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sami saliba\Documents\Fin. Modeling &amp; Analytics\"/>
    </mc:Choice>
  </mc:AlternateContent>
  <xr:revisionPtr revIDLastSave="0" documentId="13_ncr:1_{0EE17D6C-0661-4FB1-9D6B-2958D2C33F29}" xr6:coauthVersionLast="44" xr6:coauthVersionMax="44" xr10:uidLastSave="{00000000-0000-0000-0000-000000000000}"/>
  <bookViews>
    <workbookView xWindow="-108" yWindow="-108" windowWidth="23256" windowHeight="12576" xr2:uid="{1FEB3C95-6C5C-4D00-AE9D-A0271496C80A}"/>
  </bookViews>
  <sheets>
    <sheet name="Problem 1" sheetId="1" r:id="rId1"/>
    <sheet name="Netflix" sheetId="2" r:id="rId2"/>
    <sheet name="Apple" sheetId="3" r:id="rId3"/>
    <sheet name="Starbucks" sheetId="4" r:id="rId4"/>
    <sheet name="Portfolio" sheetId="5" r:id="rId5"/>
  </sheets>
  <definedNames>
    <definedName name="solver_adj" localSheetId="4" hidden="1">Portfolio!$B$14:$D$14</definedName>
    <definedName name="solver_adj" localSheetId="0" hidden="1">'Problem 1'!$J$19:$J$22</definedName>
    <definedName name="solver_cvg" localSheetId="4" hidden="1">0.0001</definedName>
    <definedName name="solver_cvg" localSheetId="0" hidden="1">0.0001</definedName>
    <definedName name="solver_drv" localSheetId="4" hidden="1">2</definedName>
    <definedName name="solver_drv" localSheetId="0" hidden="1">2</definedName>
    <definedName name="solver_eng" localSheetId="4" hidden="1">1</definedName>
    <definedName name="solver_eng" localSheetId="0" hidden="1">1</definedName>
    <definedName name="solver_est" localSheetId="4" hidden="1">1</definedName>
    <definedName name="solver_est" localSheetId="0" hidden="1">1</definedName>
    <definedName name="solver_itr" localSheetId="4" hidden="1">2147483647</definedName>
    <definedName name="solver_itr" localSheetId="0" hidden="1">2147483647</definedName>
    <definedName name="solver_lhs1" localSheetId="4" hidden="1">Portfolio!$B$15</definedName>
    <definedName name="solver_lhs1" localSheetId="0" hidden="1">'Problem 1'!$B$48</definedName>
    <definedName name="solver_lhs2" localSheetId="4" hidden="1">Portfolio!$B$17</definedName>
    <definedName name="solver_mip" localSheetId="4" hidden="1">2147483647</definedName>
    <definedName name="solver_mip" localSheetId="0" hidden="1">2147483647</definedName>
    <definedName name="solver_mni" localSheetId="4" hidden="1">30</definedName>
    <definedName name="solver_mni" localSheetId="0" hidden="1">30</definedName>
    <definedName name="solver_mrt" localSheetId="4" hidden="1">0.075</definedName>
    <definedName name="solver_mrt" localSheetId="0" hidden="1">0.075</definedName>
    <definedName name="solver_msl" localSheetId="4" hidden="1">2</definedName>
    <definedName name="solver_msl" localSheetId="0" hidden="1">2</definedName>
    <definedName name="solver_neg" localSheetId="4" hidden="1">1</definedName>
    <definedName name="solver_neg" localSheetId="0" hidden="1">1</definedName>
    <definedName name="solver_nod" localSheetId="4" hidden="1">2147483647</definedName>
    <definedName name="solver_nod" localSheetId="0" hidden="1">2147483647</definedName>
    <definedName name="solver_num" localSheetId="4" hidden="1">2</definedName>
    <definedName name="solver_num" localSheetId="0" hidden="1">1</definedName>
    <definedName name="solver_nwt" localSheetId="4" hidden="1">1</definedName>
    <definedName name="solver_nwt" localSheetId="0" hidden="1">1</definedName>
    <definedName name="solver_opt" localSheetId="4" hidden="1">Portfolio!$B$29</definedName>
    <definedName name="solver_opt" localSheetId="0" hidden="1">'Problem 1'!$B$47</definedName>
    <definedName name="solver_pre" localSheetId="4" hidden="1">0.000001</definedName>
    <definedName name="solver_pre" localSheetId="0" hidden="1">0.000001</definedName>
    <definedName name="solver_rbv" localSheetId="4" hidden="1">2</definedName>
    <definedName name="solver_rbv" localSheetId="0" hidden="1">2</definedName>
    <definedName name="solver_rel1" localSheetId="4" hidden="1">2</definedName>
    <definedName name="solver_rel1" localSheetId="0" hidden="1">2</definedName>
    <definedName name="solver_rel2" localSheetId="4" hidden="1">2</definedName>
    <definedName name="solver_rhs1" localSheetId="4" hidden="1">1</definedName>
    <definedName name="solver_rhs1" localSheetId="0" hidden="1">0</definedName>
    <definedName name="solver_rhs2" localSheetId="4" hidden="1">Portfolio!$B$12</definedName>
    <definedName name="solver_rlx" localSheetId="4" hidden="1">2</definedName>
    <definedName name="solver_rlx" localSheetId="0" hidden="1">2</definedName>
    <definedName name="solver_rsd" localSheetId="4" hidden="1">0</definedName>
    <definedName name="solver_rsd" localSheetId="0" hidden="1">0</definedName>
    <definedName name="solver_scl" localSheetId="4" hidden="1">2</definedName>
    <definedName name="solver_scl" localSheetId="0" hidden="1">2</definedName>
    <definedName name="solver_sho" localSheetId="4" hidden="1">2</definedName>
    <definedName name="solver_sho" localSheetId="0" hidden="1">2</definedName>
    <definedName name="solver_ssz" localSheetId="4" hidden="1">100</definedName>
    <definedName name="solver_ssz" localSheetId="0" hidden="1">100</definedName>
    <definedName name="solver_tim" localSheetId="4" hidden="1">2147483647</definedName>
    <definedName name="solver_tim" localSheetId="0" hidden="1">2147483647</definedName>
    <definedName name="solver_tol" localSheetId="4" hidden="1">0.01</definedName>
    <definedName name="solver_tol" localSheetId="0" hidden="1">0.01</definedName>
    <definedName name="solver_typ" localSheetId="4" hidden="1">2</definedName>
    <definedName name="solver_typ" localSheetId="0" hidden="1">3</definedName>
    <definedName name="solver_val" localSheetId="4" hidden="1">0</definedName>
    <definedName name="solver_val" localSheetId="0" hidden="1">0</definedName>
    <definedName name="solver_ver" localSheetId="4" hidden="1">3</definedName>
    <definedName name="solver_ver" localSheetId="0" hidden="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27" i="5" l="1"/>
  <c r="D27" i="5"/>
  <c r="B27" i="5"/>
  <c r="C26" i="5"/>
  <c r="D26" i="5"/>
  <c r="B25" i="5"/>
  <c r="B26" i="5"/>
  <c r="C25" i="5"/>
  <c r="D25" i="5"/>
  <c r="C22" i="5"/>
  <c r="B22" i="5"/>
  <c r="B21" i="5"/>
  <c r="D22" i="5"/>
  <c r="D21" i="5"/>
  <c r="C21" i="5"/>
  <c r="C20" i="5"/>
  <c r="B20" i="5"/>
  <c r="D20" i="5"/>
  <c r="B17" i="5"/>
  <c r="B15" i="5"/>
  <c r="D9" i="5"/>
  <c r="D8" i="5"/>
  <c r="C8" i="5"/>
  <c r="D5" i="5"/>
  <c r="C5" i="5"/>
  <c r="B5" i="5"/>
  <c r="D4" i="5"/>
  <c r="C4" i="5"/>
  <c r="B4" i="5"/>
  <c r="B29" i="5" l="1"/>
  <c r="AE290" i="4" l="1"/>
  <c r="AF290" i="4" s="1"/>
  <c r="AE289" i="4"/>
  <c r="AF289" i="4" s="1"/>
  <c r="AE288" i="4"/>
  <c r="AF288" i="4" s="1"/>
  <c r="AE287" i="4"/>
  <c r="AF287" i="4" s="1"/>
  <c r="AE286" i="4"/>
  <c r="AF286" i="4" s="1"/>
  <c r="AE285" i="4"/>
  <c r="AF285" i="4" s="1"/>
  <c r="AE284" i="4"/>
  <c r="AF284" i="4" s="1"/>
  <c r="AE283" i="4"/>
  <c r="AF283" i="4" s="1"/>
  <c r="AE282" i="4"/>
  <c r="AF282" i="4" s="1"/>
  <c r="AE281" i="4"/>
  <c r="AF281" i="4" s="1"/>
  <c r="AE280" i="4"/>
  <c r="AF280" i="4" s="1"/>
  <c r="AE279" i="4"/>
  <c r="AF279" i="4" s="1"/>
  <c r="AE278" i="4"/>
  <c r="AF278" i="4" s="1"/>
  <c r="AE277" i="4"/>
  <c r="AF277" i="4" s="1"/>
  <c r="AE276" i="4"/>
  <c r="AF276" i="4" s="1"/>
  <c r="AE275" i="4"/>
  <c r="AF275" i="4" s="1"/>
  <c r="AE274" i="4"/>
  <c r="AF274" i="4" s="1"/>
  <c r="AE273" i="4"/>
  <c r="AF273" i="4" s="1"/>
  <c r="AE272" i="4"/>
  <c r="AF272" i="4" s="1"/>
  <c r="AE271" i="4"/>
  <c r="AF271" i="4" s="1"/>
  <c r="AE270" i="4"/>
  <c r="AF270" i="4" s="1"/>
  <c r="AE269" i="4"/>
  <c r="AF269" i="4" s="1"/>
  <c r="AE268" i="4"/>
  <c r="AF268" i="4" s="1"/>
  <c r="AE267" i="4"/>
  <c r="AF267" i="4" s="1"/>
  <c r="AE266" i="4"/>
  <c r="AF266" i="4" s="1"/>
  <c r="AE265" i="4"/>
  <c r="AF265" i="4" s="1"/>
  <c r="AE264" i="4"/>
  <c r="AF264" i="4" s="1"/>
  <c r="AE263" i="4"/>
  <c r="AF263" i="4" s="1"/>
  <c r="AE262" i="4"/>
  <c r="AF262" i="4" s="1"/>
  <c r="AE261" i="4"/>
  <c r="AF261" i="4" s="1"/>
  <c r="AE260" i="4"/>
  <c r="AF260" i="4" s="1"/>
  <c r="AE259" i="4"/>
  <c r="AF259" i="4" s="1"/>
  <c r="AE258" i="4"/>
  <c r="AF258" i="4" s="1"/>
  <c r="AE257" i="4"/>
  <c r="AF257" i="4" s="1"/>
  <c r="AE256" i="4"/>
  <c r="AF256" i="4" s="1"/>
  <c r="AE255" i="4"/>
  <c r="AF255" i="4" s="1"/>
  <c r="AE254" i="4"/>
  <c r="AF254" i="4" s="1"/>
  <c r="AE253" i="4"/>
  <c r="AF253" i="4" s="1"/>
  <c r="AE252" i="4"/>
  <c r="AF252" i="4" s="1"/>
  <c r="AE251" i="4"/>
  <c r="AF251" i="4" s="1"/>
  <c r="AE250" i="4"/>
  <c r="AF250" i="4" s="1"/>
  <c r="AE249" i="4"/>
  <c r="AF249" i="4" s="1"/>
  <c r="AE248" i="4"/>
  <c r="AF248" i="4" s="1"/>
  <c r="AE247" i="4"/>
  <c r="AF247" i="4" s="1"/>
  <c r="AE246" i="4"/>
  <c r="AF246" i="4" s="1"/>
  <c r="AE245" i="4"/>
  <c r="AF245" i="4" s="1"/>
  <c r="AE244" i="4"/>
  <c r="AF244" i="4" s="1"/>
  <c r="AE243" i="4"/>
  <c r="AF243" i="4" s="1"/>
  <c r="AE242" i="4"/>
  <c r="AF242" i="4" s="1"/>
  <c r="AE241" i="4"/>
  <c r="AF241" i="4" s="1"/>
  <c r="AE240" i="4"/>
  <c r="AF240" i="4" s="1"/>
  <c r="AE239" i="4"/>
  <c r="AF239" i="4" s="1"/>
  <c r="AE238" i="4"/>
  <c r="AF238" i="4" s="1"/>
  <c r="AE237" i="4"/>
  <c r="AF237" i="4" s="1"/>
  <c r="AE236" i="4"/>
  <c r="AF236" i="4" s="1"/>
  <c r="AE235" i="4"/>
  <c r="AF235" i="4" s="1"/>
  <c r="AE234" i="4"/>
  <c r="AF234" i="4" s="1"/>
  <c r="AE233" i="4"/>
  <c r="AF233" i="4" s="1"/>
  <c r="AE232" i="4"/>
  <c r="AF232" i="4" s="1"/>
  <c r="AE231" i="4"/>
  <c r="AF231" i="4" s="1"/>
  <c r="AE230" i="4"/>
  <c r="AF230" i="4" s="1"/>
  <c r="AE229" i="4"/>
  <c r="AF229" i="4" s="1"/>
  <c r="AE228" i="4"/>
  <c r="AF228" i="4" s="1"/>
  <c r="AE227" i="4"/>
  <c r="AF227" i="4" s="1"/>
  <c r="AE226" i="4"/>
  <c r="AF226" i="4" s="1"/>
  <c r="AE225" i="4"/>
  <c r="AF225" i="4" s="1"/>
  <c r="AE224" i="4"/>
  <c r="AF224" i="4" s="1"/>
  <c r="AE223" i="4"/>
  <c r="AF223" i="4" s="1"/>
  <c r="AE222" i="4"/>
  <c r="AF222" i="4" s="1"/>
  <c r="AE221" i="4"/>
  <c r="AF221" i="4" s="1"/>
  <c r="AE220" i="4"/>
  <c r="AF220" i="4" s="1"/>
  <c r="AE219" i="4"/>
  <c r="AF219" i="4" s="1"/>
  <c r="AE218" i="4"/>
  <c r="AF218" i="4" s="1"/>
  <c r="AE217" i="4"/>
  <c r="AF217" i="4" s="1"/>
  <c r="AE216" i="4"/>
  <c r="AF216" i="4" s="1"/>
  <c r="AE215" i="4"/>
  <c r="AF215" i="4" s="1"/>
  <c r="AE214" i="4"/>
  <c r="AF214" i="4" s="1"/>
  <c r="AE213" i="4"/>
  <c r="AF213" i="4" s="1"/>
  <c r="AE212" i="4"/>
  <c r="AF212" i="4" s="1"/>
  <c r="AE211" i="4"/>
  <c r="AF211" i="4" s="1"/>
  <c r="AE210" i="4"/>
  <c r="AF210" i="4" s="1"/>
  <c r="AE209" i="4"/>
  <c r="AF209" i="4" s="1"/>
  <c r="AE208" i="4"/>
  <c r="AF208" i="4" s="1"/>
  <c r="AE207" i="4"/>
  <c r="AF207" i="4" s="1"/>
  <c r="AE206" i="4"/>
  <c r="AF206" i="4" s="1"/>
  <c r="AE205" i="4"/>
  <c r="AF205" i="4" s="1"/>
  <c r="AE204" i="4"/>
  <c r="AF204" i="4" s="1"/>
  <c r="AE203" i="4"/>
  <c r="AF203" i="4" s="1"/>
  <c r="AE202" i="4"/>
  <c r="AF202" i="4" s="1"/>
  <c r="AE201" i="4"/>
  <c r="AF201" i="4" s="1"/>
  <c r="AE200" i="4"/>
  <c r="AF200" i="4" s="1"/>
  <c r="AE199" i="4"/>
  <c r="AF199" i="4" s="1"/>
  <c r="AE198" i="4"/>
  <c r="AF198" i="4" s="1"/>
  <c r="AE197" i="4"/>
  <c r="AF197" i="4" s="1"/>
  <c r="AE196" i="4"/>
  <c r="AF196" i="4" s="1"/>
  <c r="AE195" i="4"/>
  <c r="AF195" i="4" s="1"/>
  <c r="AE194" i="4"/>
  <c r="AF194" i="4" s="1"/>
  <c r="AE193" i="4"/>
  <c r="AF193" i="4" s="1"/>
  <c r="AE192" i="4"/>
  <c r="AF192" i="4" s="1"/>
  <c r="AE191" i="4"/>
  <c r="AF191" i="4" s="1"/>
  <c r="AE190" i="4"/>
  <c r="AF190" i="4" s="1"/>
  <c r="AE189" i="4"/>
  <c r="AF189" i="4" s="1"/>
  <c r="AE188" i="4"/>
  <c r="AF188" i="4" s="1"/>
  <c r="AE187" i="4"/>
  <c r="AF187" i="4" s="1"/>
  <c r="AE186" i="4"/>
  <c r="AF186" i="4" s="1"/>
  <c r="AE185" i="4"/>
  <c r="AF185" i="4" s="1"/>
  <c r="AE184" i="4"/>
  <c r="AF184" i="4" s="1"/>
  <c r="AE183" i="4"/>
  <c r="AF183" i="4" s="1"/>
  <c r="AE182" i="4"/>
  <c r="AF182" i="4" s="1"/>
  <c r="AE181" i="4"/>
  <c r="AF181" i="4" s="1"/>
  <c r="AE180" i="4"/>
  <c r="AF180" i="4" s="1"/>
  <c r="AE179" i="4"/>
  <c r="AF179" i="4" s="1"/>
  <c r="AE178" i="4"/>
  <c r="AF178" i="4" s="1"/>
  <c r="AE177" i="4"/>
  <c r="AF177" i="4" s="1"/>
  <c r="AE176" i="4"/>
  <c r="AF176" i="4" s="1"/>
  <c r="AE175" i="4"/>
  <c r="AF175" i="4" s="1"/>
  <c r="AE174" i="4"/>
  <c r="AF174" i="4" s="1"/>
  <c r="AE173" i="4"/>
  <c r="AF173" i="4" s="1"/>
  <c r="AE172" i="4"/>
  <c r="AF172" i="4" s="1"/>
  <c r="AE171" i="4"/>
  <c r="AF171" i="4" s="1"/>
  <c r="AE170" i="4"/>
  <c r="AF170" i="4" s="1"/>
  <c r="AE169" i="4"/>
  <c r="AF169" i="4" s="1"/>
  <c r="AE168" i="4"/>
  <c r="AF168" i="4" s="1"/>
  <c r="AE167" i="4"/>
  <c r="AF167" i="4" s="1"/>
  <c r="AE166" i="4"/>
  <c r="AF166" i="4" s="1"/>
  <c r="AE165" i="4"/>
  <c r="AF165" i="4" s="1"/>
  <c r="AE164" i="4"/>
  <c r="AF164" i="4" s="1"/>
  <c r="AE163" i="4"/>
  <c r="AF163" i="4" s="1"/>
  <c r="AE162" i="4"/>
  <c r="AF162" i="4" s="1"/>
  <c r="AE161" i="4"/>
  <c r="AF161" i="4" s="1"/>
  <c r="AE160" i="4"/>
  <c r="AF160" i="4" s="1"/>
  <c r="AE159" i="4"/>
  <c r="AF159" i="4" s="1"/>
  <c r="AE158" i="4"/>
  <c r="AF158" i="4" s="1"/>
  <c r="AE157" i="4"/>
  <c r="AF157" i="4" s="1"/>
  <c r="AE156" i="4"/>
  <c r="AF156" i="4" s="1"/>
  <c r="AE155" i="4"/>
  <c r="AF155" i="4" s="1"/>
  <c r="AE154" i="4"/>
  <c r="AF154" i="4" s="1"/>
  <c r="AE153" i="4"/>
  <c r="AF153" i="4" s="1"/>
  <c r="AE152" i="4"/>
  <c r="AF152" i="4" s="1"/>
  <c r="AE151" i="4"/>
  <c r="AF151" i="4" s="1"/>
  <c r="AE150" i="4"/>
  <c r="AF150" i="4" s="1"/>
  <c r="AE149" i="4"/>
  <c r="AF149" i="4" s="1"/>
  <c r="AE148" i="4"/>
  <c r="AF148" i="4" s="1"/>
  <c r="AE147" i="4"/>
  <c r="AF147" i="4" s="1"/>
  <c r="AE146" i="4"/>
  <c r="AF146" i="4" s="1"/>
  <c r="AE145" i="4"/>
  <c r="AF145" i="4" s="1"/>
  <c r="AE144" i="4"/>
  <c r="AF144" i="4" s="1"/>
  <c r="AE143" i="4"/>
  <c r="AF143" i="4" s="1"/>
  <c r="AE142" i="4"/>
  <c r="AF142" i="4" s="1"/>
  <c r="AE141" i="4"/>
  <c r="AF141" i="4" s="1"/>
  <c r="AE140" i="4"/>
  <c r="AF140" i="4" s="1"/>
  <c r="AE139" i="4"/>
  <c r="AF139" i="4" s="1"/>
  <c r="AE138" i="4"/>
  <c r="AF138" i="4" s="1"/>
  <c r="AE137" i="4"/>
  <c r="AF137" i="4" s="1"/>
  <c r="AE136" i="4"/>
  <c r="AF136" i="4" s="1"/>
  <c r="AE135" i="4"/>
  <c r="AF135" i="4" s="1"/>
  <c r="AE134" i="4"/>
  <c r="AF134" i="4" s="1"/>
  <c r="AE133" i="4"/>
  <c r="AF133" i="4" s="1"/>
  <c r="AE132" i="4"/>
  <c r="AF132" i="4" s="1"/>
  <c r="AE131" i="4"/>
  <c r="AF131" i="4" s="1"/>
  <c r="AE130" i="4"/>
  <c r="AF130" i="4" s="1"/>
  <c r="AE129" i="4"/>
  <c r="AF129" i="4" s="1"/>
  <c r="AE128" i="4"/>
  <c r="AF128" i="4" s="1"/>
  <c r="AE127" i="4"/>
  <c r="AF127" i="4" s="1"/>
  <c r="AE126" i="4"/>
  <c r="AF126" i="4" s="1"/>
  <c r="AE125" i="4"/>
  <c r="AF125" i="4" s="1"/>
  <c r="AE124" i="4"/>
  <c r="AF124" i="4" s="1"/>
  <c r="AE123" i="4"/>
  <c r="AF123" i="4" s="1"/>
  <c r="AE122" i="4"/>
  <c r="AF122" i="4" s="1"/>
  <c r="AE121" i="4"/>
  <c r="AF121" i="4" s="1"/>
  <c r="AE120" i="4"/>
  <c r="AF120" i="4" s="1"/>
  <c r="AE119" i="4"/>
  <c r="AF119" i="4" s="1"/>
  <c r="AE118" i="4"/>
  <c r="AF118" i="4" s="1"/>
  <c r="AE117" i="4"/>
  <c r="AF117" i="4" s="1"/>
  <c r="AE116" i="4"/>
  <c r="AF116" i="4" s="1"/>
  <c r="AE115" i="4"/>
  <c r="AF115" i="4" s="1"/>
  <c r="AE114" i="4"/>
  <c r="AF114" i="4" s="1"/>
  <c r="AE113" i="4"/>
  <c r="AF113" i="4" s="1"/>
  <c r="AE112" i="4"/>
  <c r="AF112" i="4" s="1"/>
  <c r="AE111" i="4"/>
  <c r="AF111" i="4" s="1"/>
  <c r="AE110" i="4"/>
  <c r="AF110" i="4" s="1"/>
  <c r="AE109" i="4"/>
  <c r="AF109" i="4" s="1"/>
  <c r="AE108" i="4"/>
  <c r="AF108" i="4" s="1"/>
  <c r="AE107" i="4"/>
  <c r="AF107" i="4" s="1"/>
  <c r="AE106" i="4"/>
  <c r="AF106" i="4" s="1"/>
  <c r="AE105" i="4"/>
  <c r="AF105" i="4" s="1"/>
  <c r="AE104" i="4"/>
  <c r="AF104" i="4" s="1"/>
  <c r="AE103" i="4"/>
  <c r="AF103" i="4" s="1"/>
  <c r="AE102" i="4"/>
  <c r="AF102" i="4" s="1"/>
  <c r="AE101" i="4"/>
  <c r="AF101" i="4" s="1"/>
  <c r="AE100" i="4"/>
  <c r="AF100" i="4" s="1"/>
  <c r="AE99" i="4"/>
  <c r="AF99" i="4" s="1"/>
  <c r="AE98" i="4"/>
  <c r="AF98" i="4" s="1"/>
  <c r="AE97" i="4"/>
  <c r="AF97" i="4" s="1"/>
  <c r="AE96" i="4"/>
  <c r="AF96" i="4" s="1"/>
  <c r="AE95" i="4"/>
  <c r="AF95" i="4" s="1"/>
  <c r="AE94" i="4"/>
  <c r="AF94" i="4" s="1"/>
  <c r="AE93" i="4"/>
  <c r="AF93" i="4" s="1"/>
  <c r="AE92" i="4"/>
  <c r="AF92" i="4" s="1"/>
  <c r="AE91" i="4"/>
  <c r="AF91" i="4" s="1"/>
  <c r="AE90" i="4"/>
  <c r="AF90" i="4" s="1"/>
  <c r="AE89" i="4"/>
  <c r="AF89" i="4" s="1"/>
  <c r="AE88" i="4"/>
  <c r="AF88" i="4" s="1"/>
  <c r="AE87" i="4"/>
  <c r="AF87" i="4" s="1"/>
  <c r="AE86" i="4"/>
  <c r="AF86" i="4" s="1"/>
  <c r="AE85" i="4"/>
  <c r="AF85" i="4" s="1"/>
  <c r="AE84" i="4"/>
  <c r="AF84" i="4" s="1"/>
  <c r="AE83" i="4"/>
  <c r="AF83" i="4" s="1"/>
  <c r="AE82" i="4"/>
  <c r="AF82" i="4" s="1"/>
  <c r="AE81" i="4"/>
  <c r="AF81" i="4" s="1"/>
  <c r="AE80" i="4"/>
  <c r="AF80" i="4" s="1"/>
  <c r="AE79" i="4"/>
  <c r="AF79" i="4" s="1"/>
  <c r="AE78" i="4"/>
  <c r="AF78" i="4" s="1"/>
  <c r="AE77" i="4"/>
  <c r="AF77" i="4" s="1"/>
  <c r="AE76" i="4"/>
  <c r="AF76" i="4" s="1"/>
  <c r="AE75" i="4"/>
  <c r="AF75" i="4" s="1"/>
  <c r="AE74" i="4"/>
  <c r="AF74" i="4" s="1"/>
  <c r="AE73" i="4"/>
  <c r="AF73" i="4" s="1"/>
  <c r="AE72" i="4"/>
  <c r="AF72" i="4" s="1"/>
  <c r="AE71" i="4"/>
  <c r="AF71" i="4" s="1"/>
  <c r="AE70" i="4"/>
  <c r="AF70" i="4" s="1"/>
  <c r="AE69" i="4"/>
  <c r="AF69" i="4" s="1"/>
  <c r="AE68" i="4"/>
  <c r="AF68" i="4" s="1"/>
  <c r="AE67" i="4"/>
  <c r="AF67" i="4" s="1"/>
  <c r="AE66" i="4"/>
  <c r="AF66" i="4" s="1"/>
  <c r="AE65" i="4"/>
  <c r="AF65" i="4" s="1"/>
  <c r="AE64" i="4"/>
  <c r="AF64" i="4" s="1"/>
  <c r="AE63" i="4"/>
  <c r="AF63" i="4" s="1"/>
  <c r="AE62" i="4"/>
  <c r="AF62" i="4" s="1"/>
  <c r="AE61" i="4"/>
  <c r="AF61" i="4" s="1"/>
  <c r="AE60" i="4"/>
  <c r="AF60" i="4" s="1"/>
  <c r="AE59" i="4"/>
  <c r="AF59" i="4" s="1"/>
  <c r="AE58" i="4"/>
  <c r="AF58" i="4" s="1"/>
  <c r="AE57" i="4"/>
  <c r="AF57" i="4" s="1"/>
  <c r="AE56" i="4"/>
  <c r="AF56" i="4" s="1"/>
  <c r="AE55" i="4"/>
  <c r="AF55" i="4" s="1"/>
  <c r="AE54" i="4"/>
  <c r="AF54" i="4" s="1"/>
  <c r="AE53" i="4"/>
  <c r="AF53" i="4" s="1"/>
  <c r="AE52" i="4"/>
  <c r="AF52" i="4" s="1"/>
  <c r="AE51" i="4"/>
  <c r="AF51" i="4" s="1"/>
  <c r="AE50" i="4"/>
  <c r="AF50" i="4" s="1"/>
  <c r="AE49" i="4"/>
  <c r="AF49" i="4" s="1"/>
  <c r="AE48" i="4"/>
  <c r="AF48" i="4" s="1"/>
  <c r="AE47" i="4"/>
  <c r="AF47" i="4" s="1"/>
  <c r="AE46" i="4"/>
  <c r="AF46" i="4" s="1"/>
  <c r="AE45" i="4"/>
  <c r="AF45" i="4" s="1"/>
  <c r="AE44" i="4"/>
  <c r="AF44" i="4" s="1"/>
  <c r="AE43" i="4"/>
  <c r="AF43" i="4" s="1"/>
  <c r="AE42" i="4"/>
  <c r="AF42" i="4" s="1"/>
  <c r="AE41" i="4"/>
  <c r="AF41" i="4" s="1"/>
  <c r="AE40" i="4"/>
  <c r="AF40" i="4" s="1"/>
  <c r="AE39" i="4"/>
  <c r="AF39" i="4" s="1"/>
  <c r="AG38" i="4"/>
  <c r="AE290" i="3"/>
  <c r="AF290" i="3" s="1"/>
  <c r="AE289" i="3"/>
  <c r="AF289" i="3" s="1"/>
  <c r="AE288" i="3"/>
  <c r="AF288" i="3" s="1"/>
  <c r="AE287" i="3"/>
  <c r="AF287" i="3" s="1"/>
  <c r="AE286" i="3"/>
  <c r="AF286" i="3" s="1"/>
  <c r="AE285" i="3"/>
  <c r="AF285" i="3" s="1"/>
  <c r="AE284" i="3"/>
  <c r="AF284" i="3" s="1"/>
  <c r="AE283" i="3"/>
  <c r="AF283" i="3" s="1"/>
  <c r="AE282" i="3"/>
  <c r="AF282" i="3" s="1"/>
  <c r="AE281" i="3"/>
  <c r="AF281" i="3" s="1"/>
  <c r="AE280" i="3"/>
  <c r="AF280" i="3" s="1"/>
  <c r="AE279" i="3"/>
  <c r="AF279" i="3" s="1"/>
  <c r="AE278" i="3"/>
  <c r="AF278" i="3" s="1"/>
  <c r="AE277" i="3"/>
  <c r="AF277" i="3" s="1"/>
  <c r="AE276" i="3"/>
  <c r="AF276" i="3" s="1"/>
  <c r="AE275" i="3"/>
  <c r="AF275" i="3" s="1"/>
  <c r="AE274" i="3"/>
  <c r="AF274" i="3" s="1"/>
  <c r="AE273" i="3"/>
  <c r="AF273" i="3" s="1"/>
  <c r="AE272" i="3"/>
  <c r="AF272" i="3" s="1"/>
  <c r="AE271" i="3"/>
  <c r="AF271" i="3" s="1"/>
  <c r="AE270" i="3"/>
  <c r="AF270" i="3" s="1"/>
  <c r="AE269" i="3"/>
  <c r="AF269" i="3" s="1"/>
  <c r="AE268" i="3"/>
  <c r="AF268" i="3" s="1"/>
  <c r="AE267" i="3"/>
  <c r="AF267" i="3" s="1"/>
  <c r="AE266" i="3"/>
  <c r="AF266" i="3" s="1"/>
  <c r="AE265" i="3"/>
  <c r="AF265" i="3" s="1"/>
  <c r="AE264" i="3"/>
  <c r="AF264" i="3" s="1"/>
  <c r="AE263" i="3"/>
  <c r="AF263" i="3" s="1"/>
  <c r="AE262" i="3"/>
  <c r="AF262" i="3" s="1"/>
  <c r="AE261" i="3"/>
  <c r="AF261" i="3" s="1"/>
  <c r="AE260" i="3"/>
  <c r="AF260" i="3" s="1"/>
  <c r="AE259" i="3"/>
  <c r="AF259" i="3" s="1"/>
  <c r="AE258" i="3"/>
  <c r="AF258" i="3" s="1"/>
  <c r="AE257" i="3"/>
  <c r="AF257" i="3" s="1"/>
  <c r="AE256" i="3"/>
  <c r="AF256" i="3" s="1"/>
  <c r="AE255" i="3"/>
  <c r="AF255" i="3" s="1"/>
  <c r="AE254" i="3"/>
  <c r="AF254" i="3" s="1"/>
  <c r="AE253" i="3"/>
  <c r="AF253" i="3" s="1"/>
  <c r="AE252" i="3"/>
  <c r="AF252" i="3" s="1"/>
  <c r="AE251" i="3"/>
  <c r="AF251" i="3" s="1"/>
  <c r="AE250" i="3"/>
  <c r="AF250" i="3" s="1"/>
  <c r="AE249" i="3"/>
  <c r="AF249" i="3" s="1"/>
  <c r="AE248" i="3"/>
  <c r="AF248" i="3" s="1"/>
  <c r="AE247" i="3"/>
  <c r="AF247" i="3" s="1"/>
  <c r="AE246" i="3"/>
  <c r="AF246" i="3" s="1"/>
  <c r="AE245" i="3"/>
  <c r="AF245" i="3" s="1"/>
  <c r="AE244" i="3"/>
  <c r="AF244" i="3" s="1"/>
  <c r="AE243" i="3"/>
  <c r="AF243" i="3" s="1"/>
  <c r="AE242" i="3"/>
  <c r="AF242" i="3" s="1"/>
  <c r="AE241" i="3"/>
  <c r="AF241" i="3" s="1"/>
  <c r="AE240" i="3"/>
  <c r="AF240" i="3" s="1"/>
  <c r="AE239" i="3"/>
  <c r="AF239" i="3" s="1"/>
  <c r="AE238" i="3"/>
  <c r="AF238" i="3" s="1"/>
  <c r="AE237" i="3"/>
  <c r="AF237" i="3" s="1"/>
  <c r="AE236" i="3"/>
  <c r="AF236" i="3" s="1"/>
  <c r="AE235" i="3"/>
  <c r="AF235" i="3" s="1"/>
  <c r="AE234" i="3"/>
  <c r="AF234" i="3" s="1"/>
  <c r="AE233" i="3"/>
  <c r="AF233" i="3" s="1"/>
  <c r="AE232" i="3"/>
  <c r="AF232" i="3" s="1"/>
  <c r="AE231" i="3"/>
  <c r="AF231" i="3" s="1"/>
  <c r="AE230" i="3"/>
  <c r="AF230" i="3" s="1"/>
  <c r="AE229" i="3"/>
  <c r="AF229" i="3" s="1"/>
  <c r="AE228" i="3"/>
  <c r="AF228" i="3" s="1"/>
  <c r="AE227" i="3"/>
  <c r="AF227" i="3" s="1"/>
  <c r="AE226" i="3"/>
  <c r="AF226" i="3" s="1"/>
  <c r="AE225" i="3"/>
  <c r="AF225" i="3" s="1"/>
  <c r="AE224" i="3"/>
  <c r="AF224" i="3" s="1"/>
  <c r="AE223" i="3"/>
  <c r="AF223" i="3" s="1"/>
  <c r="AE222" i="3"/>
  <c r="AF222" i="3" s="1"/>
  <c r="AE221" i="3"/>
  <c r="AF221" i="3" s="1"/>
  <c r="AE220" i="3"/>
  <c r="AF220" i="3" s="1"/>
  <c r="AE219" i="3"/>
  <c r="AF219" i="3" s="1"/>
  <c r="AE218" i="3"/>
  <c r="AF218" i="3" s="1"/>
  <c r="AE217" i="3"/>
  <c r="AF217" i="3" s="1"/>
  <c r="AE216" i="3"/>
  <c r="AF216" i="3" s="1"/>
  <c r="AE215" i="3"/>
  <c r="AF215" i="3" s="1"/>
  <c r="AE214" i="3"/>
  <c r="AF214" i="3" s="1"/>
  <c r="AE213" i="3"/>
  <c r="AF213" i="3" s="1"/>
  <c r="AE212" i="3"/>
  <c r="AF212" i="3" s="1"/>
  <c r="AE211" i="3"/>
  <c r="AF211" i="3" s="1"/>
  <c r="AE210" i="3"/>
  <c r="AF210" i="3" s="1"/>
  <c r="AE209" i="3"/>
  <c r="AF209" i="3" s="1"/>
  <c r="AE208" i="3"/>
  <c r="AF208" i="3" s="1"/>
  <c r="AE207" i="3"/>
  <c r="AF207" i="3" s="1"/>
  <c r="AE206" i="3"/>
  <c r="AF206" i="3" s="1"/>
  <c r="AE205" i="3"/>
  <c r="AF205" i="3" s="1"/>
  <c r="AE204" i="3"/>
  <c r="AF204" i="3" s="1"/>
  <c r="AE203" i="3"/>
  <c r="AF203" i="3" s="1"/>
  <c r="AE202" i="3"/>
  <c r="AF202" i="3" s="1"/>
  <c r="AE201" i="3"/>
  <c r="AF201" i="3" s="1"/>
  <c r="AE200" i="3"/>
  <c r="AF200" i="3" s="1"/>
  <c r="AE199" i="3"/>
  <c r="AF199" i="3" s="1"/>
  <c r="AE198" i="3"/>
  <c r="AF198" i="3" s="1"/>
  <c r="AE197" i="3"/>
  <c r="AF197" i="3" s="1"/>
  <c r="AE196" i="3"/>
  <c r="AF196" i="3" s="1"/>
  <c r="AE195" i="3"/>
  <c r="AF195" i="3" s="1"/>
  <c r="AE194" i="3"/>
  <c r="AF194" i="3" s="1"/>
  <c r="AE193" i="3"/>
  <c r="AF193" i="3" s="1"/>
  <c r="AE192" i="3"/>
  <c r="AF192" i="3" s="1"/>
  <c r="AE191" i="3"/>
  <c r="AF191" i="3" s="1"/>
  <c r="AE190" i="3"/>
  <c r="AF190" i="3" s="1"/>
  <c r="AE189" i="3"/>
  <c r="AF189" i="3" s="1"/>
  <c r="AE188" i="3"/>
  <c r="AF188" i="3" s="1"/>
  <c r="AE187" i="3"/>
  <c r="AF187" i="3" s="1"/>
  <c r="AE186" i="3"/>
  <c r="AF186" i="3" s="1"/>
  <c r="AE185" i="3"/>
  <c r="AF185" i="3" s="1"/>
  <c r="AE184" i="3"/>
  <c r="AF184" i="3" s="1"/>
  <c r="AE183" i="3"/>
  <c r="AF183" i="3" s="1"/>
  <c r="AE182" i="3"/>
  <c r="AF182" i="3" s="1"/>
  <c r="AE181" i="3"/>
  <c r="AF181" i="3" s="1"/>
  <c r="AE180" i="3"/>
  <c r="AF180" i="3" s="1"/>
  <c r="AE179" i="3"/>
  <c r="AF179" i="3" s="1"/>
  <c r="AE178" i="3"/>
  <c r="AF178" i="3" s="1"/>
  <c r="AE177" i="3"/>
  <c r="AF177" i="3" s="1"/>
  <c r="AE176" i="3"/>
  <c r="AF176" i="3" s="1"/>
  <c r="AE175" i="3"/>
  <c r="AF175" i="3" s="1"/>
  <c r="AE174" i="3"/>
  <c r="AF174" i="3" s="1"/>
  <c r="AE173" i="3"/>
  <c r="AF173" i="3" s="1"/>
  <c r="AE172" i="3"/>
  <c r="AF172" i="3" s="1"/>
  <c r="AE171" i="3"/>
  <c r="AF171" i="3" s="1"/>
  <c r="AE170" i="3"/>
  <c r="AF170" i="3" s="1"/>
  <c r="AE169" i="3"/>
  <c r="AF169" i="3" s="1"/>
  <c r="AE168" i="3"/>
  <c r="AF168" i="3" s="1"/>
  <c r="AE167" i="3"/>
  <c r="AF167" i="3" s="1"/>
  <c r="AE166" i="3"/>
  <c r="AF166" i="3" s="1"/>
  <c r="AE165" i="3"/>
  <c r="AF165" i="3" s="1"/>
  <c r="AE164" i="3"/>
  <c r="AF164" i="3" s="1"/>
  <c r="AE163" i="3"/>
  <c r="AF163" i="3" s="1"/>
  <c r="AE162" i="3"/>
  <c r="AF162" i="3" s="1"/>
  <c r="AE161" i="3"/>
  <c r="AF161" i="3" s="1"/>
  <c r="AE160" i="3"/>
  <c r="AF160" i="3" s="1"/>
  <c r="AE159" i="3"/>
  <c r="AF159" i="3" s="1"/>
  <c r="AE158" i="3"/>
  <c r="AF158" i="3" s="1"/>
  <c r="AE157" i="3"/>
  <c r="AF157" i="3" s="1"/>
  <c r="AE156" i="3"/>
  <c r="AF156" i="3" s="1"/>
  <c r="AE155" i="3"/>
  <c r="AF155" i="3" s="1"/>
  <c r="AE154" i="3"/>
  <c r="AF154" i="3" s="1"/>
  <c r="AE153" i="3"/>
  <c r="AF153" i="3" s="1"/>
  <c r="AE152" i="3"/>
  <c r="AF152" i="3" s="1"/>
  <c r="AE151" i="3"/>
  <c r="AF151" i="3" s="1"/>
  <c r="AE150" i="3"/>
  <c r="AF150" i="3" s="1"/>
  <c r="AE149" i="3"/>
  <c r="AF149" i="3" s="1"/>
  <c r="AE148" i="3"/>
  <c r="AF148" i="3" s="1"/>
  <c r="AE147" i="3"/>
  <c r="AF147" i="3" s="1"/>
  <c r="AE146" i="3"/>
  <c r="AF146" i="3" s="1"/>
  <c r="AE145" i="3"/>
  <c r="AF145" i="3" s="1"/>
  <c r="AE144" i="3"/>
  <c r="AF144" i="3" s="1"/>
  <c r="AE143" i="3"/>
  <c r="AF143" i="3" s="1"/>
  <c r="AE142" i="3"/>
  <c r="AF142" i="3" s="1"/>
  <c r="AE141" i="3"/>
  <c r="AF141" i="3" s="1"/>
  <c r="AE140" i="3"/>
  <c r="AF140" i="3" s="1"/>
  <c r="AE139" i="3"/>
  <c r="AF139" i="3" s="1"/>
  <c r="AE138" i="3"/>
  <c r="AF138" i="3" s="1"/>
  <c r="AE137" i="3"/>
  <c r="AF137" i="3" s="1"/>
  <c r="AE136" i="3"/>
  <c r="AF136" i="3" s="1"/>
  <c r="AE135" i="3"/>
  <c r="AF135" i="3" s="1"/>
  <c r="AE134" i="3"/>
  <c r="AF134" i="3" s="1"/>
  <c r="AE133" i="3"/>
  <c r="AF133" i="3" s="1"/>
  <c r="AE132" i="3"/>
  <c r="AF132" i="3" s="1"/>
  <c r="AE131" i="3"/>
  <c r="AF131" i="3" s="1"/>
  <c r="AE130" i="3"/>
  <c r="AF130" i="3" s="1"/>
  <c r="AE129" i="3"/>
  <c r="AF129" i="3" s="1"/>
  <c r="AE128" i="3"/>
  <c r="AF128" i="3" s="1"/>
  <c r="AE127" i="3"/>
  <c r="AF127" i="3" s="1"/>
  <c r="AE126" i="3"/>
  <c r="AF126" i="3" s="1"/>
  <c r="AE125" i="3"/>
  <c r="AF125" i="3" s="1"/>
  <c r="AE124" i="3"/>
  <c r="AF124" i="3" s="1"/>
  <c r="AE123" i="3"/>
  <c r="AF123" i="3" s="1"/>
  <c r="AE122" i="3"/>
  <c r="AF122" i="3" s="1"/>
  <c r="AE121" i="3"/>
  <c r="AF121" i="3" s="1"/>
  <c r="AE120" i="3"/>
  <c r="AF120" i="3" s="1"/>
  <c r="AE119" i="3"/>
  <c r="AF119" i="3" s="1"/>
  <c r="AE118" i="3"/>
  <c r="AF118" i="3" s="1"/>
  <c r="AE117" i="3"/>
  <c r="AF117" i="3" s="1"/>
  <c r="AE116" i="3"/>
  <c r="AF116" i="3" s="1"/>
  <c r="AE115" i="3"/>
  <c r="AF115" i="3" s="1"/>
  <c r="AE114" i="3"/>
  <c r="AF114" i="3" s="1"/>
  <c r="AE113" i="3"/>
  <c r="AF113" i="3" s="1"/>
  <c r="AE112" i="3"/>
  <c r="AF112" i="3" s="1"/>
  <c r="AE111" i="3"/>
  <c r="AF111" i="3" s="1"/>
  <c r="AE110" i="3"/>
  <c r="AF110" i="3" s="1"/>
  <c r="AE109" i="3"/>
  <c r="AF109" i="3" s="1"/>
  <c r="AE108" i="3"/>
  <c r="AF108" i="3" s="1"/>
  <c r="AE107" i="3"/>
  <c r="AF107" i="3" s="1"/>
  <c r="AE106" i="3"/>
  <c r="AF106" i="3" s="1"/>
  <c r="AE105" i="3"/>
  <c r="AF105" i="3" s="1"/>
  <c r="AE104" i="3"/>
  <c r="AF104" i="3" s="1"/>
  <c r="AE103" i="3"/>
  <c r="AF103" i="3" s="1"/>
  <c r="AE102" i="3"/>
  <c r="AF102" i="3" s="1"/>
  <c r="AE101" i="3"/>
  <c r="AF101" i="3" s="1"/>
  <c r="AE100" i="3"/>
  <c r="AF100" i="3" s="1"/>
  <c r="AE99" i="3"/>
  <c r="AF99" i="3" s="1"/>
  <c r="AE98" i="3"/>
  <c r="AF98" i="3" s="1"/>
  <c r="AE97" i="3"/>
  <c r="AF97" i="3" s="1"/>
  <c r="AE96" i="3"/>
  <c r="AF96" i="3" s="1"/>
  <c r="AE95" i="3"/>
  <c r="AF95" i="3" s="1"/>
  <c r="AE94" i="3"/>
  <c r="AF94" i="3" s="1"/>
  <c r="AE93" i="3"/>
  <c r="AF93" i="3" s="1"/>
  <c r="AE92" i="3"/>
  <c r="AF92" i="3" s="1"/>
  <c r="AE91" i="3"/>
  <c r="AF91" i="3" s="1"/>
  <c r="AE90" i="3"/>
  <c r="AF90" i="3" s="1"/>
  <c r="AE89" i="3"/>
  <c r="AF89" i="3" s="1"/>
  <c r="AE88" i="3"/>
  <c r="AF88" i="3" s="1"/>
  <c r="AE87" i="3"/>
  <c r="AF87" i="3" s="1"/>
  <c r="AE86" i="3"/>
  <c r="AF86" i="3" s="1"/>
  <c r="AE85" i="3"/>
  <c r="AF85" i="3" s="1"/>
  <c r="AE84" i="3"/>
  <c r="AF84" i="3" s="1"/>
  <c r="AE83" i="3"/>
  <c r="AF83" i="3" s="1"/>
  <c r="AE82" i="3"/>
  <c r="AF82" i="3" s="1"/>
  <c r="AE81" i="3"/>
  <c r="AF81" i="3" s="1"/>
  <c r="AE80" i="3"/>
  <c r="AF80" i="3" s="1"/>
  <c r="AE79" i="3"/>
  <c r="AF79" i="3" s="1"/>
  <c r="AE78" i="3"/>
  <c r="AF78" i="3" s="1"/>
  <c r="AE77" i="3"/>
  <c r="AF77" i="3" s="1"/>
  <c r="AE76" i="3"/>
  <c r="AF76" i="3" s="1"/>
  <c r="AE75" i="3"/>
  <c r="AF75" i="3" s="1"/>
  <c r="AE74" i="3"/>
  <c r="AF74" i="3" s="1"/>
  <c r="AE73" i="3"/>
  <c r="AF73" i="3" s="1"/>
  <c r="AE72" i="3"/>
  <c r="AF72" i="3" s="1"/>
  <c r="AE71" i="3"/>
  <c r="AF71" i="3" s="1"/>
  <c r="AE70" i="3"/>
  <c r="AF70" i="3" s="1"/>
  <c r="AE69" i="3"/>
  <c r="AF69" i="3" s="1"/>
  <c r="AE68" i="3"/>
  <c r="AF68" i="3" s="1"/>
  <c r="AE67" i="3"/>
  <c r="AF67" i="3" s="1"/>
  <c r="AE66" i="3"/>
  <c r="AF66" i="3" s="1"/>
  <c r="AE65" i="3"/>
  <c r="AF65" i="3" s="1"/>
  <c r="AE64" i="3"/>
  <c r="AF64" i="3" s="1"/>
  <c r="AE63" i="3"/>
  <c r="AF63" i="3" s="1"/>
  <c r="AE62" i="3"/>
  <c r="AF62" i="3" s="1"/>
  <c r="AE61" i="3"/>
  <c r="AF61" i="3" s="1"/>
  <c r="AE60" i="3"/>
  <c r="AF60" i="3" s="1"/>
  <c r="AE59" i="3"/>
  <c r="AF59" i="3" s="1"/>
  <c r="AE58" i="3"/>
  <c r="AF58" i="3" s="1"/>
  <c r="AE57" i="3"/>
  <c r="AF57" i="3" s="1"/>
  <c r="AE56" i="3"/>
  <c r="AF56" i="3" s="1"/>
  <c r="AE55" i="3"/>
  <c r="AF55" i="3" s="1"/>
  <c r="AE54" i="3"/>
  <c r="AF54" i="3" s="1"/>
  <c r="AE53" i="3"/>
  <c r="AF53" i="3" s="1"/>
  <c r="AE52" i="3"/>
  <c r="AF52" i="3" s="1"/>
  <c r="AE51" i="3"/>
  <c r="AF51" i="3" s="1"/>
  <c r="AE50" i="3"/>
  <c r="AF50" i="3" s="1"/>
  <c r="AE49" i="3"/>
  <c r="AF49" i="3" s="1"/>
  <c r="AE48" i="3"/>
  <c r="AF48" i="3" s="1"/>
  <c r="AE47" i="3"/>
  <c r="AF47" i="3" s="1"/>
  <c r="AE46" i="3"/>
  <c r="AF46" i="3" s="1"/>
  <c r="AE45" i="3"/>
  <c r="AF45" i="3" s="1"/>
  <c r="AE44" i="3"/>
  <c r="AF44" i="3" s="1"/>
  <c r="AE43" i="3"/>
  <c r="AF43" i="3" s="1"/>
  <c r="AE42" i="3"/>
  <c r="AF42" i="3" s="1"/>
  <c r="AE41" i="3"/>
  <c r="AF41" i="3" s="1"/>
  <c r="AE40" i="3"/>
  <c r="AF40" i="3" s="1"/>
  <c r="AE39" i="3"/>
  <c r="AF39" i="3" s="1"/>
  <c r="AG39" i="3" s="1"/>
  <c r="AG38" i="3"/>
  <c r="AH40" i="2"/>
  <c r="AH41" i="2" s="1"/>
  <c r="AH42" i="2" s="1"/>
  <c r="AH43" i="2" s="1"/>
  <c r="AH44" i="2" s="1"/>
  <c r="AH45" i="2" s="1"/>
  <c r="AH46" i="2" s="1"/>
  <c r="AH47" i="2" s="1"/>
  <c r="AH48" i="2" s="1"/>
  <c r="AH49" i="2" s="1"/>
  <c r="AH50" i="2" s="1"/>
  <c r="AH51" i="2" s="1"/>
  <c r="AH52" i="2" s="1"/>
  <c r="AH53" i="2" s="1"/>
  <c r="AH54" i="2" s="1"/>
  <c r="AH55" i="2" s="1"/>
  <c r="AH56" i="2" s="1"/>
  <c r="AH57" i="2" s="1"/>
  <c r="AH58" i="2" s="1"/>
  <c r="AH59" i="2" s="1"/>
  <c r="AH60" i="2" s="1"/>
  <c r="AH61" i="2" s="1"/>
  <c r="AH62" i="2" s="1"/>
  <c r="AH63" i="2" s="1"/>
  <c r="AH64" i="2" s="1"/>
  <c r="AH65" i="2" s="1"/>
  <c r="AH66" i="2" s="1"/>
  <c r="AH67" i="2" s="1"/>
  <c r="AH68" i="2" s="1"/>
  <c r="AH69" i="2" s="1"/>
  <c r="AH70" i="2" s="1"/>
  <c r="AH71" i="2" s="1"/>
  <c r="AH72" i="2" s="1"/>
  <c r="AH73" i="2" s="1"/>
  <c r="AH74" i="2" s="1"/>
  <c r="AH75" i="2" s="1"/>
  <c r="AH76" i="2" s="1"/>
  <c r="AH77" i="2" s="1"/>
  <c r="AH78" i="2" s="1"/>
  <c r="AH79" i="2" s="1"/>
  <c r="AH80" i="2" s="1"/>
  <c r="AH81" i="2" s="1"/>
  <c r="AH82" i="2" s="1"/>
  <c r="AH83" i="2" s="1"/>
  <c r="AH84" i="2" s="1"/>
  <c r="AH85" i="2" s="1"/>
  <c r="AH86" i="2" s="1"/>
  <c r="AH87" i="2" s="1"/>
  <c r="AH88" i="2" s="1"/>
  <c r="AH89" i="2" s="1"/>
  <c r="AH90" i="2" s="1"/>
  <c r="AH91" i="2" s="1"/>
  <c r="AH92" i="2" s="1"/>
  <c r="AH93" i="2" s="1"/>
  <c r="AH94" i="2" s="1"/>
  <c r="AH95" i="2" s="1"/>
  <c r="AH96" i="2" s="1"/>
  <c r="AH97" i="2" s="1"/>
  <c r="AH98" i="2" s="1"/>
  <c r="AH99" i="2" s="1"/>
  <c r="AH100" i="2" s="1"/>
  <c r="AH101" i="2" s="1"/>
  <c r="AH102" i="2" s="1"/>
  <c r="AH103" i="2" s="1"/>
  <c r="AH104" i="2" s="1"/>
  <c r="AH105" i="2" s="1"/>
  <c r="AH106" i="2" s="1"/>
  <c r="AH107" i="2" s="1"/>
  <c r="AH108" i="2" s="1"/>
  <c r="AH109" i="2" s="1"/>
  <c r="AH110" i="2" s="1"/>
  <c r="AH111" i="2" s="1"/>
  <c r="AH112" i="2" s="1"/>
  <c r="AH113" i="2" s="1"/>
  <c r="AH114" i="2" s="1"/>
  <c r="AH115" i="2" s="1"/>
  <c r="AH116" i="2" s="1"/>
  <c r="AH117" i="2" s="1"/>
  <c r="AH118" i="2" s="1"/>
  <c r="AH119" i="2" s="1"/>
  <c r="AH120" i="2" s="1"/>
  <c r="AH121" i="2" s="1"/>
  <c r="AH122" i="2" s="1"/>
  <c r="AH123" i="2" s="1"/>
  <c r="AH124" i="2" s="1"/>
  <c r="AH125" i="2" s="1"/>
  <c r="AH126" i="2" s="1"/>
  <c r="AH127" i="2" s="1"/>
  <c r="AH128" i="2" s="1"/>
  <c r="AH129" i="2" s="1"/>
  <c r="AH130" i="2" s="1"/>
  <c r="AH131" i="2" s="1"/>
  <c r="AH132" i="2" s="1"/>
  <c r="AH133" i="2" s="1"/>
  <c r="AH134" i="2" s="1"/>
  <c r="AH135" i="2" s="1"/>
  <c r="AH136" i="2" s="1"/>
  <c r="AH137" i="2" s="1"/>
  <c r="AH138" i="2" s="1"/>
  <c r="AH139" i="2" s="1"/>
  <c r="AH140" i="2" s="1"/>
  <c r="AH141" i="2" s="1"/>
  <c r="AH142" i="2" s="1"/>
  <c r="AH143" i="2" s="1"/>
  <c r="AH144" i="2" s="1"/>
  <c r="AH145" i="2" s="1"/>
  <c r="AH146" i="2" s="1"/>
  <c r="AH147" i="2" s="1"/>
  <c r="AH148" i="2" s="1"/>
  <c r="AH149" i="2" s="1"/>
  <c r="AH150" i="2" s="1"/>
  <c r="AH151" i="2" s="1"/>
  <c r="AH152" i="2" s="1"/>
  <c r="AH153" i="2" s="1"/>
  <c r="AH154" i="2" s="1"/>
  <c r="AH155" i="2" s="1"/>
  <c r="AH156" i="2" s="1"/>
  <c r="AH157" i="2" s="1"/>
  <c r="AH158" i="2" s="1"/>
  <c r="AH159" i="2" s="1"/>
  <c r="AH160" i="2" s="1"/>
  <c r="AH161" i="2" s="1"/>
  <c r="AH162" i="2" s="1"/>
  <c r="AH163" i="2" s="1"/>
  <c r="AH164" i="2" s="1"/>
  <c r="AH165" i="2" s="1"/>
  <c r="AH166" i="2" s="1"/>
  <c r="AH167" i="2" s="1"/>
  <c r="AH168" i="2" s="1"/>
  <c r="AH169" i="2" s="1"/>
  <c r="AH170" i="2" s="1"/>
  <c r="AH171" i="2" s="1"/>
  <c r="AH172" i="2" s="1"/>
  <c r="AH173" i="2" s="1"/>
  <c r="AH174" i="2" s="1"/>
  <c r="AH175" i="2" s="1"/>
  <c r="AH176" i="2" s="1"/>
  <c r="AH177" i="2" s="1"/>
  <c r="AH178" i="2" s="1"/>
  <c r="AH179" i="2" s="1"/>
  <c r="AH180" i="2" s="1"/>
  <c r="AH181" i="2" s="1"/>
  <c r="AH182" i="2" s="1"/>
  <c r="AH183" i="2" s="1"/>
  <c r="AH184" i="2" s="1"/>
  <c r="AH185" i="2" s="1"/>
  <c r="AH186" i="2" s="1"/>
  <c r="AH187" i="2" s="1"/>
  <c r="AH188" i="2" s="1"/>
  <c r="AH189" i="2" s="1"/>
  <c r="AH190" i="2" s="1"/>
  <c r="AH191" i="2" s="1"/>
  <c r="AH192" i="2" s="1"/>
  <c r="AH193" i="2" s="1"/>
  <c r="AH194" i="2" s="1"/>
  <c r="AH195" i="2" s="1"/>
  <c r="AH196" i="2" s="1"/>
  <c r="AH197" i="2" s="1"/>
  <c r="AH198" i="2" s="1"/>
  <c r="AH199" i="2" s="1"/>
  <c r="AH200" i="2" s="1"/>
  <c r="AH201" i="2" s="1"/>
  <c r="AH202" i="2" s="1"/>
  <c r="AH203" i="2" s="1"/>
  <c r="AH204" i="2" s="1"/>
  <c r="AH205" i="2" s="1"/>
  <c r="AH206" i="2" s="1"/>
  <c r="AH207" i="2" s="1"/>
  <c r="AH208" i="2" s="1"/>
  <c r="AH209" i="2" s="1"/>
  <c r="AH210" i="2" s="1"/>
  <c r="AH211" i="2" s="1"/>
  <c r="AH212" i="2" s="1"/>
  <c r="AH213" i="2" s="1"/>
  <c r="AH214" i="2" s="1"/>
  <c r="AH215" i="2" s="1"/>
  <c r="AH216" i="2" s="1"/>
  <c r="AH217" i="2" s="1"/>
  <c r="AH218" i="2" s="1"/>
  <c r="AH219" i="2" s="1"/>
  <c r="AH220" i="2" s="1"/>
  <c r="AH221" i="2" s="1"/>
  <c r="AH222" i="2" s="1"/>
  <c r="AH223" i="2" s="1"/>
  <c r="AH224" i="2" s="1"/>
  <c r="AH225" i="2" s="1"/>
  <c r="AH226" i="2" s="1"/>
  <c r="AH227" i="2" s="1"/>
  <c r="AH228" i="2" s="1"/>
  <c r="AH229" i="2" s="1"/>
  <c r="AH230" i="2" s="1"/>
  <c r="AH231" i="2" s="1"/>
  <c r="AH232" i="2" s="1"/>
  <c r="AH233" i="2" s="1"/>
  <c r="AH234" i="2" s="1"/>
  <c r="AH235" i="2" s="1"/>
  <c r="AH236" i="2" s="1"/>
  <c r="AH237" i="2" s="1"/>
  <c r="AH238" i="2" s="1"/>
  <c r="AH239" i="2" s="1"/>
  <c r="AH240" i="2" s="1"/>
  <c r="AH241" i="2" s="1"/>
  <c r="AH242" i="2" s="1"/>
  <c r="AH243" i="2" s="1"/>
  <c r="AH244" i="2" s="1"/>
  <c r="AH245" i="2" s="1"/>
  <c r="AH246" i="2" s="1"/>
  <c r="AH247" i="2" s="1"/>
  <c r="AH248" i="2" s="1"/>
  <c r="AH249" i="2" s="1"/>
  <c r="AH250" i="2" s="1"/>
  <c r="AH251" i="2" s="1"/>
  <c r="AH252" i="2" s="1"/>
  <c r="AH253" i="2" s="1"/>
  <c r="AH254" i="2" s="1"/>
  <c r="AH255" i="2" s="1"/>
  <c r="AH256" i="2" s="1"/>
  <c r="AH257" i="2" s="1"/>
  <c r="AH258" i="2" s="1"/>
  <c r="AH259" i="2" s="1"/>
  <c r="AH260" i="2" s="1"/>
  <c r="AH261" i="2" s="1"/>
  <c r="AH262" i="2" s="1"/>
  <c r="AH263" i="2" s="1"/>
  <c r="AH264" i="2" s="1"/>
  <c r="AH265" i="2" s="1"/>
  <c r="AH266" i="2" s="1"/>
  <c r="AH267" i="2" s="1"/>
  <c r="AH268" i="2" s="1"/>
  <c r="AH269" i="2" s="1"/>
  <c r="AH270" i="2" s="1"/>
  <c r="AH271" i="2" s="1"/>
  <c r="AH272" i="2" s="1"/>
  <c r="AH273" i="2" s="1"/>
  <c r="AH274" i="2" s="1"/>
  <c r="AH275" i="2" s="1"/>
  <c r="AH276" i="2" s="1"/>
  <c r="AH277" i="2" s="1"/>
  <c r="AH278" i="2" s="1"/>
  <c r="AH279" i="2" s="1"/>
  <c r="AH280" i="2" s="1"/>
  <c r="AH281" i="2" s="1"/>
  <c r="AH282" i="2" s="1"/>
  <c r="AH283" i="2" s="1"/>
  <c r="AH284" i="2" s="1"/>
  <c r="AH285" i="2" s="1"/>
  <c r="AH286" i="2" s="1"/>
  <c r="AH287" i="2" s="1"/>
  <c r="AH288" i="2" s="1"/>
  <c r="AH289" i="2" s="1"/>
  <c r="AH290" i="2" s="1"/>
  <c r="AH39" i="2"/>
  <c r="AE40" i="2"/>
  <c r="AF40" i="2" s="1"/>
  <c r="AE41" i="2"/>
  <c r="AF41" i="2" s="1"/>
  <c r="AE42" i="2"/>
  <c r="AF42" i="2" s="1"/>
  <c r="AE43" i="2"/>
  <c r="AF43" i="2" s="1"/>
  <c r="AE44" i="2"/>
  <c r="AF44" i="2" s="1"/>
  <c r="AE45" i="2"/>
  <c r="AF45" i="2" s="1"/>
  <c r="AE46" i="2"/>
  <c r="AF46" i="2" s="1"/>
  <c r="AE47" i="2"/>
  <c r="AF47" i="2" s="1"/>
  <c r="AE48" i="2"/>
  <c r="AF48" i="2" s="1"/>
  <c r="AE49" i="2"/>
  <c r="AF49" i="2" s="1"/>
  <c r="AE50" i="2"/>
  <c r="AF50" i="2" s="1"/>
  <c r="AE51" i="2"/>
  <c r="AF51" i="2" s="1"/>
  <c r="AE52" i="2"/>
  <c r="AF52" i="2" s="1"/>
  <c r="AE53" i="2"/>
  <c r="AF53" i="2" s="1"/>
  <c r="AE54" i="2"/>
  <c r="AF54" i="2" s="1"/>
  <c r="AE55" i="2"/>
  <c r="AF55" i="2" s="1"/>
  <c r="AE56" i="2"/>
  <c r="AF56" i="2" s="1"/>
  <c r="AE57" i="2"/>
  <c r="AF57" i="2" s="1"/>
  <c r="AE58" i="2"/>
  <c r="AF58" i="2" s="1"/>
  <c r="AE59" i="2"/>
  <c r="AF59" i="2" s="1"/>
  <c r="AE60" i="2"/>
  <c r="AF60" i="2" s="1"/>
  <c r="AE61" i="2"/>
  <c r="AF61" i="2" s="1"/>
  <c r="AE62" i="2"/>
  <c r="AF62" i="2" s="1"/>
  <c r="AE63" i="2"/>
  <c r="AF63" i="2" s="1"/>
  <c r="AE64" i="2"/>
  <c r="AF64" i="2" s="1"/>
  <c r="AE65" i="2"/>
  <c r="AF65" i="2" s="1"/>
  <c r="AE66" i="2"/>
  <c r="AF66" i="2" s="1"/>
  <c r="AE67" i="2"/>
  <c r="AF67" i="2" s="1"/>
  <c r="AE68" i="2"/>
  <c r="AF68" i="2" s="1"/>
  <c r="AE69" i="2"/>
  <c r="AF69" i="2" s="1"/>
  <c r="AE70" i="2"/>
  <c r="AF70" i="2" s="1"/>
  <c r="AE71" i="2"/>
  <c r="AF71" i="2" s="1"/>
  <c r="AE72" i="2"/>
  <c r="AF72" i="2" s="1"/>
  <c r="AE73" i="2"/>
  <c r="AF73" i="2" s="1"/>
  <c r="AE74" i="2"/>
  <c r="AF74" i="2" s="1"/>
  <c r="AE75" i="2"/>
  <c r="AF75" i="2" s="1"/>
  <c r="AE76" i="2"/>
  <c r="AF76" i="2" s="1"/>
  <c r="AE77" i="2"/>
  <c r="AF77" i="2" s="1"/>
  <c r="AE78" i="2"/>
  <c r="AF78" i="2" s="1"/>
  <c r="AE79" i="2"/>
  <c r="AF79" i="2" s="1"/>
  <c r="AE80" i="2"/>
  <c r="AF80" i="2" s="1"/>
  <c r="AE81" i="2"/>
  <c r="AF81" i="2" s="1"/>
  <c r="AE82" i="2"/>
  <c r="AF82" i="2" s="1"/>
  <c r="AE83" i="2"/>
  <c r="AF83" i="2" s="1"/>
  <c r="AE84" i="2"/>
  <c r="AF84" i="2" s="1"/>
  <c r="AE85" i="2"/>
  <c r="AF85" i="2" s="1"/>
  <c r="AE86" i="2"/>
  <c r="AF86" i="2" s="1"/>
  <c r="AE87" i="2"/>
  <c r="AF87" i="2" s="1"/>
  <c r="AE88" i="2"/>
  <c r="AF88" i="2" s="1"/>
  <c r="AE89" i="2"/>
  <c r="AF89" i="2" s="1"/>
  <c r="AE90" i="2"/>
  <c r="AF90" i="2" s="1"/>
  <c r="AE91" i="2"/>
  <c r="AF91" i="2" s="1"/>
  <c r="AE92" i="2"/>
  <c r="AF92" i="2" s="1"/>
  <c r="AE93" i="2"/>
  <c r="AF93" i="2" s="1"/>
  <c r="AE94" i="2"/>
  <c r="AF94" i="2" s="1"/>
  <c r="AE95" i="2"/>
  <c r="AF95" i="2" s="1"/>
  <c r="AE96" i="2"/>
  <c r="AF96" i="2" s="1"/>
  <c r="AE97" i="2"/>
  <c r="AF97" i="2" s="1"/>
  <c r="AE98" i="2"/>
  <c r="AF98" i="2" s="1"/>
  <c r="AE99" i="2"/>
  <c r="AF99" i="2" s="1"/>
  <c r="AE100" i="2"/>
  <c r="AF100" i="2" s="1"/>
  <c r="AE101" i="2"/>
  <c r="AF101" i="2" s="1"/>
  <c r="AE102" i="2"/>
  <c r="AF102" i="2" s="1"/>
  <c r="AE103" i="2"/>
  <c r="AF103" i="2" s="1"/>
  <c r="AE104" i="2"/>
  <c r="AF104" i="2" s="1"/>
  <c r="AE105" i="2"/>
  <c r="AF105" i="2" s="1"/>
  <c r="AE106" i="2"/>
  <c r="AF106" i="2" s="1"/>
  <c r="AE107" i="2"/>
  <c r="AF107" i="2" s="1"/>
  <c r="AE108" i="2"/>
  <c r="AF108" i="2" s="1"/>
  <c r="AE109" i="2"/>
  <c r="AF109" i="2" s="1"/>
  <c r="AE110" i="2"/>
  <c r="AF110" i="2" s="1"/>
  <c r="AE111" i="2"/>
  <c r="AF111" i="2" s="1"/>
  <c r="AE112" i="2"/>
  <c r="AF112" i="2" s="1"/>
  <c r="AE113" i="2"/>
  <c r="AF113" i="2" s="1"/>
  <c r="AE114" i="2"/>
  <c r="AF114" i="2" s="1"/>
  <c r="AE115" i="2"/>
  <c r="AF115" i="2" s="1"/>
  <c r="AE116" i="2"/>
  <c r="AF116" i="2" s="1"/>
  <c r="AE117" i="2"/>
  <c r="AF117" i="2" s="1"/>
  <c r="AE118" i="2"/>
  <c r="AF118" i="2" s="1"/>
  <c r="AE119" i="2"/>
  <c r="AF119" i="2" s="1"/>
  <c r="AE120" i="2"/>
  <c r="AF120" i="2" s="1"/>
  <c r="AE121" i="2"/>
  <c r="AF121" i="2" s="1"/>
  <c r="AE122" i="2"/>
  <c r="AF122" i="2" s="1"/>
  <c r="AE123" i="2"/>
  <c r="AF123" i="2" s="1"/>
  <c r="AE124" i="2"/>
  <c r="AF124" i="2" s="1"/>
  <c r="AE125" i="2"/>
  <c r="AF125" i="2" s="1"/>
  <c r="AE126" i="2"/>
  <c r="AF126" i="2" s="1"/>
  <c r="AE127" i="2"/>
  <c r="AF127" i="2" s="1"/>
  <c r="AE128" i="2"/>
  <c r="AF128" i="2" s="1"/>
  <c r="AE129" i="2"/>
  <c r="AF129" i="2" s="1"/>
  <c r="AE130" i="2"/>
  <c r="AF130" i="2" s="1"/>
  <c r="AE131" i="2"/>
  <c r="AF131" i="2" s="1"/>
  <c r="AE132" i="2"/>
  <c r="AF132" i="2" s="1"/>
  <c r="AE133" i="2"/>
  <c r="AF133" i="2" s="1"/>
  <c r="AE134" i="2"/>
  <c r="AF134" i="2" s="1"/>
  <c r="AE135" i="2"/>
  <c r="AF135" i="2" s="1"/>
  <c r="AE136" i="2"/>
  <c r="AF136" i="2" s="1"/>
  <c r="AE137" i="2"/>
  <c r="AF137" i="2" s="1"/>
  <c r="AE138" i="2"/>
  <c r="AF138" i="2" s="1"/>
  <c r="AE139" i="2"/>
  <c r="AF139" i="2" s="1"/>
  <c r="AE140" i="2"/>
  <c r="AF140" i="2" s="1"/>
  <c r="AE141" i="2"/>
  <c r="AF141" i="2" s="1"/>
  <c r="AE142" i="2"/>
  <c r="AF142" i="2" s="1"/>
  <c r="AE143" i="2"/>
  <c r="AF143" i="2" s="1"/>
  <c r="AE144" i="2"/>
  <c r="AF144" i="2" s="1"/>
  <c r="AE145" i="2"/>
  <c r="AF145" i="2" s="1"/>
  <c r="AE146" i="2"/>
  <c r="AF146" i="2" s="1"/>
  <c r="AE147" i="2"/>
  <c r="AF147" i="2" s="1"/>
  <c r="AE148" i="2"/>
  <c r="AF148" i="2" s="1"/>
  <c r="AE149" i="2"/>
  <c r="AF149" i="2" s="1"/>
  <c r="AE150" i="2"/>
  <c r="AF150" i="2" s="1"/>
  <c r="AE151" i="2"/>
  <c r="AF151" i="2" s="1"/>
  <c r="AE152" i="2"/>
  <c r="AF152" i="2" s="1"/>
  <c r="AE153" i="2"/>
  <c r="AF153" i="2" s="1"/>
  <c r="AE154" i="2"/>
  <c r="AF154" i="2" s="1"/>
  <c r="AE155" i="2"/>
  <c r="AF155" i="2" s="1"/>
  <c r="AE156" i="2"/>
  <c r="AF156" i="2" s="1"/>
  <c r="AE157" i="2"/>
  <c r="AF157" i="2" s="1"/>
  <c r="AE158" i="2"/>
  <c r="AF158" i="2" s="1"/>
  <c r="AE159" i="2"/>
  <c r="AF159" i="2" s="1"/>
  <c r="AE160" i="2"/>
  <c r="AF160" i="2" s="1"/>
  <c r="AE161" i="2"/>
  <c r="AF161" i="2" s="1"/>
  <c r="AE162" i="2"/>
  <c r="AF162" i="2" s="1"/>
  <c r="AE163" i="2"/>
  <c r="AF163" i="2" s="1"/>
  <c r="AE164" i="2"/>
  <c r="AF164" i="2" s="1"/>
  <c r="AE165" i="2"/>
  <c r="AF165" i="2" s="1"/>
  <c r="AE166" i="2"/>
  <c r="AF166" i="2" s="1"/>
  <c r="AE167" i="2"/>
  <c r="AF167" i="2" s="1"/>
  <c r="AE168" i="2"/>
  <c r="AF168" i="2" s="1"/>
  <c r="AE169" i="2"/>
  <c r="AF169" i="2" s="1"/>
  <c r="AE170" i="2"/>
  <c r="AF170" i="2" s="1"/>
  <c r="AE171" i="2"/>
  <c r="AF171" i="2" s="1"/>
  <c r="AE172" i="2"/>
  <c r="AF172" i="2" s="1"/>
  <c r="AE173" i="2"/>
  <c r="AF173" i="2" s="1"/>
  <c r="AE174" i="2"/>
  <c r="AF174" i="2" s="1"/>
  <c r="AE175" i="2"/>
  <c r="AF175" i="2" s="1"/>
  <c r="AE176" i="2"/>
  <c r="AF176" i="2" s="1"/>
  <c r="AE177" i="2"/>
  <c r="AF177" i="2" s="1"/>
  <c r="AE178" i="2"/>
  <c r="AF178" i="2" s="1"/>
  <c r="AE179" i="2"/>
  <c r="AF179" i="2" s="1"/>
  <c r="AE180" i="2"/>
  <c r="AF180" i="2" s="1"/>
  <c r="AE181" i="2"/>
  <c r="AF181" i="2" s="1"/>
  <c r="AE182" i="2"/>
  <c r="AF182" i="2" s="1"/>
  <c r="AE183" i="2"/>
  <c r="AF183" i="2" s="1"/>
  <c r="AE184" i="2"/>
  <c r="AF184" i="2" s="1"/>
  <c r="AE185" i="2"/>
  <c r="AF185" i="2" s="1"/>
  <c r="AE186" i="2"/>
  <c r="AF186" i="2" s="1"/>
  <c r="AE187" i="2"/>
  <c r="AF187" i="2" s="1"/>
  <c r="AE188" i="2"/>
  <c r="AF188" i="2" s="1"/>
  <c r="AE189" i="2"/>
  <c r="AF189" i="2" s="1"/>
  <c r="AE190" i="2"/>
  <c r="AF190" i="2" s="1"/>
  <c r="AE191" i="2"/>
  <c r="AF191" i="2" s="1"/>
  <c r="AE192" i="2"/>
  <c r="AF192" i="2" s="1"/>
  <c r="AE193" i="2"/>
  <c r="AF193" i="2" s="1"/>
  <c r="AE194" i="2"/>
  <c r="AF194" i="2" s="1"/>
  <c r="AE195" i="2"/>
  <c r="AF195" i="2" s="1"/>
  <c r="AE196" i="2"/>
  <c r="AF196" i="2" s="1"/>
  <c r="AE197" i="2"/>
  <c r="AF197" i="2" s="1"/>
  <c r="AE198" i="2"/>
  <c r="AF198" i="2" s="1"/>
  <c r="AE199" i="2"/>
  <c r="AF199" i="2" s="1"/>
  <c r="AE200" i="2"/>
  <c r="AF200" i="2" s="1"/>
  <c r="AE201" i="2"/>
  <c r="AF201" i="2" s="1"/>
  <c r="AE202" i="2"/>
  <c r="AF202" i="2" s="1"/>
  <c r="AE203" i="2"/>
  <c r="AF203" i="2" s="1"/>
  <c r="AE204" i="2"/>
  <c r="AF204" i="2" s="1"/>
  <c r="AE205" i="2"/>
  <c r="AF205" i="2" s="1"/>
  <c r="AE206" i="2"/>
  <c r="AF206" i="2" s="1"/>
  <c r="AE207" i="2"/>
  <c r="AF207" i="2" s="1"/>
  <c r="AE208" i="2"/>
  <c r="AF208" i="2" s="1"/>
  <c r="AE209" i="2"/>
  <c r="AF209" i="2" s="1"/>
  <c r="AE210" i="2"/>
  <c r="AF210" i="2" s="1"/>
  <c r="AE211" i="2"/>
  <c r="AF211" i="2" s="1"/>
  <c r="AE212" i="2"/>
  <c r="AF212" i="2" s="1"/>
  <c r="AE213" i="2"/>
  <c r="AF213" i="2" s="1"/>
  <c r="AE214" i="2"/>
  <c r="AF214" i="2" s="1"/>
  <c r="AE215" i="2"/>
  <c r="AF215" i="2" s="1"/>
  <c r="AE216" i="2"/>
  <c r="AF216" i="2" s="1"/>
  <c r="AE217" i="2"/>
  <c r="AF217" i="2" s="1"/>
  <c r="AE218" i="2"/>
  <c r="AF218" i="2" s="1"/>
  <c r="AE219" i="2"/>
  <c r="AF219" i="2" s="1"/>
  <c r="AE220" i="2"/>
  <c r="AF220" i="2" s="1"/>
  <c r="AE221" i="2"/>
  <c r="AF221" i="2" s="1"/>
  <c r="AE222" i="2"/>
  <c r="AF222" i="2" s="1"/>
  <c r="AE223" i="2"/>
  <c r="AF223" i="2" s="1"/>
  <c r="AE224" i="2"/>
  <c r="AF224" i="2" s="1"/>
  <c r="AE225" i="2"/>
  <c r="AF225" i="2" s="1"/>
  <c r="AE226" i="2"/>
  <c r="AF226" i="2" s="1"/>
  <c r="AE227" i="2"/>
  <c r="AF227" i="2" s="1"/>
  <c r="AE228" i="2"/>
  <c r="AF228" i="2" s="1"/>
  <c r="AE229" i="2"/>
  <c r="AF229" i="2" s="1"/>
  <c r="AE230" i="2"/>
  <c r="AF230" i="2" s="1"/>
  <c r="AE231" i="2"/>
  <c r="AF231" i="2" s="1"/>
  <c r="AE232" i="2"/>
  <c r="AF232" i="2" s="1"/>
  <c r="AE233" i="2"/>
  <c r="AF233" i="2" s="1"/>
  <c r="AE234" i="2"/>
  <c r="AF234" i="2" s="1"/>
  <c r="AE235" i="2"/>
  <c r="AF235" i="2" s="1"/>
  <c r="AE236" i="2"/>
  <c r="AF236" i="2" s="1"/>
  <c r="AE237" i="2"/>
  <c r="AF237" i="2" s="1"/>
  <c r="AE238" i="2"/>
  <c r="AF238" i="2" s="1"/>
  <c r="AE239" i="2"/>
  <c r="AF239" i="2" s="1"/>
  <c r="AE240" i="2"/>
  <c r="AF240" i="2" s="1"/>
  <c r="AE241" i="2"/>
  <c r="AF241" i="2" s="1"/>
  <c r="AE242" i="2"/>
  <c r="AF242" i="2" s="1"/>
  <c r="AE243" i="2"/>
  <c r="AF243" i="2" s="1"/>
  <c r="AE244" i="2"/>
  <c r="AF244" i="2" s="1"/>
  <c r="AE245" i="2"/>
  <c r="AF245" i="2" s="1"/>
  <c r="AE246" i="2"/>
  <c r="AF246" i="2" s="1"/>
  <c r="AE247" i="2"/>
  <c r="AF247" i="2" s="1"/>
  <c r="AE248" i="2"/>
  <c r="AF248" i="2" s="1"/>
  <c r="AE249" i="2"/>
  <c r="AF249" i="2" s="1"/>
  <c r="AE250" i="2"/>
  <c r="AF250" i="2" s="1"/>
  <c r="AE251" i="2"/>
  <c r="AF251" i="2" s="1"/>
  <c r="AE252" i="2"/>
  <c r="AF252" i="2" s="1"/>
  <c r="AE253" i="2"/>
  <c r="AF253" i="2" s="1"/>
  <c r="AE254" i="2"/>
  <c r="AF254" i="2" s="1"/>
  <c r="AE255" i="2"/>
  <c r="AF255" i="2" s="1"/>
  <c r="AE256" i="2"/>
  <c r="AF256" i="2" s="1"/>
  <c r="AE257" i="2"/>
  <c r="AF257" i="2" s="1"/>
  <c r="AE258" i="2"/>
  <c r="AF258" i="2" s="1"/>
  <c r="AE259" i="2"/>
  <c r="AF259" i="2" s="1"/>
  <c r="AE260" i="2"/>
  <c r="AF260" i="2" s="1"/>
  <c r="AE261" i="2"/>
  <c r="AF261" i="2" s="1"/>
  <c r="AE262" i="2"/>
  <c r="AF262" i="2" s="1"/>
  <c r="AE263" i="2"/>
  <c r="AF263" i="2" s="1"/>
  <c r="AE264" i="2"/>
  <c r="AF264" i="2" s="1"/>
  <c r="AE265" i="2"/>
  <c r="AF265" i="2" s="1"/>
  <c r="AE266" i="2"/>
  <c r="AF266" i="2" s="1"/>
  <c r="AE267" i="2"/>
  <c r="AF267" i="2" s="1"/>
  <c r="AE268" i="2"/>
  <c r="AF268" i="2" s="1"/>
  <c r="AE269" i="2"/>
  <c r="AF269" i="2" s="1"/>
  <c r="AE270" i="2"/>
  <c r="AF270" i="2" s="1"/>
  <c r="AE271" i="2"/>
  <c r="AF271" i="2" s="1"/>
  <c r="AE272" i="2"/>
  <c r="AF272" i="2" s="1"/>
  <c r="AE273" i="2"/>
  <c r="AF273" i="2" s="1"/>
  <c r="AE274" i="2"/>
  <c r="AF274" i="2" s="1"/>
  <c r="AE275" i="2"/>
  <c r="AF275" i="2" s="1"/>
  <c r="AE276" i="2"/>
  <c r="AF276" i="2" s="1"/>
  <c r="AE277" i="2"/>
  <c r="AF277" i="2" s="1"/>
  <c r="AE278" i="2"/>
  <c r="AF278" i="2" s="1"/>
  <c r="AE279" i="2"/>
  <c r="AF279" i="2" s="1"/>
  <c r="AE280" i="2"/>
  <c r="AF280" i="2" s="1"/>
  <c r="AE281" i="2"/>
  <c r="AF281" i="2" s="1"/>
  <c r="AE282" i="2"/>
  <c r="AF282" i="2" s="1"/>
  <c r="AE283" i="2"/>
  <c r="AF283" i="2" s="1"/>
  <c r="AE284" i="2"/>
  <c r="AF284" i="2" s="1"/>
  <c r="AE285" i="2"/>
  <c r="AF285" i="2" s="1"/>
  <c r="AE286" i="2"/>
  <c r="AF286" i="2" s="1"/>
  <c r="AE287" i="2"/>
  <c r="AF287" i="2" s="1"/>
  <c r="AE288" i="2"/>
  <c r="AF288" i="2" s="1"/>
  <c r="AE289" i="2"/>
  <c r="AF289" i="2" s="1"/>
  <c r="AE290" i="2"/>
  <c r="AF290" i="2" s="1"/>
  <c r="AE39" i="2"/>
  <c r="AF39" i="2" s="1"/>
  <c r="AG39" i="2" s="1"/>
  <c r="AI39" i="2" s="1"/>
  <c r="AI38" i="2"/>
  <c r="AH38" i="2"/>
  <c r="AB42" i="4"/>
  <c r="AB42" i="3"/>
  <c r="AB40" i="3"/>
  <c r="AB39" i="3"/>
  <c r="AB40" i="4"/>
  <c r="AB39" i="4"/>
  <c r="AB38" i="4"/>
  <c r="AB38" i="3"/>
  <c r="AB38" i="2"/>
  <c r="AB37" i="2"/>
  <c r="AG38" i="2" s="1"/>
  <c r="AB32" i="4"/>
  <c r="AB31" i="4"/>
  <c r="AB30" i="4"/>
  <c r="AB34" i="4" s="1"/>
  <c r="AB34" i="3"/>
  <c r="AB32" i="3"/>
  <c r="AB31" i="3"/>
  <c r="AB30" i="3"/>
  <c r="AB32" i="2"/>
  <c r="X11" i="4"/>
  <c r="U11" i="2"/>
  <c r="C1268" i="2"/>
  <c r="AG39" i="4" l="1"/>
  <c r="AH38" i="4"/>
  <c r="AH38" i="3"/>
  <c r="AH39" i="3" s="1"/>
  <c r="AH40" i="3" s="1"/>
  <c r="AH41" i="3" s="1"/>
  <c r="AH42" i="3" s="1"/>
  <c r="AH43" i="3" s="1"/>
  <c r="AH44" i="3" s="1"/>
  <c r="AH45" i="3" s="1"/>
  <c r="AH46" i="3" s="1"/>
  <c r="AH47" i="3" s="1"/>
  <c r="AH48" i="3" s="1"/>
  <c r="AH49" i="3" s="1"/>
  <c r="AH50" i="3" s="1"/>
  <c r="AH51" i="3" s="1"/>
  <c r="AH52" i="3" s="1"/>
  <c r="AH53" i="3" s="1"/>
  <c r="AH54" i="3" s="1"/>
  <c r="AH55" i="3" s="1"/>
  <c r="AH56" i="3" s="1"/>
  <c r="AH57" i="3" s="1"/>
  <c r="AH58" i="3" s="1"/>
  <c r="AH59" i="3" s="1"/>
  <c r="AH60" i="3" s="1"/>
  <c r="AH61" i="3" s="1"/>
  <c r="AH62" i="3" s="1"/>
  <c r="AH63" i="3" s="1"/>
  <c r="AH64" i="3" s="1"/>
  <c r="AH65" i="3" s="1"/>
  <c r="AH66" i="3" s="1"/>
  <c r="AH67" i="3" s="1"/>
  <c r="AH68" i="3" s="1"/>
  <c r="AH69" i="3" s="1"/>
  <c r="AH70" i="3" s="1"/>
  <c r="AH71" i="3" s="1"/>
  <c r="AH72" i="3" s="1"/>
  <c r="AH73" i="3" s="1"/>
  <c r="AH74" i="3" s="1"/>
  <c r="AH75" i="3" s="1"/>
  <c r="AH76" i="3" s="1"/>
  <c r="AH77" i="3" s="1"/>
  <c r="AH78" i="3" s="1"/>
  <c r="AH79" i="3" s="1"/>
  <c r="AH80" i="3" s="1"/>
  <c r="AH81" i="3" s="1"/>
  <c r="AH82" i="3" s="1"/>
  <c r="AH83" i="3" s="1"/>
  <c r="AH84" i="3" s="1"/>
  <c r="AH85" i="3" s="1"/>
  <c r="AH86" i="3" s="1"/>
  <c r="AH87" i="3" s="1"/>
  <c r="AH88" i="3" s="1"/>
  <c r="AH89" i="3" s="1"/>
  <c r="AH90" i="3" s="1"/>
  <c r="AH91" i="3" s="1"/>
  <c r="AH92" i="3" s="1"/>
  <c r="AH93" i="3" s="1"/>
  <c r="AH94" i="3" s="1"/>
  <c r="AH95" i="3" s="1"/>
  <c r="AH96" i="3" s="1"/>
  <c r="AH97" i="3" s="1"/>
  <c r="AH98" i="3" s="1"/>
  <c r="AH99" i="3" s="1"/>
  <c r="AH100" i="3" s="1"/>
  <c r="AH101" i="3" s="1"/>
  <c r="AH102" i="3" s="1"/>
  <c r="AH103" i="3" s="1"/>
  <c r="AH104" i="3" s="1"/>
  <c r="AH105" i="3" s="1"/>
  <c r="AH106" i="3" s="1"/>
  <c r="AH107" i="3" s="1"/>
  <c r="AH108" i="3" s="1"/>
  <c r="AH109" i="3" s="1"/>
  <c r="AH110" i="3" s="1"/>
  <c r="AH111" i="3" s="1"/>
  <c r="AH112" i="3" s="1"/>
  <c r="AH113" i="3" s="1"/>
  <c r="AH114" i="3" s="1"/>
  <c r="AH115" i="3" s="1"/>
  <c r="AH116" i="3" s="1"/>
  <c r="AH117" i="3" s="1"/>
  <c r="AH118" i="3" s="1"/>
  <c r="AH119" i="3" s="1"/>
  <c r="AH120" i="3" s="1"/>
  <c r="AH121" i="3" s="1"/>
  <c r="AH122" i="3" s="1"/>
  <c r="AH123" i="3" s="1"/>
  <c r="AH124" i="3" s="1"/>
  <c r="AH125" i="3" s="1"/>
  <c r="AH126" i="3" s="1"/>
  <c r="AH127" i="3" s="1"/>
  <c r="AH128" i="3" s="1"/>
  <c r="AH129" i="3" s="1"/>
  <c r="AH130" i="3" s="1"/>
  <c r="AH131" i="3" s="1"/>
  <c r="AH132" i="3" s="1"/>
  <c r="AH133" i="3" s="1"/>
  <c r="AH134" i="3" s="1"/>
  <c r="AH135" i="3" s="1"/>
  <c r="AH136" i="3" s="1"/>
  <c r="AH137" i="3" s="1"/>
  <c r="AH138" i="3" s="1"/>
  <c r="AH139" i="3" s="1"/>
  <c r="AH140" i="3" s="1"/>
  <c r="AH141" i="3" s="1"/>
  <c r="AH142" i="3" s="1"/>
  <c r="AH143" i="3" s="1"/>
  <c r="AH144" i="3" s="1"/>
  <c r="AH145" i="3" s="1"/>
  <c r="AH146" i="3" s="1"/>
  <c r="AH147" i="3" s="1"/>
  <c r="AH148" i="3" s="1"/>
  <c r="AH149" i="3" s="1"/>
  <c r="AH150" i="3" s="1"/>
  <c r="AH151" i="3" s="1"/>
  <c r="AH152" i="3" s="1"/>
  <c r="AH153" i="3" s="1"/>
  <c r="AH154" i="3" s="1"/>
  <c r="AH155" i="3" s="1"/>
  <c r="AH156" i="3" s="1"/>
  <c r="AH157" i="3" s="1"/>
  <c r="AH158" i="3" s="1"/>
  <c r="AH159" i="3" s="1"/>
  <c r="AH160" i="3" s="1"/>
  <c r="AH161" i="3" s="1"/>
  <c r="AH162" i="3" s="1"/>
  <c r="AH163" i="3" s="1"/>
  <c r="AH164" i="3" s="1"/>
  <c r="AH165" i="3" s="1"/>
  <c r="AH166" i="3" s="1"/>
  <c r="AH167" i="3" s="1"/>
  <c r="AH168" i="3" s="1"/>
  <c r="AH169" i="3" s="1"/>
  <c r="AH170" i="3" s="1"/>
  <c r="AH171" i="3" s="1"/>
  <c r="AH172" i="3" s="1"/>
  <c r="AH173" i="3" s="1"/>
  <c r="AH174" i="3" s="1"/>
  <c r="AH175" i="3" s="1"/>
  <c r="AH176" i="3" s="1"/>
  <c r="AH177" i="3" s="1"/>
  <c r="AH178" i="3" s="1"/>
  <c r="AH179" i="3" s="1"/>
  <c r="AH180" i="3" s="1"/>
  <c r="AH181" i="3" s="1"/>
  <c r="AH182" i="3" s="1"/>
  <c r="AH183" i="3" s="1"/>
  <c r="AH184" i="3" s="1"/>
  <c r="AH185" i="3" s="1"/>
  <c r="AH186" i="3" s="1"/>
  <c r="AH187" i="3" s="1"/>
  <c r="AH188" i="3" s="1"/>
  <c r="AH189" i="3" s="1"/>
  <c r="AH190" i="3" s="1"/>
  <c r="AH191" i="3" s="1"/>
  <c r="AH192" i="3" s="1"/>
  <c r="AH193" i="3" s="1"/>
  <c r="AH194" i="3" s="1"/>
  <c r="AH195" i="3" s="1"/>
  <c r="AH196" i="3" s="1"/>
  <c r="AH197" i="3" s="1"/>
  <c r="AH198" i="3" s="1"/>
  <c r="AH199" i="3" s="1"/>
  <c r="AH200" i="3" s="1"/>
  <c r="AH201" i="3" s="1"/>
  <c r="AH202" i="3" s="1"/>
  <c r="AH203" i="3" s="1"/>
  <c r="AH204" i="3" s="1"/>
  <c r="AH205" i="3" s="1"/>
  <c r="AH206" i="3" s="1"/>
  <c r="AH207" i="3" s="1"/>
  <c r="AH208" i="3" s="1"/>
  <c r="AH209" i="3" s="1"/>
  <c r="AH210" i="3" s="1"/>
  <c r="AH211" i="3" s="1"/>
  <c r="AH212" i="3" s="1"/>
  <c r="AH213" i="3" s="1"/>
  <c r="AH214" i="3" s="1"/>
  <c r="AH215" i="3" s="1"/>
  <c r="AH216" i="3" s="1"/>
  <c r="AH217" i="3" s="1"/>
  <c r="AH218" i="3" s="1"/>
  <c r="AH219" i="3" s="1"/>
  <c r="AH220" i="3" s="1"/>
  <c r="AH221" i="3" s="1"/>
  <c r="AH222" i="3" s="1"/>
  <c r="AH223" i="3" s="1"/>
  <c r="AH224" i="3" s="1"/>
  <c r="AH225" i="3" s="1"/>
  <c r="AH226" i="3" s="1"/>
  <c r="AH227" i="3" s="1"/>
  <c r="AH228" i="3" s="1"/>
  <c r="AH229" i="3" s="1"/>
  <c r="AH230" i="3" s="1"/>
  <c r="AH231" i="3" s="1"/>
  <c r="AH232" i="3" s="1"/>
  <c r="AH233" i="3" s="1"/>
  <c r="AH234" i="3" s="1"/>
  <c r="AH235" i="3" s="1"/>
  <c r="AH236" i="3" s="1"/>
  <c r="AH237" i="3" s="1"/>
  <c r="AH238" i="3" s="1"/>
  <c r="AH239" i="3" s="1"/>
  <c r="AH240" i="3" s="1"/>
  <c r="AH241" i="3" s="1"/>
  <c r="AH242" i="3" s="1"/>
  <c r="AH243" i="3" s="1"/>
  <c r="AH244" i="3" s="1"/>
  <c r="AH245" i="3" s="1"/>
  <c r="AH246" i="3" s="1"/>
  <c r="AH247" i="3" s="1"/>
  <c r="AH248" i="3" s="1"/>
  <c r="AH249" i="3" s="1"/>
  <c r="AH250" i="3" s="1"/>
  <c r="AH251" i="3" s="1"/>
  <c r="AH252" i="3" s="1"/>
  <c r="AH253" i="3" s="1"/>
  <c r="AH254" i="3" s="1"/>
  <c r="AH255" i="3" s="1"/>
  <c r="AH256" i="3" s="1"/>
  <c r="AH257" i="3" s="1"/>
  <c r="AH258" i="3" s="1"/>
  <c r="AH259" i="3" s="1"/>
  <c r="AH260" i="3" s="1"/>
  <c r="AH261" i="3" s="1"/>
  <c r="AH262" i="3" s="1"/>
  <c r="AH263" i="3" s="1"/>
  <c r="AH264" i="3" s="1"/>
  <c r="AH265" i="3" s="1"/>
  <c r="AH266" i="3" s="1"/>
  <c r="AH267" i="3" s="1"/>
  <c r="AH268" i="3" s="1"/>
  <c r="AH269" i="3" s="1"/>
  <c r="AH270" i="3" s="1"/>
  <c r="AH271" i="3" s="1"/>
  <c r="AH272" i="3" s="1"/>
  <c r="AH273" i="3" s="1"/>
  <c r="AH274" i="3" s="1"/>
  <c r="AH275" i="3" s="1"/>
  <c r="AH276" i="3" s="1"/>
  <c r="AH277" i="3" s="1"/>
  <c r="AH278" i="3" s="1"/>
  <c r="AH279" i="3" s="1"/>
  <c r="AH280" i="3" s="1"/>
  <c r="AH281" i="3" s="1"/>
  <c r="AH282" i="3" s="1"/>
  <c r="AH283" i="3" s="1"/>
  <c r="AH284" i="3" s="1"/>
  <c r="AH285" i="3" s="1"/>
  <c r="AH286" i="3" s="1"/>
  <c r="AH287" i="3" s="1"/>
  <c r="AH288" i="3" s="1"/>
  <c r="AH289" i="3" s="1"/>
  <c r="AH290" i="3" s="1"/>
  <c r="AG40" i="2"/>
  <c r="AI38" i="4" l="1"/>
  <c r="AH39" i="4"/>
  <c r="AH40" i="4" s="1"/>
  <c r="AH41" i="4" s="1"/>
  <c r="AH42" i="4" s="1"/>
  <c r="AH43" i="4" s="1"/>
  <c r="AH44" i="4" s="1"/>
  <c r="AH45" i="4" s="1"/>
  <c r="AH46" i="4" s="1"/>
  <c r="AH47" i="4" s="1"/>
  <c r="AH48" i="4" s="1"/>
  <c r="AH49" i="4" s="1"/>
  <c r="AH50" i="4" s="1"/>
  <c r="AH51" i="4" s="1"/>
  <c r="AH52" i="4" s="1"/>
  <c r="AH53" i="4" s="1"/>
  <c r="AH54" i="4" s="1"/>
  <c r="AH55" i="4" s="1"/>
  <c r="AH56" i="4" s="1"/>
  <c r="AH57" i="4" s="1"/>
  <c r="AH58" i="4" s="1"/>
  <c r="AH59" i="4" s="1"/>
  <c r="AH60" i="4" s="1"/>
  <c r="AH61" i="4" s="1"/>
  <c r="AH62" i="4" s="1"/>
  <c r="AH63" i="4" s="1"/>
  <c r="AH64" i="4" s="1"/>
  <c r="AH65" i="4" s="1"/>
  <c r="AH66" i="4" s="1"/>
  <c r="AH67" i="4" s="1"/>
  <c r="AH68" i="4" s="1"/>
  <c r="AH69" i="4" s="1"/>
  <c r="AH70" i="4" s="1"/>
  <c r="AH71" i="4" s="1"/>
  <c r="AH72" i="4" s="1"/>
  <c r="AH73" i="4" s="1"/>
  <c r="AH74" i="4" s="1"/>
  <c r="AH75" i="4" s="1"/>
  <c r="AH76" i="4" s="1"/>
  <c r="AH77" i="4" s="1"/>
  <c r="AH78" i="4" s="1"/>
  <c r="AH79" i="4" s="1"/>
  <c r="AH80" i="4" s="1"/>
  <c r="AH81" i="4" s="1"/>
  <c r="AH82" i="4" s="1"/>
  <c r="AH83" i="4" s="1"/>
  <c r="AH84" i="4" s="1"/>
  <c r="AH85" i="4" s="1"/>
  <c r="AH86" i="4" s="1"/>
  <c r="AH87" i="4" s="1"/>
  <c r="AH88" i="4" s="1"/>
  <c r="AH89" i="4" s="1"/>
  <c r="AH90" i="4" s="1"/>
  <c r="AH91" i="4" s="1"/>
  <c r="AH92" i="4" s="1"/>
  <c r="AH93" i="4" s="1"/>
  <c r="AH94" i="4" s="1"/>
  <c r="AH95" i="4" s="1"/>
  <c r="AH96" i="4" s="1"/>
  <c r="AH97" i="4" s="1"/>
  <c r="AH98" i="4" s="1"/>
  <c r="AH99" i="4" s="1"/>
  <c r="AH100" i="4" s="1"/>
  <c r="AH101" i="4" s="1"/>
  <c r="AH102" i="4" s="1"/>
  <c r="AH103" i="4" s="1"/>
  <c r="AH104" i="4" s="1"/>
  <c r="AH105" i="4" s="1"/>
  <c r="AH106" i="4" s="1"/>
  <c r="AH107" i="4" s="1"/>
  <c r="AH108" i="4" s="1"/>
  <c r="AH109" i="4" s="1"/>
  <c r="AH110" i="4" s="1"/>
  <c r="AH111" i="4" s="1"/>
  <c r="AH112" i="4" s="1"/>
  <c r="AH113" i="4" s="1"/>
  <c r="AH114" i="4" s="1"/>
  <c r="AH115" i="4" s="1"/>
  <c r="AH116" i="4" s="1"/>
  <c r="AH117" i="4" s="1"/>
  <c r="AH118" i="4" s="1"/>
  <c r="AH119" i="4" s="1"/>
  <c r="AH120" i="4" s="1"/>
  <c r="AH121" i="4" s="1"/>
  <c r="AH122" i="4" s="1"/>
  <c r="AH123" i="4" s="1"/>
  <c r="AH124" i="4" s="1"/>
  <c r="AH125" i="4" s="1"/>
  <c r="AH126" i="4" s="1"/>
  <c r="AH127" i="4" s="1"/>
  <c r="AH128" i="4" s="1"/>
  <c r="AH129" i="4" s="1"/>
  <c r="AH130" i="4" s="1"/>
  <c r="AH131" i="4" s="1"/>
  <c r="AH132" i="4" s="1"/>
  <c r="AH133" i="4" s="1"/>
  <c r="AH134" i="4" s="1"/>
  <c r="AH135" i="4" s="1"/>
  <c r="AH136" i="4" s="1"/>
  <c r="AH137" i="4" s="1"/>
  <c r="AH138" i="4" s="1"/>
  <c r="AH139" i="4" s="1"/>
  <c r="AH140" i="4" s="1"/>
  <c r="AH141" i="4" s="1"/>
  <c r="AH142" i="4" s="1"/>
  <c r="AH143" i="4" s="1"/>
  <c r="AH144" i="4" s="1"/>
  <c r="AH145" i="4" s="1"/>
  <c r="AH146" i="4" s="1"/>
  <c r="AH147" i="4" s="1"/>
  <c r="AH148" i="4" s="1"/>
  <c r="AH149" i="4" s="1"/>
  <c r="AH150" i="4" s="1"/>
  <c r="AH151" i="4" s="1"/>
  <c r="AH152" i="4" s="1"/>
  <c r="AH153" i="4" s="1"/>
  <c r="AH154" i="4" s="1"/>
  <c r="AH155" i="4" s="1"/>
  <c r="AH156" i="4" s="1"/>
  <c r="AH157" i="4" s="1"/>
  <c r="AH158" i="4" s="1"/>
  <c r="AH159" i="4" s="1"/>
  <c r="AH160" i="4" s="1"/>
  <c r="AH161" i="4" s="1"/>
  <c r="AH162" i="4" s="1"/>
  <c r="AH163" i="4" s="1"/>
  <c r="AH164" i="4" s="1"/>
  <c r="AH165" i="4" s="1"/>
  <c r="AH166" i="4" s="1"/>
  <c r="AH167" i="4" s="1"/>
  <c r="AH168" i="4" s="1"/>
  <c r="AH169" i="4" s="1"/>
  <c r="AH170" i="4" s="1"/>
  <c r="AH171" i="4" s="1"/>
  <c r="AH172" i="4" s="1"/>
  <c r="AH173" i="4" s="1"/>
  <c r="AH174" i="4" s="1"/>
  <c r="AH175" i="4" s="1"/>
  <c r="AH176" i="4" s="1"/>
  <c r="AH177" i="4" s="1"/>
  <c r="AH178" i="4" s="1"/>
  <c r="AH179" i="4" s="1"/>
  <c r="AH180" i="4" s="1"/>
  <c r="AH181" i="4" s="1"/>
  <c r="AH182" i="4" s="1"/>
  <c r="AH183" i="4" s="1"/>
  <c r="AH184" i="4" s="1"/>
  <c r="AH185" i="4" s="1"/>
  <c r="AH186" i="4" s="1"/>
  <c r="AH187" i="4" s="1"/>
  <c r="AH188" i="4" s="1"/>
  <c r="AH189" i="4" s="1"/>
  <c r="AH190" i="4" s="1"/>
  <c r="AH191" i="4" s="1"/>
  <c r="AH192" i="4" s="1"/>
  <c r="AH193" i="4" s="1"/>
  <c r="AH194" i="4" s="1"/>
  <c r="AH195" i="4" s="1"/>
  <c r="AH196" i="4" s="1"/>
  <c r="AH197" i="4" s="1"/>
  <c r="AH198" i="4" s="1"/>
  <c r="AH199" i="4" s="1"/>
  <c r="AH200" i="4" s="1"/>
  <c r="AH201" i="4" s="1"/>
  <c r="AH202" i="4" s="1"/>
  <c r="AH203" i="4" s="1"/>
  <c r="AH204" i="4" s="1"/>
  <c r="AH205" i="4" s="1"/>
  <c r="AH206" i="4" s="1"/>
  <c r="AH207" i="4" s="1"/>
  <c r="AH208" i="4" s="1"/>
  <c r="AH209" i="4" s="1"/>
  <c r="AH210" i="4" s="1"/>
  <c r="AH211" i="4" s="1"/>
  <c r="AH212" i="4" s="1"/>
  <c r="AH213" i="4" s="1"/>
  <c r="AH214" i="4" s="1"/>
  <c r="AH215" i="4" s="1"/>
  <c r="AH216" i="4" s="1"/>
  <c r="AH217" i="4" s="1"/>
  <c r="AH218" i="4" s="1"/>
  <c r="AH219" i="4" s="1"/>
  <c r="AH220" i="4" s="1"/>
  <c r="AH221" i="4" s="1"/>
  <c r="AH222" i="4" s="1"/>
  <c r="AH223" i="4" s="1"/>
  <c r="AH224" i="4" s="1"/>
  <c r="AH225" i="4" s="1"/>
  <c r="AH226" i="4" s="1"/>
  <c r="AH227" i="4" s="1"/>
  <c r="AH228" i="4" s="1"/>
  <c r="AH229" i="4" s="1"/>
  <c r="AH230" i="4" s="1"/>
  <c r="AH231" i="4" s="1"/>
  <c r="AH232" i="4" s="1"/>
  <c r="AH233" i="4" s="1"/>
  <c r="AH234" i="4" s="1"/>
  <c r="AH235" i="4" s="1"/>
  <c r="AH236" i="4" s="1"/>
  <c r="AH237" i="4" s="1"/>
  <c r="AH238" i="4" s="1"/>
  <c r="AH239" i="4" s="1"/>
  <c r="AH240" i="4" s="1"/>
  <c r="AH241" i="4" s="1"/>
  <c r="AH242" i="4" s="1"/>
  <c r="AH243" i="4" s="1"/>
  <c r="AH244" i="4" s="1"/>
  <c r="AH245" i="4" s="1"/>
  <c r="AH246" i="4" s="1"/>
  <c r="AH247" i="4" s="1"/>
  <c r="AH248" i="4" s="1"/>
  <c r="AH249" i="4" s="1"/>
  <c r="AH250" i="4" s="1"/>
  <c r="AH251" i="4" s="1"/>
  <c r="AH252" i="4" s="1"/>
  <c r="AH253" i="4" s="1"/>
  <c r="AH254" i="4" s="1"/>
  <c r="AH255" i="4" s="1"/>
  <c r="AH256" i="4" s="1"/>
  <c r="AH257" i="4" s="1"/>
  <c r="AH258" i="4" s="1"/>
  <c r="AH259" i="4" s="1"/>
  <c r="AH260" i="4" s="1"/>
  <c r="AH261" i="4" s="1"/>
  <c r="AH262" i="4" s="1"/>
  <c r="AH263" i="4" s="1"/>
  <c r="AH264" i="4" s="1"/>
  <c r="AH265" i="4" s="1"/>
  <c r="AH266" i="4" s="1"/>
  <c r="AH267" i="4" s="1"/>
  <c r="AH268" i="4" s="1"/>
  <c r="AH269" i="4" s="1"/>
  <c r="AH270" i="4" s="1"/>
  <c r="AH271" i="4" s="1"/>
  <c r="AH272" i="4" s="1"/>
  <c r="AH273" i="4" s="1"/>
  <c r="AH274" i="4" s="1"/>
  <c r="AH275" i="4" s="1"/>
  <c r="AH276" i="4" s="1"/>
  <c r="AH277" i="4" s="1"/>
  <c r="AH278" i="4" s="1"/>
  <c r="AH279" i="4" s="1"/>
  <c r="AH280" i="4" s="1"/>
  <c r="AH281" i="4" s="1"/>
  <c r="AH282" i="4" s="1"/>
  <c r="AH283" i="4" s="1"/>
  <c r="AH284" i="4" s="1"/>
  <c r="AH285" i="4" s="1"/>
  <c r="AH286" i="4" s="1"/>
  <c r="AH287" i="4" s="1"/>
  <c r="AH288" i="4" s="1"/>
  <c r="AH289" i="4" s="1"/>
  <c r="AH290" i="4" s="1"/>
  <c r="AI39" i="4"/>
  <c r="AG40" i="4"/>
  <c r="AI39" i="3"/>
  <c r="AG40" i="3"/>
  <c r="AI38" i="3"/>
  <c r="AG41" i="2"/>
  <c r="AI40" i="2"/>
  <c r="AI40" i="4" l="1"/>
  <c r="AG41" i="4"/>
  <c r="AG41" i="3"/>
  <c r="AI40" i="3"/>
  <c r="AG42" i="2"/>
  <c r="AI41" i="2"/>
  <c r="AI41" i="4" l="1"/>
  <c r="AG42" i="4"/>
  <c r="AI41" i="3"/>
  <c r="AG42" i="3"/>
  <c r="AG43" i="2"/>
  <c r="AI42" i="2"/>
  <c r="AG43" i="4" l="1"/>
  <c r="AI42" i="4"/>
  <c r="AI42" i="3"/>
  <c r="AG43" i="3"/>
  <c r="AG44" i="2"/>
  <c r="AI43" i="2"/>
  <c r="AI43" i="4" l="1"/>
  <c r="AG44" i="4"/>
  <c r="AI43" i="3"/>
  <c r="AG44" i="3"/>
  <c r="AG45" i="2"/>
  <c r="AI44" i="2"/>
  <c r="AI44" i="4" l="1"/>
  <c r="AG45" i="4"/>
  <c r="AG45" i="3"/>
  <c r="AI44" i="3"/>
  <c r="AG46" i="2"/>
  <c r="AI45" i="2"/>
  <c r="AI45" i="4" l="1"/>
  <c r="AG46" i="4"/>
  <c r="AI45" i="3"/>
  <c r="AG46" i="3"/>
  <c r="AG47" i="2"/>
  <c r="AI46" i="2"/>
  <c r="AG47" i="4" l="1"/>
  <c r="AI46" i="4"/>
  <c r="AI46" i="3"/>
  <c r="AG47" i="3"/>
  <c r="AG48" i="2"/>
  <c r="AI47" i="2"/>
  <c r="AI47" i="4" l="1"/>
  <c r="AG48" i="4"/>
  <c r="AI47" i="3"/>
  <c r="AG48" i="3"/>
  <c r="AG49" i="2"/>
  <c r="AI48" i="2"/>
  <c r="AI48" i="4" l="1"/>
  <c r="AG49" i="4"/>
  <c r="AG49" i="3"/>
  <c r="AI48" i="3"/>
  <c r="AG50" i="2"/>
  <c r="AI49" i="2"/>
  <c r="AI49" i="4" l="1"/>
  <c r="AG50" i="4"/>
  <c r="AI49" i="3"/>
  <c r="AG50" i="3"/>
  <c r="AG51" i="2"/>
  <c r="AI50" i="2"/>
  <c r="AG51" i="4" l="1"/>
  <c r="AI50" i="4"/>
  <c r="AI50" i="3"/>
  <c r="AG51" i="3"/>
  <c r="AG52" i="2"/>
  <c r="AI51" i="2"/>
  <c r="AI51" i="4" l="1"/>
  <c r="AG52" i="4"/>
  <c r="AI51" i="3"/>
  <c r="AG52" i="3"/>
  <c r="AG53" i="2"/>
  <c r="AI52" i="2"/>
  <c r="AI52" i="4" l="1"/>
  <c r="AG53" i="4"/>
  <c r="AG53" i="3"/>
  <c r="AI52" i="3"/>
  <c r="AG54" i="2"/>
  <c r="AI53" i="2"/>
  <c r="AI53" i="4" l="1"/>
  <c r="AG54" i="4"/>
  <c r="AI53" i="3"/>
  <c r="AG54" i="3"/>
  <c r="AG55" i="2"/>
  <c r="AI54" i="2"/>
  <c r="AG55" i="4" l="1"/>
  <c r="AI54" i="4"/>
  <c r="AI54" i="3"/>
  <c r="AG55" i="3"/>
  <c r="AG56" i="2"/>
  <c r="AI55" i="2"/>
  <c r="AI55" i="4" l="1"/>
  <c r="AG56" i="4"/>
  <c r="AI55" i="3"/>
  <c r="AG56" i="3"/>
  <c r="AG57" i="2"/>
  <c r="AI56" i="2"/>
  <c r="U12" i="4"/>
  <c r="U13" i="4"/>
  <c r="U14" i="4"/>
  <c r="U15" i="4"/>
  <c r="U16" i="4"/>
  <c r="U17" i="4"/>
  <c r="U18" i="4"/>
  <c r="U19" i="4"/>
  <c r="U20" i="4"/>
  <c r="U21" i="4"/>
  <c r="U22" i="4"/>
  <c r="U23" i="4"/>
  <c r="U24" i="4"/>
  <c r="U25" i="4"/>
  <c r="U26" i="4"/>
  <c r="U27" i="4"/>
  <c r="U28" i="4"/>
  <c r="U29" i="4"/>
  <c r="U30" i="4"/>
  <c r="U31" i="4"/>
  <c r="U32" i="4"/>
  <c r="U33" i="4"/>
  <c r="U34" i="4"/>
  <c r="U35" i="4"/>
  <c r="U36" i="4"/>
  <c r="U37" i="4"/>
  <c r="U38" i="4"/>
  <c r="U39" i="4"/>
  <c r="U40" i="4"/>
  <c r="U41" i="4"/>
  <c r="U42" i="4"/>
  <c r="U43" i="4"/>
  <c r="U44" i="4"/>
  <c r="U45" i="4"/>
  <c r="U46" i="4"/>
  <c r="U47" i="4"/>
  <c r="U48" i="4"/>
  <c r="U49" i="4"/>
  <c r="U50" i="4"/>
  <c r="U51" i="4"/>
  <c r="U52" i="4"/>
  <c r="U53" i="4"/>
  <c r="U54" i="4"/>
  <c r="U55" i="4"/>
  <c r="U56" i="4"/>
  <c r="U57" i="4"/>
  <c r="U58" i="4"/>
  <c r="U59" i="4"/>
  <c r="U60" i="4"/>
  <c r="U61" i="4"/>
  <c r="U62" i="4"/>
  <c r="U63" i="4"/>
  <c r="U64" i="4"/>
  <c r="U65" i="4"/>
  <c r="U66" i="4"/>
  <c r="U67" i="4"/>
  <c r="U68" i="4"/>
  <c r="U69" i="4"/>
  <c r="U70" i="4"/>
  <c r="U71" i="4"/>
  <c r="U72" i="4"/>
  <c r="U73" i="4"/>
  <c r="U74" i="4"/>
  <c r="U75" i="4"/>
  <c r="U76" i="4"/>
  <c r="U77" i="4"/>
  <c r="U78" i="4"/>
  <c r="U79" i="4"/>
  <c r="U80" i="4"/>
  <c r="U81" i="4"/>
  <c r="U82" i="4"/>
  <c r="U83" i="4"/>
  <c r="U84" i="4"/>
  <c r="U85" i="4"/>
  <c r="U86" i="4"/>
  <c r="U87" i="4"/>
  <c r="U88" i="4"/>
  <c r="U89" i="4"/>
  <c r="U90" i="4"/>
  <c r="U91" i="4"/>
  <c r="U92" i="4"/>
  <c r="U93" i="4"/>
  <c r="U94" i="4"/>
  <c r="U95" i="4"/>
  <c r="U96" i="4"/>
  <c r="U97" i="4"/>
  <c r="U98" i="4"/>
  <c r="U99" i="4"/>
  <c r="U100" i="4"/>
  <c r="U101" i="4"/>
  <c r="U102" i="4"/>
  <c r="U103" i="4"/>
  <c r="U104" i="4"/>
  <c r="U105" i="4"/>
  <c r="U106" i="4"/>
  <c r="U107" i="4"/>
  <c r="U108" i="4"/>
  <c r="U109" i="4"/>
  <c r="U110" i="4"/>
  <c r="U111" i="4"/>
  <c r="U112" i="4"/>
  <c r="U113" i="4"/>
  <c r="U114" i="4"/>
  <c r="U115" i="4"/>
  <c r="U116" i="4"/>
  <c r="U117" i="4"/>
  <c r="U118" i="4"/>
  <c r="U119" i="4"/>
  <c r="U120" i="4"/>
  <c r="U121" i="4"/>
  <c r="U122" i="4"/>
  <c r="U123" i="4"/>
  <c r="U124" i="4"/>
  <c r="U125" i="4"/>
  <c r="U126" i="4"/>
  <c r="U127" i="4"/>
  <c r="U128" i="4"/>
  <c r="U129" i="4"/>
  <c r="U130" i="4"/>
  <c r="U131" i="4"/>
  <c r="U132" i="4"/>
  <c r="U133" i="4"/>
  <c r="U134" i="4"/>
  <c r="U135" i="4"/>
  <c r="U136" i="4"/>
  <c r="U137" i="4"/>
  <c r="U138" i="4"/>
  <c r="U139" i="4"/>
  <c r="U140" i="4"/>
  <c r="U141" i="4"/>
  <c r="U142" i="4"/>
  <c r="U143" i="4"/>
  <c r="U144" i="4"/>
  <c r="U145" i="4"/>
  <c r="U146" i="4"/>
  <c r="U147" i="4"/>
  <c r="U148" i="4"/>
  <c r="U149" i="4"/>
  <c r="U150" i="4"/>
  <c r="U151" i="4"/>
  <c r="U152" i="4"/>
  <c r="U153" i="4"/>
  <c r="U154" i="4"/>
  <c r="U155" i="4"/>
  <c r="U156" i="4"/>
  <c r="U157" i="4"/>
  <c r="U158" i="4"/>
  <c r="U159" i="4"/>
  <c r="U160" i="4"/>
  <c r="U161" i="4"/>
  <c r="U162" i="4"/>
  <c r="U163" i="4"/>
  <c r="U164" i="4"/>
  <c r="U165" i="4"/>
  <c r="U166" i="4"/>
  <c r="U167" i="4"/>
  <c r="U168" i="4"/>
  <c r="U169" i="4"/>
  <c r="U170" i="4"/>
  <c r="U171" i="4"/>
  <c r="U172" i="4"/>
  <c r="U173" i="4"/>
  <c r="U174" i="4"/>
  <c r="U175" i="4"/>
  <c r="U176" i="4"/>
  <c r="U177" i="4"/>
  <c r="U178" i="4"/>
  <c r="U179" i="4"/>
  <c r="U180" i="4"/>
  <c r="U181" i="4"/>
  <c r="U182" i="4"/>
  <c r="U183" i="4"/>
  <c r="U184" i="4"/>
  <c r="U185" i="4"/>
  <c r="U186" i="4"/>
  <c r="U187" i="4"/>
  <c r="U188" i="4"/>
  <c r="U189" i="4"/>
  <c r="U190" i="4"/>
  <c r="U191" i="4"/>
  <c r="U192" i="4"/>
  <c r="U193" i="4"/>
  <c r="U194" i="4"/>
  <c r="U195" i="4"/>
  <c r="U196" i="4"/>
  <c r="U197" i="4"/>
  <c r="U198" i="4"/>
  <c r="U199" i="4"/>
  <c r="U200" i="4"/>
  <c r="U201" i="4"/>
  <c r="U202" i="4"/>
  <c r="U203" i="4"/>
  <c r="U204" i="4"/>
  <c r="U205" i="4"/>
  <c r="U206" i="4"/>
  <c r="U207" i="4"/>
  <c r="U208" i="4"/>
  <c r="U209" i="4"/>
  <c r="U210" i="4"/>
  <c r="U211" i="4"/>
  <c r="U212" i="4"/>
  <c r="U213" i="4"/>
  <c r="U214" i="4"/>
  <c r="U215" i="4"/>
  <c r="U216" i="4"/>
  <c r="U217" i="4"/>
  <c r="U218" i="4"/>
  <c r="U219" i="4"/>
  <c r="U220" i="4"/>
  <c r="U221" i="4"/>
  <c r="U222" i="4"/>
  <c r="U223" i="4"/>
  <c r="U224" i="4"/>
  <c r="U225" i="4"/>
  <c r="U226" i="4"/>
  <c r="U227" i="4"/>
  <c r="U228" i="4"/>
  <c r="U229" i="4"/>
  <c r="U230" i="4"/>
  <c r="U231" i="4"/>
  <c r="U232" i="4"/>
  <c r="U233" i="4"/>
  <c r="U234" i="4"/>
  <c r="U235" i="4"/>
  <c r="U236" i="4"/>
  <c r="U237" i="4"/>
  <c r="U238" i="4"/>
  <c r="U239" i="4"/>
  <c r="U240" i="4"/>
  <c r="U241" i="4"/>
  <c r="U242" i="4"/>
  <c r="U243" i="4"/>
  <c r="U244" i="4"/>
  <c r="U245" i="4"/>
  <c r="U246" i="4"/>
  <c r="U247" i="4"/>
  <c r="U248" i="4"/>
  <c r="U249" i="4"/>
  <c r="U250" i="4"/>
  <c r="U251" i="4"/>
  <c r="U252" i="4"/>
  <c r="U253" i="4"/>
  <c r="U254" i="4"/>
  <c r="U255" i="4"/>
  <c r="U256" i="4"/>
  <c r="U257" i="4"/>
  <c r="U258" i="4"/>
  <c r="U259" i="4"/>
  <c r="U260" i="4"/>
  <c r="U261" i="4"/>
  <c r="U262" i="4"/>
  <c r="U263" i="4"/>
  <c r="U264" i="4"/>
  <c r="U265" i="4"/>
  <c r="U266" i="4"/>
  <c r="U267" i="4"/>
  <c r="U268" i="4"/>
  <c r="U269" i="4"/>
  <c r="U270" i="4"/>
  <c r="U271" i="4"/>
  <c r="U272" i="4"/>
  <c r="U273" i="4"/>
  <c r="U274" i="4"/>
  <c r="U275" i="4"/>
  <c r="U276" i="4"/>
  <c r="U277" i="4"/>
  <c r="U278" i="4"/>
  <c r="U279" i="4"/>
  <c r="U280" i="4"/>
  <c r="U281" i="4"/>
  <c r="U282" i="4"/>
  <c r="U283" i="4"/>
  <c r="U284" i="4"/>
  <c r="U285" i="4"/>
  <c r="U286" i="4"/>
  <c r="U287" i="4"/>
  <c r="U288" i="4"/>
  <c r="U289" i="4"/>
  <c r="U290" i="4"/>
  <c r="U291" i="4"/>
  <c r="U292" i="4"/>
  <c r="U293" i="4"/>
  <c r="U294" i="4"/>
  <c r="U295" i="4"/>
  <c r="U296" i="4"/>
  <c r="U297" i="4"/>
  <c r="U298" i="4"/>
  <c r="U299" i="4"/>
  <c r="U300" i="4"/>
  <c r="U301" i="4"/>
  <c r="U302" i="4"/>
  <c r="U303" i="4"/>
  <c r="U304" i="4"/>
  <c r="U305" i="4"/>
  <c r="U306" i="4"/>
  <c r="U307" i="4"/>
  <c r="U308" i="4"/>
  <c r="U309" i="4"/>
  <c r="U310" i="4"/>
  <c r="U311" i="4"/>
  <c r="U312" i="4"/>
  <c r="U313" i="4"/>
  <c r="U314" i="4"/>
  <c r="U315" i="4"/>
  <c r="U316" i="4"/>
  <c r="U317" i="4"/>
  <c r="U318" i="4"/>
  <c r="U319" i="4"/>
  <c r="U320" i="4"/>
  <c r="U321" i="4"/>
  <c r="U322" i="4"/>
  <c r="U323" i="4"/>
  <c r="U324" i="4"/>
  <c r="U325" i="4"/>
  <c r="U326" i="4"/>
  <c r="U327" i="4"/>
  <c r="U328" i="4"/>
  <c r="U329" i="4"/>
  <c r="U330" i="4"/>
  <c r="U331" i="4"/>
  <c r="U332" i="4"/>
  <c r="U333" i="4"/>
  <c r="U334" i="4"/>
  <c r="U335" i="4"/>
  <c r="U336" i="4"/>
  <c r="U337" i="4"/>
  <c r="U338" i="4"/>
  <c r="U339" i="4"/>
  <c r="U340" i="4"/>
  <c r="U341" i="4"/>
  <c r="U342" i="4"/>
  <c r="U343" i="4"/>
  <c r="U344" i="4"/>
  <c r="U345" i="4"/>
  <c r="U346" i="4"/>
  <c r="U347" i="4"/>
  <c r="U348" i="4"/>
  <c r="U349" i="4"/>
  <c r="U350" i="4"/>
  <c r="U351" i="4"/>
  <c r="U352" i="4"/>
  <c r="U353" i="4"/>
  <c r="U354" i="4"/>
  <c r="U355" i="4"/>
  <c r="U356" i="4"/>
  <c r="U357" i="4"/>
  <c r="U358" i="4"/>
  <c r="U359" i="4"/>
  <c r="U360" i="4"/>
  <c r="U361" i="4"/>
  <c r="U362" i="4"/>
  <c r="U363" i="4"/>
  <c r="U364" i="4"/>
  <c r="U365" i="4"/>
  <c r="U366" i="4"/>
  <c r="U367" i="4"/>
  <c r="U368" i="4"/>
  <c r="U369" i="4"/>
  <c r="U370" i="4"/>
  <c r="U371" i="4"/>
  <c r="U372" i="4"/>
  <c r="U373" i="4"/>
  <c r="U374" i="4"/>
  <c r="U375" i="4"/>
  <c r="U376" i="4"/>
  <c r="U377" i="4"/>
  <c r="U378" i="4"/>
  <c r="U379" i="4"/>
  <c r="U380" i="4"/>
  <c r="U381" i="4"/>
  <c r="U382" i="4"/>
  <c r="U383" i="4"/>
  <c r="U384" i="4"/>
  <c r="U385" i="4"/>
  <c r="U386" i="4"/>
  <c r="U387" i="4"/>
  <c r="U388" i="4"/>
  <c r="U389" i="4"/>
  <c r="U390" i="4"/>
  <c r="U391" i="4"/>
  <c r="U392" i="4"/>
  <c r="U393" i="4"/>
  <c r="U394" i="4"/>
  <c r="U395" i="4"/>
  <c r="U396" i="4"/>
  <c r="U397" i="4"/>
  <c r="U398" i="4"/>
  <c r="U399" i="4"/>
  <c r="U400" i="4"/>
  <c r="U401" i="4"/>
  <c r="U402" i="4"/>
  <c r="U403" i="4"/>
  <c r="U404" i="4"/>
  <c r="U405" i="4"/>
  <c r="U406" i="4"/>
  <c r="U407" i="4"/>
  <c r="U408" i="4"/>
  <c r="U409" i="4"/>
  <c r="U410" i="4"/>
  <c r="U411" i="4"/>
  <c r="U412" i="4"/>
  <c r="U413" i="4"/>
  <c r="U414" i="4"/>
  <c r="U415" i="4"/>
  <c r="U416" i="4"/>
  <c r="U417" i="4"/>
  <c r="U418" i="4"/>
  <c r="U419" i="4"/>
  <c r="U420" i="4"/>
  <c r="U421" i="4"/>
  <c r="U422" i="4"/>
  <c r="U423" i="4"/>
  <c r="U424" i="4"/>
  <c r="U425" i="4"/>
  <c r="U426" i="4"/>
  <c r="U427" i="4"/>
  <c r="U428" i="4"/>
  <c r="U429" i="4"/>
  <c r="U430" i="4"/>
  <c r="U431" i="4"/>
  <c r="U432" i="4"/>
  <c r="U433" i="4"/>
  <c r="U434" i="4"/>
  <c r="U435" i="4"/>
  <c r="U436" i="4"/>
  <c r="U437" i="4"/>
  <c r="U438" i="4"/>
  <c r="U439" i="4"/>
  <c r="U440" i="4"/>
  <c r="U441" i="4"/>
  <c r="U442" i="4"/>
  <c r="U443" i="4"/>
  <c r="U444" i="4"/>
  <c r="U445" i="4"/>
  <c r="U446" i="4"/>
  <c r="U447" i="4"/>
  <c r="U448" i="4"/>
  <c r="U449" i="4"/>
  <c r="U450" i="4"/>
  <c r="U451" i="4"/>
  <c r="U452" i="4"/>
  <c r="U453" i="4"/>
  <c r="U454" i="4"/>
  <c r="U455" i="4"/>
  <c r="U456" i="4"/>
  <c r="U457" i="4"/>
  <c r="U458" i="4"/>
  <c r="U459" i="4"/>
  <c r="U460" i="4"/>
  <c r="U461" i="4"/>
  <c r="U462" i="4"/>
  <c r="U463" i="4"/>
  <c r="U464" i="4"/>
  <c r="U465" i="4"/>
  <c r="U466" i="4"/>
  <c r="U467" i="4"/>
  <c r="U468" i="4"/>
  <c r="U469" i="4"/>
  <c r="U470" i="4"/>
  <c r="U471" i="4"/>
  <c r="U472" i="4"/>
  <c r="U473" i="4"/>
  <c r="U474" i="4"/>
  <c r="U475" i="4"/>
  <c r="U476" i="4"/>
  <c r="U477" i="4"/>
  <c r="U478" i="4"/>
  <c r="U479" i="4"/>
  <c r="U480" i="4"/>
  <c r="U481" i="4"/>
  <c r="U482" i="4"/>
  <c r="U483" i="4"/>
  <c r="U484" i="4"/>
  <c r="U485" i="4"/>
  <c r="U486" i="4"/>
  <c r="U487" i="4"/>
  <c r="U488" i="4"/>
  <c r="U489" i="4"/>
  <c r="U490" i="4"/>
  <c r="U491" i="4"/>
  <c r="U492" i="4"/>
  <c r="U493" i="4"/>
  <c r="U494" i="4"/>
  <c r="U495" i="4"/>
  <c r="U496" i="4"/>
  <c r="U497" i="4"/>
  <c r="U498" i="4"/>
  <c r="U499" i="4"/>
  <c r="U500" i="4"/>
  <c r="U501" i="4"/>
  <c r="U502" i="4"/>
  <c r="U503" i="4"/>
  <c r="U504" i="4"/>
  <c r="U505" i="4"/>
  <c r="U506" i="4"/>
  <c r="U507" i="4"/>
  <c r="U508" i="4"/>
  <c r="U509" i="4"/>
  <c r="U510" i="4"/>
  <c r="U511" i="4"/>
  <c r="U512" i="4"/>
  <c r="U513" i="4"/>
  <c r="U514" i="4"/>
  <c r="U515" i="4"/>
  <c r="U516" i="4"/>
  <c r="U517" i="4"/>
  <c r="U518" i="4"/>
  <c r="U519" i="4"/>
  <c r="U520" i="4"/>
  <c r="U521" i="4"/>
  <c r="U522" i="4"/>
  <c r="U523" i="4"/>
  <c r="U524" i="4"/>
  <c r="U525" i="4"/>
  <c r="U526" i="4"/>
  <c r="U527" i="4"/>
  <c r="U528" i="4"/>
  <c r="U529" i="4"/>
  <c r="U530" i="4"/>
  <c r="U531" i="4"/>
  <c r="U532" i="4"/>
  <c r="U533" i="4"/>
  <c r="U534" i="4"/>
  <c r="U535" i="4"/>
  <c r="U536" i="4"/>
  <c r="U537" i="4"/>
  <c r="U538" i="4"/>
  <c r="U539" i="4"/>
  <c r="U540" i="4"/>
  <c r="U541" i="4"/>
  <c r="U542" i="4"/>
  <c r="U543" i="4"/>
  <c r="U544" i="4"/>
  <c r="U545" i="4"/>
  <c r="U546" i="4"/>
  <c r="U547" i="4"/>
  <c r="U548" i="4"/>
  <c r="U549" i="4"/>
  <c r="U550" i="4"/>
  <c r="U551" i="4"/>
  <c r="U552" i="4"/>
  <c r="U553" i="4"/>
  <c r="U554" i="4"/>
  <c r="U555" i="4"/>
  <c r="U556" i="4"/>
  <c r="U557" i="4"/>
  <c r="U558" i="4"/>
  <c r="U559" i="4"/>
  <c r="U560" i="4"/>
  <c r="U561" i="4"/>
  <c r="U562" i="4"/>
  <c r="U563" i="4"/>
  <c r="U564" i="4"/>
  <c r="U565" i="4"/>
  <c r="U566" i="4"/>
  <c r="U567" i="4"/>
  <c r="U568" i="4"/>
  <c r="U569" i="4"/>
  <c r="U570" i="4"/>
  <c r="U571" i="4"/>
  <c r="U572" i="4"/>
  <c r="U573" i="4"/>
  <c r="U574" i="4"/>
  <c r="U575" i="4"/>
  <c r="U576" i="4"/>
  <c r="U577" i="4"/>
  <c r="U578" i="4"/>
  <c r="U579" i="4"/>
  <c r="U580" i="4"/>
  <c r="U581" i="4"/>
  <c r="U582" i="4"/>
  <c r="U583" i="4"/>
  <c r="U584" i="4"/>
  <c r="U585" i="4"/>
  <c r="U586" i="4"/>
  <c r="U587" i="4"/>
  <c r="U588" i="4"/>
  <c r="U589" i="4"/>
  <c r="U590" i="4"/>
  <c r="U591" i="4"/>
  <c r="U592" i="4"/>
  <c r="U593" i="4"/>
  <c r="U594" i="4"/>
  <c r="U595" i="4"/>
  <c r="U596" i="4"/>
  <c r="U597" i="4"/>
  <c r="U598" i="4"/>
  <c r="U599" i="4"/>
  <c r="U600" i="4"/>
  <c r="U601" i="4"/>
  <c r="U602" i="4"/>
  <c r="U603" i="4"/>
  <c r="U604" i="4"/>
  <c r="U605" i="4"/>
  <c r="U606" i="4"/>
  <c r="U607" i="4"/>
  <c r="U608" i="4"/>
  <c r="U609" i="4"/>
  <c r="U610" i="4"/>
  <c r="U611" i="4"/>
  <c r="U612" i="4"/>
  <c r="U613" i="4"/>
  <c r="U614" i="4"/>
  <c r="U615" i="4"/>
  <c r="U616" i="4"/>
  <c r="U617" i="4"/>
  <c r="U618" i="4"/>
  <c r="U619" i="4"/>
  <c r="U620" i="4"/>
  <c r="U621" i="4"/>
  <c r="U622" i="4"/>
  <c r="U623" i="4"/>
  <c r="U624" i="4"/>
  <c r="U625" i="4"/>
  <c r="U626" i="4"/>
  <c r="U627" i="4"/>
  <c r="U628" i="4"/>
  <c r="U629" i="4"/>
  <c r="U630" i="4"/>
  <c r="U631" i="4"/>
  <c r="U632" i="4"/>
  <c r="U633" i="4"/>
  <c r="U634" i="4"/>
  <c r="U635" i="4"/>
  <c r="U636" i="4"/>
  <c r="U637" i="4"/>
  <c r="U638" i="4"/>
  <c r="U639" i="4"/>
  <c r="U640" i="4"/>
  <c r="U641" i="4"/>
  <c r="U642" i="4"/>
  <c r="U643" i="4"/>
  <c r="U644" i="4"/>
  <c r="U645" i="4"/>
  <c r="U646" i="4"/>
  <c r="U647" i="4"/>
  <c r="U648" i="4"/>
  <c r="U649" i="4"/>
  <c r="U650" i="4"/>
  <c r="U651" i="4"/>
  <c r="U652" i="4"/>
  <c r="U653" i="4"/>
  <c r="U654" i="4"/>
  <c r="U655" i="4"/>
  <c r="U656" i="4"/>
  <c r="U657" i="4"/>
  <c r="U658" i="4"/>
  <c r="U659" i="4"/>
  <c r="U660" i="4"/>
  <c r="U661" i="4"/>
  <c r="U662" i="4"/>
  <c r="U663" i="4"/>
  <c r="U664" i="4"/>
  <c r="U665" i="4"/>
  <c r="U666" i="4"/>
  <c r="U667" i="4"/>
  <c r="U668" i="4"/>
  <c r="U669" i="4"/>
  <c r="U670" i="4"/>
  <c r="U671" i="4"/>
  <c r="U672" i="4"/>
  <c r="U673" i="4"/>
  <c r="U674" i="4"/>
  <c r="U675" i="4"/>
  <c r="U676" i="4"/>
  <c r="U677" i="4"/>
  <c r="U678" i="4"/>
  <c r="U679" i="4"/>
  <c r="U680" i="4"/>
  <c r="U681" i="4"/>
  <c r="U682" i="4"/>
  <c r="U683" i="4"/>
  <c r="U684" i="4"/>
  <c r="U685" i="4"/>
  <c r="U686" i="4"/>
  <c r="U687" i="4"/>
  <c r="U688" i="4"/>
  <c r="U689" i="4"/>
  <c r="U690" i="4"/>
  <c r="U691" i="4"/>
  <c r="U692" i="4"/>
  <c r="U693" i="4"/>
  <c r="U694" i="4"/>
  <c r="U695" i="4"/>
  <c r="U696" i="4"/>
  <c r="U697" i="4"/>
  <c r="U698" i="4"/>
  <c r="U699" i="4"/>
  <c r="U700" i="4"/>
  <c r="U701" i="4"/>
  <c r="U702" i="4"/>
  <c r="U703" i="4"/>
  <c r="U704" i="4"/>
  <c r="U705" i="4"/>
  <c r="U706" i="4"/>
  <c r="U707" i="4"/>
  <c r="U708" i="4"/>
  <c r="U709" i="4"/>
  <c r="U710" i="4"/>
  <c r="U711" i="4"/>
  <c r="U712" i="4"/>
  <c r="U713" i="4"/>
  <c r="U714" i="4"/>
  <c r="U715" i="4"/>
  <c r="U716" i="4"/>
  <c r="U717" i="4"/>
  <c r="U718" i="4"/>
  <c r="U719" i="4"/>
  <c r="U720" i="4"/>
  <c r="U721" i="4"/>
  <c r="U722" i="4"/>
  <c r="U723" i="4"/>
  <c r="U724" i="4"/>
  <c r="U725" i="4"/>
  <c r="U726" i="4"/>
  <c r="U727" i="4"/>
  <c r="U728" i="4"/>
  <c r="U729" i="4"/>
  <c r="U730" i="4"/>
  <c r="U731" i="4"/>
  <c r="U732" i="4"/>
  <c r="U733" i="4"/>
  <c r="U734" i="4"/>
  <c r="U735" i="4"/>
  <c r="U736" i="4"/>
  <c r="U737" i="4"/>
  <c r="U738" i="4"/>
  <c r="U739" i="4"/>
  <c r="U740" i="4"/>
  <c r="U741" i="4"/>
  <c r="U742" i="4"/>
  <c r="U743" i="4"/>
  <c r="U744" i="4"/>
  <c r="U745" i="4"/>
  <c r="U746" i="4"/>
  <c r="U747" i="4"/>
  <c r="U748" i="4"/>
  <c r="U749" i="4"/>
  <c r="U750" i="4"/>
  <c r="U751" i="4"/>
  <c r="U752" i="4"/>
  <c r="U753" i="4"/>
  <c r="U754" i="4"/>
  <c r="U755" i="4"/>
  <c r="U756" i="4"/>
  <c r="U757" i="4"/>
  <c r="U758" i="4"/>
  <c r="U759" i="4"/>
  <c r="U760" i="4"/>
  <c r="U761" i="4"/>
  <c r="U762" i="4"/>
  <c r="U763" i="4"/>
  <c r="U764" i="4"/>
  <c r="U765" i="4"/>
  <c r="U766" i="4"/>
  <c r="U767" i="4"/>
  <c r="U768" i="4"/>
  <c r="U769" i="4"/>
  <c r="U770" i="4"/>
  <c r="U771" i="4"/>
  <c r="U772" i="4"/>
  <c r="U773" i="4"/>
  <c r="U774" i="4"/>
  <c r="U775" i="4"/>
  <c r="U776" i="4"/>
  <c r="U777" i="4"/>
  <c r="U778" i="4"/>
  <c r="U779" i="4"/>
  <c r="U780" i="4"/>
  <c r="U781" i="4"/>
  <c r="U782" i="4"/>
  <c r="U783" i="4"/>
  <c r="U784" i="4"/>
  <c r="U785" i="4"/>
  <c r="U786" i="4"/>
  <c r="U787" i="4"/>
  <c r="U788" i="4"/>
  <c r="U789" i="4"/>
  <c r="U790" i="4"/>
  <c r="U791" i="4"/>
  <c r="U792" i="4"/>
  <c r="U793" i="4"/>
  <c r="U794" i="4"/>
  <c r="U795" i="4"/>
  <c r="U796" i="4"/>
  <c r="U797" i="4"/>
  <c r="U798" i="4"/>
  <c r="U799" i="4"/>
  <c r="U800" i="4"/>
  <c r="U801" i="4"/>
  <c r="U802" i="4"/>
  <c r="U803" i="4"/>
  <c r="U804" i="4"/>
  <c r="U805" i="4"/>
  <c r="U806" i="4"/>
  <c r="U807" i="4"/>
  <c r="U808" i="4"/>
  <c r="U809" i="4"/>
  <c r="U810" i="4"/>
  <c r="U811" i="4"/>
  <c r="U812" i="4"/>
  <c r="U813" i="4"/>
  <c r="U814" i="4"/>
  <c r="U815" i="4"/>
  <c r="U816" i="4"/>
  <c r="U817" i="4"/>
  <c r="U818" i="4"/>
  <c r="U819" i="4"/>
  <c r="U820" i="4"/>
  <c r="U821" i="4"/>
  <c r="U822" i="4"/>
  <c r="U823" i="4"/>
  <c r="U824" i="4"/>
  <c r="U825" i="4"/>
  <c r="U826" i="4"/>
  <c r="U827" i="4"/>
  <c r="U828" i="4"/>
  <c r="U829" i="4"/>
  <c r="U830" i="4"/>
  <c r="U831" i="4"/>
  <c r="U832" i="4"/>
  <c r="U833" i="4"/>
  <c r="U834" i="4"/>
  <c r="U835" i="4"/>
  <c r="U836" i="4"/>
  <c r="U837" i="4"/>
  <c r="U838" i="4"/>
  <c r="U839" i="4"/>
  <c r="U840" i="4"/>
  <c r="U841" i="4"/>
  <c r="U842" i="4"/>
  <c r="U843" i="4"/>
  <c r="U844" i="4"/>
  <c r="U845" i="4"/>
  <c r="U846" i="4"/>
  <c r="U847" i="4"/>
  <c r="U848" i="4"/>
  <c r="U849" i="4"/>
  <c r="U850" i="4"/>
  <c r="U851" i="4"/>
  <c r="U852" i="4"/>
  <c r="U853" i="4"/>
  <c r="U854" i="4"/>
  <c r="U855" i="4"/>
  <c r="U856" i="4"/>
  <c r="U857" i="4"/>
  <c r="U858" i="4"/>
  <c r="U859" i="4"/>
  <c r="U860" i="4"/>
  <c r="U861" i="4"/>
  <c r="U862" i="4"/>
  <c r="U863" i="4"/>
  <c r="U864" i="4"/>
  <c r="U865" i="4"/>
  <c r="U866" i="4"/>
  <c r="U867" i="4"/>
  <c r="U868" i="4"/>
  <c r="U869" i="4"/>
  <c r="U870" i="4"/>
  <c r="U871" i="4"/>
  <c r="U872" i="4"/>
  <c r="U873" i="4"/>
  <c r="U874" i="4"/>
  <c r="U875" i="4"/>
  <c r="U876" i="4"/>
  <c r="U877" i="4"/>
  <c r="U878" i="4"/>
  <c r="U879" i="4"/>
  <c r="U880" i="4"/>
  <c r="U881" i="4"/>
  <c r="U882" i="4"/>
  <c r="U883" i="4"/>
  <c r="U884" i="4"/>
  <c r="U885" i="4"/>
  <c r="U886" i="4"/>
  <c r="U887" i="4"/>
  <c r="U888" i="4"/>
  <c r="U889" i="4"/>
  <c r="U890" i="4"/>
  <c r="U891" i="4"/>
  <c r="U892" i="4"/>
  <c r="U893" i="4"/>
  <c r="U894" i="4"/>
  <c r="U895" i="4"/>
  <c r="U896" i="4"/>
  <c r="U897" i="4"/>
  <c r="U898" i="4"/>
  <c r="U899" i="4"/>
  <c r="U900" i="4"/>
  <c r="U901" i="4"/>
  <c r="U902" i="4"/>
  <c r="U903" i="4"/>
  <c r="U904" i="4"/>
  <c r="U905" i="4"/>
  <c r="U906" i="4"/>
  <c r="U907" i="4"/>
  <c r="U908" i="4"/>
  <c r="U909" i="4"/>
  <c r="U910" i="4"/>
  <c r="U911" i="4"/>
  <c r="U912" i="4"/>
  <c r="U913" i="4"/>
  <c r="U914" i="4"/>
  <c r="U915" i="4"/>
  <c r="U916" i="4"/>
  <c r="U917" i="4"/>
  <c r="U918" i="4"/>
  <c r="U919" i="4"/>
  <c r="U920" i="4"/>
  <c r="U921" i="4"/>
  <c r="U922" i="4"/>
  <c r="U923" i="4"/>
  <c r="U924" i="4"/>
  <c r="U925" i="4"/>
  <c r="U926" i="4"/>
  <c r="U927" i="4"/>
  <c r="U928" i="4"/>
  <c r="U929" i="4"/>
  <c r="U930" i="4"/>
  <c r="U931" i="4"/>
  <c r="U932" i="4"/>
  <c r="U933" i="4"/>
  <c r="U934" i="4"/>
  <c r="U935" i="4"/>
  <c r="U936" i="4"/>
  <c r="U937" i="4"/>
  <c r="U938" i="4"/>
  <c r="U939" i="4"/>
  <c r="U940" i="4"/>
  <c r="U941" i="4"/>
  <c r="U942" i="4"/>
  <c r="U943" i="4"/>
  <c r="U944" i="4"/>
  <c r="U945" i="4"/>
  <c r="U946" i="4"/>
  <c r="U947" i="4"/>
  <c r="U948" i="4"/>
  <c r="U949" i="4"/>
  <c r="U950" i="4"/>
  <c r="U951" i="4"/>
  <c r="U952" i="4"/>
  <c r="U953" i="4"/>
  <c r="U954" i="4"/>
  <c r="U955" i="4"/>
  <c r="U956" i="4"/>
  <c r="U957" i="4"/>
  <c r="U958" i="4"/>
  <c r="U959" i="4"/>
  <c r="U960" i="4"/>
  <c r="U961" i="4"/>
  <c r="U962" i="4"/>
  <c r="U963" i="4"/>
  <c r="U964" i="4"/>
  <c r="U965" i="4"/>
  <c r="U966" i="4"/>
  <c r="U967" i="4"/>
  <c r="U968" i="4"/>
  <c r="U969" i="4"/>
  <c r="U970" i="4"/>
  <c r="U971" i="4"/>
  <c r="U972" i="4"/>
  <c r="U973" i="4"/>
  <c r="U974" i="4"/>
  <c r="U975" i="4"/>
  <c r="U976" i="4"/>
  <c r="U977" i="4"/>
  <c r="U978" i="4"/>
  <c r="U979" i="4"/>
  <c r="U980" i="4"/>
  <c r="U981" i="4"/>
  <c r="U982" i="4"/>
  <c r="U983" i="4"/>
  <c r="U984" i="4"/>
  <c r="U985" i="4"/>
  <c r="U986" i="4"/>
  <c r="U987" i="4"/>
  <c r="U988" i="4"/>
  <c r="U989" i="4"/>
  <c r="U990" i="4"/>
  <c r="U991" i="4"/>
  <c r="U992" i="4"/>
  <c r="U993" i="4"/>
  <c r="U994" i="4"/>
  <c r="U995" i="4"/>
  <c r="U996" i="4"/>
  <c r="U997" i="4"/>
  <c r="U998" i="4"/>
  <c r="U999" i="4"/>
  <c r="U1000" i="4"/>
  <c r="U1001" i="4"/>
  <c r="U1002" i="4"/>
  <c r="U1003" i="4"/>
  <c r="U1004" i="4"/>
  <c r="U1005" i="4"/>
  <c r="U1006" i="4"/>
  <c r="U1007" i="4"/>
  <c r="U1008" i="4"/>
  <c r="U1009" i="4"/>
  <c r="U1010" i="4"/>
  <c r="U1011" i="4"/>
  <c r="U1012" i="4"/>
  <c r="U1013" i="4"/>
  <c r="U1014" i="4"/>
  <c r="U1015" i="4"/>
  <c r="U1016" i="4"/>
  <c r="U1017" i="4"/>
  <c r="U1018" i="4"/>
  <c r="U1019" i="4"/>
  <c r="U1020" i="4"/>
  <c r="U1021" i="4"/>
  <c r="U1022" i="4"/>
  <c r="U1023" i="4"/>
  <c r="U1024" i="4"/>
  <c r="U1025" i="4"/>
  <c r="U1026" i="4"/>
  <c r="U1027" i="4"/>
  <c r="U1028" i="4"/>
  <c r="U1029" i="4"/>
  <c r="U1030" i="4"/>
  <c r="U1031" i="4"/>
  <c r="U1032" i="4"/>
  <c r="U1033" i="4"/>
  <c r="U1034" i="4"/>
  <c r="U1035" i="4"/>
  <c r="U1036" i="4"/>
  <c r="U1037" i="4"/>
  <c r="U1038" i="4"/>
  <c r="U1039" i="4"/>
  <c r="U1040" i="4"/>
  <c r="U1041" i="4"/>
  <c r="U1042" i="4"/>
  <c r="U1043" i="4"/>
  <c r="U1044" i="4"/>
  <c r="U1045" i="4"/>
  <c r="U1046" i="4"/>
  <c r="U1047" i="4"/>
  <c r="U1048" i="4"/>
  <c r="U1049" i="4"/>
  <c r="U1050" i="4"/>
  <c r="U1051" i="4"/>
  <c r="U1052" i="4"/>
  <c r="U1053" i="4"/>
  <c r="U1054" i="4"/>
  <c r="U1055" i="4"/>
  <c r="U1056" i="4"/>
  <c r="U1057" i="4"/>
  <c r="U1058" i="4"/>
  <c r="U1059" i="4"/>
  <c r="U1060" i="4"/>
  <c r="U1061" i="4"/>
  <c r="U1062" i="4"/>
  <c r="U1063" i="4"/>
  <c r="U1064" i="4"/>
  <c r="U1065" i="4"/>
  <c r="U1066" i="4"/>
  <c r="U1067" i="4"/>
  <c r="U1068" i="4"/>
  <c r="U1069" i="4"/>
  <c r="U1070" i="4"/>
  <c r="U1071" i="4"/>
  <c r="U1072" i="4"/>
  <c r="U1073" i="4"/>
  <c r="U1074" i="4"/>
  <c r="U1075" i="4"/>
  <c r="U1076" i="4"/>
  <c r="U1077" i="4"/>
  <c r="U1078" i="4"/>
  <c r="U1079" i="4"/>
  <c r="U1080" i="4"/>
  <c r="U1081" i="4"/>
  <c r="U1082" i="4"/>
  <c r="U1083" i="4"/>
  <c r="U1084" i="4"/>
  <c r="U1085" i="4"/>
  <c r="U1086" i="4"/>
  <c r="U1087" i="4"/>
  <c r="U1088" i="4"/>
  <c r="U1089" i="4"/>
  <c r="U1090" i="4"/>
  <c r="U1091" i="4"/>
  <c r="U1092" i="4"/>
  <c r="U1093" i="4"/>
  <c r="U1094" i="4"/>
  <c r="U1095" i="4"/>
  <c r="U1096" i="4"/>
  <c r="U1097" i="4"/>
  <c r="U1098" i="4"/>
  <c r="U1099" i="4"/>
  <c r="U1100" i="4"/>
  <c r="U1101" i="4"/>
  <c r="U1102" i="4"/>
  <c r="U1103" i="4"/>
  <c r="U1104" i="4"/>
  <c r="U1105" i="4"/>
  <c r="U1106" i="4"/>
  <c r="U1107" i="4"/>
  <c r="U1108" i="4"/>
  <c r="U1109" i="4"/>
  <c r="U1110" i="4"/>
  <c r="U1111" i="4"/>
  <c r="U1112" i="4"/>
  <c r="U1113" i="4"/>
  <c r="U1114" i="4"/>
  <c r="U1115" i="4"/>
  <c r="U1116" i="4"/>
  <c r="U1117" i="4"/>
  <c r="U1118" i="4"/>
  <c r="U1119" i="4"/>
  <c r="U1120" i="4"/>
  <c r="U1121" i="4"/>
  <c r="U1122" i="4"/>
  <c r="U1123" i="4"/>
  <c r="U1124" i="4"/>
  <c r="U1125" i="4"/>
  <c r="U1126" i="4"/>
  <c r="U1127" i="4"/>
  <c r="U1128" i="4"/>
  <c r="U1129" i="4"/>
  <c r="U1130" i="4"/>
  <c r="U1131" i="4"/>
  <c r="U1132" i="4"/>
  <c r="U1133" i="4"/>
  <c r="U1134" i="4"/>
  <c r="U1135" i="4"/>
  <c r="U1136" i="4"/>
  <c r="U1137" i="4"/>
  <c r="U1138" i="4"/>
  <c r="U1139" i="4"/>
  <c r="U1140" i="4"/>
  <c r="U1141" i="4"/>
  <c r="U1142" i="4"/>
  <c r="U1143" i="4"/>
  <c r="U1144" i="4"/>
  <c r="U1145" i="4"/>
  <c r="U1146" i="4"/>
  <c r="U1147" i="4"/>
  <c r="U1148" i="4"/>
  <c r="U1149" i="4"/>
  <c r="U1150" i="4"/>
  <c r="U1151" i="4"/>
  <c r="U1152" i="4"/>
  <c r="U1153" i="4"/>
  <c r="U1154" i="4"/>
  <c r="U1155" i="4"/>
  <c r="U1156" i="4"/>
  <c r="U1157" i="4"/>
  <c r="U1158" i="4"/>
  <c r="U1159" i="4"/>
  <c r="U1160" i="4"/>
  <c r="U1161" i="4"/>
  <c r="U1162" i="4"/>
  <c r="U1163" i="4"/>
  <c r="U1164" i="4"/>
  <c r="U1165" i="4"/>
  <c r="U1166" i="4"/>
  <c r="U1167" i="4"/>
  <c r="U1168" i="4"/>
  <c r="U1169" i="4"/>
  <c r="U1170" i="4"/>
  <c r="U1171" i="4"/>
  <c r="U1172" i="4"/>
  <c r="U1173" i="4"/>
  <c r="U1174" i="4"/>
  <c r="U1175" i="4"/>
  <c r="U1176" i="4"/>
  <c r="U1177" i="4"/>
  <c r="U1178" i="4"/>
  <c r="U1179" i="4"/>
  <c r="U1180" i="4"/>
  <c r="U1181" i="4"/>
  <c r="U1182" i="4"/>
  <c r="U1183" i="4"/>
  <c r="U1184" i="4"/>
  <c r="U1185" i="4"/>
  <c r="U1186" i="4"/>
  <c r="U1187" i="4"/>
  <c r="U1188" i="4"/>
  <c r="U1189" i="4"/>
  <c r="U1190" i="4"/>
  <c r="U1191" i="4"/>
  <c r="U1192" i="4"/>
  <c r="U1193" i="4"/>
  <c r="U1194" i="4"/>
  <c r="U1195" i="4"/>
  <c r="U1196" i="4"/>
  <c r="U1197" i="4"/>
  <c r="U1198" i="4"/>
  <c r="U1199" i="4"/>
  <c r="U1200" i="4"/>
  <c r="U1201" i="4"/>
  <c r="U1202" i="4"/>
  <c r="U1203" i="4"/>
  <c r="U1204" i="4"/>
  <c r="U1205" i="4"/>
  <c r="U1206" i="4"/>
  <c r="U1207" i="4"/>
  <c r="U1208" i="4"/>
  <c r="U1209" i="4"/>
  <c r="U1210" i="4"/>
  <c r="U1211" i="4"/>
  <c r="U1212" i="4"/>
  <c r="U1213" i="4"/>
  <c r="U1214" i="4"/>
  <c r="U1215" i="4"/>
  <c r="U1216" i="4"/>
  <c r="U1217" i="4"/>
  <c r="U1218" i="4"/>
  <c r="U1219" i="4"/>
  <c r="U1220" i="4"/>
  <c r="U1221" i="4"/>
  <c r="U1222" i="4"/>
  <c r="U1223" i="4"/>
  <c r="U1224" i="4"/>
  <c r="U1225" i="4"/>
  <c r="U1226" i="4"/>
  <c r="U1227" i="4"/>
  <c r="U1228" i="4"/>
  <c r="U1229" i="4"/>
  <c r="U1230" i="4"/>
  <c r="U1231" i="4"/>
  <c r="U1232" i="4"/>
  <c r="U1233" i="4"/>
  <c r="U1234" i="4"/>
  <c r="U1235" i="4"/>
  <c r="U1236" i="4"/>
  <c r="U1237" i="4"/>
  <c r="U1238" i="4"/>
  <c r="U1239" i="4"/>
  <c r="U1240" i="4"/>
  <c r="U1241" i="4"/>
  <c r="U1242" i="4"/>
  <c r="U1243" i="4"/>
  <c r="U1244" i="4"/>
  <c r="U1245" i="4"/>
  <c r="U1246" i="4"/>
  <c r="U1247" i="4"/>
  <c r="U1248" i="4"/>
  <c r="U1249" i="4"/>
  <c r="U1250" i="4"/>
  <c r="U1251" i="4"/>
  <c r="U1252" i="4"/>
  <c r="U1253" i="4"/>
  <c r="U1254" i="4"/>
  <c r="U1255" i="4"/>
  <c r="U1256" i="4"/>
  <c r="U1257" i="4"/>
  <c r="U1258" i="4"/>
  <c r="U1259" i="4"/>
  <c r="U1260" i="4"/>
  <c r="U1261" i="4"/>
  <c r="U1262" i="4"/>
  <c r="U1263" i="4"/>
  <c r="U1264" i="4"/>
  <c r="U1265" i="4"/>
  <c r="U1266" i="4"/>
  <c r="U1267" i="4"/>
  <c r="U1268" i="4"/>
  <c r="U11" i="4"/>
  <c r="U12" i="3"/>
  <c r="U13" i="3"/>
  <c r="U14" i="3"/>
  <c r="U15" i="3"/>
  <c r="U16" i="3"/>
  <c r="U17" i="3"/>
  <c r="U18" i="3"/>
  <c r="U19" i="3"/>
  <c r="U20" i="3"/>
  <c r="U21" i="3"/>
  <c r="U22" i="3"/>
  <c r="U23" i="3"/>
  <c r="U24" i="3"/>
  <c r="U25" i="3"/>
  <c r="U26" i="3"/>
  <c r="U27" i="3"/>
  <c r="U28" i="3"/>
  <c r="U29" i="3"/>
  <c r="U30" i="3"/>
  <c r="U31" i="3"/>
  <c r="U32" i="3"/>
  <c r="U33" i="3"/>
  <c r="U34" i="3"/>
  <c r="U35" i="3"/>
  <c r="U36" i="3"/>
  <c r="U37" i="3"/>
  <c r="U38" i="3"/>
  <c r="U39" i="3"/>
  <c r="U40" i="3"/>
  <c r="U41" i="3"/>
  <c r="U42" i="3"/>
  <c r="U43" i="3"/>
  <c r="U44" i="3"/>
  <c r="U45" i="3"/>
  <c r="U46" i="3"/>
  <c r="U47" i="3"/>
  <c r="U48" i="3"/>
  <c r="U49" i="3"/>
  <c r="U50" i="3"/>
  <c r="U51" i="3"/>
  <c r="U52" i="3"/>
  <c r="U53" i="3"/>
  <c r="U54" i="3"/>
  <c r="U55" i="3"/>
  <c r="U56" i="3"/>
  <c r="U57" i="3"/>
  <c r="U58" i="3"/>
  <c r="U59" i="3"/>
  <c r="U60" i="3"/>
  <c r="U61" i="3"/>
  <c r="U62" i="3"/>
  <c r="U63" i="3"/>
  <c r="U64" i="3"/>
  <c r="U65" i="3"/>
  <c r="U66" i="3"/>
  <c r="U67" i="3"/>
  <c r="U68" i="3"/>
  <c r="U69" i="3"/>
  <c r="U70" i="3"/>
  <c r="U71" i="3"/>
  <c r="U72" i="3"/>
  <c r="U73" i="3"/>
  <c r="U74" i="3"/>
  <c r="U75" i="3"/>
  <c r="U76" i="3"/>
  <c r="U77" i="3"/>
  <c r="U78" i="3"/>
  <c r="U79" i="3"/>
  <c r="U80" i="3"/>
  <c r="U81" i="3"/>
  <c r="U82" i="3"/>
  <c r="U83" i="3"/>
  <c r="U84" i="3"/>
  <c r="U85" i="3"/>
  <c r="U86" i="3"/>
  <c r="U87" i="3"/>
  <c r="U88" i="3"/>
  <c r="U89" i="3"/>
  <c r="U90" i="3"/>
  <c r="U91" i="3"/>
  <c r="U92" i="3"/>
  <c r="U93" i="3"/>
  <c r="U94" i="3"/>
  <c r="U95" i="3"/>
  <c r="U96" i="3"/>
  <c r="U97" i="3"/>
  <c r="U98" i="3"/>
  <c r="U99" i="3"/>
  <c r="U100" i="3"/>
  <c r="U101" i="3"/>
  <c r="U102" i="3"/>
  <c r="U103" i="3"/>
  <c r="U104" i="3"/>
  <c r="U105" i="3"/>
  <c r="U106" i="3"/>
  <c r="U107" i="3"/>
  <c r="U108" i="3"/>
  <c r="U109" i="3"/>
  <c r="U110" i="3"/>
  <c r="U111" i="3"/>
  <c r="U112" i="3"/>
  <c r="U113" i="3"/>
  <c r="U114" i="3"/>
  <c r="U115" i="3"/>
  <c r="U116" i="3"/>
  <c r="U117" i="3"/>
  <c r="U118" i="3"/>
  <c r="U119" i="3"/>
  <c r="U120" i="3"/>
  <c r="U121" i="3"/>
  <c r="U122" i="3"/>
  <c r="U123" i="3"/>
  <c r="U124" i="3"/>
  <c r="U125" i="3"/>
  <c r="U126" i="3"/>
  <c r="U127" i="3"/>
  <c r="U128" i="3"/>
  <c r="U129" i="3"/>
  <c r="U130" i="3"/>
  <c r="U131" i="3"/>
  <c r="U132" i="3"/>
  <c r="U133" i="3"/>
  <c r="U134" i="3"/>
  <c r="U135" i="3"/>
  <c r="U136" i="3"/>
  <c r="U137" i="3"/>
  <c r="U138" i="3"/>
  <c r="U139" i="3"/>
  <c r="U140" i="3"/>
  <c r="U141" i="3"/>
  <c r="U142" i="3"/>
  <c r="U143" i="3"/>
  <c r="U144" i="3"/>
  <c r="U145" i="3"/>
  <c r="U146" i="3"/>
  <c r="U147" i="3"/>
  <c r="U148" i="3"/>
  <c r="U149" i="3"/>
  <c r="U150" i="3"/>
  <c r="U151" i="3"/>
  <c r="U152" i="3"/>
  <c r="U153" i="3"/>
  <c r="U154" i="3"/>
  <c r="U155" i="3"/>
  <c r="U156" i="3"/>
  <c r="U157" i="3"/>
  <c r="U158" i="3"/>
  <c r="U159" i="3"/>
  <c r="U160" i="3"/>
  <c r="U161" i="3"/>
  <c r="U162" i="3"/>
  <c r="U163" i="3"/>
  <c r="U164" i="3"/>
  <c r="U165" i="3"/>
  <c r="U166" i="3"/>
  <c r="U167" i="3"/>
  <c r="U168" i="3"/>
  <c r="U169" i="3"/>
  <c r="U170" i="3"/>
  <c r="U171" i="3"/>
  <c r="U172" i="3"/>
  <c r="U173" i="3"/>
  <c r="U174" i="3"/>
  <c r="U175" i="3"/>
  <c r="U176" i="3"/>
  <c r="U177" i="3"/>
  <c r="U178" i="3"/>
  <c r="U179" i="3"/>
  <c r="U180" i="3"/>
  <c r="U181" i="3"/>
  <c r="U182" i="3"/>
  <c r="U183" i="3"/>
  <c r="U184" i="3"/>
  <c r="U185" i="3"/>
  <c r="U186" i="3"/>
  <c r="U187" i="3"/>
  <c r="U188" i="3"/>
  <c r="U189" i="3"/>
  <c r="U190" i="3"/>
  <c r="U191" i="3"/>
  <c r="U192" i="3"/>
  <c r="U193" i="3"/>
  <c r="U194" i="3"/>
  <c r="U195" i="3"/>
  <c r="U196" i="3"/>
  <c r="U197" i="3"/>
  <c r="U198" i="3"/>
  <c r="U199" i="3"/>
  <c r="U200" i="3"/>
  <c r="U201" i="3"/>
  <c r="U202" i="3"/>
  <c r="U203" i="3"/>
  <c r="U204" i="3"/>
  <c r="U205" i="3"/>
  <c r="U206" i="3"/>
  <c r="U207" i="3"/>
  <c r="U208" i="3"/>
  <c r="U209" i="3"/>
  <c r="U210" i="3"/>
  <c r="U211" i="3"/>
  <c r="U212" i="3"/>
  <c r="U213" i="3"/>
  <c r="U214" i="3"/>
  <c r="U215" i="3"/>
  <c r="U216" i="3"/>
  <c r="U217" i="3"/>
  <c r="U218" i="3"/>
  <c r="U219" i="3"/>
  <c r="U220" i="3"/>
  <c r="U221" i="3"/>
  <c r="U222" i="3"/>
  <c r="U223" i="3"/>
  <c r="U224" i="3"/>
  <c r="U225" i="3"/>
  <c r="U226" i="3"/>
  <c r="U227" i="3"/>
  <c r="U228" i="3"/>
  <c r="U229" i="3"/>
  <c r="U230" i="3"/>
  <c r="U231" i="3"/>
  <c r="U232" i="3"/>
  <c r="U233" i="3"/>
  <c r="U234" i="3"/>
  <c r="U235" i="3"/>
  <c r="U236" i="3"/>
  <c r="U237" i="3"/>
  <c r="U238" i="3"/>
  <c r="U239" i="3"/>
  <c r="U240" i="3"/>
  <c r="U241" i="3"/>
  <c r="U242" i="3"/>
  <c r="U243" i="3"/>
  <c r="U244" i="3"/>
  <c r="U245" i="3"/>
  <c r="U246" i="3"/>
  <c r="U247" i="3"/>
  <c r="U248" i="3"/>
  <c r="U249" i="3"/>
  <c r="U250" i="3"/>
  <c r="U251" i="3"/>
  <c r="U252" i="3"/>
  <c r="U253" i="3"/>
  <c r="U254" i="3"/>
  <c r="U255" i="3"/>
  <c r="U256" i="3"/>
  <c r="U257" i="3"/>
  <c r="U258" i="3"/>
  <c r="U259" i="3"/>
  <c r="U260" i="3"/>
  <c r="U261" i="3"/>
  <c r="U262" i="3"/>
  <c r="U263" i="3"/>
  <c r="U264" i="3"/>
  <c r="U265" i="3"/>
  <c r="U266" i="3"/>
  <c r="U267" i="3"/>
  <c r="U268" i="3"/>
  <c r="U269" i="3"/>
  <c r="U270" i="3"/>
  <c r="U271" i="3"/>
  <c r="U272" i="3"/>
  <c r="U273" i="3"/>
  <c r="U274" i="3"/>
  <c r="U275" i="3"/>
  <c r="U276" i="3"/>
  <c r="U277" i="3"/>
  <c r="U278" i="3"/>
  <c r="U279" i="3"/>
  <c r="U280" i="3"/>
  <c r="U281" i="3"/>
  <c r="U282" i="3"/>
  <c r="U283" i="3"/>
  <c r="U284" i="3"/>
  <c r="U285" i="3"/>
  <c r="U286" i="3"/>
  <c r="U287" i="3"/>
  <c r="U288" i="3"/>
  <c r="U289" i="3"/>
  <c r="U290" i="3"/>
  <c r="U291" i="3"/>
  <c r="U292" i="3"/>
  <c r="U293" i="3"/>
  <c r="U294" i="3"/>
  <c r="U295" i="3"/>
  <c r="U296" i="3"/>
  <c r="U297" i="3"/>
  <c r="U298" i="3"/>
  <c r="U299" i="3"/>
  <c r="U300" i="3"/>
  <c r="U301" i="3"/>
  <c r="U302" i="3"/>
  <c r="U303" i="3"/>
  <c r="U304" i="3"/>
  <c r="U305" i="3"/>
  <c r="U306" i="3"/>
  <c r="U307" i="3"/>
  <c r="U308" i="3"/>
  <c r="U309" i="3"/>
  <c r="U310" i="3"/>
  <c r="U311" i="3"/>
  <c r="U312" i="3"/>
  <c r="U313" i="3"/>
  <c r="U314" i="3"/>
  <c r="U315" i="3"/>
  <c r="U316" i="3"/>
  <c r="U317" i="3"/>
  <c r="U318" i="3"/>
  <c r="U319" i="3"/>
  <c r="U320" i="3"/>
  <c r="U321" i="3"/>
  <c r="U322" i="3"/>
  <c r="U323" i="3"/>
  <c r="U324" i="3"/>
  <c r="U325" i="3"/>
  <c r="U326" i="3"/>
  <c r="U327" i="3"/>
  <c r="U328" i="3"/>
  <c r="U329" i="3"/>
  <c r="U330" i="3"/>
  <c r="U331" i="3"/>
  <c r="U332" i="3"/>
  <c r="U333" i="3"/>
  <c r="U334" i="3"/>
  <c r="U335" i="3"/>
  <c r="U336" i="3"/>
  <c r="U337" i="3"/>
  <c r="U338" i="3"/>
  <c r="U339" i="3"/>
  <c r="U340" i="3"/>
  <c r="U341" i="3"/>
  <c r="U342" i="3"/>
  <c r="U343" i="3"/>
  <c r="U344" i="3"/>
  <c r="U345" i="3"/>
  <c r="U346" i="3"/>
  <c r="U347" i="3"/>
  <c r="U348" i="3"/>
  <c r="U349" i="3"/>
  <c r="U350" i="3"/>
  <c r="U351" i="3"/>
  <c r="U352" i="3"/>
  <c r="U353" i="3"/>
  <c r="Y353" i="3" s="1"/>
  <c r="U354" i="3"/>
  <c r="U355" i="3"/>
  <c r="U356" i="3"/>
  <c r="U357" i="3"/>
  <c r="Y357" i="3" s="1"/>
  <c r="U358" i="3"/>
  <c r="U359" i="3"/>
  <c r="U360" i="3"/>
  <c r="U361" i="3"/>
  <c r="Y361" i="3" s="1"/>
  <c r="U362" i="3"/>
  <c r="U363" i="3"/>
  <c r="U364" i="3"/>
  <c r="U365" i="3"/>
  <c r="Y365" i="3" s="1"/>
  <c r="U366" i="3"/>
  <c r="U367" i="3"/>
  <c r="U368" i="3"/>
  <c r="U369" i="3"/>
  <c r="Y369" i="3" s="1"/>
  <c r="U370" i="3"/>
  <c r="U371" i="3"/>
  <c r="U372" i="3"/>
  <c r="U373" i="3"/>
  <c r="Y373" i="3" s="1"/>
  <c r="U374" i="3"/>
  <c r="U375" i="3"/>
  <c r="U376" i="3"/>
  <c r="U377" i="3"/>
  <c r="Y377" i="3" s="1"/>
  <c r="U378" i="3"/>
  <c r="U379" i="3"/>
  <c r="U380" i="3"/>
  <c r="U381" i="3"/>
  <c r="Y381" i="3" s="1"/>
  <c r="U382" i="3"/>
  <c r="U383" i="3"/>
  <c r="U384" i="3"/>
  <c r="U385" i="3"/>
  <c r="Y385" i="3" s="1"/>
  <c r="U386" i="3"/>
  <c r="U387" i="3"/>
  <c r="U388" i="3"/>
  <c r="U389" i="3"/>
  <c r="Y389" i="3" s="1"/>
  <c r="U390" i="3"/>
  <c r="U391" i="3"/>
  <c r="U392" i="3"/>
  <c r="U393" i="3"/>
  <c r="Y393" i="3" s="1"/>
  <c r="U394" i="3"/>
  <c r="U395" i="3"/>
  <c r="U396" i="3"/>
  <c r="U397" i="3"/>
  <c r="Y397" i="3" s="1"/>
  <c r="U398" i="3"/>
  <c r="U399" i="3"/>
  <c r="U400" i="3"/>
  <c r="U401" i="3"/>
  <c r="Y401" i="3" s="1"/>
  <c r="U402" i="3"/>
  <c r="U403" i="3"/>
  <c r="U404" i="3"/>
  <c r="U405" i="3"/>
  <c r="Y405" i="3" s="1"/>
  <c r="U406" i="3"/>
  <c r="U407" i="3"/>
  <c r="U408" i="3"/>
  <c r="U409" i="3"/>
  <c r="Y409" i="3" s="1"/>
  <c r="U410" i="3"/>
  <c r="U411" i="3"/>
  <c r="U412" i="3"/>
  <c r="U413" i="3"/>
  <c r="Y413" i="3" s="1"/>
  <c r="U414" i="3"/>
  <c r="U415" i="3"/>
  <c r="U416" i="3"/>
  <c r="U417" i="3"/>
  <c r="Y417" i="3" s="1"/>
  <c r="U418" i="3"/>
  <c r="U419" i="3"/>
  <c r="U420" i="3"/>
  <c r="U421" i="3"/>
  <c r="Y421" i="3" s="1"/>
  <c r="U422" i="3"/>
  <c r="U423" i="3"/>
  <c r="U424" i="3"/>
  <c r="U425" i="3"/>
  <c r="Y425" i="3" s="1"/>
  <c r="U426" i="3"/>
  <c r="U427" i="3"/>
  <c r="U428" i="3"/>
  <c r="U429" i="3"/>
  <c r="Y429" i="3" s="1"/>
  <c r="U430" i="3"/>
  <c r="U431" i="3"/>
  <c r="U432" i="3"/>
  <c r="U433" i="3"/>
  <c r="Y433" i="3" s="1"/>
  <c r="U434" i="3"/>
  <c r="U435" i="3"/>
  <c r="U436" i="3"/>
  <c r="U437" i="3"/>
  <c r="Y437" i="3" s="1"/>
  <c r="U438" i="3"/>
  <c r="U439" i="3"/>
  <c r="U440" i="3"/>
  <c r="U441" i="3"/>
  <c r="Y441" i="3" s="1"/>
  <c r="U442" i="3"/>
  <c r="U443" i="3"/>
  <c r="U444" i="3"/>
  <c r="U445" i="3"/>
  <c r="Y445" i="3" s="1"/>
  <c r="U446" i="3"/>
  <c r="U447" i="3"/>
  <c r="U448" i="3"/>
  <c r="U449" i="3"/>
  <c r="Y449" i="3" s="1"/>
  <c r="U450" i="3"/>
  <c r="U451" i="3"/>
  <c r="U452" i="3"/>
  <c r="U453" i="3"/>
  <c r="Y453" i="3" s="1"/>
  <c r="U454" i="3"/>
  <c r="U455" i="3"/>
  <c r="U456" i="3"/>
  <c r="U457" i="3"/>
  <c r="Y457" i="3" s="1"/>
  <c r="U458" i="3"/>
  <c r="U459" i="3"/>
  <c r="U460" i="3"/>
  <c r="U461" i="3"/>
  <c r="Y461" i="3" s="1"/>
  <c r="U462" i="3"/>
  <c r="U463" i="3"/>
  <c r="U464" i="3"/>
  <c r="U465" i="3"/>
  <c r="Y465" i="3" s="1"/>
  <c r="U466" i="3"/>
  <c r="U467" i="3"/>
  <c r="U468" i="3"/>
  <c r="U469" i="3"/>
  <c r="Y469" i="3" s="1"/>
  <c r="U470" i="3"/>
  <c r="U471" i="3"/>
  <c r="U472" i="3"/>
  <c r="U473" i="3"/>
  <c r="Y473" i="3" s="1"/>
  <c r="U474" i="3"/>
  <c r="U475" i="3"/>
  <c r="U476" i="3"/>
  <c r="U477" i="3"/>
  <c r="Y477" i="3" s="1"/>
  <c r="U478" i="3"/>
  <c r="U479" i="3"/>
  <c r="U480" i="3"/>
  <c r="U481" i="3"/>
  <c r="Y481" i="3" s="1"/>
  <c r="U482" i="3"/>
  <c r="U483" i="3"/>
  <c r="U484" i="3"/>
  <c r="U485" i="3"/>
  <c r="Y485" i="3" s="1"/>
  <c r="U486" i="3"/>
  <c r="U487" i="3"/>
  <c r="U488" i="3"/>
  <c r="U489" i="3"/>
  <c r="Y489" i="3" s="1"/>
  <c r="U490" i="3"/>
  <c r="U491" i="3"/>
  <c r="U492" i="3"/>
  <c r="U493" i="3"/>
  <c r="Y493" i="3" s="1"/>
  <c r="U494" i="3"/>
  <c r="U495" i="3"/>
  <c r="U496" i="3"/>
  <c r="U497" i="3"/>
  <c r="Y497" i="3" s="1"/>
  <c r="U498" i="3"/>
  <c r="U499" i="3"/>
  <c r="U500" i="3"/>
  <c r="U501" i="3"/>
  <c r="Y501" i="3" s="1"/>
  <c r="U502" i="3"/>
  <c r="U503" i="3"/>
  <c r="U504" i="3"/>
  <c r="U505" i="3"/>
  <c r="Y505" i="3" s="1"/>
  <c r="U506" i="3"/>
  <c r="U507" i="3"/>
  <c r="U508" i="3"/>
  <c r="U509" i="3"/>
  <c r="Y509" i="3" s="1"/>
  <c r="U510" i="3"/>
  <c r="U511" i="3"/>
  <c r="U512" i="3"/>
  <c r="U513" i="3"/>
  <c r="Y513" i="3" s="1"/>
  <c r="U514" i="3"/>
  <c r="U515" i="3"/>
  <c r="U516" i="3"/>
  <c r="U517" i="3"/>
  <c r="Y517" i="3" s="1"/>
  <c r="U518" i="3"/>
  <c r="U519" i="3"/>
  <c r="U520" i="3"/>
  <c r="U521" i="3"/>
  <c r="Y521" i="3" s="1"/>
  <c r="U522" i="3"/>
  <c r="U523" i="3"/>
  <c r="U524" i="3"/>
  <c r="U525" i="3"/>
  <c r="Y525" i="3" s="1"/>
  <c r="U526" i="3"/>
  <c r="U527" i="3"/>
  <c r="U528" i="3"/>
  <c r="U529" i="3"/>
  <c r="Y529" i="3" s="1"/>
  <c r="U530" i="3"/>
  <c r="U531" i="3"/>
  <c r="U532" i="3"/>
  <c r="U533" i="3"/>
  <c r="Y533" i="3" s="1"/>
  <c r="U534" i="3"/>
  <c r="U535" i="3"/>
  <c r="U536" i="3"/>
  <c r="U537" i="3"/>
  <c r="Y537" i="3" s="1"/>
  <c r="U538" i="3"/>
  <c r="U539" i="3"/>
  <c r="U540" i="3"/>
  <c r="U541" i="3"/>
  <c r="Y541" i="3" s="1"/>
  <c r="U542" i="3"/>
  <c r="U543" i="3"/>
  <c r="U544" i="3"/>
  <c r="U545" i="3"/>
  <c r="Y545" i="3" s="1"/>
  <c r="U546" i="3"/>
  <c r="U547" i="3"/>
  <c r="U548" i="3"/>
  <c r="U549" i="3"/>
  <c r="Y549" i="3" s="1"/>
  <c r="U550" i="3"/>
  <c r="U551" i="3"/>
  <c r="U552" i="3"/>
  <c r="U553" i="3"/>
  <c r="Y553" i="3" s="1"/>
  <c r="U554" i="3"/>
  <c r="U555" i="3"/>
  <c r="U556" i="3"/>
  <c r="U557" i="3"/>
  <c r="Y557" i="3" s="1"/>
  <c r="U558" i="3"/>
  <c r="U559" i="3"/>
  <c r="U560" i="3"/>
  <c r="U561" i="3"/>
  <c r="Y561" i="3" s="1"/>
  <c r="U562" i="3"/>
  <c r="U563" i="3"/>
  <c r="U564" i="3"/>
  <c r="U565" i="3"/>
  <c r="Y565" i="3" s="1"/>
  <c r="U566" i="3"/>
  <c r="U567" i="3"/>
  <c r="U568" i="3"/>
  <c r="U569" i="3"/>
  <c r="Y569" i="3" s="1"/>
  <c r="U570" i="3"/>
  <c r="U571" i="3"/>
  <c r="U572" i="3"/>
  <c r="U573" i="3"/>
  <c r="Y573" i="3" s="1"/>
  <c r="U574" i="3"/>
  <c r="U575" i="3"/>
  <c r="U576" i="3"/>
  <c r="U577" i="3"/>
  <c r="Y577" i="3" s="1"/>
  <c r="U578" i="3"/>
  <c r="U579" i="3"/>
  <c r="U580" i="3"/>
  <c r="U581" i="3"/>
  <c r="Y581" i="3" s="1"/>
  <c r="U582" i="3"/>
  <c r="U583" i="3"/>
  <c r="U584" i="3"/>
  <c r="U585" i="3"/>
  <c r="Y585" i="3" s="1"/>
  <c r="U586" i="3"/>
  <c r="U587" i="3"/>
  <c r="U588" i="3"/>
  <c r="U589" i="3"/>
  <c r="Y589" i="3" s="1"/>
  <c r="U590" i="3"/>
  <c r="U591" i="3"/>
  <c r="U592" i="3"/>
  <c r="U593" i="3"/>
  <c r="Y593" i="3" s="1"/>
  <c r="U594" i="3"/>
  <c r="U595" i="3"/>
  <c r="U596" i="3"/>
  <c r="U597" i="3"/>
  <c r="Y597" i="3" s="1"/>
  <c r="U598" i="3"/>
  <c r="U599" i="3"/>
  <c r="U600" i="3"/>
  <c r="U601" i="3"/>
  <c r="Y601" i="3" s="1"/>
  <c r="U602" i="3"/>
  <c r="U603" i="3"/>
  <c r="U604" i="3"/>
  <c r="U605" i="3"/>
  <c r="Y605" i="3" s="1"/>
  <c r="U606" i="3"/>
  <c r="U607" i="3"/>
  <c r="U608" i="3"/>
  <c r="U609" i="3"/>
  <c r="Y609" i="3" s="1"/>
  <c r="U610" i="3"/>
  <c r="U611" i="3"/>
  <c r="U612" i="3"/>
  <c r="U613" i="3"/>
  <c r="Y613" i="3" s="1"/>
  <c r="U614" i="3"/>
  <c r="U615" i="3"/>
  <c r="U616" i="3"/>
  <c r="U617" i="3"/>
  <c r="Y617" i="3" s="1"/>
  <c r="U618" i="3"/>
  <c r="U619" i="3"/>
  <c r="U620" i="3"/>
  <c r="U621" i="3"/>
  <c r="Y621" i="3" s="1"/>
  <c r="U622" i="3"/>
  <c r="U623" i="3"/>
  <c r="U624" i="3"/>
  <c r="U625" i="3"/>
  <c r="Y625" i="3" s="1"/>
  <c r="U626" i="3"/>
  <c r="U627" i="3"/>
  <c r="U628" i="3"/>
  <c r="U629" i="3"/>
  <c r="Y629" i="3" s="1"/>
  <c r="U630" i="3"/>
  <c r="U631" i="3"/>
  <c r="U632" i="3"/>
  <c r="U633" i="3"/>
  <c r="Y633" i="3" s="1"/>
  <c r="U634" i="3"/>
  <c r="U635" i="3"/>
  <c r="U636" i="3"/>
  <c r="U637" i="3"/>
  <c r="Y637" i="3" s="1"/>
  <c r="U638" i="3"/>
  <c r="U639" i="3"/>
  <c r="U640" i="3"/>
  <c r="U641" i="3"/>
  <c r="Y641" i="3" s="1"/>
  <c r="U642" i="3"/>
  <c r="U643" i="3"/>
  <c r="U644" i="3"/>
  <c r="U645" i="3"/>
  <c r="Y645" i="3" s="1"/>
  <c r="U646" i="3"/>
  <c r="U647" i="3"/>
  <c r="U648" i="3"/>
  <c r="U649" i="3"/>
  <c r="Y649" i="3" s="1"/>
  <c r="U650" i="3"/>
  <c r="U651" i="3"/>
  <c r="U652" i="3"/>
  <c r="U653" i="3"/>
  <c r="Y653" i="3" s="1"/>
  <c r="U654" i="3"/>
  <c r="U655" i="3"/>
  <c r="U656" i="3"/>
  <c r="U657" i="3"/>
  <c r="Y657" i="3" s="1"/>
  <c r="U658" i="3"/>
  <c r="U659" i="3"/>
  <c r="U660" i="3"/>
  <c r="U661" i="3"/>
  <c r="Y661" i="3" s="1"/>
  <c r="U662" i="3"/>
  <c r="U663" i="3"/>
  <c r="U664" i="3"/>
  <c r="U665" i="3"/>
  <c r="Y665" i="3" s="1"/>
  <c r="U666" i="3"/>
  <c r="U667" i="3"/>
  <c r="U668" i="3"/>
  <c r="U669" i="3"/>
  <c r="Y669" i="3" s="1"/>
  <c r="U670" i="3"/>
  <c r="U671" i="3"/>
  <c r="U672" i="3"/>
  <c r="U673" i="3"/>
  <c r="Y673" i="3" s="1"/>
  <c r="U674" i="3"/>
  <c r="U675" i="3"/>
  <c r="U676" i="3"/>
  <c r="U677" i="3"/>
  <c r="Y677" i="3" s="1"/>
  <c r="U678" i="3"/>
  <c r="U679" i="3"/>
  <c r="U680" i="3"/>
  <c r="U681" i="3"/>
  <c r="Y681" i="3" s="1"/>
  <c r="U682" i="3"/>
  <c r="U683" i="3"/>
  <c r="U684" i="3"/>
  <c r="U685" i="3"/>
  <c r="Y685" i="3" s="1"/>
  <c r="U686" i="3"/>
  <c r="U687" i="3"/>
  <c r="U688" i="3"/>
  <c r="U689" i="3"/>
  <c r="Y689" i="3" s="1"/>
  <c r="U690" i="3"/>
  <c r="U691" i="3"/>
  <c r="U692" i="3"/>
  <c r="U693" i="3"/>
  <c r="Y693" i="3" s="1"/>
  <c r="U694" i="3"/>
  <c r="U695" i="3"/>
  <c r="U696" i="3"/>
  <c r="U697" i="3"/>
  <c r="Y697" i="3" s="1"/>
  <c r="U698" i="3"/>
  <c r="U699" i="3"/>
  <c r="U700" i="3"/>
  <c r="U701" i="3"/>
  <c r="Y701" i="3" s="1"/>
  <c r="U702" i="3"/>
  <c r="U703" i="3"/>
  <c r="U704" i="3"/>
  <c r="U705" i="3"/>
  <c r="Y705" i="3" s="1"/>
  <c r="U706" i="3"/>
  <c r="U707" i="3"/>
  <c r="U708" i="3"/>
  <c r="U709" i="3"/>
  <c r="Y709" i="3" s="1"/>
  <c r="U710" i="3"/>
  <c r="U711" i="3"/>
  <c r="U712" i="3"/>
  <c r="U713" i="3"/>
  <c r="Y713" i="3" s="1"/>
  <c r="U714" i="3"/>
  <c r="U715" i="3"/>
  <c r="U716" i="3"/>
  <c r="U717" i="3"/>
  <c r="Y717" i="3" s="1"/>
  <c r="U718" i="3"/>
  <c r="U719" i="3"/>
  <c r="U720" i="3"/>
  <c r="U721" i="3"/>
  <c r="Y721" i="3" s="1"/>
  <c r="U722" i="3"/>
  <c r="U723" i="3"/>
  <c r="U724" i="3"/>
  <c r="U725" i="3"/>
  <c r="Y725" i="3" s="1"/>
  <c r="U726" i="3"/>
  <c r="U727" i="3"/>
  <c r="U728" i="3"/>
  <c r="U729" i="3"/>
  <c r="Y729" i="3" s="1"/>
  <c r="U730" i="3"/>
  <c r="U731" i="3"/>
  <c r="U732" i="3"/>
  <c r="U733" i="3"/>
  <c r="Y733" i="3" s="1"/>
  <c r="U734" i="3"/>
  <c r="U735" i="3"/>
  <c r="U736" i="3"/>
  <c r="U737" i="3"/>
  <c r="Y737" i="3" s="1"/>
  <c r="U738" i="3"/>
  <c r="U739" i="3"/>
  <c r="U740" i="3"/>
  <c r="U741" i="3"/>
  <c r="Y741" i="3" s="1"/>
  <c r="U742" i="3"/>
  <c r="U743" i="3"/>
  <c r="U744" i="3"/>
  <c r="U745" i="3"/>
  <c r="Y745" i="3" s="1"/>
  <c r="U746" i="3"/>
  <c r="U747" i="3"/>
  <c r="U748" i="3"/>
  <c r="U749" i="3"/>
  <c r="Y749" i="3" s="1"/>
  <c r="U750" i="3"/>
  <c r="U751" i="3"/>
  <c r="U752" i="3"/>
  <c r="U753" i="3"/>
  <c r="Y753" i="3" s="1"/>
  <c r="U754" i="3"/>
  <c r="U755" i="3"/>
  <c r="U756" i="3"/>
  <c r="U757" i="3"/>
  <c r="Y757" i="3" s="1"/>
  <c r="U758" i="3"/>
  <c r="U759" i="3"/>
  <c r="U760" i="3"/>
  <c r="U761" i="3"/>
  <c r="Y761" i="3" s="1"/>
  <c r="U762" i="3"/>
  <c r="U763" i="3"/>
  <c r="U764" i="3"/>
  <c r="U765" i="3"/>
  <c r="Y765" i="3" s="1"/>
  <c r="U766" i="3"/>
  <c r="U767" i="3"/>
  <c r="U768" i="3"/>
  <c r="U769" i="3"/>
  <c r="Y769" i="3" s="1"/>
  <c r="U770" i="3"/>
  <c r="U771" i="3"/>
  <c r="U772" i="3"/>
  <c r="U773" i="3"/>
  <c r="Y773" i="3" s="1"/>
  <c r="U774" i="3"/>
  <c r="U775" i="3"/>
  <c r="U776" i="3"/>
  <c r="U777" i="3"/>
  <c r="Y777" i="3" s="1"/>
  <c r="U778" i="3"/>
  <c r="U779" i="3"/>
  <c r="U780" i="3"/>
  <c r="U781" i="3"/>
  <c r="Y781" i="3" s="1"/>
  <c r="U782" i="3"/>
  <c r="U783" i="3"/>
  <c r="U784" i="3"/>
  <c r="U785" i="3"/>
  <c r="Y785" i="3" s="1"/>
  <c r="U786" i="3"/>
  <c r="U787" i="3"/>
  <c r="U788" i="3"/>
  <c r="U789" i="3"/>
  <c r="Y789" i="3" s="1"/>
  <c r="U790" i="3"/>
  <c r="U791" i="3"/>
  <c r="U792" i="3"/>
  <c r="U793" i="3"/>
  <c r="Y793" i="3" s="1"/>
  <c r="U794" i="3"/>
  <c r="U795" i="3"/>
  <c r="U796" i="3"/>
  <c r="U797" i="3"/>
  <c r="Y797" i="3" s="1"/>
  <c r="U798" i="3"/>
  <c r="U799" i="3"/>
  <c r="U800" i="3"/>
  <c r="U801" i="3"/>
  <c r="Y801" i="3" s="1"/>
  <c r="U802" i="3"/>
  <c r="U803" i="3"/>
  <c r="U804" i="3"/>
  <c r="U805" i="3"/>
  <c r="Y805" i="3" s="1"/>
  <c r="U806" i="3"/>
  <c r="U807" i="3"/>
  <c r="U808" i="3"/>
  <c r="U809" i="3"/>
  <c r="Y809" i="3" s="1"/>
  <c r="U810" i="3"/>
  <c r="U811" i="3"/>
  <c r="U812" i="3"/>
  <c r="U813" i="3"/>
  <c r="Y813" i="3" s="1"/>
  <c r="U814" i="3"/>
  <c r="U815" i="3"/>
  <c r="U816" i="3"/>
  <c r="U817" i="3"/>
  <c r="Y817" i="3" s="1"/>
  <c r="U818" i="3"/>
  <c r="U819" i="3"/>
  <c r="U820" i="3"/>
  <c r="U821" i="3"/>
  <c r="Y821" i="3" s="1"/>
  <c r="U822" i="3"/>
  <c r="U823" i="3"/>
  <c r="U824" i="3"/>
  <c r="U825" i="3"/>
  <c r="Y825" i="3" s="1"/>
  <c r="U826" i="3"/>
  <c r="U827" i="3"/>
  <c r="U828" i="3"/>
  <c r="U829" i="3"/>
  <c r="Y829" i="3" s="1"/>
  <c r="U830" i="3"/>
  <c r="U831" i="3"/>
  <c r="U832" i="3"/>
  <c r="U833" i="3"/>
  <c r="Y833" i="3" s="1"/>
  <c r="U834" i="3"/>
  <c r="U835" i="3"/>
  <c r="U836" i="3"/>
  <c r="U837" i="3"/>
  <c r="Y837" i="3" s="1"/>
  <c r="U838" i="3"/>
  <c r="U839" i="3"/>
  <c r="U840" i="3"/>
  <c r="U841" i="3"/>
  <c r="Y841" i="3" s="1"/>
  <c r="U842" i="3"/>
  <c r="U843" i="3"/>
  <c r="U844" i="3"/>
  <c r="U845" i="3"/>
  <c r="Y845" i="3" s="1"/>
  <c r="U846" i="3"/>
  <c r="U847" i="3"/>
  <c r="U848" i="3"/>
  <c r="U849" i="3"/>
  <c r="Y849" i="3" s="1"/>
  <c r="U850" i="3"/>
  <c r="U851" i="3"/>
  <c r="U852" i="3"/>
  <c r="U853" i="3"/>
  <c r="Y853" i="3" s="1"/>
  <c r="U854" i="3"/>
  <c r="U855" i="3"/>
  <c r="U856" i="3"/>
  <c r="U857" i="3"/>
  <c r="Y857" i="3" s="1"/>
  <c r="U858" i="3"/>
  <c r="U859" i="3"/>
  <c r="U860" i="3"/>
  <c r="U861" i="3"/>
  <c r="Y861" i="3" s="1"/>
  <c r="U862" i="3"/>
  <c r="U863" i="3"/>
  <c r="U864" i="3"/>
  <c r="U865" i="3"/>
  <c r="Y865" i="3" s="1"/>
  <c r="U866" i="3"/>
  <c r="U867" i="3"/>
  <c r="U868" i="3"/>
  <c r="U869" i="3"/>
  <c r="Y869" i="3" s="1"/>
  <c r="U870" i="3"/>
  <c r="U871" i="3"/>
  <c r="U872" i="3"/>
  <c r="U873" i="3"/>
  <c r="Y873" i="3" s="1"/>
  <c r="U874" i="3"/>
  <c r="U875" i="3"/>
  <c r="U876" i="3"/>
  <c r="U877" i="3"/>
  <c r="Y877" i="3" s="1"/>
  <c r="U878" i="3"/>
  <c r="U879" i="3"/>
  <c r="U880" i="3"/>
  <c r="U881" i="3"/>
  <c r="Y881" i="3" s="1"/>
  <c r="U882" i="3"/>
  <c r="U883" i="3"/>
  <c r="U884" i="3"/>
  <c r="U885" i="3"/>
  <c r="Y885" i="3" s="1"/>
  <c r="U886" i="3"/>
  <c r="U887" i="3"/>
  <c r="U888" i="3"/>
  <c r="U889" i="3"/>
  <c r="Y889" i="3" s="1"/>
  <c r="U890" i="3"/>
  <c r="U891" i="3"/>
  <c r="U892" i="3"/>
  <c r="U893" i="3"/>
  <c r="Y893" i="3" s="1"/>
  <c r="U894" i="3"/>
  <c r="U895" i="3"/>
  <c r="U896" i="3"/>
  <c r="U897" i="3"/>
  <c r="Y897" i="3" s="1"/>
  <c r="U898" i="3"/>
  <c r="U899" i="3"/>
  <c r="U900" i="3"/>
  <c r="U901" i="3"/>
  <c r="Y901" i="3" s="1"/>
  <c r="U902" i="3"/>
  <c r="U903" i="3"/>
  <c r="U904" i="3"/>
  <c r="U905" i="3"/>
  <c r="Y905" i="3" s="1"/>
  <c r="U906" i="3"/>
  <c r="U907" i="3"/>
  <c r="U908" i="3"/>
  <c r="U909" i="3"/>
  <c r="Y909" i="3" s="1"/>
  <c r="U910" i="3"/>
  <c r="U911" i="3"/>
  <c r="U912" i="3"/>
  <c r="U913" i="3"/>
  <c r="Y913" i="3" s="1"/>
  <c r="U914" i="3"/>
  <c r="U915" i="3"/>
  <c r="U916" i="3"/>
  <c r="U917" i="3"/>
  <c r="Y917" i="3" s="1"/>
  <c r="U918" i="3"/>
  <c r="U919" i="3"/>
  <c r="U920" i="3"/>
  <c r="U921" i="3"/>
  <c r="Y921" i="3" s="1"/>
  <c r="U922" i="3"/>
  <c r="U923" i="3"/>
  <c r="U924" i="3"/>
  <c r="U925" i="3"/>
  <c r="Y925" i="3" s="1"/>
  <c r="U926" i="3"/>
  <c r="U927" i="3"/>
  <c r="U928" i="3"/>
  <c r="U929" i="3"/>
  <c r="Y929" i="3" s="1"/>
  <c r="U930" i="3"/>
  <c r="U931" i="3"/>
  <c r="U932" i="3"/>
  <c r="U933" i="3"/>
  <c r="Y933" i="3" s="1"/>
  <c r="U934" i="3"/>
  <c r="U935" i="3"/>
  <c r="U936" i="3"/>
  <c r="U937" i="3"/>
  <c r="Y937" i="3" s="1"/>
  <c r="U938" i="3"/>
  <c r="U939" i="3"/>
  <c r="U940" i="3"/>
  <c r="U941" i="3"/>
  <c r="Y941" i="3" s="1"/>
  <c r="U942" i="3"/>
  <c r="U943" i="3"/>
  <c r="U944" i="3"/>
  <c r="U945" i="3"/>
  <c r="Y945" i="3" s="1"/>
  <c r="U946" i="3"/>
  <c r="U947" i="3"/>
  <c r="U948" i="3"/>
  <c r="U949" i="3"/>
  <c r="Y949" i="3" s="1"/>
  <c r="U950" i="3"/>
  <c r="U951" i="3"/>
  <c r="U952" i="3"/>
  <c r="U953" i="3"/>
  <c r="Y953" i="3" s="1"/>
  <c r="U954" i="3"/>
  <c r="U955" i="3"/>
  <c r="U956" i="3"/>
  <c r="U957" i="3"/>
  <c r="Y957" i="3" s="1"/>
  <c r="U958" i="3"/>
  <c r="U959" i="3"/>
  <c r="U960" i="3"/>
  <c r="U961" i="3"/>
  <c r="Y961" i="3" s="1"/>
  <c r="U962" i="3"/>
  <c r="U963" i="3"/>
  <c r="U964" i="3"/>
  <c r="U965" i="3"/>
  <c r="Y965" i="3" s="1"/>
  <c r="U966" i="3"/>
  <c r="U967" i="3"/>
  <c r="U968" i="3"/>
  <c r="U969" i="3"/>
  <c r="Y969" i="3" s="1"/>
  <c r="U970" i="3"/>
  <c r="U971" i="3"/>
  <c r="U972" i="3"/>
  <c r="U973" i="3"/>
  <c r="Y973" i="3" s="1"/>
  <c r="U974" i="3"/>
  <c r="U975" i="3"/>
  <c r="U976" i="3"/>
  <c r="U977" i="3"/>
  <c r="Y977" i="3" s="1"/>
  <c r="U978" i="3"/>
  <c r="U979" i="3"/>
  <c r="U980" i="3"/>
  <c r="U981" i="3"/>
  <c r="Y981" i="3" s="1"/>
  <c r="U982" i="3"/>
  <c r="U983" i="3"/>
  <c r="U984" i="3"/>
  <c r="U985" i="3"/>
  <c r="Y985" i="3" s="1"/>
  <c r="U986" i="3"/>
  <c r="U987" i="3"/>
  <c r="U988" i="3"/>
  <c r="U989" i="3"/>
  <c r="Y989" i="3" s="1"/>
  <c r="U990" i="3"/>
  <c r="U991" i="3"/>
  <c r="U992" i="3"/>
  <c r="U993" i="3"/>
  <c r="Y993" i="3" s="1"/>
  <c r="U994" i="3"/>
  <c r="U995" i="3"/>
  <c r="U996" i="3"/>
  <c r="U997" i="3"/>
  <c r="Y997" i="3" s="1"/>
  <c r="U998" i="3"/>
  <c r="U999" i="3"/>
  <c r="U1000" i="3"/>
  <c r="U1001" i="3"/>
  <c r="Y1001" i="3" s="1"/>
  <c r="U1002" i="3"/>
  <c r="U1003" i="3"/>
  <c r="U1004" i="3"/>
  <c r="U1005" i="3"/>
  <c r="Y1005" i="3" s="1"/>
  <c r="U1006" i="3"/>
  <c r="U1007" i="3"/>
  <c r="U1008" i="3"/>
  <c r="U1009" i="3"/>
  <c r="Y1009" i="3" s="1"/>
  <c r="U1010" i="3"/>
  <c r="U1011" i="3"/>
  <c r="U1012" i="3"/>
  <c r="U1013" i="3"/>
  <c r="Y1013" i="3" s="1"/>
  <c r="U1014" i="3"/>
  <c r="U1015" i="3"/>
  <c r="U1016" i="3"/>
  <c r="U1017" i="3"/>
  <c r="Y1017" i="3" s="1"/>
  <c r="U1018" i="3"/>
  <c r="U1019" i="3"/>
  <c r="U1020" i="3"/>
  <c r="U1021" i="3"/>
  <c r="Y1021" i="3" s="1"/>
  <c r="U1022" i="3"/>
  <c r="U1023" i="3"/>
  <c r="U1024" i="3"/>
  <c r="U1025" i="3"/>
  <c r="Y1025" i="3" s="1"/>
  <c r="U1026" i="3"/>
  <c r="U1027" i="3"/>
  <c r="U1028" i="3"/>
  <c r="U1029" i="3"/>
  <c r="Y1029" i="3" s="1"/>
  <c r="U1030" i="3"/>
  <c r="U1031" i="3"/>
  <c r="U1032" i="3"/>
  <c r="U1033" i="3"/>
  <c r="Y1033" i="3" s="1"/>
  <c r="U1034" i="3"/>
  <c r="U1035" i="3"/>
  <c r="U1036" i="3"/>
  <c r="U1037" i="3"/>
  <c r="Y1037" i="3" s="1"/>
  <c r="U1038" i="3"/>
  <c r="U1039" i="3"/>
  <c r="U1040" i="3"/>
  <c r="U1041" i="3"/>
  <c r="Y1041" i="3" s="1"/>
  <c r="U1042" i="3"/>
  <c r="U1043" i="3"/>
  <c r="U1044" i="3"/>
  <c r="U1045" i="3"/>
  <c r="Y1045" i="3" s="1"/>
  <c r="U1046" i="3"/>
  <c r="U1047" i="3"/>
  <c r="U1048" i="3"/>
  <c r="U1049" i="3"/>
  <c r="Y1049" i="3" s="1"/>
  <c r="U1050" i="3"/>
  <c r="U1051" i="3"/>
  <c r="U1052" i="3"/>
  <c r="U1053" i="3"/>
  <c r="Y1053" i="3" s="1"/>
  <c r="U1054" i="3"/>
  <c r="U1055" i="3"/>
  <c r="U1056" i="3"/>
  <c r="U1057" i="3"/>
  <c r="Y1057" i="3" s="1"/>
  <c r="U1058" i="3"/>
  <c r="U1059" i="3"/>
  <c r="U1060" i="3"/>
  <c r="U1061" i="3"/>
  <c r="Y1061" i="3" s="1"/>
  <c r="U1062" i="3"/>
  <c r="U1063" i="3"/>
  <c r="U1064" i="3"/>
  <c r="U1065" i="3"/>
  <c r="Y1065" i="3" s="1"/>
  <c r="U1066" i="3"/>
  <c r="U1067" i="3"/>
  <c r="U1068" i="3"/>
  <c r="U1069" i="3"/>
  <c r="Y1069" i="3" s="1"/>
  <c r="U1070" i="3"/>
  <c r="U1071" i="3"/>
  <c r="U1072" i="3"/>
  <c r="U1073" i="3"/>
  <c r="Y1073" i="3" s="1"/>
  <c r="U1074" i="3"/>
  <c r="U1075" i="3"/>
  <c r="U1076" i="3"/>
  <c r="U1077" i="3"/>
  <c r="Y1077" i="3" s="1"/>
  <c r="U1078" i="3"/>
  <c r="U1079" i="3"/>
  <c r="U1080" i="3"/>
  <c r="U1081" i="3"/>
  <c r="Y1081" i="3" s="1"/>
  <c r="U1082" i="3"/>
  <c r="U1083" i="3"/>
  <c r="U1084" i="3"/>
  <c r="U1085" i="3"/>
  <c r="Y1085" i="3" s="1"/>
  <c r="U1086" i="3"/>
  <c r="U1087" i="3"/>
  <c r="U1088" i="3"/>
  <c r="U1089" i="3"/>
  <c r="Y1089" i="3" s="1"/>
  <c r="U1090" i="3"/>
  <c r="U1091" i="3"/>
  <c r="U1092" i="3"/>
  <c r="U1093" i="3"/>
  <c r="Y1093" i="3" s="1"/>
  <c r="U1094" i="3"/>
  <c r="U1095" i="3"/>
  <c r="U1096" i="3"/>
  <c r="U1097" i="3"/>
  <c r="Y1097" i="3" s="1"/>
  <c r="U1098" i="3"/>
  <c r="U1099" i="3"/>
  <c r="U1100" i="3"/>
  <c r="U1101" i="3"/>
  <c r="Y1101" i="3" s="1"/>
  <c r="U1102" i="3"/>
  <c r="U1103" i="3"/>
  <c r="U1104" i="3"/>
  <c r="U1105" i="3"/>
  <c r="Y1105" i="3" s="1"/>
  <c r="U1106" i="3"/>
  <c r="U1107" i="3"/>
  <c r="U1108" i="3"/>
  <c r="U1109" i="3"/>
  <c r="Y1109" i="3" s="1"/>
  <c r="U1110" i="3"/>
  <c r="U1111" i="3"/>
  <c r="U1112" i="3"/>
  <c r="U1113" i="3"/>
  <c r="Y1113" i="3" s="1"/>
  <c r="U1114" i="3"/>
  <c r="U1115" i="3"/>
  <c r="U1116" i="3"/>
  <c r="U1117" i="3"/>
  <c r="Y1117" i="3" s="1"/>
  <c r="U1118" i="3"/>
  <c r="U1119" i="3"/>
  <c r="U1120" i="3"/>
  <c r="U1121" i="3"/>
  <c r="Y1121" i="3" s="1"/>
  <c r="U1122" i="3"/>
  <c r="U1123" i="3"/>
  <c r="U1124" i="3"/>
  <c r="U1125" i="3"/>
  <c r="Y1125" i="3" s="1"/>
  <c r="U1126" i="3"/>
  <c r="U1127" i="3"/>
  <c r="U1128" i="3"/>
  <c r="U1129" i="3"/>
  <c r="Y1129" i="3" s="1"/>
  <c r="U1130" i="3"/>
  <c r="U1131" i="3"/>
  <c r="U1132" i="3"/>
  <c r="U1133" i="3"/>
  <c r="Y1133" i="3" s="1"/>
  <c r="U1134" i="3"/>
  <c r="U1135" i="3"/>
  <c r="U1136" i="3"/>
  <c r="U1137" i="3"/>
  <c r="Y1137" i="3" s="1"/>
  <c r="U1138" i="3"/>
  <c r="U1139" i="3"/>
  <c r="U1140" i="3"/>
  <c r="U1141" i="3"/>
  <c r="Y1141" i="3" s="1"/>
  <c r="U1142" i="3"/>
  <c r="U1143" i="3"/>
  <c r="U1144" i="3"/>
  <c r="U1145" i="3"/>
  <c r="Y1145" i="3" s="1"/>
  <c r="U1146" i="3"/>
  <c r="U1147" i="3"/>
  <c r="U1148" i="3"/>
  <c r="U1149" i="3"/>
  <c r="Y1149" i="3" s="1"/>
  <c r="U1150" i="3"/>
  <c r="U1151" i="3"/>
  <c r="U1152" i="3"/>
  <c r="U1153" i="3"/>
  <c r="Y1153" i="3" s="1"/>
  <c r="U1154" i="3"/>
  <c r="U1155" i="3"/>
  <c r="U1156" i="3"/>
  <c r="U1157" i="3"/>
  <c r="Y1157" i="3" s="1"/>
  <c r="U1158" i="3"/>
  <c r="U1159" i="3"/>
  <c r="U1160" i="3"/>
  <c r="U1161" i="3"/>
  <c r="Y1161" i="3" s="1"/>
  <c r="U1162" i="3"/>
  <c r="U1163" i="3"/>
  <c r="U1164" i="3"/>
  <c r="U1165" i="3"/>
  <c r="Y1165" i="3" s="1"/>
  <c r="U1166" i="3"/>
  <c r="U1167" i="3"/>
  <c r="U1168" i="3"/>
  <c r="U1169" i="3"/>
  <c r="Y1169" i="3" s="1"/>
  <c r="U1170" i="3"/>
  <c r="U1171" i="3"/>
  <c r="U1172" i="3"/>
  <c r="U1173" i="3"/>
  <c r="Y1173" i="3" s="1"/>
  <c r="U1174" i="3"/>
  <c r="U1175" i="3"/>
  <c r="U1176" i="3"/>
  <c r="U1177" i="3"/>
  <c r="Y1177" i="3" s="1"/>
  <c r="U1178" i="3"/>
  <c r="U1179" i="3"/>
  <c r="U1180" i="3"/>
  <c r="U1181" i="3"/>
  <c r="Y1181" i="3" s="1"/>
  <c r="U1182" i="3"/>
  <c r="U1183" i="3"/>
  <c r="U1184" i="3"/>
  <c r="U1185" i="3"/>
  <c r="Y1185" i="3" s="1"/>
  <c r="U1186" i="3"/>
  <c r="U1187" i="3"/>
  <c r="U1188" i="3"/>
  <c r="U1189" i="3"/>
  <c r="Y1189" i="3" s="1"/>
  <c r="U1190" i="3"/>
  <c r="U1191" i="3"/>
  <c r="U1192" i="3"/>
  <c r="U1193" i="3"/>
  <c r="Y1193" i="3" s="1"/>
  <c r="U1194" i="3"/>
  <c r="U1195" i="3"/>
  <c r="U1196" i="3"/>
  <c r="U1197" i="3"/>
  <c r="Y1197" i="3" s="1"/>
  <c r="U1198" i="3"/>
  <c r="U1199" i="3"/>
  <c r="U1200" i="3"/>
  <c r="U1201" i="3"/>
  <c r="Y1201" i="3" s="1"/>
  <c r="U1202" i="3"/>
  <c r="U1203" i="3"/>
  <c r="U1204" i="3"/>
  <c r="U1205" i="3"/>
  <c r="Y1205" i="3" s="1"/>
  <c r="U1206" i="3"/>
  <c r="U1207" i="3"/>
  <c r="U1208" i="3"/>
  <c r="U1209" i="3"/>
  <c r="Y1209" i="3" s="1"/>
  <c r="U1210" i="3"/>
  <c r="U1211" i="3"/>
  <c r="U1212" i="3"/>
  <c r="U1213" i="3"/>
  <c r="Y1213" i="3" s="1"/>
  <c r="U1214" i="3"/>
  <c r="U1215" i="3"/>
  <c r="U1216" i="3"/>
  <c r="U1217" i="3"/>
  <c r="Y1217" i="3" s="1"/>
  <c r="U1218" i="3"/>
  <c r="U1219" i="3"/>
  <c r="U1220" i="3"/>
  <c r="U1221" i="3"/>
  <c r="Y1221" i="3" s="1"/>
  <c r="U1222" i="3"/>
  <c r="U1223" i="3"/>
  <c r="U1224" i="3"/>
  <c r="U1225" i="3"/>
  <c r="Y1225" i="3" s="1"/>
  <c r="U1226" i="3"/>
  <c r="U1227" i="3"/>
  <c r="U1228" i="3"/>
  <c r="U1229" i="3"/>
  <c r="Y1229" i="3" s="1"/>
  <c r="U1230" i="3"/>
  <c r="U1231" i="3"/>
  <c r="U1232" i="3"/>
  <c r="U1233" i="3"/>
  <c r="Y1233" i="3" s="1"/>
  <c r="U1234" i="3"/>
  <c r="U1235" i="3"/>
  <c r="U1236" i="3"/>
  <c r="U1237" i="3"/>
  <c r="Y1237" i="3" s="1"/>
  <c r="U1238" i="3"/>
  <c r="U1239" i="3"/>
  <c r="U1240" i="3"/>
  <c r="U1241" i="3"/>
  <c r="Y1241" i="3" s="1"/>
  <c r="U1242" i="3"/>
  <c r="U1243" i="3"/>
  <c r="U1244" i="3"/>
  <c r="U1245" i="3"/>
  <c r="Y1245" i="3" s="1"/>
  <c r="U1246" i="3"/>
  <c r="U1247" i="3"/>
  <c r="U1248" i="3"/>
  <c r="U1249" i="3"/>
  <c r="Y1249" i="3" s="1"/>
  <c r="U1250" i="3"/>
  <c r="U1251" i="3"/>
  <c r="U1252" i="3"/>
  <c r="U1253" i="3"/>
  <c r="Y1253" i="3" s="1"/>
  <c r="U1254" i="3"/>
  <c r="U1255" i="3"/>
  <c r="U1256" i="3"/>
  <c r="U1257" i="3"/>
  <c r="Y1257" i="3" s="1"/>
  <c r="U1258" i="3"/>
  <c r="U1259" i="3"/>
  <c r="U1260" i="3"/>
  <c r="U1261" i="3"/>
  <c r="Y1261" i="3" s="1"/>
  <c r="U1262" i="3"/>
  <c r="U1263" i="3"/>
  <c r="U1264" i="3"/>
  <c r="U1265" i="3"/>
  <c r="Y1265" i="3" s="1"/>
  <c r="U1266" i="3"/>
  <c r="U1267" i="3"/>
  <c r="U1268" i="3"/>
  <c r="U11" i="3"/>
  <c r="Y11" i="3" s="1"/>
  <c r="U12" i="2"/>
  <c r="U13" i="2"/>
  <c r="U14" i="2"/>
  <c r="U15" i="2"/>
  <c r="U16" i="2"/>
  <c r="U17" i="2"/>
  <c r="U18" i="2"/>
  <c r="U19" i="2"/>
  <c r="U20" i="2"/>
  <c r="U21" i="2"/>
  <c r="U22" i="2"/>
  <c r="U23" i="2"/>
  <c r="U24" i="2"/>
  <c r="U25" i="2"/>
  <c r="U26" i="2"/>
  <c r="U27" i="2"/>
  <c r="U28" i="2"/>
  <c r="U29" i="2"/>
  <c r="U30" i="2"/>
  <c r="U31" i="2"/>
  <c r="U32" i="2"/>
  <c r="U33" i="2"/>
  <c r="U34" i="2"/>
  <c r="U35" i="2"/>
  <c r="U36" i="2"/>
  <c r="U37" i="2"/>
  <c r="U38" i="2"/>
  <c r="U39" i="2"/>
  <c r="U40" i="2"/>
  <c r="U41" i="2"/>
  <c r="U42" i="2"/>
  <c r="U43" i="2"/>
  <c r="U44" i="2"/>
  <c r="U45" i="2"/>
  <c r="U46" i="2"/>
  <c r="U47" i="2"/>
  <c r="U48" i="2"/>
  <c r="U49" i="2"/>
  <c r="U50" i="2"/>
  <c r="U51" i="2"/>
  <c r="U52" i="2"/>
  <c r="U53" i="2"/>
  <c r="U54" i="2"/>
  <c r="U55" i="2"/>
  <c r="U56" i="2"/>
  <c r="U57" i="2"/>
  <c r="U58" i="2"/>
  <c r="U59" i="2"/>
  <c r="U60" i="2"/>
  <c r="U61" i="2"/>
  <c r="U62" i="2"/>
  <c r="U63" i="2"/>
  <c r="U64" i="2"/>
  <c r="U65" i="2"/>
  <c r="U66" i="2"/>
  <c r="U67" i="2"/>
  <c r="U68" i="2"/>
  <c r="U69" i="2"/>
  <c r="U70" i="2"/>
  <c r="U71" i="2"/>
  <c r="U72" i="2"/>
  <c r="U73" i="2"/>
  <c r="U74" i="2"/>
  <c r="U75" i="2"/>
  <c r="U76" i="2"/>
  <c r="U77" i="2"/>
  <c r="U78" i="2"/>
  <c r="U79" i="2"/>
  <c r="U80" i="2"/>
  <c r="U81" i="2"/>
  <c r="U82" i="2"/>
  <c r="U83" i="2"/>
  <c r="U84" i="2"/>
  <c r="U85" i="2"/>
  <c r="U86" i="2"/>
  <c r="U87" i="2"/>
  <c r="U88" i="2"/>
  <c r="U89" i="2"/>
  <c r="U90" i="2"/>
  <c r="U91" i="2"/>
  <c r="U92" i="2"/>
  <c r="U93" i="2"/>
  <c r="U94" i="2"/>
  <c r="U95" i="2"/>
  <c r="U96" i="2"/>
  <c r="U97" i="2"/>
  <c r="U98" i="2"/>
  <c r="U99" i="2"/>
  <c r="U100" i="2"/>
  <c r="U101" i="2"/>
  <c r="U102" i="2"/>
  <c r="U103" i="2"/>
  <c r="U104" i="2"/>
  <c r="U105" i="2"/>
  <c r="U106" i="2"/>
  <c r="U107" i="2"/>
  <c r="U108" i="2"/>
  <c r="U109" i="2"/>
  <c r="U110" i="2"/>
  <c r="U111" i="2"/>
  <c r="U112" i="2"/>
  <c r="U113" i="2"/>
  <c r="U114" i="2"/>
  <c r="U115" i="2"/>
  <c r="U116" i="2"/>
  <c r="U117" i="2"/>
  <c r="U118" i="2"/>
  <c r="U119" i="2"/>
  <c r="U120" i="2"/>
  <c r="U121" i="2"/>
  <c r="U122" i="2"/>
  <c r="U123" i="2"/>
  <c r="U124" i="2"/>
  <c r="U125" i="2"/>
  <c r="U126" i="2"/>
  <c r="U127" i="2"/>
  <c r="U128" i="2"/>
  <c r="U129" i="2"/>
  <c r="U130" i="2"/>
  <c r="U131" i="2"/>
  <c r="U132" i="2"/>
  <c r="U133" i="2"/>
  <c r="U134" i="2"/>
  <c r="U135" i="2"/>
  <c r="U136" i="2"/>
  <c r="U137" i="2"/>
  <c r="U138" i="2"/>
  <c r="U139" i="2"/>
  <c r="U140" i="2"/>
  <c r="U141" i="2"/>
  <c r="U142" i="2"/>
  <c r="U143" i="2"/>
  <c r="U144" i="2"/>
  <c r="U145" i="2"/>
  <c r="U146" i="2"/>
  <c r="U147" i="2"/>
  <c r="U148" i="2"/>
  <c r="U149" i="2"/>
  <c r="U150" i="2"/>
  <c r="U151" i="2"/>
  <c r="U152" i="2"/>
  <c r="U153" i="2"/>
  <c r="U154" i="2"/>
  <c r="U155" i="2"/>
  <c r="U156" i="2"/>
  <c r="U157" i="2"/>
  <c r="U158" i="2"/>
  <c r="U159" i="2"/>
  <c r="U160" i="2"/>
  <c r="U161" i="2"/>
  <c r="U162" i="2"/>
  <c r="U163" i="2"/>
  <c r="U164" i="2"/>
  <c r="U165" i="2"/>
  <c r="U166" i="2"/>
  <c r="U167" i="2"/>
  <c r="U168" i="2"/>
  <c r="U169" i="2"/>
  <c r="U170" i="2"/>
  <c r="U171" i="2"/>
  <c r="U172" i="2"/>
  <c r="U173" i="2"/>
  <c r="U174" i="2"/>
  <c r="U175" i="2"/>
  <c r="U176" i="2"/>
  <c r="U177" i="2"/>
  <c r="U178" i="2"/>
  <c r="U179" i="2"/>
  <c r="U180" i="2"/>
  <c r="U181" i="2"/>
  <c r="U182" i="2"/>
  <c r="U183" i="2"/>
  <c r="U184" i="2"/>
  <c r="U185" i="2"/>
  <c r="U186" i="2"/>
  <c r="U187" i="2"/>
  <c r="U188" i="2"/>
  <c r="U189" i="2"/>
  <c r="U190" i="2"/>
  <c r="U191" i="2"/>
  <c r="U192" i="2"/>
  <c r="U193" i="2"/>
  <c r="U194" i="2"/>
  <c r="U195" i="2"/>
  <c r="U196" i="2"/>
  <c r="U197" i="2"/>
  <c r="U198" i="2"/>
  <c r="U199" i="2"/>
  <c r="U200" i="2"/>
  <c r="U201" i="2"/>
  <c r="U202" i="2"/>
  <c r="U203" i="2"/>
  <c r="U204" i="2"/>
  <c r="U205" i="2"/>
  <c r="U206" i="2"/>
  <c r="U207" i="2"/>
  <c r="U208" i="2"/>
  <c r="U209" i="2"/>
  <c r="U210" i="2"/>
  <c r="U211" i="2"/>
  <c r="U212" i="2"/>
  <c r="U213" i="2"/>
  <c r="U214" i="2"/>
  <c r="U215" i="2"/>
  <c r="U216" i="2"/>
  <c r="U217" i="2"/>
  <c r="U218" i="2"/>
  <c r="U219" i="2"/>
  <c r="U220" i="2"/>
  <c r="U221" i="2"/>
  <c r="U222" i="2"/>
  <c r="U223" i="2"/>
  <c r="U224" i="2"/>
  <c r="U225" i="2"/>
  <c r="U226" i="2"/>
  <c r="U227" i="2"/>
  <c r="U228" i="2"/>
  <c r="U229" i="2"/>
  <c r="U230" i="2"/>
  <c r="U231" i="2"/>
  <c r="U232" i="2"/>
  <c r="U233" i="2"/>
  <c r="U234" i="2"/>
  <c r="U235" i="2"/>
  <c r="U236" i="2"/>
  <c r="U237" i="2"/>
  <c r="U238" i="2"/>
  <c r="U239" i="2"/>
  <c r="U240" i="2"/>
  <c r="U241" i="2"/>
  <c r="U242" i="2"/>
  <c r="U243" i="2"/>
  <c r="U244" i="2"/>
  <c r="U245" i="2"/>
  <c r="U246" i="2"/>
  <c r="U247" i="2"/>
  <c r="U248" i="2"/>
  <c r="U249" i="2"/>
  <c r="U250" i="2"/>
  <c r="U251" i="2"/>
  <c r="U252" i="2"/>
  <c r="U253" i="2"/>
  <c r="U254" i="2"/>
  <c r="U255" i="2"/>
  <c r="U256" i="2"/>
  <c r="U257" i="2"/>
  <c r="U258" i="2"/>
  <c r="U259" i="2"/>
  <c r="U260" i="2"/>
  <c r="U261" i="2"/>
  <c r="U262" i="2"/>
  <c r="U263" i="2"/>
  <c r="U264" i="2"/>
  <c r="U265" i="2"/>
  <c r="U266" i="2"/>
  <c r="U267" i="2"/>
  <c r="U268" i="2"/>
  <c r="U269" i="2"/>
  <c r="U270" i="2"/>
  <c r="U271" i="2"/>
  <c r="U272" i="2"/>
  <c r="U273" i="2"/>
  <c r="U274" i="2"/>
  <c r="U275" i="2"/>
  <c r="U276" i="2"/>
  <c r="U277" i="2"/>
  <c r="U278" i="2"/>
  <c r="U279" i="2"/>
  <c r="U280" i="2"/>
  <c r="U281" i="2"/>
  <c r="U282" i="2"/>
  <c r="U283" i="2"/>
  <c r="U284" i="2"/>
  <c r="U285" i="2"/>
  <c r="U286" i="2"/>
  <c r="U287" i="2"/>
  <c r="U288" i="2"/>
  <c r="U289" i="2"/>
  <c r="U290" i="2"/>
  <c r="U291" i="2"/>
  <c r="U292" i="2"/>
  <c r="U293" i="2"/>
  <c r="U294" i="2"/>
  <c r="U295" i="2"/>
  <c r="U296" i="2"/>
  <c r="U297" i="2"/>
  <c r="U298" i="2"/>
  <c r="U299" i="2"/>
  <c r="U300" i="2"/>
  <c r="U301" i="2"/>
  <c r="U302" i="2"/>
  <c r="U303" i="2"/>
  <c r="U304" i="2"/>
  <c r="U305" i="2"/>
  <c r="U306" i="2"/>
  <c r="U307" i="2"/>
  <c r="U308" i="2"/>
  <c r="U309" i="2"/>
  <c r="U310" i="2"/>
  <c r="U311" i="2"/>
  <c r="U312" i="2"/>
  <c r="U313" i="2"/>
  <c r="U314" i="2"/>
  <c r="U315" i="2"/>
  <c r="U316" i="2"/>
  <c r="U317" i="2"/>
  <c r="U318" i="2"/>
  <c r="U319" i="2"/>
  <c r="U320" i="2"/>
  <c r="U321" i="2"/>
  <c r="U322" i="2"/>
  <c r="U323" i="2"/>
  <c r="U324" i="2"/>
  <c r="U325" i="2"/>
  <c r="U326" i="2"/>
  <c r="U327" i="2"/>
  <c r="U328" i="2"/>
  <c r="U329" i="2"/>
  <c r="U330" i="2"/>
  <c r="U331" i="2"/>
  <c r="U332" i="2"/>
  <c r="U333" i="2"/>
  <c r="U334" i="2"/>
  <c r="U335" i="2"/>
  <c r="U336" i="2"/>
  <c r="U337" i="2"/>
  <c r="U338" i="2"/>
  <c r="U339" i="2"/>
  <c r="U340" i="2"/>
  <c r="U341" i="2"/>
  <c r="U342" i="2"/>
  <c r="U343" i="2"/>
  <c r="U344" i="2"/>
  <c r="U345" i="2"/>
  <c r="U346" i="2"/>
  <c r="U347" i="2"/>
  <c r="U348" i="2"/>
  <c r="U349" i="2"/>
  <c r="U350" i="2"/>
  <c r="U351" i="2"/>
  <c r="U352" i="2"/>
  <c r="U353" i="2"/>
  <c r="U354" i="2"/>
  <c r="U355" i="2"/>
  <c r="U356" i="2"/>
  <c r="U357" i="2"/>
  <c r="U358" i="2"/>
  <c r="U359" i="2"/>
  <c r="U360" i="2"/>
  <c r="U361" i="2"/>
  <c r="U362" i="2"/>
  <c r="U363" i="2"/>
  <c r="U364" i="2"/>
  <c r="U365" i="2"/>
  <c r="U366" i="2"/>
  <c r="U367" i="2"/>
  <c r="U368" i="2"/>
  <c r="U369" i="2"/>
  <c r="U370" i="2"/>
  <c r="U371" i="2"/>
  <c r="U372" i="2"/>
  <c r="U373" i="2"/>
  <c r="U374" i="2"/>
  <c r="U375" i="2"/>
  <c r="U376" i="2"/>
  <c r="U377" i="2"/>
  <c r="U378" i="2"/>
  <c r="U379" i="2"/>
  <c r="U380" i="2"/>
  <c r="U381" i="2"/>
  <c r="U382" i="2"/>
  <c r="U383" i="2"/>
  <c r="U384" i="2"/>
  <c r="U385" i="2"/>
  <c r="U386" i="2"/>
  <c r="U387" i="2"/>
  <c r="U388" i="2"/>
  <c r="U389" i="2"/>
  <c r="U390" i="2"/>
  <c r="U391" i="2"/>
  <c r="U392" i="2"/>
  <c r="U393" i="2"/>
  <c r="U394" i="2"/>
  <c r="U395" i="2"/>
  <c r="U396" i="2"/>
  <c r="U397" i="2"/>
  <c r="U398" i="2"/>
  <c r="U399" i="2"/>
  <c r="U400" i="2"/>
  <c r="U401" i="2"/>
  <c r="U402" i="2"/>
  <c r="U403" i="2"/>
  <c r="U404" i="2"/>
  <c r="U405" i="2"/>
  <c r="U406" i="2"/>
  <c r="U407" i="2"/>
  <c r="U408" i="2"/>
  <c r="U409" i="2"/>
  <c r="U410" i="2"/>
  <c r="U411" i="2"/>
  <c r="U412" i="2"/>
  <c r="U413" i="2"/>
  <c r="U414" i="2"/>
  <c r="U415" i="2"/>
  <c r="U416" i="2"/>
  <c r="U417" i="2"/>
  <c r="U418" i="2"/>
  <c r="U419" i="2"/>
  <c r="U420" i="2"/>
  <c r="U421" i="2"/>
  <c r="U422" i="2"/>
  <c r="U423" i="2"/>
  <c r="U424" i="2"/>
  <c r="U425" i="2"/>
  <c r="U426" i="2"/>
  <c r="U427" i="2"/>
  <c r="U428" i="2"/>
  <c r="U429" i="2"/>
  <c r="U430" i="2"/>
  <c r="U431" i="2"/>
  <c r="U432" i="2"/>
  <c r="U433" i="2"/>
  <c r="U434" i="2"/>
  <c r="U435" i="2"/>
  <c r="U436" i="2"/>
  <c r="U437" i="2"/>
  <c r="U438" i="2"/>
  <c r="U439" i="2"/>
  <c r="U440" i="2"/>
  <c r="U441" i="2"/>
  <c r="U442" i="2"/>
  <c r="U443" i="2"/>
  <c r="U444" i="2"/>
  <c r="U445" i="2"/>
  <c r="U446" i="2"/>
  <c r="U447" i="2"/>
  <c r="U448" i="2"/>
  <c r="U449" i="2"/>
  <c r="U450" i="2"/>
  <c r="U451" i="2"/>
  <c r="U452" i="2"/>
  <c r="U453" i="2"/>
  <c r="U454" i="2"/>
  <c r="U455" i="2"/>
  <c r="U456" i="2"/>
  <c r="U457" i="2"/>
  <c r="U458" i="2"/>
  <c r="U459" i="2"/>
  <c r="U460" i="2"/>
  <c r="U461" i="2"/>
  <c r="U462" i="2"/>
  <c r="U463" i="2"/>
  <c r="U464" i="2"/>
  <c r="U465" i="2"/>
  <c r="U466" i="2"/>
  <c r="U467" i="2"/>
  <c r="U468" i="2"/>
  <c r="U469" i="2"/>
  <c r="U470" i="2"/>
  <c r="U471" i="2"/>
  <c r="U472" i="2"/>
  <c r="U473" i="2"/>
  <c r="U474" i="2"/>
  <c r="U475" i="2"/>
  <c r="U476" i="2"/>
  <c r="U477" i="2"/>
  <c r="U478" i="2"/>
  <c r="U479" i="2"/>
  <c r="U480" i="2"/>
  <c r="U481" i="2"/>
  <c r="U482" i="2"/>
  <c r="U483" i="2"/>
  <c r="U484" i="2"/>
  <c r="U485" i="2"/>
  <c r="U486" i="2"/>
  <c r="U487" i="2"/>
  <c r="U488" i="2"/>
  <c r="U489" i="2"/>
  <c r="U490" i="2"/>
  <c r="U491" i="2"/>
  <c r="U492" i="2"/>
  <c r="U493" i="2"/>
  <c r="U494" i="2"/>
  <c r="U495" i="2"/>
  <c r="U496" i="2"/>
  <c r="U497" i="2"/>
  <c r="U498" i="2"/>
  <c r="U499" i="2"/>
  <c r="U500" i="2"/>
  <c r="U501" i="2"/>
  <c r="U502" i="2"/>
  <c r="U503" i="2"/>
  <c r="U504" i="2"/>
  <c r="U505" i="2"/>
  <c r="U506" i="2"/>
  <c r="U507" i="2"/>
  <c r="U508" i="2"/>
  <c r="U509" i="2"/>
  <c r="U510" i="2"/>
  <c r="U511" i="2"/>
  <c r="U512" i="2"/>
  <c r="U513" i="2"/>
  <c r="U514" i="2"/>
  <c r="U515" i="2"/>
  <c r="U516" i="2"/>
  <c r="U517" i="2"/>
  <c r="U518" i="2"/>
  <c r="U519" i="2"/>
  <c r="U520" i="2"/>
  <c r="U521" i="2"/>
  <c r="U522" i="2"/>
  <c r="U523" i="2"/>
  <c r="U524" i="2"/>
  <c r="U525" i="2"/>
  <c r="U526" i="2"/>
  <c r="U527" i="2"/>
  <c r="U528" i="2"/>
  <c r="U529" i="2"/>
  <c r="U530" i="2"/>
  <c r="U531" i="2"/>
  <c r="U532" i="2"/>
  <c r="U533" i="2"/>
  <c r="U534" i="2"/>
  <c r="U535" i="2"/>
  <c r="U536" i="2"/>
  <c r="U537" i="2"/>
  <c r="U538" i="2"/>
  <c r="U539" i="2"/>
  <c r="U540" i="2"/>
  <c r="U541" i="2"/>
  <c r="U542" i="2"/>
  <c r="U543" i="2"/>
  <c r="U544" i="2"/>
  <c r="U545" i="2"/>
  <c r="U546" i="2"/>
  <c r="U547" i="2"/>
  <c r="U548" i="2"/>
  <c r="U549" i="2"/>
  <c r="U550" i="2"/>
  <c r="U551" i="2"/>
  <c r="U552" i="2"/>
  <c r="U553" i="2"/>
  <c r="U554" i="2"/>
  <c r="U555" i="2"/>
  <c r="U556" i="2"/>
  <c r="U557" i="2"/>
  <c r="U558" i="2"/>
  <c r="U559" i="2"/>
  <c r="U560" i="2"/>
  <c r="U561" i="2"/>
  <c r="U562" i="2"/>
  <c r="U563" i="2"/>
  <c r="U564" i="2"/>
  <c r="U565" i="2"/>
  <c r="U566" i="2"/>
  <c r="U567" i="2"/>
  <c r="U568" i="2"/>
  <c r="U569" i="2"/>
  <c r="U570" i="2"/>
  <c r="U571" i="2"/>
  <c r="U572" i="2"/>
  <c r="U573" i="2"/>
  <c r="U574" i="2"/>
  <c r="U575" i="2"/>
  <c r="U576" i="2"/>
  <c r="U577" i="2"/>
  <c r="U578" i="2"/>
  <c r="U579" i="2"/>
  <c r="U580" i="2"/>
  <c r="U581" i="2"/>
  <c r="U582" i="2"/>
  <c r="U583" i="2"/>
  <c r="U584" i="2"/>
  <c r="U585" i="2"/>
  <c r="U586" i="2"/>
  <c r="U587" i="2"/>
  <c r="U588" i="2"/>
  <c r="U589" i="2"/>
  <c r="U590" i="2"/>
  <c r="U591" i="2"/>
  <c r="U592" i="2"/>
  <c r="U593" i="2"/>
  <c r="U594" i="2"/>
  <c r="U595" i="2"/>
  <c r="U596" i="2"/>
  <c r="U597" i="2"/>
  <c r="U598" i="2"/>
  <c r="U599" i="2"/>
  <c r="U600" i="2"/>
  <c r="U601" i="2"/>
  <c r="U602" i="2"/>
  <c r="U603" i="2"/>
  <c r="U604" i="2"/>
  <c r="U605" i="2"/>
  <c r="U606" i="2"/>
  <c r="U607" i="2"/>
  <c r="U608" i="2"/>
  <c r="U609" i="2"/>
  <c r="U610" i="2"/>
  <c r="U611" i="2"/>
  <c r="U612" i="2"/>
  <c r="U613" i="2"/>
  <c r="U614" i="2"/>
  <c r="U615" i="2"/>
  <c r="U616" i="2"/>
  <c r="U617" i="2"/>
  <c r="U618" i="2"/>
  <c r="U619" i="2"/>
  <c r="U620" i="2"/>
  <c r="U621" i="2"/>
  <c r="U622" i="2"/>
  <c r="U623" i="2"/>
  <c r="U624" i="2"/>
  <c r="U625" i="2"/>
  <c r="U626" i="2"/>
  <c r="U627" i="2"/>
  <c r="U628" i="2"/>
  <c r="U629" i="2"/>
  <c r="U630" i="2"/>
  <c r="U631" i="2"/>
  <c r="U632" i="2"/>
  <c r="U633" i="2"/>
  <c r="U634" i="2"/>
  <c r="U635" i="2"/>
  <c r="U636" i="2"/>
  <c r="U637" i="2"/>
  <c r="U638" i="2"/>
  <c r="U639" i="2"/>
  <c r="U640" i="2"/>
  <c r="U641" i="2"/>
  <c r="U642" i="2"/>
  <c r="U643" i="2"/>
  <c r="U644" i="2"/>
  <c r="U645" i="2"/>
  <c r="U646" i="2"/>
  <c r="U647" i="2"/>
  <c r="U648" i="2"/>
  <c r="U649" i="2"/>
  <c r="U650" i="2"/>
  <c r="U651" i="2"/>
  <c r="U652" i="2"/>
  <c r="U653" i="2"/>
  <c r="U654" i="2"/>
  <c r="U655" i="2"/>
  <c r="U656" i="2"/>
  <c r="U657" i="2"/>
  <c r="U658" i="2"/>
  <c r="U659" i="2"/>
  <c r="U660" i="2"/>
  <c r="U661" i="2"/>
  <c r="U662" i="2"/>
  <c r="U663" i="2"/>
  <c r="U664" i="2"/>
  <c r="U665" i="2"/>
  <c r="U666" i="2"/>
  <c r="U667" i="2"/>
  <c r="U668" i="2"/>
  <c r="U669" i="2"/>
  <c r="U670" i="2"/>
  <c r="U671" i="2"/>
  <c r="U672" i="2"/>
  <c r="U673" i="2"/>
  <c r="U674" i="2"/>
  <c r="U675" i="2"/>
  <c r="U676" i="2"/>
  <c r="U677" i="2"/>
  <c r="U678" i="2"/>
  <c r="U679" i="2"/>
  <c r="U680" i="2"/>
  <c r="U681" i="2"/>
  <c r="U682" i="2"/>
  <c r="U683" i="2"/>
  <c r="U684" i="2"/>
  <c r="U685" i="2"/>
  <c r="U686" i="2"/>
  <c r="U687" i="2"/>
  <c r="U688" i="2"/>
  <c r="U689" i="2"/>
  <c r="U690" i="2"/>
  <c r="U691" i="2"/>
  <c r="U692" i="2"/>
  <c r="U693" i="2"/>
  <c r="U694" i="2"/>
  <c r="U695" i="2"/>
  <c r="U696" i="2"/>
  <c r="U697" i="2"/>
  <c r="U698" i="2"/>
  <c r="U699" i="2"/>
  <c r="U700" i="2"/>
  <c r="U701" i="2"/>
  <c r="U702" i="2"/>
  <c r="U703" i="2"/>
  <c r="U704" i="2"/>
  <c r="U705" i="2"/>
  <c r="U706" i="2"/>
  <c r="U707" i="2"/>
  <c r="U708" i="2"/>
  <c r="U709" i="2"/>
  <c r="U710" i="2"/>
  <c r="U711" i="2"/>
  <c r="U712" i="2"/>
  <c r="U713" i="2"/>
  <c r="U714" i="2"/>
  <c r="U715" i="2"/>
  <c r="U716" i="2"/>
  <c r="U717" i="2"/>
  <c r="U718" i="2"/>
  <c r="U719" i="2"/>
  <c r="U720" i="2"/>
  <c r="U721" i="2"/>
  <c r="U722" i="2"/>
  <c r="U723" i="2"/>
  <c r="U724" i="2"/>
  <c r="U725" i="2"/>
  <c r="U726" i="2"/>
  <c r="U727" i="2"/>
  <c r="U728" i="2"/>
  <c r="U729" i="2"/>
  <c r="U730" i="2"/>
  <c r="U731" i="2"/>
  <c r="U732" i="2"/>
  <c r="U733" i="2"/>
  <c r="U734" i="2"/>
  <c r="U735" i="2"/>
  <c r="U736" i="2"/>
  <c r="U737" i="2"/>
  <c r="U738" i="2"/>
  <c r="U739" i="2"/>
  <c r="U740" i="2"/>
  <c r="U741" i="2"/>
  <c r="U742" i="2"/>
  <c r="U743" i="2"/>
  <c r="U744" i="2"/>
  <c r="U745" i="2"/>
  <c r="U746" i="2"/>
  <c r="U747" i="2"/>
  <c r="U748" i="2"/>
  <c r="U749" i="2"/>
  <c r="U750" i="2"/>
  <c r="U751" i="2"/>
  <c r="U752" i="2"/>
  <c r="U753" i="2"/>
  <c r="U754" i="2"/>
  <c r="U755" i="2"/>
  <c r="U756" i="2"/>
  <c r="U757" i="2"/>
  <c r="U758" i="2"/>
  <c r="U759" i="2"/>
  <c r="U760" i="2"/>
  <c r="U761" i="2"/>
  <c r="U762" i="2"/>
  <c r="U763" i="2"/>
  <c r="U764" i="2"/>
  <c r="U765" i="2"/>
  <c r="U766" i="2"/>
  <c r="U767" i="2"/>
  <c r="U768" i="2"/>
  <c r="U769" i="2"/>
  <c r="U770" i="2"/>
  <c r="U771" i="2"/>
  <c r="U772" i="2"/>
  <c r="U773" i="2"/>
  <c r="U774" i="2"/>
  <c r="U775" i="2"/>
  <c r="U776" i="2"/>
  <c r="U777" i="2"/>
  <c r="U778" i="2"/>
  <c r="U779" i="2"/>
  <c r="U780" i="2"/>
  <c r="U781" i="2"/>
  <c r="U782" i="2"/>
  <c r="U783" i="2"/>
  <c r="U784" i="2"/>
  <c r="U785" i="2"/>
  <c r="U786" i="2"/>
  <c r="U787" i="2"/>
  <c r="U788" i="2"/>
  <c r="U789" i="2"/>
  <c r="U790" i="2"/>
  <c r="U791" i="2"/>
  <c r="U792" i="2"/>
  <c r="U793" i="2"/>
  <c r="U794" i="2"/>
  <c r="U795" i="2"/>
  <c r="U796" i="2"/>
  <c r="U797" i="2"/>
  <c r="U798" i="2"/>
  <c r="U799" i="2"/>
  <c r="U800" i="2"/>
  <c r="U801" i="2"/>
  <c r="U802" i="2"/>
  <c r="U803" i="2"/>
  <c r="U804" i="2"/>
  <c r="U805" i="2"/>
  <c r="U806" i="2"/>
  <c r="U807" i="2"/>
  <c r="U808" i="2"/>
  <c r="U809" i="2"/>
  <c r="U810" i="2"/>
  <c r="U811" i="2"/>
  <c r="U812" i="2"/>
  <c r="U813" i="2"/>
  <c r="U814" i="2"/>
  <c r="U815" i="2"/>
  <c r="U816" i="2"/>
  <c r="U817" i="2"/>
  <c r="U818" i="2"/>
  <c r="U819" i="2"/>
  <c r="U820" i="2"/>
  <c r="U821" i="2"/>
  <c r="U822" i="2"/>
  <c r="U823" i="2"/>
  <c r="U824" i="2"/>
  <c r="U825" i="2"/>
  <c r="U826" i="2"/>
  <c r="U827" i="2"/>
  <c r="U828" i="2"/>
  <c r="U829" i="2"/>
  <c r="U830" i="2"/>
  <c r="U831" i="2"/>
  <c r="U832" i="2"/>
  <c r="U833" i="2"/>
  <c r="U834" i="2"/>
  <c r="U835" i="2"/>
  <c r="U836" i="2"/>
  <c r="U837" i="2"/>
  <c r="U838" i="2"/>
  <c r="U839" i="2"/>
  <c r="U840" i="2"/>
  <c r="U841" i="2"/>
  <c r="U842" i="2"/>
  <c r="U843" i="2"/>
  <c r="U844" i="2"/>
  <c r="U845" i="2"/>
  <c r="U846" i="2"/>
  <c r="U847" i="2"/>
  <c r="U848" i="2"/>
  <c r="U849" i="2"/>
  <c r="U850" i="2"/>
  <c r="U851" i="2"/>
  <c r="U852" i="2"/>
  <c r="U853" i="2"/>
  <c r="U854" i="2"/>
  <c r="U855" i="2"/>
  <c r="U856" i="2"/>
  <c r="U857" i="2"/>
  <c r="U858" i="2"/>
  <c r="U859" i="2"/>
  <c r="U860" i="2"/>
  <c r="U861" i="2"/>
  <c r="U862" i="2"/>
  <c r="U863" i="2"/>
  <c r="U864" i="2"/>
  <c r="U865" i="2"/>
  <c r="U866" i="2"/>
  <c r="U867" i="2"/>
  <c r="U868" i="2"/>
  <c r="U869" i="2"/>
  <c r="U870" i="2"/>
  <c r="U871" i="2"/>
  <c r="U872" i="2"/>
  <c r="U873" i="2"/>
  <c r="U874" i="2"/>
  <c r="U875" i="2"/>
  <c r="U876" i="2"/>
  <c r="U877" i="2"/>
  <c r="U878" i="2"/>
  <c r="U879" i="2"/>
  <c r="U880" i="2"/>
  <c r="U881" i="2"/>
  <c r="U882" i="2"/>
  <c r="U883" i="2"/>
  <c r="U884" i="2"/>
  <c r="U885" i="2"/>
  <c r="U886" i="2"/>
  <c r="U887" i="2"/>
  <c r="U888" i="2"/>
  <c r="U889" i="2"/>
  <c r="U890" i="2"/>
  <c r="U891" i="2"/>
  <c r="U892" i="2"/>
  <c r="U893" i="2"/>
  <c r="U894" i="2"/>
  <c r="U895" i="2"/>
  <c r="U896" i="2"/>
  <c r="U897" i="2"/>
  <c r="U898" i="2"/>
  <c r="U899" i="2"/>
  <c r="U900" i="2"/>
  <c r="U901" i="2"/>
  <c r="U902" i="2"/>
  <c r="U903" i="2"/>
  <c r="U904" i="2"/>
  <c r="U905" i="2"/>
  <c r="U906" i="2"/>
  <c r="U907" i="2"/>
  <c r="U908" i="2"/>
  <c r="U909" i="2"/>
  <c r="U910" i="2"/>
  <c r="U911" i="2"/>
  <c r="U912" i="2"/>
  <c r="U913" i="2"/>
  <c r="U914" i="2"/>
  <c r="U915" i="2"/>
  <c r="U916" i="2"/>
  <c r="U917" i="2"/>
  <c r="U918" i="2"/>
  <c r="U919" i="2"/>
  <c r="U920" i="2"/>
  <c r="U921" i="2"/>
  <c r="U922" i="2"/>
  <c r="U923" i="2"/>
  <c r="U924" i="2"/>
  <c r="U925" i="2"/>
  <c r="U926" i="2"/>
  <c r="U927" i="2"/>
  <c r="U928" i="2"/>
  <c r="U929" i="2"/>
  <c r="U930" i="2"/>
  <c r="U931" i="2"/>
  <c r="U932" i="2"/>
  <c r="U933" i="2"/>
  <c r="U934" i="2"/>
  <c r="U935" i="2"/>
  <c r="U936" i="2"/>
  <c r="U937" i="2"/>
  <c r="U938" i="2"/>
  <c r="U939" i="2"/>
  <c r="U940" i="2"/>
  <c r="U941" i="2"/>
  <c r="U942" i="2"/>
  <c r="U943" i="2"/>
  <c r="U944" i="2"/>
  <c r="U945" i="2"/>
  <c r="U946" i="2"/>
  <c r="U947" i="2"/>
  <c r="U948" i="2"/>
  <c r="U949" i="2"/>
  <c r="U950" i="2"/>
  <c r="U951" i="2"/>
  <c r="U952" i="2"/>
  <c r="U953" i="2"/>
  <c r="U954" i="2"/>
  <c r="U955" i="2"/>
  <c r="U956" i="2"/>
  <c r="U957" i="2"/>
  <c r="U958" i="2"/>
  <c r="U959" i="2"/>
  <c r="U960" i="2"/>
  <c r="U961" i="2"/>
  <c r="U962" i="2"/>
  <c r="U963" i="2"/>
  <c r="U964" i="2"/>
  <c r="U965" i="2"/>
  <c r="U966" i="2"/>
  <c r="U967" i="2"/>
  <c r="U968" i="2"/>
  <c r="U969" i="2"/>
  <c r="U970" i="2"/>
  <c r="U971" i="2"/>
  <c r="U972" i="2"/>
  <c r="U973" i="2"/>
  <c r="U974" i="2"/>
  <c r="U975" i="2"/>
  <c r="U976" i="2"/>
  <c r="U977" i="2"/>
  <c r="U978" i="2"/>
  <c r="U979" i="2"/>
  <c r="U980" i="2"/>
  <c r="U981" i="2"/>
  <c r="U982" i="2"/>
  <c r="U983" i="2"/>
  <c r="U984" i="2"/>
  <c r="U985" i="2"/>
  <c r="U986" i="2"/>
  <c r="U987" i="2"/>
  <c r="U988" i="2"/>
  <c r="U989" i="2"/>
  <c r="U990" i="2"/>
  <c r="U991" i="2"/>
  <c r="U992" i="2"/>
  <c r="U993" i="2"/>
  <c r="U994" i="2"/>
  <c r="U995" i="2"/>
  <c r="U996" i="2"/>
  <c r="U997" i="2"/>
  <c r="U998" i="2"/>
  <c r="U999" i="2"/>
  <c r="U1000" i="2"/>
  <c r="U1001" i="2"/>
  <c r="U1002" i="2"/>
  <c r="U1003" i="2"/>
  <c r="U1004" i="2"/>
  <c r="U1005" i="2"/>
  <c r="U1006" i="2"/>
  <c r="U1007" i="2"/>
  <c r="U1008" i="2"/>
  <c r="U1009" i="2"/>
  <c r="U1010" i="2"/>
  <c r="U1011" i="2"/>
  <c r="U1012" i="2"/>
  <c r="U1013" i="2"/>
  <c r="U1014" i="2"/>
  <c r="U1015" i="2"/>
  <c r="U1016" i="2"/>
  <c r="U1017" i="2"/>
  <c r="U1018" i="2"/>
  <c r="U1019" i="2"/>
  <c r="U1020" i="2"/>
  <c r="U1021" i="2"/>
  <c r="U1022" i="2"/>
  <c r="U1023" i="2"/>
  <c r="U1024" i="2"/>
  <c r="U1025" i="2"/>
  <c r="U1026" i="2"/>
  <c r="U1027" i="2"/>
  <c r="U1028" i="2"/>
  <c r="U1029" i="2"/>
  <c r="U1030" i="2"/>
  <c r="U1031" i="2"/>
  <c r="U1032" i="2"/>
  <c r="U1033" i="2"/>
  <c r="U1034" i="2"/>
  <c r="U1035" i="2"/>
  <c r="U1036" i="2"/>
  <c r="U1037" i="2"/>
  <c r="U1038" i="2"/>
  <c r="U1039" i="2"/>
  <c r="U1040" i="2"/>
  <c r="U1041" i="2"/>
  <c r="U1042" i="2"/>
  <c r="U1043" i="2"/>
  <c r="U1044" i="2"/>
  <c r="U1045" i="2"/>
  <c r="U1046" i="2"/>
  <c r="U1047" i="2"/>
  <c r="U1048" i="2"/>
  <c r="U1049" i="2"/>
  <c r="U1050" i="2"/>
  <c r="U1051" i="2"/>
  <c r="U1052" i="2"/>
  <c r="U1053" i="2"/>
  <c r="U1054" i="2"/>
  <c r="U1055" i="2"/>
  <c r="U1056" i="2"/>
  <c r="U1057" i="2"/>
  <c r="U1058" i="2"/>
  <c r="U1059" i="2"/>
  <c r="U1060" i="2"/>
  <c r="U1061" i="2"/>
  <c r="U1062" i="2"/>
  <c r="U1063" i="2"/>
  <c r="U1064" i="2"/>
  <c r="U1065" i="2"/>
  <c r="U1066" i="2"/>
  <c r="U1067" i="2"/>
  <c r="U1068" i="2"/>
  <c r="U1069" i="2"/>
  <c r="U1070" i="2"/>
  <c r="U1071" i="2"/>
  <c r="U1072" i="2"/>
  <c r="U1073" i="2"/>
  <c r="U1074" i="2"/>
  <c r="U1075" i="2"/>
  <c r="U1076" i="2"/>
  <c r="U1077" i="2"/>
  <c r="U1078" i="2"/>
  <c r="U1079" i="2"/>
  <c r="U1080" i="2"/>
  <c r="U1081" i="2"/>
  <c r="U1082" i="2"/>
  <c r="U1083" i="2"/>
  <c r="U1084" i="2"/>
  <c r="U1085" i="2"/>
  <c r="U1086" i="2"/>
  <c r="U1087" i="2"/>
  <c r="U1088" i="2"/>
  <c r="U1089" i="2"/>
  <c r="U1090" i="2"/>
  <c r="U1091" i="2"/>
  <c r="U1092" i="2"/>
  <c r="U1093" i="2"/>
  <c r="U1094" i="2"/>
  <c r="U1095" i="2"/>
  <c r="U1096" i="2"/>
  <c r="U1097" i="2"/>
  <c r="U1098" i="2"/>
  <c r="U1099" i="2"/>
  <c r="U1100" i="2"/>
  <c r="U1101" i="2"/>
  <c r="U1102" i="2"/>
  <c r="U1103" i="2"/>
  <c r="U1104" i="2"/>
  <c r="U1105" i="2"/>
  <c r="U1106" i="2"/>
  <c r="U1107" i="2"/>
  <c r="U1108" i="2"/>
  <c r="U1109" i="2"/>
  <c r="U1110" i="2"/>
  <c r="U1111" i="2"/>
  <c r="U1112" i="2"/>
  <c r="U1113" i="2"/>
  <c r="U1114" i="2"/>
  <c r="U1115" i="2"/>
  <c r="U1116" i="2"/>
  <c r="U1117" i="2"/>
  <c r="U1118" i="2"/>
  <c r="U1119" i="2"/>
  <c r="U1120" i="2"/>
  <c r="U1121" i="2"/>
  <c r="U1122" i="2"/>
  <c r="U1123" i="2"/>
  <c r="U1124" i="2"/>
  <c r="U1125" i="2"/>
  <c r="U1126" i="2"/>
  <c r="U1127" i="2"/>
  <c r="U1128" i="2"/>
  <c r="U1129" i="2"/>
  <c r="U1130" i="2"/>
  <c r="U1131" i="2"/>
  <c r="U1132" i="2"/>
  <c r="U1133" i="2"/>
  <c r="U1134" i="2"/>
  <c r="U1135" i="2"/>
  <c r="U1136" i="2"/>
  <c r="U1137" i="2"/>
  <c r="U1138" i="2"/>
  <c r="U1139" i="2"/>
  <c r="U1140" i="2"/>
  <c r="U1141" i="2"/>
  <c r="U1142" i="2"/>
  <c r="U1143" i="2"/>
  <c r="U1144" i="2"/>
  <c r="U1145" i="2"/>
  <c r="U1146" i="2"/>
  <c r="U1147" i="2"/>
  <c r="U1148" i="2"/>
  <c r="U1149" i="2"/>
  <c r="U1150" i="2"/>
  <c r="U1151" i="2"/>
  <c r="U1152" i="2"/>
  <c r="U1153" i="2"/>
  <c r="U1154" i="2"/>
  <c r="U1155" i="2"/>
  <c r="U1156" i="2"/>
  <c r="U1157" i="2"/>
  <c r="U1158" i="2"/>
  <c r="U1159" i="2"/>
  <c r="U1160" i="2"/>
  <c r="U1161" i="2"/>
  <c r="U1162" i="2"/>
  <c r="U1163" i="2"/>
  <c r="U1164" i="2"/>
  <c r="U1165" i="2"/>
  <c r="U1166" i="2"/>
  <c r="U1167" i="2"/>
  <c r="U1168" i="2"/>
  <c r="U1169" i="2"/>
  <c r="U1170" i="2"/>
  <c r="U1171" i="2"/>
  <c r="U1172" i="2"/>
  <c r="U1173" i="2"/>
  <c r="U1174" i="2"/>
  <c r="U1175" i="2"/>
  <c r="U1176" i="2"/>
  <c r="U1177" i="2"/>
  <c r="U1178" i="2"/>
  <c r="U1179" i="2"/>
  <c r="U1180" i="2"/>
  <c r="U1181" i="2"/>
  <c r="U1182" i="2"/>
  <c r="U1183" i="2"/>
  <c r="U1184" i="2"/>
  <c r="U1185" i="2"/>
  <c r="U1186" i="2"/>
  <c r="U1187" i="2"/>
  <c r="U1188" i="2"/>
  <c r="U1189" i="2"/>
  <c r="U1190" i="2"/>
  <c r="U1191" i="2"/>
  <c r="U1192" i="2"/>
  <c r="U1193" i="2"/>
  <c r="U1194" i="2"/>
  <c r="U1195" i="2"/>
  <c r="U1196" i="2"/>
  <c r="U1197" i="2"/>
  <c r="U1198" i="2"/>
  <c r="U1199" i="2"/>
  <c r="U1200" i="2"/>
  <c r="U1201" i="2"/>
  <c r="U1202" i="2"/>
  <c r="U1203" i="2"/>
  <c r="U1204" i="2"/>
  <c r="U1205" i="2"/>
  <c r="U1206" i="2"/>
  <c r="U1207" i="2"/>
  <c r="U1208" i="2"/>
  <c r="U1209" i="2"/>
  <c r="U1210" i="2"/>
  <c r="U1211" i="2"/>
  <c r="U1212" i="2"/>
  <c r="U1213" i="2"/>
  <c r="U1214" i="2"/>
  <c r="U1215" i="2"/>
  <c r="U1216" i="2"/>
  <c r="U1217" i="2"/>
  <c r="U1218" i="2"/>
  <c r="U1219" i="2"/>
  <c r="U1220" i="2"/>
  <c r="U1221" i="2"/>
  <c r="U1222" i="2"/>
  <c r="U1223" i="2"/>
  <c r="U1224" i="2"/>
  <c r="U1225" i="2"/>
  <c r="U1226" i="2"/>
  <c r="U1227" i="2"/>
  <c r="U1228" i="2"/>
  <c r="U1229" i="2"/>
  <c r="U1230" i="2"/>
  <c r="U1231" i="2"/>
  <c r="U1232" i="2"/>
  <c r="U1233" i="2"/>
  <c r="U1234" i="2"/>
  <c r="U1235" i="2"/>
  <c r="U1236" i="2"/>
  <c r="U1237" i="2"/>
  <c r="U1238" i="2"/>
  <c r="U1239" i="2"/>
  <c r="U1240" i="2"/>
  <c r="U1241" i="2"/>
  <c r="U1242" i="2"/>
  <c r="U1243" i="2"/>
  <c r="U1244" i="2"/>
  <c r="U1245" i="2"/>
  <c r="U1246" i="2"/>
  <c r="U1247" i="2"/>
  <c r="U1248" i="2"/>
  <c r="U1249" i="2"/>
  <c r="U1250" i="2"/>
  <c r="U1251" i="2"/>
  <c r="U1252" i="2"/>
  <c r="U1253" i="2"/>
  <c r="U1254" i="2"/>
  <c r="U1255" i="2"/>
  <c r="U1256" i="2"/>
  <c r="U1257" i="2"/>
  <c r="U1258" i="2"/>
  <c r="U1259" i="2"/>
  <c r="U1260" i="2"/>
  <c r="U1261" i="2"/>
  <c r="U1262" i="2"/>
  <c r="U1263" i="2"/>
  <c r="U1264" i="2"/>
  <c r="U1265" i="2"/>
  <c r="U1266" i="2"/>
  <c r="U1267" i="2"/>
  <c r="U1268" i="2"/>
  <c r="T5" i="2"/>
  <c r="T5" i="3"/>
  <c r="U5" i="3" s="1"/>
  <c r="T5" i="4"/>
  <c r="U5" i="4" s="1"/>
  <c r="AI56" i="4" l="1"/>
  <c r="AG57" i="4"/>
  <c r="AG57" i="3"/>
  <c r="AI56" i="3"/>
  <c r="AG58" i="2"/>
  <c r="AI57" i="2"/>
  <c r="Y191" i="2"/>
  <c r="Y659" i="2"/>
  <c r="Y809" i="2"/>
  <c r="Y1050" i="2"/>
  <c r="AB30" i="2"/>
  <c r="U5" i="2"/>
  <c r="Y1248" i="2"/>
  <c r="Y1120" i="2"/>
  <c r="Y864" i="2"/>
  <c r="Y736" i="2"/>
  <c r="Y734" i="2"/>
  <c r="Y478" i="2"/>
  <c r="Y350" i="2"/>
  <c r="Y242" i="2"/>
  <c r="Y150" i="2"/>
  <c r="Y110" i="2"/>
  <c r="Y66" i="2"/>
  <c r="Y645" i="2"/>
  <c r="Y621" i="2"/>
  <c r="Y601" i="2"/>
  <c r="Y581" i="2"/>
  <c r="Y557" i="2"/>
  <c r="Y537" i="2"/>
  <c r="Y517" i="2"/>
  <c r="Y493" i="2"/>
  <c r="Y473" i="2"/>
  <c r="Y453" i="2"/>
  <c r="Y429" i="2"/>
  <c r="Y409" i="2"/>
  <c r="Y389" i="2"/>
  <c r="Y365" i="2"/>
  <c r="Y345" i="2"/>
  <c r="Y325" i="2"/>
  <c r="Y301" i="2"/>
  <c r="Y281" i="2"/>
  <c r="Y265" i="2"/>
  <c r="Y249" i="2"/>
  <c r="Y233" i="2"/>
  <c r="Y217" i="2"/>
  <c r="Y201" i="2"/>
  <c r="Y185" i="2"/>
  <c r="Y169" i="2"/>
  <c r="Y153" i="2"/>
  <c r="Y137" i="2"/>
  <c r="Y121" i="2"/>
  <c r="Y105" i="2"/>
  <c r="Y89" i="2"/>
  <c r="Y73" i="2"/>
  <c r="Y57" i="2"/>
  <c r="Y41" i="2"/>
  <c r="Y25" i="2"/>
  <c r="Y692" i="2"/>
  <c r="Y676" i="2"/>
  <c r="Y660" i="2"/>
  <c r="Y644" i="2"/>
  <c r="Y628" i="2"/>
  <c r="Y612" i="2"/>
  <c r="Y596" i="2"/>
  <c r="Y580" i="2"/>
  <c r="Y564" i="2"/>
  <c r="Y548" i="2"/>
  <c r="Y532" i="2"/>
  <c r="Y516" i="2"/>
  <c r="Y500" i="2"/>
  <c r="Y484" i="2"/>
  <c r="Y468" i="2"/>
  <c r="Y452" i="2"/>
  <c r="Y448" i="2"/>
  <c r="Y444" i="2"/>
  <c r="Y436" i="2"/>
  <c r="Y432" i="2"/>
  <c r="Y428" i="2"/>
  <c r="Y420" i="2"/>
  <c r="Y416" i="2"/>
  <c r="Y412" i="2"/>
  <c r="Y404" i="2"/>
  <c r="Y400" i="2"/>
  <c r="Y396" i="2"/>
  <c r="Y388" i="2"/>
  <c r="Y384" i="2"/>
  <c r="Y380" i="2"/>
  <c r="Y372" i="2"/>
  <c r="Y368" i="2"/>
  <c r="Y364" i="2"/>
  <c r="Y356" i="2"/>
  <c r="Y352" i="2"/>
  <c r="Y348" i="2"/>
  <c r="Y340" i="2"/>
  <c r="Y336" i="2"/>
  <c r="Y332" i="2"/>
  <c r="Y324" i="2"/>
  <c r="Y320" i="2"/>
  <c r="Y316" i="2"/>
  <c r="Y308" i="2"/>
  <c r="Y304" i="2"/>
  <c r="Y300" i="2"/>
  <c r="Y292" i="2"/>
  <c r="Y288" i="2"/>
  <c r="Y284" i="2"/>
  <c r="Y276" i="2"/>
  <c r="Y272" i="2"/>
  <c r="Y268" i="2"/>
  <c r="Y260" i="2"/>
  <c r="Y256" i="2"/>
  <c r="Y252" i="2"/>
  <c r="Y248" i="2"/>
  <c r="Y244" i="2"/>
  <c r="Y240" i="2"/>
  <c r="Y236" i="2"/>
  <c r="Y232" i="2"/>
  <c r="Y228" i="2"/>
  <c r="Y224" i="2"/>
  <c r="Y220" i="2"/>
  <c r="Y216" i="2"/>
  <c r="Y212" i="2"/>
  <c r="Y208" i="2"/>
  <c r="Y204" i="2"/>
  <c r="Y200" i="2"/>
  <c r="Y196" i="2"/>
  <c r="Y192" i="2"/>
  <c r="Y188" i="2"/>
  <c r="Y184" i="2"/>
  <c r="Y180" i="2"/>
  <c r="Y176" i="2"/>
  <c r="Y172" i="2"/>
  <c r="Y168" i="2"/>
  <c r="Y164" i="2"/>
  <c r="Y160" i="2"/>
  <c r="Y156" i="2"/>
  <c r="Y152" i="2"/>
  <c r="Y148" i="2"/>
  <c r="Y144" i="2"/>
  <c r="Y140" i="2"/>
  <c r="Y136" i="2"/>
  <c r="Y132" i="2"/>
  <c r="Y128" i="2"/>
  <c r="Y124" i="2"/>
  <c r="Y120" i="2"/>
  <c r="Y116" i="2"/>
  <c r="Y112" i="2"/>
  <c r="Y108" i="2"/>
  <c r="Y104" i="2"/>
  <c r="Y100" i="2"/>
  <c r="Y96" i="2"/>
  <c r="Y92" i="2"/>
  <c r="Y88" i="2"/>
  <c r="Y84" i="2"/>
  <c r="Y80" i="2"/>
  <c r="Y76" i="2"/>
  <c r="Y72" i="2"/>
  <c r="Y68" i="2"/>
  <c r="Y64" i="2"/>
  <c r="Y60" i="2"/>
  <c r="Y56" i="2"/>
  <c r="Y52" i="2"/>
  <c r="Y48" i="2"/>
  <c r="Y44" i="2"/>
  <c r="Y40" i="2"/>
  <c r="Y36" i="2"/>
  <c r="Y32" i="2"/>
  <c r="Y28" i="2"/>
  <c r="Y24" i="2"/>
  <c r="Y20" i="2"/>
  <c r="Y16" i="2"/>
  <c r="Y12" i="2"/>
  <c r="AB31" i="2"/>
  <c r="Y1267" i="4"/>
  <c r="Y1263" i="4"/>
  <c r="Y1259" i="4"/>
  <c r="Y1255" i="4"/>
  <c r="Y1251" i="4"/>
  <c r="Y1247" i="4"/>
  <c r="Y1243" i="4"/>
  <c r="Y1239" i="4"/>
  <c r="Y1235" i="4"/>
  <c r="Y1231" i="4"/>
  <c r="Y1227" i="4"/>
  <c r="Y1223" i="4"/>
  <c r="Y1219" i="4"/>
  <c r="Y1215" i="4"/>
  <c r="Y1211" i="4"/>
  <c r="Y1207" i="4"/>
  <c r="Y1203" i="4"/>
  <c r="Y1199" i="4"/>
  <c r="Y1195" i="4"/>
  <c r="Y1191" i="4"/>
  <c r="Y1187" i="4"/>
  <c r="Y1183" i="4"/>
  <c r="Y1179" i="4"/>
  <c r="Y1175" i="4"/>
  <c r="Y1171" i="4"/>
  <c r="Y1167" i="4"/>
  <c r="Y1163" i="4"/>
  <c r="Y1159" i="4"/>
  <c r="Y1155" i="4"/>
  <c r="Y1151" i="4"/>
  <c r="Y1147" i="4"/>
  <c r="Y1143" i="4"/>
  <c r="Y1139" i="4"/>
  <c r="Y1135" i="4"/>
  <c r="Y1131" i="4"/>
  <c r="Y1127" i="4"/>
  <c r="Y1123" i="4"/>
  <c r="Y1119" i="4"/>
  <c r="Y1115" i="4"/>
  <c r="Y1111" i="4"/>
  <c r="Y1107" i="4"/>
  <c r="Y1103" i="4"/>
  <c r="Y1099" i="4"/>
  <c r="Y1095" i="4"/>
  <c r="Y1091" i="4"/>
  <c r="Y1087" i="4"/>
  <c r="Y1083" i="4"/>
  <c r="Y1079" i="4"/>
  <c r="Y1075" i="4"/>
  <c r="Y1071" i="4"/>
  <c r="Y1067" i="4"/>
  <c r="Y1063" i="4"/>
  <c r="Y1059" i="4"/>
  <c r="Y1055" i="4"/>
  <c r="Y1051" i="4"/>
  <c r="Y1047" i="4"/>
  <c r="Y1043" i="4"/>
  <c r="Y1039" i="4"/>
  <c r="Y1035" i="4"/>
  <c r="Y1031" i="4"/>
  <c r="Y1027" i="4"/>
  <c r="Y1023" i="4"/>
  <c r="Y1019" i="4"/>
  <c r="Y1015" i="4"/>
  <c r="Y1011" i="4"/>
  <c r="Y1007" i="4"/>
  <c r="Y1003" i="4"/>
  <c r="Y999" i="4"/>
  <c r="Y995" i="4"/>
  <c r="Y991" i="4"/>
  <c r="Y987" i="4"/>
  <c r="Y983" i="4"/>
  <c r="Y979" i="4"/>
  <c r="Y975" i="4"/>
  <c r="Y971" i="4"/>
  <c r="Y967" i="4"/>
  <c r="Y963" i="4"/>
  <c r="Y959" i="4"/>
  <c r="Y955" i="4"/>
  <c r="Y951" i="4"/>
  <c r="Y947" i="4"/>
  <c r="Y943" i="4"/>
  <c r="Y939" i="4"/>
  <c r="Y935" i="4"/>
  <c r="Y931" i="4"/>
  <c r="Y927" i="4"/>
  <c r="Y923" i="4"/>
  <c r="Y919" i="4"/>
  <c r="Y915" i="4"/>
  <c r="Y911" i="4"/>
  <c r="Y907" i="4"/>
  <c r="Y903" i="4"/>
  <c r="Y899" i="4"/>
  <c r="Y895" i="4"/>
  <c r="Y891" i="4"/>
  <c r="Y887" i="4"/>
  <c r="Y883" i="4"/>
  <c r="Y879" i="4"/>
  <c r="Y875" i="4"/>
  <c r="Y871" i="4"/>
  <c r="Y867" i="4"/>
  <c r="Y863" i="4"/>
  <c r="Y859" i="4"/>
  <c r="Y855" i="4"/>
  <c r="Y851" i="4"/>
  <c r="Y847" i="4"/>
  <c r="Y843" i="4"/>
  <c r="Y839" i="4"/>
  <c r="Y835" i="4"/>
  <c r="Y831" i="4"/>
  <c r="Y827" i="4"/>
  <c r="Y823" i="4"/>
  <c r="Y819" i="4"/>
  <c r="Y815" i="4"/>
  <c r="Y811" i="4"/>
  <c r="Y807" i="4"/>
  <c r="Y803" i="4"/>
  <c r="Y799" i="4"/>
  <c r="Y795" i="4"/>
  <c r="Y791" i="4"/>
  <c r="Y787" i="4"/>
  <c r="Y783" i="4"/>
  <c r="Y779" i="4"/>
  <c r="Y775" i="4"/>
  <c r="Y771" i="4"/>
  <c r="Y767" i="4"/>
  <c r="Y763" i="4"/>
  <c r="Y759" i="4"/>
  <c r="Y755" i="4"/>
  <c r="Y751" i="4"/>
  <c r="Y747" i="4"/>
  <c r="Y743" i="4"/>
  <c r="Y739" i="4"/>
  <c r="Y735" i="4"/>
  <c r="Y731" i="4"/>
  <c r="Y727" i="4"/>
  <c r="Y723" i="4"/>
  <c r="Y719" i="4"/>
  <c r="Y715" i="4"/>
  <c r="Y711" i="4"/>
  <c r="Y707" i="4"/>
  <c r="Y703" i="4"/>
  <c r="Y699" i="4"/>
  <c r="Y695" i="4"/>
  <c r="Y1266" i="4"/>
  <c r="Y1262" i="4"/>
  <c r="Y1258" i="4"/>
  <c r="Y1254" i="4"/>
  <c r="Y1250" i="4"/>
  <c r="Y1246" i="4"/>
  <c r="Y1242" i="4"/>
  <c r="Y1238" i="4"/>
  <c r="Y1234" i="4"/>
  <c r="Y1230" i="4"/>
  <c r="Y1226" i="4"/>
  <c r="Y1222" i="4"/>
  <c r="Y1218" i="4"/>
  <c r="Y1214" i="4"/>
  <c r="Y1210" i="4"/>
  <c r="Y1206" i="4"/>
  <c r="Y1202" i="4"/>
  <c r="Y1198" i="4"/>
  <c r="Y1194" i="4"/>
  <c r="Y1190" i="4"/>
  <c r="Y1186" i="4"/>
  <c r="Y1182" i="4"/>
  <c r="Y1178" i="4"/>
  <c r="Y1174" i="4"/>
  <c r="Y1170" i="4"/>
  <c r="Y1166" i="4"/>
  <c r="Y1162" i="4"/>
  <c r="Y1158" i="4"/>
  <c r="Y1154" i="4"/>
  <c r="Y1150" i="4"/>
  <c r="Y1146" i="4"/>
  <c r="Y1142" i="4"/>
  <c r="Y1138" i="4"/>
  <c r="Y1134" i="4"/>
  <c r="Y1130" i="4"/>
  <c r="Y1126" i="4"/>
  <c r="Y1122" i="4"/>
  <c r="Y1118" i="4"/>
  <c r="Y1114" i="4"/>
  <c r="Y1110" i="4"/>
  <c r="Y1106" i="4"/>
  <c r="Y1102" i="4"/>
  <c r="Y1098" i="4"/>
  <c r="Y1094" i="4"/>
  <c r="Y1090" i="4"/>
  <c r="Y1086" i="4"/>
  <c r="Y1082" i="4"/>
  <c r="Y1078" i="4"/>
  <c r="Y1074" i="4"/>
  <c r="Y1070" i="4"/>
  <c r="Y1066" i="4"/>
  <c r="Y1062" i="4"/>
  <c r="Y1058" i="4"/>
  <c r="Y1054" i="4"/>
  <c r="Y1050" i="4"/>
  <c r="Y1046" i="4"/>
  <c r="Y1042" i="4"/>
  <c r="Y1038" i="4"/>
  <c r="Y1034" i="4"/>
  <c r="Y1030" i="4"/>
  <c r="Y1026" i="4"/>
  <c r="Y1022" i="4"/>
  <c r="Y1018" i="4"/>
  <c r="Y1014" i="4"/>
  <c r="Y1010" i="4"/>
  <c r="Y1006" i="4"/>
  <c r="Y1002" i="4"/>
  <c r="Y998" i="4"/>
  <c r="Y994" i="4"/>
  <c r="Y990" i="4"/>
  <c r="Y986" i="4"/>
  <c r="Y982" i="4"/>
  <c r="Y978" i="4"/>
  <c r="Y974" i="4"/>
  <c r="Y970" i="4"/>
  <c r="Y966" i="4"/>
  <c r="Y962" i="4"/>
  <c r="Y958" i="4"/>
  <c r="Y954" i="4"/>
  <c r="Y950" i="4"/>
  <c r="Y946" i="4"/>
  <c r="Y942" i="4"/>
  <c r="Y938" i="4"/>
  <c r="Y934" i="4"/>
  <c r="Y930" i="4"/>
  <c r="Y926" i="4"/>
  <c r="Y922" i="4"/>
  <c r="Y918" i="4"/>
  <c r="Y914" i="4"/>
  <c r="Y910" i="4"/>
  <c r="Y906" i="4"/>
  <c r="Y902" i="4"/>
  <c r="Y898" i="4"/>
  <c r="Y894" i="4"/>
  <c r="Y890" i="4"/>
  <c r="Y886" i="4"/>
  <c r="Y882" i="4"/>
  <c r="Y878" i="4"/>
  <c r="Y874" i="4"/>
  <c r="Y870" i="4"/>
  <c r="Y866" i="4"/>
  <c r="Y862" i="4"/>
  <c r="Y858" i="4"/>
  <c r="Y854" i="4"/>
  <c r="Y850" i="4"/>
  <c r="Y846" i="4"/>
  <c r="Y842" i="4"/>
  <c r="Y838" i="4"/>
  <c r="Y834" i="4"/>
  <c r="Y830" i="4"/>
  <c r="Y826" i="4"/>
  <c r="Y822" i="4"/>
  <c r="Y818" i="4"/>
  <c r="Y814" i="4"/>
  <c r="Y810" i="4"/>
  <c r="Y806" i="4"/>
  <c r="Y802" i="4"/>
  <c r="Y798" i="4"/>
  <c r="Y794" i="4"/>
  <c r="Y790" i="4"/>
  <c r="Y786" i="4"/>
  <c r="Y782" i="4"/>
  <c r="Y778" i="4"/>
  <c r="Y774" i="4"/>
  <c r="Y770" i="4"/>
  <c r="Y766" i="4"/>
  <c r="Y762" i="4"/>
  <c r="Y758" i="4"/>
  <c r="Y754" i="4"/>
  <c r="Y750" i="4"/>
  <c r="Y746" i="4"/>
  <c r="Y742" i="4"/>
  <c r="Y738" i="4"/>
  <c r="Y734" i="4"/>
  <c r="Y730" i="4"/>
  <c r="Y726" i="4"/>
  <c r="Y722" i="4"/>
  <c r="Y718" i="4"/>
  <c r="Y714" i="4"/>
  <c r="Y710" i="4"/>
  <c r="Y11" i="4"/>
  <c r="Y1265" i="4"/>
  <c r="Y1261" i="4"/>
  <c r="Y1257" i="4"/>
  <c r="Y1253" i="4"/>
  <c r="Y1249" i="4"/>
  <c r="Y1245" i="4"/>
  <c r="Y1241" i="4"/>
  <c r="Y1237" i="4"/>
  <c r="Y1233" i="4"/>
  <c r="Y1229" i="4"/>
  <c r="Y1225" i="4"/>
  <c r="Y1221" i="4"/>
  <c r="Y1217" i="4"/>
  <c r="Y1213" i="4"/>
  <c r="Y1209" i="4"/>
  <c r="Y1205" i="4"/>
  <c r="Y1201" i="4"/>
  <c r="Y1197" i="4"/>
  <c r="Y1193" i="4"/>
  <c r="Y1189" i="4"/>
  <c r="Y1185" i="4"/>
  <c r="Y1181" i="4"/>
  <c r="Y1177" i="4"/>
  <c r="Y1173" i="4"/>
  <c r="Y1169" i="4"/>
  <c r="Y1165" i="4"/>
  <c r="Y1161" i="4"/>
  <c r="Y1157" i="4"/>
  <c r="Y1153" i="4"/>
  <c r="Y1149" i="4"/>
  <c r="Y1145" i="4"/>
  <c r="Y1141" i="4"/>
  <c r="Y1137" i="4"/>
  <c r="Y1133" i="4"/>
  <c r="Y1129" i="4"/>
  <c r="Y1125" i="4"/>
  <c r="Y1121" i="4"/>
  <c r="Y1117" i="4"/>
  <c r="Y1113" i="4"/>
  <c r="Y1109" i="4"/>
  <c r="Y1105" i="4"/>
  <c r="Y1101" i="4"/>
  <c r="Y1097" i="4"/>
  <c r="Y1093" i="4"/>
  <c r="Y1089" i="4"/>
  <c r="Y1085" i="4"/>
  <c r="Y1081" i="4"/>
  <c r="Y1077" i="4"/>
  <c r="Y1073" i="4"/>
  <c r="Y1069" i="4"/>
  <c r="Y1065" i="4"/>
  <c r="Y1061" i="4"/>
  <c r="Y1057" i="4"/>
  <c r="Y1053" i="4"/>
  <c r="Y1049" i="4"/>
  <c r="Y1045" i="4"/>
  <c r="Y1041" i="4"/>
  <c r="Y1037" i="4"/>
  <c r="Y1033" i="4"/>
  <c r="Y1029" i="4"/>
  <c r="Y1025" i="4"/>
  <c r="Y1021" i="4"/>
  <c r="Y1017" i="4"/>
  <c r="Y1013" i="4"/>
  <c r="Y1009" i="4"/>
  <c r="Y1005" i="4"/>
  <c r="Y1001" i="4"/>
  <c r="Y997" i="4"/>
  <c r="Y993" i="4"/>
  <c r="Y989" i="4"/>
  <c r="Y985" i="4"/>
  <c r="Y981" i="4"/>
  <c r="Y977" i="4"/>
  <c r="Y973" i="4"/>
  <c r="Y969" i="4"/>
  <c r="Y965" i="4"/>
  <c r="Y961" i="4"/>
  <c r="Y957" i="4"/>
  <c r="Y953" i="4"/>
  <c r="Y949" i="4"/>
  <c r="Y945" i="4"/>
  <c r="Y941" i="4"/>
  <c r="Y937" i="4"/>
  <c r="Y933" i="4"/>
  <c r="Y929" i="4"/>
  <c r="Y925" i="4"/>
  <c r="Y921" i="4"/>
  <c r="Y917" i="4"/>
  <c r="Y913" i="4"/>
  <c r="Y909" i="4"/>
  <c r="Y905" i="4"/>
  <c r="Y901" i="4"/>
  <c r="Y897" i="4"/>
  <c r="Y893" i="4"/>
  <c r="Y889" i="4"/>
  <c r="Y885" i="4"/>
  <c r="Y881" i="4"/>
  <c r="Y877" i="4"/>
  <c r="Y873" i="4"/>
  <c r="Y869" i="4"/>
  <c r="Y865" i="4"/>
  <c r="Y861" i="4"/>
  <c r="Y857" i="4"/>
  <c r="Y853" i="4"/>
  <c r="Y849" i="4"/>
  <c r="Y845" i="4"/>
  <c r="Y841" i="4"/>
  <c r="Y837" i="4"/>
  <c r="Y833" i="4"/>
  <c r="Y829" i="4"/>
  <c r="Y825" i="4"/>
  <c r="Y821" i="4"/>
  <c r="Y817" i="4"/>
  <c r="Y813" i="4"/>
  <c r="Y809" i="4"/>
  <c r="Y805" i="4"/>
  <c r="Y801" i="4"/>
  <c r="Y797" i="4"/>
  <c r="Y793" i="4"/>
  <c r="Y789" i="4"/>
  <c r="Y785" i="4"/>
  <c r="Y781" i="4"/>
  <c r="Y777" i="4"/>
  <c r="Y773" i="4"/>
  <c r="Y769" i="4"/>
  <c r="Y765" i="4"/>
  <c r="Y761" i="4"/>
  <c r="Y757" i="4"/>
  <c r="Y753" i="4"/>
  <c r="Y749" i="4"/>
  <c r="Y745" i="4"/>
  <c r="Y741" i="4"/>
  <c r="Y737" i="4"/>
  <c r="Y733" i="4"/>
  <c r="Y729" i="4"/>
  <c r="Y725" i="4"/>
  <c r="Y721" i="4"/>
  <c r="Y717" i="4"/>
  <c r="Y713" i="4"/>
  <c r="Y709" i="4"/>
  <c r="Y705" i="4"/>
  <c r="Y701" i="4"/>
  <c r="Y697" i="4"/>
  <c r="Y693" i="4"/>
  <c r="Y1268" i="4"/>
  <c r="Y1264" i="4"/>
  <c r="Y1260" i="4"/>
  <c r="Y1256" i="4"/>
  <c r="Y1252" i="4"/>
  <c r="Y1248" i="4"/>
  <c r="Y1244" i="4"/>
  <c r="Y1240" i="4"/>
  <c r="Y1236" i="4"/>
  <c r="Y1232" i="4"/>
  <c r="Y1228" i="4"/>
  <c r="Y1224" i="4"/>
  <c r="Y1220" i="4"/>
  <c r="Y1216" i="4"/>
  <c r="Y1212" i="4"/>
  <c r="Y1208" i="4"/>
  <c r="Y1204" i="4"/>
  <c r="Y1200" i="4"/>
  <c r="Y1196" i="4"/>
  <c r="Y1192" i="4"/>
  <c r="Y1188" i="4"/>
  <c r="Y1184" i="4"/>
  <c r="Y1180" i="4"/>
  <c r="Y1176" i="4"/>
  <c r="Y1172" i="4"/>
  <c r="Y1168" i="4"/>
  <c r="Y1164" i="4"/>
  <c r="Y1160" i="4"/>
  <c r="Y1156" i="4"/>
  <c r="Y1152" i="4"/>
  <c r="Y1148" i="4"/>
  <c r="Y1144" i="4"/>
  <c r="Y1140" i="4"/>
  <c r="Y1136" i="4"/>
  <c r="Y1132" i="4"/>
  <c r="Y1128" i="4"/>
  <c r="Y1124" i="4"/>
  <c r="Y1120" i="4"/>
  <c r="Y1116" i="4"/>
  <c r="Y1112" i="4"/>
  <c r="Y1108" i="4"/>
  <c r="Y1104" i="4"/>
  <c r="Y1100" i="4"/>
  <c r="Y1096" i="4"/>
  <c r="Y1092" i="4"/>
  <c r="Y1088" i="4"/>
  <c r="Y1084" i="4"/>
  <c r="Y1080" i="4"/>
  <c r="Y1076" i="4"/>
  <c r="Y1072" i="4"/>
  <c r="Y1068" i="4"/>
  <c r="Y1064" i="4"/>
  <c r="Y1060" i="4"/>
  <c r="Y1056" i="4"/>
  <c r="Y1052" i="4"/>
  <c r="Y1048" i="4"/>
  <c r="Y1044" i="4"/>
  <c r="Y1040" i="4"/>
  <c r="Y1036" i="4"/>
  <c r="Y1032" i="4"/>
  <c r="Y1028" i="4"/>
  <c r="Y1024" i="4"/>
  <c r="Y1020" i="4"/>
  <c r="Y1016" i="4"/>
  <c r="Y1012" i="4"/>
  <c r="Y1008" i="4"/>
  <c r="Y1004" i="4"/>
  <c r="Y1000" i="4"/>
  <c r="Y996" i="4"/>
  <c r="Y992" i="4"/>
  <c r="Y988" i="4"/>
  <c r="Y984" i="4"/>
  <c r="Y980" i="4"/>
  <c r="Y976" i="4"/>
  <c r="Y972" i="4"/>
  <c r="Y968" i="4"/>
  <c r="Y964" i="4"/>
  <c r="Y960" i="4"/>
  <c r="Y956" i="4"/>
  <c r="Y952" i="4"/>
  <c r="Y948" i="4"/>
  <c r="Y944" i="4"/>
  <c r="Y940" i="4"/>
  <c r="Y936" i="4"/>
  <c r="Y932" i="4"/>
  <c r="Y928" i="4"/>
  <c r="Y924" i="4"/>
  <c r="Y920" i="4"/>
  <c r="Y916" i="4"/>
  <c r="Y912" i="4"/>
  <c r="Y908" i="4"/>
  <c r="Y904" i="4"/>
  <c r="Y900" i="4"/>
  <c r="Y896" i="4"/>
  <c r="Y892" i="4"/>
  <c r="Y888" i="4"/>
  <c r="Y884" i="4"/>
  <c r="Y880" i="4"/>
  <c r="Y876" i="4"/>
  <c r="Y872" i="4"/>
  <c r="Y868" i="4"/>
  <c r="Y864" i="4"/>
  <c r="Y860" i="4"/>
  <c r="Y856" i="4"/>
  <c r="Y852" i="4"/>
  <c r="Y848" i="4"/>
  <c r="Y844" i="4"/>
  <c r="Y840" i="4"/>
  <c r="Y836" i="4"/>
  <c r="Y832" i="4"/>
  <c r="Y828" i="4"/>
  <c r="Y824" i="4"/>
  <c r="Y820" i="4"/>
  <c r="Y816" i="4"/>
  <c r="Y812" i="4"/>
  <c r="Y808" i="4"/>
  <c r="Y804" i="4"/>
  <c r="Y800" i="4"/>
  <c r="Y796" i="4"/>
  <c r="Y792" i="4"/>
  <c r="Y788" i="4"/>
  <c r="Y784" i="4"/>
  <c r="Y780" i="4"/>
  <c r="Y776" i="4"/>
  <c r="Y772" i="4"/>
  <c r="Y768" i="4"/>
  <c r="Y764" i="4"/>
  <c r="Y760" i="4"/>
  <c r="Y756" i="4"/>
  <c r="Y752" i="4"/>
  <c r="Y748" i="4"/>
  <c r="Y744" i="4"/>
  <c r="Y740" i="4"/>
  <c r="Y736" i="4"/>
  <c r="Y732" i="4"/>
  <c r="Y728" i="4"/>
  <c r="Y724" i="4"/>
  <c r="Y720" i="4"/>
  <c r="Y716" i="4"/>
  <c r="Y712" i="4"/>
  <c r="Y708" i="4"/>
  <c r="Y704" i="4"/>
  <c r="Y700" i="4"/>
  <c r="Y696" i="4"/>
  <c r="Y692" i="4"/>
  <c r="Y688" i="4"/>
  <c r="Y684" i="4"/>
  <c r="Y680" i="4"/>
  <c r="Y676" i="4"/>
  <c r="Y672" i="4"/>
  <c r="Y668" i="4"/>
  <c r="Y664" i="4"/>
  <c r="Y660" i="4"/>
  <c r="Y656" i="4"/>
  <c r="Y652" i="4"/>
  <c r="Y648" i="4"/>
  <c r="Y644" i="4"/>
  <c r="Y640" i="4"/>
  <c r="Y691" i="4"/>
  <c r="Y687" i="4"/>
  <c r="Y683" i="4"/>
  <c r="Y679" i="4"/>
  <c r="Y675" i="4"/>
  <c r="Y671" i="4"/>
  <c r="Y667" i="4"/>
  <c r="Y663" i="4"/>
  <c r="Y659" i="4"/>
  <c r="Y655" i="4"/>
  <c r="Y651" i="4"/>
  <c r="Y647" i="4"/>
  <c r="Y643" i="4"/>
  <c r="Y639" i="4"/>
  <c r="Y635" i="4"/>
  <c r="Y631" i="4"/>
  <c r="Y627" i="4"/>
  <c r="Y623" i="4"/>
  <c r="Y619" i="4"/>
  <c r="Y615" i="4"/>
  <c r="Y611" i="4"/>
  <c r="Y607" i="4"/>
  <c r="Y603" i="4"/>
  <c r="Y599" i="4"/>
  <c r="Y595" i="4"/>
  <c r="Y591" i="4"/>
  <c r="Y587" i="4"/>
  <c r="Y583" i="4"/>
  <c r="Y579" i="4"/>
  <c r="Y575" i="4"/>
  <c r="Y571" i="4"/>
  <c r="Y567" i="4"/>
  <c r="Y563" i="4"/>
  <c r="Y559" i="4"/>
  <c r="Y555" i="4"/>
  <c r="Y551" i="4"/>
  <c r="Y547" i="4"/>
  <c r="Y543" i="4"/>
  <c r="Y539" i="4"/>
  <c r="Y535" i="4"/>
  <c r="Y531" i="4"/>
  <c r="Y527" i="4"/>
  <c r="Y523" i="4"/>
  <c r="Y519" i="4"/>
  <c r="Y515" i="4"/>
  <c r="Y511" i="4"/>
  <c r="Y507" i="4"/>
  <c r="Y503" i="4"/>
  <c r="Y499" i="4"/>
  <c r="Y495" i="4"/>
  <c r="Y491" i="4"/>
  <c r="Y487" i="4"/>
  <c r="Y483" i="4"/>
  <c r="Y479" i="4"/>
  <c r="Y475" i="4"/>
  <c r="Y471" i="4"/>
  <c r="Y467" i="4"/>
  <c r="Y463" i="4"/>
  <c r="Y459" i="4"/>
  <c r="Y455" i="4"/>
  <c r="Y451" i="4"/>
  <c r="Y447" i="4"/>
  <c r="Y443" i="4"/>
  <c r="Y439" i="4"/>
  <c r="Y435" i="4"/>
  <c r="Y431" i="4"/>
  <c r="Y427" i="4"/>
  <c r="Y423" i="4"/>
  <c r="Y419" i="4"/>
  <c r="Y415" i="4"/>
  <c r="Y411" i="4"/>
  <c r="Y407" i="4"/>
  <c r="Y403" i="4"/>
  <c r="Y399" i="4"/>
  <c r="Y395" i="4"/>
  <c r="Y391" i="4"/>
  <c r="Y387" i="4"/>
  <c r="Y383" i="4"/>
  <c r="Y379" i="4"/>
  <c r="Y375" i="4"/>
  <c r="Y371" i="4"/>
  <c r="Y367" i="4"/>
  <c r="Y363" i="4"/>
  <c r="Y359" i="4"/>
  <c r="Y355" i="4"/>
  <c r="Y351" i="4"/>
  <c r="Y347" i="4"/>
  <c r="Y343" i="4"/>
  <c r="Y339" i="4"/>
  <c r="Y335" i="4"/>
  <c r="Y331" i="4"/>
  <c r="Y327" i="4"/>
  <c r="Y323" i="4"/>
  <c r="Y319" i="4"/>
  <c r="Y315" i="4"/>
  <c r="Y311" i="4"/>
  <c r="Y307" i="4"/>
  <c r="Y303" i="4"/>
  <c r="Y299" i="4"/>
  <c r="Y295" i="4"/>
  <c r="Y291" i="4"/>
  <c r="Y287" i="4"/>
  <c r="Y283" i="4"/>
  <c r="Y279" i="4"/>
  <c r="Y275" i="4"/>
  <c r="Y271" i="4"/>
  <c r="Y267" i="4"/>
  <c r="Y263" i="4"/>
  <c r="Y259" i="4"/>
  <c r="Y255" i="4"/>
  <c r="Y251" i="4"/>
  <c r="Y247" i="4"/>
  <c r="Y243" i="4"/>
  <c r="Y239" i="4"/>
  <c r="Y235" i="4"/>
  <c r="Y231" i="4"/>
  <c r="Y227" i="4"/>
  <c r="Y223" i="4"/>
  <c r="Y219" i="4"/>
  <c r="Y215" i="4"/>
  <c r="Y211" i="4"/>
  <c r="Y207" i="4"/>
  <c r="Y203" i="4"/>
  <c r="Y199" i="4"/>
  <c r="Y195" i="4"/>
  <c r="Y191" i="4"/>
  <c r="Y187" i="4"/>
  <c r="Y183" i="4"/>
  <c r="Y179" i="4"/>
  <c r="Y175" i="4"/>
  <c r="Y171" i="4"/>
  <c r="Y167" i="4"/>
  <c r="Y163" i="4"/>
  <c r="Y159" i="4"/>
  <c r="Y155" i="4"/>
  <c r="Y151" i="4"/>
  <c r="Y147" i="4"/>
  <c r="Y143" i="4"/>
  <c r="Y139" i="4"/>
  <c r="Y135" i="4"/>
  <c r="Y131" i="4"/>
  <c r="Y127" i="4"/>
  <c r="Y123" i="4"/>
  <c r="Y119" i="4"/>
  <c r="Y115" i="4"/>
  <c r="Y111" i="4"/>
  <c r="Y107" i="4"/>
  <c r="Y103" i="4"/>
  <c r="Y99" i="4"/>
  <c r="Y95" i="4"/>
  <c r="Y91" i="4"/>
  <c r="Y87" i="4"/>
  <c r="Y83" i="4"/>
  <c r="Y79" i="4"/>
  <c r="Y75" i="4"/>
  <c r="Y71" i="4"/>
  <c r="Y67" i="4"/>
  <c r="Y63" i="4"/>
  <c r="Y59" i="4"/>
  <c r="Y55" i="4"/>
  <c r="Y51" i="4"/>
  <c r="Y47" i="4"/>
  <c r="Y43" i="4"/>
  <c r="Y39" i="4"/>
  <c r="Y35" i="4"/>
  <c r="Y31" i="4"/>
  <c r="Y27" i="4"/>
  <c r="Y23" i="4"/>
  <c r="Y19" i="4"/>
  <c r="Y15" i="4"/>
  <c r="Y706" i="4"/>
  <c r="Y702" i="4"/>
  <c r="Y698" i="4"/>
  <c r="Y694" i="4"/>
  <c r="Y690" i="4"/>
  <c r="Y686" i="4"/>
  <c r="Y682" i="4"/>
  <c r="Y678" i="4"/>
  <c r="Y674" i="4"/>
  <c r="Y670" i="4"/>
  <c r="Y666" i="4"/>
  <c r="Y662" i="4"/>
  <c r="Y658" i="4"/>
  <c r="Y654" i="4"/>
  <c r="Y650" i="4"/>
  <c r="Y646" i="4"/>
  <c r="Y642" i="4"/>
  <c r="Y638" i="4"/>
  <c r="Y634" i="4"/>
  <c r="Y630" i="4"/>
  <c r="Y626" i="4"/>
  <c r="Y622" i="4"/>
  <c r="Y618" i="4"/>
  <c r="Y614" i="4"/>
  <c r="Y610" i="4"/>
  <c r="Y606" i="4"/>
  <c r="Y602" i="4"/>
  <c r="Y598" i="4"/>
  <c r="Y594" i="4"/>
  <c r="Y590" i="4"/>
  <c r="Y586" i="4"/>
  <c r="Y582" i="4"/>
  <c r="Y578" i="4"/>
  <c r="Y574" i="4"/>
  <c r="Y570" i="4"/>
  <c r="Y566" i="4"/>
  <c r="Y562" i="4"/>
  <c r="Y558" i="4"/>
  <c r="Y554" i="4"/>
  <c r="Y550" i="4"/>
  <c r="Y546" i="4"/>
  <c r="Y542" i="4"/>
  <c r="Y538" i="4"/>
  <c r="Y534" i="4"/>
  <c r="Y530" i="4"/>
  <c r="Y526" i="4"/>
  <c r="Y522" i="4"/>
  <c r="Y518" i="4"/>
  <c r="Y514" i="4"/>
  <c r="Y510" i="4"/>
  <c r="Y506" i="4"/>
  <c r="Y502" i="4"/>
  <c r="Y498" i="4"/>
  <c r="Y494" i="4"/>
  <c r="Y490" i="4"/>
  <c r="Y486" i="4"/>
  <c r="Y482" i="4"/>
  <c r="Y478" i="4"/>
  <c r="Y474" i="4"/>
  <c r="Y470" i="4"/>
  <c r="Y466" i="4"/>
  <c r="Y462" i="4"/>
  <c r="Y458" i="4"/>
  <c r="Y454" i="4"/>
  <c r="Y450" i="4"/>
  <c r="Y446" i="4"/>
  <c r="Y442" i="4"/>
  <c r="Y438" i="4"/>
  <c r="Y434" i="4"/>
  <c r="Y430" i="4"/>
  <c r="Y426" i="4"/>
  <c r="Y422" i="4"/>
  <c r="Y418" i="4"/>
  <c r="Y414" i="4"/>
  <c r="Y410" i="4"/>
  <c r="Y406" i="4"/>
  <c r="Y402" i="4"/>
  <c r="Y398" i="4"/>
  <c r="Y394" i="4"/>
  <c r="Y390" i="4"/>
  <c r="Y386" i="4"/>
  <c r="Y382" i="4"/>
  <c r="Y378" i="4"/>
  <c r="Y374" i="4"/>
  <c r="Y370" i="4"/>
  <c r="Y366" i="4"/>
  <c r="Y362" i="4"/>
  <c r="Y358" i="4"/>
  <c r="Y354" i="4"/>
  <c r="Y350" i="4"/>
  <c r="Y346" i="4"/>
  <c r="Y342" i="4"/>
  <c r="Y338" i="4"/>
  <c r="Y334" i="4"/>
  <c r="Y330" i="4"/>
  <c r="Y326" i="4"/>
  <c r="Y322" i="4"/>
  <c r="Y318" i="4"/>
  <c r="Y314" i="4"/>
  <c r="Y310" i="4"/>
  <c r="Y306" i="4"/>
  <c r="Y302" i="4"/>
  <c r="Y298" i="4"/>
  <c r="Y294" i="4"/>
  <c r="Y290" i="4"/>
  <c r="Y286" i="4"/>
  <c r="Y282" i="4"/>
  <c r="Y278" i="4"/>
  <c r="Y274" i="4"/>
  <c r="Y270" i="4"/>
  <c r="Y266" i="4"/>
  <c r="Y262" i="4"/>
  <c r="Y258" i="4"/>
  <c r="Y254" i="4"/>
  <c r="Y250" i="4"/>
  <c r="Y246" i="4"/>
  <c r="Y242" i="4"/>
  <c r="Y238" i="4"/>
  <c r="Y234" i="4"/>
  <c r="Y230" i="4"/>
  <c r="Y226" i="4"/>
  <c r="Y222" i="4"/>
  <c r="Y218" i="4"/>
  <c r="Y214" i="4"/>
  <c r="Y210" i="4"/>
  <c r="Y206" i="4"/>
  <c r="Y202" i="4"/>
  <c r="Y198" i="4"/>
  <c r="Y194" i="4"/>
  <c r="Y190" i="4"/>
  <c r="Y186" i="4"/>
  <c r="Y182" i="4"/>
  <c r="Y178" i="4"/>
  <c r="Y174" i="4"/>
  <c r="Y170" i="4"/>
  <c r="Y166" i="4"/>
  <c r="Y162" i="4"/>
  <c r="Y158" i="4"/>
  <c r="Y154" i="4"/>
  <c r="Y150" i="4"/>
  <c r="Y146" i="4"/>
  <c r="Y142" i="4"/>
  <c r="Y138" i="4"/>
  <c r="Y134" i="4"/>
  <c r="Y130" i="4"/>
  <c r="Y126" i="4"/>
  <c r="Y122" i="4"/>
  <c r="Y118" i="4"/>
  <c r="Y114" i="4"/>
  <c r="Y110" i="4"/>
  <c r="Y106" i="4"/>
  <c r="Y102" i="4"/>
  <c r="Y98" i="4"/>
  <c r="Y94" i="4"/>
  <c r="Y90" i="4"/>
  <c r="Y86" i="4"/>
  <c r="Y82" i="4"/>
  <c r="Y78" i="4"/>
  <c r="Y74" i="4"/>
  <c r="Y70" i="4"/>
  <c r="Y66" i="4"/>
  <c r="Y62" i="4"/>
  <c r="Y58" i="4"/>
  <c r="Y54" i="4"/>
  <c r="Y50" i="4"/>
  <c r="Y46" i="4"/>
  <c r="Y42" i="4"/>
  <c r="Y38" i="4"/>
  <c r="Y34" i="4"/>
  <c r="Y30" i="4"/>
  <c r="Y26" i="4"/>
  <c r="Y22" i="4"/>
  <c r="Y18" i="4"/>
  <c r="Y14" i="4"/>
  <c r="Y689" i="4"/>
  <c r="Y685" i="4"/>
  <c r="Y681" i="4"/>
  <c r="Y677" i="4"/>
  <c r="Y673" i="4"/>
  <c r="Y669" i="4"/>
  <c r="Y665" i="4"/>
  <c r="Y661" i="4"/>
  <c r="Y657" i="4"/>
  <c r="Y653" i="4"/>
  <c r="Y649" i="4"/>
  <c r="Y645" i="4"/>
  <c r="Y641" i="4"/>
  <c r="Y637" i="4"/>
  <c r="Y633" i="4"/>
  <c r="Y629" i="4"/>
  <c r="Y625" i="4"/>
  <c r="Y621" i="4"/>
  <c r="Y617" i="4"/>
  <c r="Y613" i="4"/>
  <c r="Y609" i="4"/>
  <c r="Y605" i="4"/>
  <c r="Y601" i="4"/>
  <c r="Y597" i="4"/>
  <c r="Y593" i="4"/>
  <c r="Y589" i="4"/>
  <c r="Y585" i="4"/>
  <c r="Y581" i="4"/>
  <c r="Y577" i="4"/>
  <c r="Y573" i="4"/>
  <c r="Y569" i="4"/>
  <c r="Y565" i="4"/>
  <c r="Y561" i="4"/>
  <c r="Y557" i="4"/>
  <c r="Y553" i="4"/>
  <c r="Y549" i="4"/>
  <c r="Y545" i="4"/>
  <c r="Y541" i="4"/>
  <c r="Y537" i="4"/>
  <c r="Y533" i="4"/>
  <c r="Y529" i="4"/>
  <c r="Y525" i="4"/>
  <c r="Y521" i="4"/>
  <c r="Y517" i="4"/>
  <c r="Y513" i="4"/>
  <c r="Y509" i="4"/>
  <c r="Y505" i="4"/>
  <c r="Y501" i="4"/>
  <c r="Y497" i="4"/>
  <c r="Y493" i="4"/>
  <c r="Y489" i="4"/>
  <c r="Y485" i="4"/>
  <c r="Y481" i="4"/>
  <c r="Y477" i="4"/>
  <c r="Y473" i="4"/>
  <c r="Y469" i="4"/>
  <c r="Y465" i="4"/>
  <c r="Y461" i="4"/>
  <c r="Y457" i="4"/>
  <c r="Y453" i="4"/>
  <c r="Y449" i="4"/>
  <c r="Y445" i="4"/>
  <c r="Y441" i="4"/>
  <c r="Y437" i="4"/>
  <c r="Y433" i="4"/>
  <c r="Y429" i="4"/>
  <c r="Y425" i="4"/>
  <c r="Y421" i="4"/>
  <c r="Y417" i="4"/>
  <c r="Y413" i="4"/>
  <c r="Y409" i="4"/>
  <c r="Y405" i="4"/>
  <c r="Y401" i="4"/>
  <c r="Y397" i="4"/>
  <c r="Y393" i="4"/>
  <c r="Y389" i="4"/>
  <c r="Y385" i="4"/>
  <c r="Y381" i="4"/>
  <c r="Y377" i="4"/>
  <c r="Y373" i="4"/>
  <c r="Y369" i="4"/>
  <c r="Y365" i="4"/>
  <c r="Y361" i="4"/>
  <c r="Y357" i="4"/>
  <c r="Y353" i="4"/>
  <c r="Y349" i="4"/>
  <c r="Y345" i="4"/>
  <c r="Y341" i="4"/>
  <c r="Y337" i="4"/>
  <c r="Y333" i="4"/>
  <c r="Y329" i="4"/>
  <c r="Y325" i="4"/>
  <c r="Y321" i="4"/>
  <c r="Y317" i="4"/>
  <c r="Y313" i="4"/>
  <c r="Y309" i="4"/>
  <c r="Y305" i="4"/>
  <c r="Y301" i="4"/>
  <c r="Y297" i="4"/>
  <c r="Y293" i="4"/>
  <c r="Y289" i="4"/>
  <c r="Y285" i="4"/>
  <c r="Y281" i="4"/>
  <c r="Y277" i="4"/>
  <c r="Y273" i="4"/>
  <c r="Y269" i="4"/>
  <c r="Y265" i="4"/>
  <c r="Y261" i="4"/>
  <c r="Y257" i="4"/>
  <c r="Y253" i="4"/>
  <c r="Y249" i="4"/>
  <c r="Y245" i="4"/>
  <c r="Y241" i="4"/>
  <c r="Y237" i="4"/>
  <c r="Y233" i="4"/>
  <c r="Y229" i="4"/>
  <c r="Y225" i="4"/>
  <c r="Y221" i="4"/>
  <c r="Y217" i="4"/>
  <c r="Y213" i="4"/>
  <c r="Y209" i="4"/>
  <c r="Y205" i="4"/>
  <c r="Y201" i="4"/>
  <c r="Y197" i="4"/>
  <c r="Y193" i="4"/>
  <c r="Y189" i="4"/>
  <c r="Y185" i="4"/>
  <c r="Y181" i="4"/>
  <c r="Y177" i="4"/>
  <c r="Y173" i="4"/>
  <c r="Y169" i="4"/>
  <c r="Y165" i="4"/>
  <c r="Y161" i="4"/>
  <c r="Y157" i="4"/>
  <c r="Y153" i="4"/>
  <c r="Y149" i="4"/>
  <c r="Y145" i="4"/>
  <c r="Y141" i="4"/>
  <c r="Y137" i="4"/>
  <c r="Y133" i="4"/>
  <c r="Y129" i="4"/>
  <c r="Y125" i="4"/>
  <c r="Y121" i="4"/>
  <c r="Y117" i="4"/>
  <c r="Y113" i="4"/>
  <c r="Y109" i="4"/>
  <c r="Y105" i="4"/>
  <c r="Y101" i="4"/>
  <c r="Y97" i="4"/>
  <c r="Y93" i="4"/>
  <c r="Y89" i="4"/>
  <c r="Y85" i="4"/>
  <c r="Y81" i="4"/>
  <c r="Y77" i="4"/>
  <c r="Y73" i="4"/>
  <c r="Y69" i="4"/>
  <c r="Y65" i="4"/>
  <c r="Y61" i="4"/>
  <c r="Y57" i="4"/>
  <c r="Y53" i="4"/>
  <c r="Y49" i="4"/>
  <c r="Y45" i="4"/>
  <c r="Y41" i="4"/>
  <c r="Y37" i="4"/>
  <c r="Y33" i="4"/>
  <c r="Y29" i="4"/>
  <c r="Y25" i="4"/>
  <c r="Y21" i="4"/>
  <c r="Y17" i="4"/>
  <c r="Y13" i="4"/>
  <c r="Y636" i="4"/>
  <c r="Y632" i="4"/>
  <c r="Y628" i="4"/>
  <c r="Y624" i="4"/>
  <c r="Y620" i="4"/>
  <c r="Y616" i="4"/>
  <c r="Y612" i="4"/>
  <c r="Y608" i="4"/>
  <c r="Y604" i="4"/>
  <c r="Y600" i="4"/>
  <c r="Y596" i="4"/>
  <c r="Y592" i="4"/>
  <c r="Y588" i="4"/>
  <c r="Y584" i="4"/>
  <c r="Y580" i="4"/>
  <c r="Y576" i="4"/>
  <c r="Y572" i="4"/>
  <c r="Y568" i="4"/>
  <c r="Y564" i="4"/>
  <c r="Y560" i="4"/>
  <c r="Y556" i="4"/>
  <c r="Y552" i="4"/>
  <c r="Y548" i="4"/>
  <c r="Y544" i="4"/>
  <c r="Y540" i="4"/>
  <c r="Y536" i="4"/>
  <c r="Y532" i="4"/>
  <c r="Y528" i="4"/>
  <c r="Y524" i="4"/>
  <c r="Y520" i="4"/>
  <c r="Y516" i="4"/>
  <c r="Y512" i="4"/>
  <c r="Y508" i="4"/>
  <c r="Y504" i="4"/>
  <c r="Y500" i="4"/>
  <c r="Y496" i="4"/>
  <c r="Y492" i="4"/>
  <c r="Y488" i="4"/>
  <c r="Y484" i="4"/>
  <c r="Y480" i="4"/>
  <c r="Y476" i="4"/>
  <c r="Y472" i="4"/>
  <c r="Y468" i="4"/>
  <c r="Y464" i="4"/>
  <c r="Y460" i="4"/>
  <c r="Y456" i="4"/>
  <c r="Y452" i="4"/>
  <c r="Y448" i="4"/>
  <c r="Y444" i="4"/>
  <c r="Y440" i="4"/>
  <c r="Y436" i="4"/>
  <c r="Y432" i="4"/>
  <c r="Y428" i="4"/>
  <c r="Y424" i="4"/>
  <c r="Y420" i="4"/>
  <c r="Y416" i="4"/>
  <c r="Y412" i="4"/>
  <c r="Y408" i="4"/>
  <c r="Y404" i="4"/>
  <c r="Y400" i="4"/>
  <c r="Y396" i="4"/>
  <c r="Y392" i="4"/>
  <c r="Y388" i="4"/>
  <c r="Y384" i="4"/>
  <c r="Y380" i="4"/>
  <c r="Y376" i="4"/>
  <c r="Y372" i="4"/>
  <c r="Y368" i="4"/>
  <c r="Y364" i="4"/>
  <c r="Y360" i="4"/>
  <c r="Y356" i="4"/>
  <c r="Y352" i="4"/>
  <c r="Y348" i="4"/>
  <c r="Y344" i="4"/>
  <c r="Y340" i="4"/>
  <c r="Y336" i="4"/>
  <c r="Y332" i="4"/>
  <c r="Y328" i="4"/>
  <c r="Y324" i="4"/>
  <c r="Y320" i="4"/>
  <c r="Y316" i="4"/>
  <c r="Y312" i="4"/>
  <c r="Y308" i="4"/>
  <c r="Y304" i="4"/>
  <c r="Y300" i="4"/>
  <c r="Y296" i="4"/>
  <c r="Y292" i="4"/>
  <c r="Y288" i="4"/>
  <c r="Y284" i="4"/>
  <c r="Y280" i="4"/>
  <c r="Y276" i="4"/>
  <c r="Y272" i="4"/>
  <c r="Y268" i="4"/>
  <c r="Y264" i="4"/>
  <c r="Y260" i="4"/>
  <c r="Y256" i="4"/>
  <c r="Y252" i="4"/>
  <c r="Y248" i="4"/>
  <c r="Y244" i="4"/>
  <c r="Y240" i="4"/>
  <c r="Y236" i="4"/>
  <c r="Y232" i="4"/>
  <c r="Y228" i="4"/>
  <c r="Y224" i="4"/>
  <c r="Y220" i="4"/>
  <c r="Y216" i="4"/>
  <c r="Y212" i="4"/>
  <c r="Y208" i="4"/>
  <c r="Y204" i="4"/>
  <c r="Y200" i="4"/>
  <c r="Y196" i="4"/>
  <c r="Y192" i="4"/>
  <c r="Y188" i="4"/>
  <c r="Y184" i="4"/>
  <c r="Y180" i="4"/>
  <c r="Y176" i="4"/>
  <c r="Y172" i="4"/>
  <c r="Y168" i="4"/>
  <c r="Y164" i="4"/>
  <c r="Y160" i="4"/>
  <c r="Y156" i="4"/>
  <c r="Y152" i="4"/>
  <c r="Y148" i="4"/>
  <c r="Y144" i="4"/>
  <c r="Y140" i="4"/>
  <c r="Y136" i="4"/>
  <c r="Y132" i="4"/>
  <c r="Y128" i="4"/>
  <c r="Y124" i="4"/>
  <c r="Y120" i="4"/>
  <c r="Y116" i="4"/>
  <c r="Y112" i="4"/>
  <c r="Y108" i="4"/>
  <c r="Y104" i="4"/>
  <c r="Y100" i="4"/>
  <c r="Y96" i="4"/>
  <c r="Y92" i="4"/>
  <c r="Y88" i="4"/>
  <c r="Y84" i="4"/>
  <c r="Y80" i="4"/>
  <c r="Y76" i="4"/>
  <c r="Y72" i="4"/>
  <c r="Y68" i="4"/>
  <c r="Y64" i="4"/>
  <c r="Y60" i="4"/>
  <c r="Y56" i="4"/>
  <c r="Y52" i="4"/>
  <c r="Y48" i="4"/>
  <c r="Y44" i="4"/>
  <c r="Y40" i="4"/>
  <c r="Y36" i="4"/>
  <c r="Y32" i="4"/>
  <c r="Y28" i="4"/>
  <c r="Y24" i="4"/>
  <c r="Y20" i="4"/>
  <c r="Y16" i="4"/>
  <c r="Y12" i="4"/>
  <c r="Y1268" i="3"/>
  <c r="Y1264" i="3"/>
  <c r="Y1260" i="3"/>
  <c r="Y1256" i="3"/>
  <c r="Y1252" i="3"/>
  <c r="Y1248" i="3"/>
  <c r="Y1244" i="3"/>
  <c r="Y1240" i="3"/>
  <c r="Y1236" i="3"/>
  <c r="Y1232" i="3"/>
  <c r="Y1228" i="3"/>
  <c r="Y1224" i="3"/>
  <c r="Y1220" i="3"/>
  <c r="Y1216" i="3"/>
  <c r="Y1212" i="3"/>
  <c r="Y1208" i="3"/>
  <c r="Y1204" i="3"/>
  <c r="Y1200" i="3"/>
  <c r="Y1196" i="3"/>
  <c r="Y1192" i="3"/>
  <c r="Y1188" i="3"/>
  <c r="Y1184" i="3"/>
  <c r="Y1180" i="3"/>
  <c r="Y1176" i="3"/>
  <c r="Y1172" i="3"/>
  <c r="Y1168" i="3"/>
  <c r="Y1164" i="3"/>
  <c r="Y1160" i="3"/>
  <c r="Y1156" i="3"/>
  <c r="Y1152" i="3"/>
  <c r="Y1148" i="3"/>
  <c r="Y1144" i="3"/>
  <c r="Y1140" i="3"/>
  <c r="Y1136" i="3"/>
  <c r="Y1132" i="3"/>
  <c r="Y1128" i="3"/>
  <c r="Y1124" i="3"/>
  <c r="Y1120" i="3"/>
  <c r="Y1116" i="3"/>
  <c r="Y1112" i="3"/>
  <c r="Y1108" i="3"/>
  <c r="Y1104" i="3"/>
  <c r="Y1100" i="3"/>
  <c r="Y1096" i="3"/>
  <c r="Y1092" i="3"/>
  <c r="Y1088" i="3"/>
  <c r="Y1267" i="3"/>
  <c r="Y1263" i="3"/>
  <c r="Y1259" i="3"/>
  <c r="Y1255" i="3"/>
  <c r="Y1251" i="3"/>
  <c r="Y1247" i="3"/>
  <c r="Y1243" i="3"/>
  <c r="Y1239" i="3"/>
  <c r="Y1235" i="3"/>
  <c r="Y1231" i="3"/>
  <c r="Y1227" i="3"/>
  <c r="Y1223" i="3"/>
  <c r="Y1219" i="3"/>
  <c r="Y1215" i="3"/>
  <c r="Y1211" i="3"/>
  <c r="Y1207" i="3"/>
  <c r="Y1203" i="3"/>
  <c r="Y1199" i="3"/>
  <c r="Y1195" i="3"/>
  <c r="Y1191" i="3"/>
  <c r="Y1187" i="3"/>
  <c r="Y1183" i="3"/>
  <c r="Y1179" i="3"/>
  <c r="Y1175" i="3"/>
  <c r="Y1171" i="3"/>
  <c r="Y1167" i="3"/>
  <c r="Y1163" i="3"/>
  <c r="Y1159" i="3"/>
  <c r="Y1155" i="3"/>
  <c r="Y1151" i="3"/>
  <c r="Y1147" i="3"/>
  <c r="Y1143" i="3"/>
  <c r="Y1139" i="3"/>
  <c r="Y1135" i="3"/>
  <c r="Y1131" i="3"/>
  <c r="Y1127" i="3"/>
  <c r="Y1123" i="3"/>
  <c r="Y1119" i="3"/>
  <c r="Y1115" i="3"/>
  <c r="Y1111" i="3"/>
  <c r="Y1107" i="3"/>
  <c r="Y1103" i="3"/>
  <c r="Y1099" i="3"/>
  <c r="Y1095" i="3"/>
  <c r="Y1091" i="3"/>
  <c r="Y1087" i="3"/>
  <c r="Y1083" i="3"/>
  <c r="Y1079" i="3"/>
  <c r="Y1075" i="3"/>
  <c r="Y1071" i="3"/>
  <c r="Y1067" i="3"/>
  <c r="Y1063" i="3"/>
  <c r="Y1059" i="3"/>
  <c r="Y1055" i="3"/>
  <c r="Y1051" i="3"/>
  <c r="Y1047" i="3"/>
  <c r="Y1043" i="3"/>
  <c r="Y1039" i="3"/>
  <c r="Y1035" i="3"/>
  <c r="Y1031" i="3"/>
  <c r="Y1027" i="3"/>
  <c r="Y1023" i="3"/>
  <c r="Y1019" i="3"/>
  <c r="Y1015" i="3"/>
  <c r="Y1011" i="3"/>
  <c r="Y1007" i="3"/>
  <c r="Y1003" i="3"/>
  <c r="Y999" i="3"/>
  <c r="Y995" i="3"/>
  <c r="Y991" i="3"/>
  <c r="Y1266" i="3"/>
  <c r="Y1262" i="3"/>
  <c r="Y1258" i="3"/>
  <c r="Y1254" i="3"/>
  <c r="Y1250" i="3"/>
  <c r="Y1246" i="3"/>
  <c r="Y1242" i="3"/>
  <c r="Y1238" i="3"/>
  <c r="Y1234" i="3"/>
  <c r="Y1230" i="3"/>
  <c r="Y1226" i="3"/>
  <c r="Y1222" i="3"/>
  <c r="Y1218" i="3"/>
  <c r="Y1214" i="3"/>
  <c r="Y1210" i="3"/>
  <c r="Y1206" i="3"/>
  <c r="Y1202" i="3"/>
  <c r="Y1198" i="3"/>
  <c r="Y1194" i="3"/>
  <c r="Y1190" i="3"/>
  <c r="Y1186" i="3"/>
  <c r="Y1182" i="3"/>
  <c r="Y1178" i="3"/>
  <c r="Y1174" i="3"/>
  <c r="Y1170" i="3"/>
  <c r="Y1166" i="3"/>
  <c r="Y1162" i="3"/>
  <c r="Y1158" i="3"/>
  <c r="Y1154" i="3"/>
  <c r="Y1150" i="3"/>
  <c r="Y1146" i="3"/>
  <c r="Y1142" i="3"/>
  <c r="Y1138" i="3"/>
  <c r="Y1134" i="3"/>
  <c r="Y1130" i="3"/>
  <c r="Y1126" i="3"/>
  <c r="Y1122" i="3"/>
  <c r="Y1118" i="3"/>
  <c r="Y1114" i="3"/>
  <c r="Y1110" i="3"/>
  <c r="Y1106" i="3"/>
  <c r="Y1102" i="3"/>
  <c r="Y1098" i="3"/>
  <c r="Y1094" i="3"/>
  <c r="Y1090" i="3"/>
  <c r="Y349" i="3"/>
  <c r="Y345" i="3"/>
  <c r="Y341" i="3"/>
  <c r="Y337" i="3"/>
  <c r="Y333" i="3"/>
  <c r="Y329" i="3"/>
  <c r="Y325" i="3"/>
  <c r="Y321" i="3"/>
  <c r="Y317" i="3"/>
  <c r="Y313" i="3"/>
  <c r="Y309" i="3"/>
  <c r="Y305" i="3"/>
  <c r="Y301" i="3"/>
  <c r="Y297" i="3"/>
  <c r="Y293" i="3"/>
  <c r="Y289" i="3"/>
  <c r="Y285" i="3"/>
  <c r="Y281" i="3"/>
  <c r="Y277" i="3"/>
  <c r="Y273" i="3"/>
  <c r="Y269" i="3"/>
  <c r="Y265" i="3"/>
  <c r="Y261" i="3"/>
  <c r="Y257" i="3"/>
  <c r="Y253" i="3"/>
  <c r="Y249" i="3"/>
  <c r="Y245" i="3"/>
  <c r="Y241" i="3"/>
  <c r="Y237" i="3"/>
  <c r="Y233" i="3"/>
  <c r="Y229" i="3"/>
  <c r="Y225" i="3"/>
  <c r="Y221" i="3"/>
  <c r="Y217" i="3"/>
  <c r="Y213" i="3"/>
  <c r="Y209" i="3"/>
  <c r="Y205" i="3"/>
  <c r="Y201" i="3"/>
  <c r="Y197" i="3"/>
  <c r="Y193" i="3"/>
  <c r="Y189" i="3"/>
  <c r="Y185" i="3"/>
  <c r="Y181" i="3"/>
  <c r="Y177" i="3"/>
  <c r="Y173" i="3"/>
  <c r="Y169" i="3"/>
  <c r="Y165" i="3"/>
  <c r="Y161" i="3"/>
  <c r="Y157" i="3"/>
  <c r="Y153" i="3"/>
  <c r="Y149" i="3"/>
  <c r="Y145" i="3"/>
  <c r="Y141" i="3"/>
  <c r="Y137" i="3"/>
  <c r="Y133" i="3"/>
  <c r="Y129" i="3"/>
  <c r="Y125" i="3"/>
  <c r="Y121" i="3"/>
  <c r="Y117" i="3"/>
  <c r="Y113" i="3"/>
  <c r="Y109" i="3"/>
  <c r="Y105" i="3"/>
  <c r="Y101" i="3"/>
  <c r="Y97" i="3"/>
  <c r="Y93" i="3"/>
  <c r="Y89" i="3"/>
  <c r="Y85" i="3"/>
  <c r="Y81" i="3"/>
  <c r="Y77" i="3"/>
  <c r="Y73" i="3"/>
  <c r="Y69" i="3"/>
  <c r="Y65" i="3"/>
  <c r="Y61" i="3"/>
  <c r="Y57" i="3"/>
  <c r="Y53" i="3"/>
  <c r="Y49" i="3"/>
  <c r="Y45" i="3"/>
  <c r="Y41" i="3"/>
  <c r="Y37" i="3"/>
  <c r="Y33" i="3"/>
  <c r="Y29" i="3"/>
  <c r="Y25" i="3"/>
  <c r="Y21" i="3"/>
  <c r="Y17" i="3"/>
  <c r="Y13" i="3"/>
  <c r="Y1084" i="3"/>
  <c r="Y1080" i="3"/>
  <c r="Y1076" i="3"/>
  <c r="Y1072" i="3"/>
  <c r="Y1068" i="3"/>
  <c r="Y1064" i="3"/>
  <c r="Y1060" i="3"/>
  <c r="Y1056" i="3"/>
  <c r="Y1052" i="3"/>
  <c r="Y1048" i="3"/>
  <c r="Y1044" i="3"/>
  <c r="Y1040" i="3"/>
  <c r="Y1036" i="3"/>
  <c r="Y1032" i="3"/>
  <c r="Y1028" i="3"/>
  <c r="Y1024" i="3"/>
  <c r="Y1020" i="3"/>
  <c r="Y1016" i="3"/>
  <c r="Y1012" i="3"/>
  <c r="Y1008" i="3"/>
  <c r="Y1004" i="3"/>
  <c r="Y1000" i="3"/>
  <c r="Y996" i="3"/>
  <c r="Y992" i="3"/>
  <c r="Y988" i="3"/>
  <c r="Y984" i="3"/>
  <c r="Y980" i="3"/>
  <c r="Y976" i="3"/>
  <c r="Y972" i="3"/>
  <c r="Y968" i="3"/>
  <c r="Y964" i="3"/>
  <c r="Y960" i="3"/>
  <c r="Y956" i="3"/>
  <c r="Y952" i="3"/>
  <c r="Y948" i="3"/>
  <c r="Y944" i="3"/>
  <c r="Y940" i="3"/>
  <c r="Y936" i="3"/>
  <c r="Y932" i="3"/>
  <c r="Y928" i="3"/>
  <c r="Y924" i="3"/>
  <c r="Y920" i="3"/>
  <c r="Y916" i="3"/>
  <c r="Y912" i="3"/>
  <c r="Y908" i="3"/>
  <c r="Y904" i="3"/>
  <c r="Y900" i="3"/>
  <c r="Y896" i="3"/>
  <c r="Y892" i="3"/>
  <c r="Y888" i="3"/>
  <c r="Y884" i="3"/>
  <c r="Y880" i="3"/>
  <c r="Y876" i="3"/>
  <c r="Y872" i="3"/>
  <c r="Y868" i="3"/>
  <c r="Y864" i="3"/>
  <c r="Y860" i="3"/>
  <c r="Y856" i="3"/>
  <c r="Y852" i="3"/>
  <c r="Y848" i="3"/>
  <c r="Y844" i="3"/>
  <c r="Y840" i="3"/>
  <c r="Y836" i="3"/>
  <c r="Y832" i="3"/>
  <c r="Y828" i="3"/>
  <c r="Y824" i="3"/>
  <c r="Y820" i="3"/>
  <c r="Y816" i="3"/>
  <c r="Y812" i="3"/>
  <c r="Y808" i="3"/>
  <c r="Y804" i="3"/>
  <c r="Y800" i="3"/>
  <c r="Y796" i="3"/>
  <c r="Y792" i="3"/>
  <c r="Y788" i="3"/>
  <c r="Y784" i="3"/>
  <c r="Y780" i="3"/>
  <c r="Y776" i="3"/>
  <c r="Y772" i="3"/>
  <c r="Y768" i="3"/>
  <c r="Y764" i="3"/>
  <c r="Y760" i="3"/>
  <c r="Y756" i="3"/>
  <c r="Y752" i="3"/>
  <c r="Y748" i="3"/>
  <c r="Y744" i="3"/>
  <c r="Y740" i="3"/>
  <c r="Y736" i="3"/>
  <c r="Y732" i="3"/>
  <c r="Y728" i="3"/>
  <c r="Y724" i="3"/>
  <c r="Y720" i="3"/>
  <c r="Y716" i="3"/>
  <c r="Y712" i="3"/>
  <c r="Y708" i="3"/>
  <c r="Y704" i="3"/>
  <c r="Y700" i="3"/>
  <c r="Y696" i="3"/>
  <c r="Y692" i="3"/>
  <c r="Y688" i="3"/>
  <c r="Y684" i="3"/>
  <c r="Y680" i="3"/>
  <c r="Y676" i="3"/>
  <c r="Y672" i="3"/>
  <c r="Y668" i="3"/>
  <c r="Y664" i="3"/>
  <c r="Y660" i="3"/>
  <c r="Y656" i="3"/>
  <c r="Y652" i="3"/>
  <c r="Y648" i="3"/>
  <c r="Y644" i="3"/>
  <c r="Y640" i="3"/>
  <c r="Y636" i="3"/>
  <c r="Y632" i="3"/>
  <c r="Y628" i="3"/>
  <c r="Y624" i="3"/>
  <c r="Y620" i="3"/>
  <c r="Y616" i="3"/>
  <c r="Y612" i="3"/>
  <c r="Y608" i="3"/>
  <c r="Y604" i="3"/>
  <c r="Y600" i="3"/>
  <c r="Y596" i="3"/>
  <c r="Y592" i="3"/>
  <c r="Y588" i="3"/>
  <c r="Y584" i="3"/>
  <c r="Y580" i="3"/>
  <c r="Y576" i="3"/>
  <c r="Y572" i="3"/>
  <c r="Y568" i="3"/>
  <c r="Y564" i="3"/>
  <c r="Y560" i="3"/>
  <c r="Y556" i="3"/>
  <c r="Y552" i="3"/>
  <c r="Y548" i="3"/>
  <c r="Y544" i="3"/>
  <c r="Y540" i="3"/>
  <c r="Y536" i="3"/>
  <c r="Y532" i="3"/>
  <c r="Y528" i="3"/>
  <c r="Y524" i="3"/>
  <c r="Y520" i="3"/>
  <c r="Y516" i="3"/>
  <c r="Y512" i="3"/>
  <c r="Y508" i="3"/>
  <c r="Y504" i="3"/>
  <c r="Y500" i="3"/>
  <c r="Y496" i="3"/>
  <c r="Y492" i="3"/>
  <c r="Y488" i="3"/>
  <c r="Y484" i="3"/>
  <c r="Y480" i="3"/>
  <c r="Y476" i="3"/>
  <c r="Y472" i="3"/>
  <c r="Y468" i="3"/>
  <c r="Y464" i="3"/>
  <c r="Y460" i="3"/>
  <c r="Y456" i="3"/>
  <c r="Y452" i="3"/>
  <c r="Y448" i="3"/>
  <c r="Y444" i="3"/>
  <c r="Y440" i="3"/>
  <c r="Y436" i="3"/>
  <c r="Y432" i="3"/>
  <c r="Y428" i="3"/>
  <c r="Y424" i="3"/>
  <c r="Y420" i="3"/>
  <c r="Y416" i="3"/>
  <c r="Y412" i="3"/>
  <c r="Y408" i="3"/>
  <c r="Y404" i="3"/>
  <c r="Y400" i="3"/>
  <c r="Y396" i="3"/>
  <c r="Y392" i="3"/>
  <c r="Y388" i="3"/>
  <c r="Y384" i="3"/>
  <c r="Y380" i="3"/>
  <c r="Y376" i="3"/>
  <c r="Y372" i="3"/>
  <c r="Y368" i="3"/>
  <c r="Y364" i="3"/>
  <c r="Y360" i="3"/>
  <c r="Y356" i="3"/>
  <c r="Y352" i="3"/>
  <c r="Y348" i="3"/>
  <c r="Y344" i="3"/>
  <c r="Y340" i="3"/>
  <c r="Y336" i="3"/>
  <c r="Y332" i="3"/>
  <c r="Y328" i="3"/>
  <c r="Y324" i="3"/>
  <c r="Y320" i="3"/>
  <c r="Y316" i="3"/>
  <c r="Y312" i="3"/>
  <c r="Y308" i="3"/>
  <c r="Y304" i="3"/>
  <c r="Y300" i="3"/>
  <c r="Y296" i="3"/>
  <c r="Y292" i="3"/>
  <c r="Y288" i="3"/>
  <c r="Y284" i="3"/>
  <c r="Y280" i="3"/>
  <c r="Y276" i="3"/>
  <c r="Y272" i="3"/>
  <c r="Y268" i="3"/>
  <c r="Y264" i="3"/>
  <c r="Y260" i="3"/>
  <c r="Y256" i="3"/>
  <c r="Y252" i="3"/>
  <c r="Y248" i="3"/>
  <c r="Y244" i="3"/>
  <c r="Y240" i="3"/>
  <c r="Y236" i="3"/>
  <c r="Y232" i="3"/>
  <c r="Y228" i="3"/>
  <c r="Y224" i="3"/>
  <c r="Y220" i="3"/>
  <c r="Y216" i="3"/>
  <c r="Y212" i="3"/>
  <c r="Y208" i="3"/>
  <c r="Y204" i="3"/>
  <c r="Y200" i="3"/>
  <c r="Y196" i="3"/>
  <c r="Y192" i="3"/>
  <c r="Y188" i="3"/>
  <c r="Y184" i="3"/>
  <c r="Y180" i="3"/>
  <c r="Y176" i="3"/>
  <c r="Y172" i="3"/>
  <c r="Y168" i="3"/>
  <c r="Y164" i="3"/>
  <c r="Y160" i="3"/>
  <c r="Y156" i="3"/>
  <c r="Y152" i="3"/>
  <c r="Y148" i="3"/>
  <c r="Y144" i="3"/>
  <c r="Y140" i="3"/>
  <c r="Y136" i="3"/>
  <c r="Y132" i="3"/>
  <c r="Y128" i="3"/>
  <c r="Y124" i="3"/>
  <c r="Y120" i="3"/>
  <c r="Y116" i="3"/>
  <c r="Y112" i="3"/>
  <c r="Y108" i="3"/>
  <c r="Y104" i="3"/>
  <c r="Y100" i="3"/>
  <c r="Y96" i="3"/>
  <c r="Y92" i="3"/>
  <c r="Y88" i="3"/>
  <c r="Y84" i="3"/>
  <c r="Y80" i="3"/>
  <c r="Y76" i="3"/>
  <c r="Y72" i="3"/>
  <c r="Y68" i="3"/>
  <c r="Y64" i="3"/>
  <c r="Y60" i="3"/>
  <c r="Y56" i="3"/>
  <c r="Y52" i="3"/>
  <c r="Y48" i="3"/>
  <c r="Y44" i="3"/>
  <c r="Y40" i="3"/>
  <c r="Y36" i="3"/>
  <c r="Y32" i="3"/>
  <c r="Y28" i="3"/>
  <c r="Y24" i="3"/>
  <c r="Y20" i="3"/>
  <c r="Y16" i="3"/>
  <c r="Y12" i="3"/>
  <c r="Y987" i="3"/>
  <c r="Y983" i="3"/>
  <c r="Y979" i="3"/>
  <c r="Y975" i="3"/>
  <c r="Y971" i="3"/>
  <c r="Y967" i="3"/>
  <c r="Y963" i="3"/>
  <c r="Y959" i="3"/>
  <c r="Y955" i="3"/>
  <c r="Y951" i="3"/>
  <c r="Y947" i="3"/>
  <c r="Y943" i="3"/>
  <c r="Y939" i="3"/>
  <c r="Y935" i="3"/>
  <c r="Y931" i="3"/>
  <c r="Y927" i="3"/>
  <c r="Y923" i="3"/>
  <c r="Y919" i="3"/>
  <c r="Y915" i="3"/>
  <c r="Y911" i="3"/>
  <c r="Y907" i="3"/>
  <c r="Y903" i="3"/>
  <c r="Y899" i="3"/>
  <c r="Y895" i="3"/>
  <c r="Y891" i="3"/>
  <c r="Y887" i="3"/>
  <c r="Y883" i="3"/>
  <c r="Y879" i="3"/>
  <c r="Y875" i="3"/>
  <c r="Y871" i="3"/>
  <c r="Y867" i="3"/>
  <c r="Y863" i="3"/>
  <c r="Y859" i="3"/>
  <c r="Y855" i="3"/>
  <c r="Y851" i="3"/>
  <c r="Y847" i="3"/>
  <c r="Y843" i="3"/>
  <c r="Y839" i="3"/>
  <c r="Y835" i="3"/>
  <c r="Y831" i="3"/>
  <c r="Y827" i="3"/>
  <c r="Y823" i="3"/>
  <c r="Y819" i="3"/>
  <c r="Y815" i="3"/>
  <c r="Y811" i="3"/>
  <c r="Y807" i="3"/>
  <c r="Y803" i="3"/>
  <c r="Y799" i="3"/>
  <c r="Y795" i="3"/>
  <c r="Y791" i="3"/>
  <c r="Y787" i="3"/>
  <c r="Y783" i="3"/>
  <c r="Y779" i="3"/>
  <c r="Y775" i="3"/>
  <c r="Y771" i="3"/>
  <c r="Y767" i="3"/>
  <c r="Y763" i="3"/>
  <c r="Y759" i="3"/>
  <c r="Y755" i="3"/>
  <c r="Y751" i="3"/>
  <c r="Y747" i="3"/>
  <c r="Y743" i="3"/>
  <c r="Y739" i="3"/>
  <c r="Y735" i="3"/>
  <c r="Y731" i="3"/>
  <c r="Y727" i="3"/>
  <c r="Y723" i="3"/>
  <c r="Y719" i="3"/>
  <c r="Y715" i="3"/>
  <c r="Y711" i="3"/>
  <c r="Y707" i="3"/>
  <c r="Y703" i="3"/>
  <c r="Y699" i="3"/>
  <c r="Y695" i="3"/>
  <c r="Y691" i="3"/>
  <c r="Y687" i="3"/>
  <c r="Y683" i="3"/>
  <c r="Y679" i="3"/>
  <c r="Y675" i="3"/>
  <c r="Y671" i="3"/>
  <c r="Y667" i="3"/>
  <c r="Y663" i="3"/>
  <c r="Y659" i="3"/>
  <c r="Y655" i="3"/>
  <c r="Y651" i="3"/>
  <c r="Y647" i="3"/>
  <c r="Y643" i="3"/>
  <c r="Y639" i="3"/>
  <c r="Y635" i="3"/>
  <c r="Y631" i="3"/>
  <c r="Y627" i="3"/>
  <c r="Y623" i="3"/>
  <c r="Y619" i="3"/>
  <c r="Y615" i="3"/>
  <c r="Y611" i="3"/>
  <c r="Y607" i="3"/>
  <c r="Y603" i="3"/>
  <c r="Y599" i="3"/>
  <c r="Y595" i="3"/>
  <c r="Y591" i="3"/>
  <c r="Y587" i="3"/>
  <c r="Y583" i="3"/>
  <c r="Y579" i="3"/>
  <c r="Y575" i="3"/>
  <c r="Y571" i="3"/>
  <c r="Y567" i="3"/>
  <c r="Y563" i="3"/>
  <c r="Y559" i="3"/>
  <c r="Y555" i="3"/>
  <c r="Y551" i="3"/>
  <c r="Y547" i="3"/>
  <c r="Y543" i="3"/>
  <c r="Y539" i="3"/>
  <c r="Y535" i="3"/>
  <c r="Y531" i="3"/>
  <c r="Y527" i="3"/>
  <c r="Y523" i="3"/>
  <c r="Y519" i="3"/>
  <c r="Y515" i="3"/>
  <c r="Y511" i="3"/>
  <c r="Y507" i="3"/>
  <c r="Y503" i="3"/>
  <c r="Y499" i="3"/>
  <c r="Y495" i="3"/>
  <c r="Y491" i="3"/>
  <c r="Y487" i="3"/>
  <c r="Y483" i="3"/>
  <c r="Y479" i="3"/>
  <c r="Y475" i="3"/>
  <c r="Y471" i="3"/>
  <c r="Y467" i="3"/>
  <c r="Y463" i="3"/>
  <c r="Y459" i="3"/>
  <c r="Y455" i="3"/>
  <c r="Y451" i="3"/>
  <c r="Y447" i="3"/>
  <c r="Y443" i="3"/>
  <c r="Y439" i="3"/>
  <c r="Y435" i="3"/>
  <c r="Y431" i="3"/>
  <c r="Y427" i="3"/>
  <c r="Y423" i="3"/>
  <c r="Y419" i="3"/>
  <c r="Y415" i="3"/>
  <c r="Y411" i="3"/>
  <c r="Y407" i="3"/>
  <c r="Y403" i="3"/>
  <c r="Y399" i="3"/>
  <c r="Y395" i="3"/>
  <c r="Y391" i="3"/>
  <c r="Y387" i="3"/>
  <c r="Y383" i="3"/>
  <c r="Y379" i="3"/>
  <c r="Y375" i="3"/>
  <c r="Y371" i="3"/>
  <c r="Y367" i="3"/>
  <c r="Y363" i="3"/>
  <c r="Y359" i="3"/>
  <c r="Y355" i="3"/>
  <c r="Y351" i="3"/>
  <c r="Y347" i="3"/>
  <c r="Y343" i="3"/>
  <c r="Y339" i="3"/>
  <c r="Y335" i="3"/>
  <c r="Y331" i="3"/>
  <c r="Y327" i="3"/>
  <c r="Y323" i="3"/>
  <c r="Y319" i="3"/>
  <c r="Y315" i="3"/>
  <c r="Y311" i="3"/>
  <c r="Y307" i="3"/>
  <c r="Y303" i="3"/>
  <c r="Y299" i="3"/>
  <c r="Y295" i="3"/>
  <c r="Y291" i="3"/>
  <c r="Y287" i="3"/>
  <c r="Y283" i="3"/>
  <c r="Y279" i="3"/>
  <c r="Y275" i="3"/>
  <c r="Y271" i="3"/>
  <c r="Y267" i="3"/>
  <c r="Y263" i="3"/>
  <c r="Y259" i="3"/>
  <c r="Y255" i="3"/>
  <c r="Y251" i="3"/>
  <c r="Y247" i="3"/>
  <c r="Y243" i="3"/>
  <c r="Y239" i="3"/>
  <c r="Y235" i="3"/>
  <c r="Y231" i="3"/>
  <c r="Y227" i="3"/>
  <c r="Y223" i="3"/>
  <c r="Y219" i="3"/>
  <c r="Y215" i="3"/>
  <c r="Y211" i="3"/>
  <c r="Y207" i="3"/>
  <c r="Y203" i="3"/>
  <c r="Y199" i="3"/>
  <c r="Y195" i="3"/>
  <c r="Y191" i="3"/>
  <c r="Y187" i="3"/>
  <c r="Y183" i="3"/>
  <c r="Y179" i="3"/>
  <c r="Y175" i="3"/>
  <c r="Y171" i="3"/>
  <c r="Y167" i="3"/>
  <c r="Y163" i="3"/>
  <c r="Y159" i="3"/>
  <c r="Y155" i="3"/>
  <c r="Y151" i="3"/>
  <c r="Y147" i="3"/>
  <c r="Y143" i="3"/>
  <c r="Y139" i="3"/>
  <c r="Y135" i="3"/>
  <c r="Y131" i="3"/>
  <c r="Y127" i="3"/>
  <c r="Y123" i="3"/>
  <c r="Y119" i="3"/>
  <c r="Y115" i="3"/>
  <c r="Y111" i="3"/>
  <c r="Y107" i="3"/>
  <c r="Y103" i="3"/>
  <c r="Y99" i="3"/>
  <c r="Y95" i="3"/>
  <c r="Y91" i="3"/>
  <c r="Y87" i="3"/>
  <c r="Y83" i="3"/>
  <c r="Y79" i="3"/>
  <c r="Y75" i="3"/>
  <c r="Y71" i="3"/>
  <c r="Y67" i="3"/>
  <c r="Y63" i="3"/>
  <c r="Y59" i="3"/>
  <c r="Y55" i="3"/>
  <c r="Y51" i="3"/>
  <c r="Y47" i="3"/>
  <c r="Y43" i="3"/>
  <c r="Y39" i="3"/>
  <c r="Y35" i="3"/>
  <c r="Y31" i="3"/>
  <c r="Y27" i="3"/>
  <c r="Y23" i="3"/>
  <c r="Y19" i="3"/>
  <c r="Y15" i="3"/>
  <c r="Y1086" i="3"/>
  <c r="Y1082" i="3"/>
  <c r="Y1078" i="3"/>
  <c r="Y1074" i="3"/>
  <c r="Y1070" i="3"/>
  <c r="Y1066" i="3"/>
  <c r="Y1062" i="3"/>
  <c r="Y1058" i="3"/>
  <c r="Y1054" i="3"/>
  <c r="Y1050" i="3"/>
  <c r="Y1046" i="3"/>
  <c r="Y1042" i="3"/>
  <c r="Y1038" i="3"/>
  <c r="Y1034" i="3"/>
  <c r="Y1030" i="3"/>
  <c r="Y1026" i="3"/>
  <c r="Y1022" i="3"/>
  <c r="Y1018" i="3"/>
  <c r="Y1014" i="3"/>
  <c r="Y1010" i="3"/>
  <c r="Y1006" i="3"/>
  <c r="Y1002" i="3"/>
  <c r="Y998" i="3"/>
  <c r="Y994" i="3"/>
  <c r="Y990" i="3"/>
  <c r="Y986" i="3"/>
  <c r="Y982" i="3"/>
  <c r="Y978" i="3"/>
  <c r="Y974" i="3"/>
  <c r="Y970" i="3"/>
  <c r="Y966" i="3"/>
  <c r="Y962" i="3"/>
  <c r="Y958" i="3"/>
  <c r="Y954" i="3"/>
  <c r="Y950" i="3"/>
  <c r="Y946" i="3"/>
  <c r="Y942" i="3"/>
  <c r="Y938" i="3"/>
  <c r="Y934" i="3"/>
  <c r="Y930" i="3"/>
  <c r="Y926" i="3"/>
  <c r="Y922" i="3"/>
  <c r="Y918" i="3"/>
  <c r="Y914" i="3"/>
  <c r="Y910" i="3"/>
  <c r="Y906" i="3"/>
  <c r="Y902" i="3"/>
  <c r="Y898" i="3"/>
  <c r="Y894" i="3"/>
  <c r="Y890" i="3"/>
  <c r="Y886" i="3"/>
  <c r="Y882" i="3"/>
  <c r="Y878" i="3"/>
  <c r="Y874" i="3"/>
  <c r="Y870" i="3"/>
  <c r="Y866" i="3"/>
  <c r="Y862" i="3"/>
  <c r="Y858" i="3"/>
  <c r="Y854" i="3"/>
  <c r="Y850" i="3"/>
  <c r="Y846" i="3"/>
  <c r="Y842" i="3"/>
  <c r="Y838" i="3"/>
  <c r="Y834" i="3"/>
  <c r="Y830" i="3"/>
  <c r="Y826" i="3"/>
  <c r="Y822" i="3"/>
  <c r="Y818" i="3"/>
  <c r="Y814" i="3"/>
  <c r="Y810" i="3"/>
  <c r="Y806" i="3"/>
  <c r="Y802" i="3"/>
  <c r="Y798" i="3"/>
  <c r="Y794" i="3"/>
  <c r="Y790" i="3"/>
  <c r="Y786" i="3"/>
  <c r="Y782" i="3"/>
  <c r="Y778" i="3"/>
  <c r="Y774" i="3"/>
  <c r="Y770" i="3"/>
  <c r="Y766" i="3"/>
  <c r="Y762" i="3"/>
  <c r="Y758" i="3"/>
  <c r="Y754" i="3"/>
  <c r="Y750" i="3"/>
  <c r="Y746" i="3"/>
  <c r="Y742" i="3"/>
  <c r="Y738" i="3"/>
  <c r="Y734" i="3"/>
  <c r="Y730" i="3"/>
  <c r="Y726" i="3"/>
  <c r="Y722" i="3"/>
  <c r="Y718" i="3"/>
  <c r="Y714" i="3"/>
  <c r="Y710" i="3"/>
  <c r="Y706" i="3"/>
  <c r="Y702" i="3"/>
  <c r="Y698" i="3"/>
  <c r="Y694" i="3"/>
  <c r="Y690" i="3"/>
  <c r="Y686" i="3"/>
  <c r="Y682" i="3"/>
  <c r="Y678" i="3"/>
  <c r="Y674" i="3"/>
  <c r="Y670" i="3"/>
  <c r="Y666" i="3"/>
  <c r="Y662" i="3"/>
  <c r="Y658" i="3"/>
  <c r="Y654" i="3"/>
  <c r="Y650" i="3"/>
  <c r="Y646" i="3"/>
  <c r="Y642" i="3"/>
  <c r="Y638" i="3"/>
  <c r="Y634" i="3"/>
  <c r="Y630" i="3"/>
  <c r="Y626" i="3"/>
  <c r="Y622" i="3"/>
  <c r="Y618" i="3"/>
  <c r="Y614" i="3"/>
  <c r="Y610" i="3"/>
  <c r="Y606" i="3"/>
  <c r="Y602" i="3"/>
  <c r="Y598" i="3"/>
  <c r="Y594" i="3"/>
  <c r="Y590" i="3"/>
  <c r="Y586" i="3"/>
  <c r="Y582" i="3"/>
  <c r="Y578" i="3"/>
  <c r="Y574" i="3"/>
  <c r="Y570" i="3"/>
  <c r="Y566" i="3"/>
  <c r="Y562" i="3"/>
  <c r="Y558" i="3"/>
  <c r="Y554" i="3"/>
  <c r="Y550" i="3"/>
  <c r="Y546" i="3"/>
  <c r="Y542" i="3"/>
  <c r="Y538" i="3"/>
  <c r="Y534" i="3"/>
  <c r="Y530" i="3"/>
  <c r="Y526" i="3"/>
  <c r="Y522" i="3"/>
  <c r="Y518" i="3"/>
  <c r="Y514" i="3"/>
  <c r="Y510" i="3"/>
  <c r="Y506" i="3"/>
  <c r="Y502" i="3"/>
  <c r="Y498" i="3"/>
  <c r="Y494" i="3"/>
  <c r="Y490" i="3"/>
  <c r="Y486" i="3"/>
  <c r="Y482" i="3"/>
  <c r="Y478" i="3"/>
  <c r="Y474" i="3"/>
  <c r="Y470" i="3"/>
  <c r="Y466" i="3"/>
  <c r="Y462" i="3"/>
  <c r="Y458" i="3"/>
  <c r="Y454" i="3"/>
  <c r="Y450" i="3"/>
  <c r="Y446" i="3"/>
  <c r="Y442" i="3"/>
  <c r="Y438" i="3"/>
  <c r="Y434" i="3"/>
  <c r="Y430" i="3"/>
  <c r="Y426" i="3"/>
  <c r="Y422" i="3"/>
  <c r="Y418" i="3"/>
  <c r="Y414" i="3"/>
  <c r="Y410" i="3"/>
  <c r="Y406" i="3"/>
  <c r="Y402" i="3"/>
  <c r="Y398" i="3"/>
  <c r="Y394" i="3"/>
  <c r="Y390" i="3"/>
  <c r="Y386" i="3"/>
  <c r="Y382" i="3"/>
  <c r="Y378" i="3"/>
  <c r="Y374" i="3"/>
  <c r="Y370" i="3"/>
  <c r="Y366" i="3"/>
  <c r="Y362" i="3"/>
  <c r="Y358" i="3"/>
  <c r="Y354" i="3"/>
  <c r="Y350" i="3"/>
  <c r="Y346" i="3"/>
  <c r="Y342" i="3"/>
  <c r="Y338" i="3"/>
  <c r="Y334" i="3"/>
  <c r="Y330" i="3"/>
  <c r="Y326" i="3"/>
  <c r="Y322" i="3"/>
  <c r="Y318" i="3"/>
  <c r="Y314" i="3"/>
  <c r="Y310" i="3"/>
  <c r="Y306" i="3"/>
  <c r="Y302" i="3"/>
  <c r="Y298" i="3"/>
  <c r="Y294" i="3"/>
  <c r="Y290" i="3"/>
  <c r="Y286" i="3"/>
  <c r="Y282" i="3"/>
  <c r="Y278" i="3"/>
  <c r="Y274" i="3"/>
  <c r="Y270" i="3"/>
  <c r="Y266" i="3"/>
  <c r="Y262" i="3"/>
  <c r="Y258" i="3"/>
  <c r="Y254" i="3"/>
  <c r="Y250" i="3"/>
  <c r="Y246" i="3"/>
  <c r="Y242" i="3"/>
  <c r="Y238" i="3"/>
  <c r="Y234" i="3"/>
  <c r="Y230" i="3"/>
  <c r="Y226" i="3"/>
  <c r="Y222" i="3"/>
  <c r="Y218" i="3"/>
  <c r="Y214" i="3"/>
  <c r="Y210" i="3"/>
  <c r="Y206" i="3"/>
  <c r="Y202" i="3"/>
  <c r="Y198" i="3"/>
  <c r="Y194" i="3"/>
  <c r="Y190" i="3"/>
  <c r="Y186" i="3"/>
  <c r="Y182" i="3"/>
  <c r="Y178" i="3"/>
  <c r="Y174" i="3"/>
  <c r="Y170" i="3"/>
  <c r="Y166" i="3"/>
  <c r="Y162" i="3"/>
  <c r="Y158" i="3"/>
  <c r="Y154" i="3"/>
  <c r="Y150" i="3"/>
  <c r="Y146" i="3"/>
  <c r="Y142" i="3"/>
  <c r="Y138" i="3"/>
  <c r="Y134" i="3"/>
  <c r="Y130" i="3"/>
  <c r="Y126" i="3"/>
  <c r="Y122" i="3"/>
  <c r="Y118" i="3"/>
  <c r="Y114" i="3"/>
  <c r="Y110" i="3"/>
  <c r="Y106" i="3"/>
  <c r="Y102" i="3"/>
  <c r="Y98" i="3"/>
  <c r="Y94" i="3"/>
  <c r="Y90" i="3"/>
  <c r="Y86" i="3"/>
  <c r="Y82" i="3"/>
  <c r="Y78" i="3"/>
  <c r="Y74" i="3"/>
  <c r="Y70" i="3"/>
  <c r="Y66" i="3"/>
  <c r="Y62" i="3"/>
  <c r="Y58" i="3"/>
  <c r="Y54" i="3"/>
  <c r="Y50" i="3"/>
  <c r="Y46" i="3"/>
  <c r="Y42" i="3"/>
  <c r="Y38" i="3"/>
  <c r="Y34" i="3"/>
  <c r="Y30" i="3"/>
  <c r="Y26" i="3"/>
  <c r="Y22" i="3"/>
  <c r="Y18" i="3"/>
  <c r="Y14" i="3"/>
  <c r="AI57" i="4" l="1"/>
  <c r="AG58" i="4"/>
  <c r="AI57" i="3"/>
  <c r="AG58" i="3"/>
  <c r="AG59" i="2"/>
  <c r="AI58" i="2"/>
  <c r="Y1247" i="2"/>
  <c r="Y1235" i="2"/>
  <c r="Y1083" i="2"/>
  <c r="Y911" i="2"/>
  <c r="Y739" i="2"/>
  <c r="Y571" i="2"/>
  <c r="Y395" i="2"/>
  <c r="Y211" i="2"/>
  <c r="Y1111" i="2"/>
  <c r="Y927" i="2"/>
  <c r="Y735" i="2"/>
  <c r="Y543" i="2"/>
  <c r="Y343" i="2"/>
  <c r="Y155" i="2"/>
  <c r="Y23" i="2"/>
  <c r="Y1035" i="2"/>
  <c r="Y815" i="2"/>
  <c r="Y607" i="2"/>
  <c r="Y403" i="2"/>
  <c r="Y207" i="2"/>
  <c r="Y99" i="2"/>
  <c r="Y1202" i="2"/>
  <c r="Y1078" i="2"/>
  <c r="Y942" i="2"/>
  <c r="Y1113" i="2"/>
  <c r="Y1049" i="2"/>
  <c r="Y985" i="2"/>
  <c r="Y921" i="2"/>
  <c r="Y857" i="2"/>
  <c r="Y793" i="2"/>
  <c r="Y729" i="2"/>
  <c r="Y665" i="2"/>
  <c r="Y1150" i="2"/>
  <c r="Y1018" i="2"/>
  <c r="Y906" i="2"/>
  <c r="Y842" i="2"/>
  <c r="Y1261" i="2"/>
  <c r="Y1229" i="2"/>
  <c r="Y1197" i="2"/>
  <c r="Y1165" i="2"/>
  <c r="Y1240" i="2"/>
  <c r="Y1208" i="2"/>
  <c r="Y1176" i="2"/>
  <c r="Y1144" i="2"/>
  <c r="Y1112" i="2"/>
  <c r="Y1080" i="2"/>
  <c r="Y1048" i="2"/>
  <c r="Y1016" i="2"/>
  <c r="Y984" i="2"/>
  <c r="Y952" i="2"/>
  <c r="Y920" i="2"/>
  <c r="Y888" i="2"/>
  <c r="Y856" i="2"/>
  <c r="Y824" i="2"/>
  <c r="Y792" i="2"/>
  <c r="Y760" i="2"/>
  <c r="Y728" i="2"/>
  <c r="Y696" i="2"/>
  <c r="Y790" i="2"/>
  <c r="Y758" i="2"/>
  <c r="Y726" i="2"/>
  <c r="Y694" i="2"/>
  <c r="Y662" i="2"/>
  <c r="Y630" i="2"/>
  <c r="Y598" i="2"/>
  <c r="Y566" i="2"/>
  <c r="Y534" i="2"/>
  <c r="Y502" i="2"/>
  <c r="Y470" i="2"/>
  <c r="Y438" i="2"/>
  <c r="Y406" i="2"/>
  <c r="Y374" i="2"/>
  <c r="Y342" i="2"/>
  <c r="Y310" i="2"/>
  <c r="Y278" i="2"/>
  <c r="Y258" i="2"/>
  <c r="Y238" i="2"/>
  <c r="Y1199" i="2"/>
  <c r="Y1043" i="2"/>
  <c r="Y871" i="2"/>
  <c r="Y695" i="2"/>
  <c r="Y531" i="2"/>
  <c r="Y351" i="2"/>
  <c r="Y1251" i="2"/>
  <c r="Y1067" i="2"/>
  <c r="Y879" i="2"/>
  <c r="Y687" i="2"/>
  <c r="Y487" i="2"/>
  <c r="Y291" i="2"/>
  <c r="Y103" i="2"/>
  <c r="Y1243" i="2"/>
  <c r="Y983" i="2"/>
  <c r="Y767" i="2"/>
  <c r="Y555" i="2"/>
  <c r="Y347" i="2"/>
  <c r="Y183" i="2"/>
  <c r="Y71" i="2"/>
  <c r="Y1170" i="2"/>
  <c r="Y1046" i="2"/>
  <c r="Y1161" i="2"/>
  <c r="Y1097" i="2"/>
  <c r="Y1033" i="2"/>
  <c r="Y969" i="2"/>
  <c r="Y905" i="2"/>
  <c r="Y841" i="2"/>
  <c r="Y777" i="2"/>
  <c r="Y713" i="2"/>
  <c r="Y1246" i="2"/>
  <c r="Y1114" i="2"/>
  <c r="Y982" i="2"/>
  <c r="Y890" i="2"/>
  <c r="Y826" i="2"/>
  <c r="Y1253" i="2"/>
  <c r="Y1221" i="2"/>
  <c r="Y1189" i="2"/>
  <c r="Y1264" i="2"/>
  <c r="Y1232" i="2"/>
  <c r="Y1200" i="2"/>
  <c r="Y1168" i="2"/>
  <c r="Y1136" i="2"/>
  <c r="Y1104" i="2"/>
  <c r="Y1072" i="2"/>
  <c r="Y1040" i="2"/>
  <c r="Y1008" i="2"/>
  <c r="Y976" i="2"/>
  <c r="Y944" i="2"/>
  <c r="Y912" i="2"/>
  <c r="Y880" i="2"/>
  <c r="Y848" i="2"/>
  <c r="Y816" i="2"/>
  <c r="Y784" i="2"/>
  <c r="Y752" i="2"/>
  <c r="Y720" i="2"/>
  <c r="Y814" i="2"/>
  <c r="Y782" i="2"/>
  <c r="Y750" i="2"/>
  <c r="Y718" i="2"/>
  <c r="Y686" i="2"/>
  <c r="Y654" i="2"/>
  <c r="Y622" i="2"/>
  <c r="Y590" i="2"/>
  <c r="Y558" i="2"/>
  <c r="Y526" i="2"/>
  <c r="Y494" i="2"/>
  <c r="Y462" i="2"/>
  <c r="Y430" i="2"/>
  <c r="Y398" i="2"/>
  <c r="Y366" i="2"/>
  <c r="Y334" i="2"/>
  <c r="Y302" i="2"/>
  <c r="Y274" i="2"/>
  <c r="Y254" i="2"/>
  <c r="Y230" i="2"/>
  <c r="Y210" i="2"/>
  <c r="Y190" i="2"/>
  <c r="Y166" i="2"/>
  <c r="Y146" i="2"/>
  <c r="Y126" i="2"/>
  <c r="Y102" i="2"/>
  <c r="Y82" i="2"/>
  <c r="Y62" i="2"/>
  <c r="Y38" i="2"/>
  <c r="Y1163" i="2"/>
  <c r="Y999" i="2"/>
  <c r="Y827" i="2"/>
  <c r="Y655" i="2"/>
  <c r="Y491" i="2"/>
  <c r="Y307" i="2"/>
  <c r="Y1203" i="2"/>
  <c r="Y1023" i="2"/>
  <c r="Y835" i="2"/>
  <c r="Y639" i="2"/>
  <c r="Y435" i="2"/>
  <c r="Y239" i="2"/>
  <c r="Y67" i="2"/>
  <c r="Y1175" i="2"/>
  <c r="Y931" i="2"/>
  <c r="Y715" i="2"/>
  <c r="Y499" i="2"/>
  <c r="Y299" i="2"/>
  <c r="Y147" i="2"/>
  <c r="Y1266" i="2"/>
  <c r="Y1138" i="2"/>
  <c r="Y1014" i="2"/>
  <c r="Y1145" i="2"/>
  <c r="Y1081" i="2"/>
  <c r="Y1017" i="2"/>
  <c r="Y953" i="2"/>
  <c r="Y889" i="2"/>
  <c r="Y825" i="2"/>
  <c r="Y761" i="2"/>
  <c r="Y697" i="2"/>
  <c r="Y1214" i="2"/>
  <c r="Y1082" i="2"/>
  <c r="Y962" i="2"/>
  <c r="Y874" i="2"/>
  <c r="Y1245" i="2"/>
  <c r="Y1213" i="2"/>
  <c r="Y1181" i="2"/>
  <c r="Y1256" i="2"/>
  <c r="Y1224" i="2"/>
  <c r="Y1192" i="2"/>
  <c r="Y1160" i="2"/>
  <c r="Y1128" i="2"/>
  <c r="Y1096" i="2"/>
  <c r="Y1064" i="2"/>
  <c r="Y1032" i="2"/>
  <c r="Y1000" i="2"/>
  <c r="Y968" i="2"/>
  <c r="Y936" i="2"/>
  <c r="Y904" i="2"/>
  <c r="Y872" i="2"/>
  <c r="Y840" i="2"/>
  <c r="Y808" i="2"/>
  <c r="Y776" i="2"/>
  <c r="Y744" i="2"/>
  <c r="Y712" i="2"/>
  <c r="Y806" i="2"/>
  <c r="Y774" i="2"/>
  <c r="Y742" i="2"/>
  <c r="Y710" i="2"/>
  <c r="Y678" i="2"/>
  <c r="Y646" i="2"/>
  <c r="Y614" i="2"/>
  <c r="Y582" i="2"/>
  <c r="Y550" i="2"/>
  <c r="Y518" i="2"/>
  <c r="Y486" i="2"/>
  <c r="Y454" i="2"/>
  <c r="Y422" i="2"/>
  <c r="Y390" i="2"/>
  <c r="Y358" i="2"/>
  <c r="Y326" i="2"/>
  <c r="Y294" i="2"/>
  <c r="Y270" i="2"/>
  <c r="Y246" i="2"/>
  <c r="Y226" i="2"/>
  <c r="Y206" i="2"/>
  <c r="Y182" i="2"/>
  <c r="Y162" i="2"/>
  <c r="Y142" i="2"/>
  <c r="Y118" i="2"/>
  <c r="Y98" i="2"/>
  <c r="Y78" i="2"/>
  <c r="Y54" i="2"/>
  <c r="Y34" i="2"/>
  <c r="Y14" i="2"/>
  <c r="Y1123" i="2"/>
  <c r="Y443" i="2"/>
  <c r="Y787" i="2"/>
  <c r="Y43" i="2"/>
  <c r="Y447" i="2"/>
  <c r="Y1110" i="2"/>
  <c r="Y1001" i="2"/>
  <c r="Y745" i="2"/>
  <c r="Y930" i="2"/>
  <c r="Y1237" i="2"/>
  <c r="Y1216" i="2"/>
  <c r="Y1088" i="2"/>
  <c r="Y960" i="2"/>
  <c r="Y832" i="2"/>
  <c r="Y704" i="2"/>
  <c r="Y702" i="2"/>
  <c r="Y574" i="2"/>
  <c r="Y446" i="2"/>
  <c r="Y318" i="2"/>
  <c r="Y222" i="2"/>
  <c r="Y178" i="2"/>
  <c r="Y134" i="2"/>
  <c r="Y94" i="2"/>
  <c r="Y50" i="2"/>
  <c r="Y18" i="2"/>
  <c r="Y637" i="2"/>
  <c r="Y617" i="2"/>
  <c r="Y597" i="2"/>
  <c r="Y573" i="2"/>
  <c r="Y553" i="2"/>
  <c r="Y533" i="2"/>
  <c r="Y509" i="2"/>
  <c r="Y489" i="2"/>
  <c r="Y469" i="2"/>
  <c r="Y445" i="2"/>
  <c r="Y425" i="2"/>
  <c r="Y405" i="2"/>
  <c r="Y381" i="2"/>
  <c r="Y361" i="2"/>
  <c r="Y341" i="2"/>
  <c r="Y317" i="2"/>
  <c r="Y297" i="2"/>
  <c r="Y277" i="2"/>
  <c r="Y261" i="2"/>
  <c r="Y245" i="2"/>
  <c r="Y229" i="2"/>
  <c r="Y213" i="2"/>
  <c r="Y197" i="2"/>
  <c r="Y181" i="2"/>
  <c r="Y165" i="2"/>
  <c r="Y149" i="2"/>
  <c r="Y133" i="2"/>
  <c r="Y117" i="2"/>
  <c r="Y101" i="2"/>
  <c r="Y85" i="2"/>
  <c r="Y69" i="2"/>
  <c r="Y53" i="2"/>
  <c r="Y37" i="2"/>
  <c r="Y21" i="2"/>
  <c r="Y688" i="2"/>
  <c r="Y672" i="2"/>
  <c r="Y656" i="2"/>
  <c r="Y640" i="2"/>
  <c r="Y624" i="2"/>
  <c r="Y608" i="2"/>
  <c r="Y592" i="2"/>
  <c r="Y576" i="2"/>
  <c r="Y560" i="2"/>
  <c r="Y544" i="2"/>
  <c r="Y528" i="2"/>
  <c r="Y512" i="2"/>
  <c r="Y496" i="2"/>
  <c r="Y480" i="2"/>
  <c r="Y464" i="2"/>
  <c r="Y959" i="2"/>
  <c r="Y259" i="2"/>
  <c r="Y587" i="2"/>
  <c r="Y1107" i="2"/>
  <c r="Y247" i="2"/>
  <c r="Y994" i="2"/>
  <c r="Y937" i="2"/>
  <c r="Y681" i="2"/>
  <c r="Y858" i="2"/>
  <c r="Y1205" i="2"/>
  <c r="Y1184" i="2"/>
  <c r="Y1056" i="2"/>
  <c r="Y928" i="2"/>
  <c r="Y800" i="2"/>
  <c r="Y798" i="2"/>
  <c r="Y670" i="2"/>
  <c r="Y542" i="2"/>
  <c r="Y414" i="2"/>
  <c r="Y286" i="2"/>
  <c r="Y214" i="2"/>
  <c r="Y174" i="2"/>
  <c r="Y130" i="2"/>
  <c r="Y86" i="2"/>
  <c r="Y46" i="2"/>
  <c r="Y653" i="2"/>
  <c r="Y633" i="2"/>
  <c r="Y613" i="2"/>
  <c r="Y589" i="2"/>
  <c r="Y569" i="2"/>
  <c r="Y549" i="2"/>
  <c r="Y525" i="2"/>
  <c r="Y505" i="2"/>
  <c r="Y485" i="2"/>
  <c r="Y461" i="2"/>
  <c r="Y441" i="2"/>
  <c r="Y421" i="2"/>
  <c r="Y397" i="2"/>
  <c r="Y377" i="2"/>
  <c r="Y357" i="2"/>
  <c r="Y333" i="2"/>
  <c r="Y313" i="2"/>
  <c r="Y293" i="2"/>
  <c r="Y273" i="2"/>
  <c r="Y257" i="2"/>
  <c r="Y241" i="2"/>
  <c r="Y225" i="2"/>
  <c r="Y209" i="2"/>
  <c r="Y193" i="2"/>
  <c r="Y177" i="2"/>
  <c r="Y161" i="2"/>
  <c r="Y145" i="2"/>
  <c r="Y129" i="2"/>
  <c r="Y113" i="2"/>
  <c r="Y97" i="2"/>
  <c r="Y81" i="2"/>
  <c r="Y65" i="2"/>
  <c r="Y49" i="2"/>
  <c r="Y33" i="2"/>
  <c r="Y17" i="2"/>
  <c r="Y684" i="2"/>
  <c r="Y668" i="2"/>
  <c r="Y652" i="2"/>
  <c r="Y636" i="2"/>
  <c r="Y620" i="2"/>
  <c r="Y604" i="2"/>
  <c r="Y588" i="2"/>
  <c r="Y572" i="2"/>
  <c r="Y556" i="2"/>
  <c r="Y540" i="2"/>
  <c r="Y524" i="2"/>
  <c r="Y508" i="2"/>
  <c r="Y492" i="2"/>
  <c r="Y476" i="2"/>
  <c r="Y460" i="2"/>
  <c r="Y783" i="2"/>
  <c r="Y1155" i="2"/>
  <c r="Y387" i="2"/>
  <c r="Y875" i="2"/>
  <c r="Y127" i="2"/>
  <c r="Y1129" i="2"/>
  <c r="Y873" i="2"/>
  <c r="Y1182" i="2"/>
  <c r="Y1173" i="2"/>
  <c r="Y1152" i="2"/>
  <c r="Y1024" i="2"/>
  <c r="Y896" i="2"/>
  <c r="Y768" i="2"/>
  <c r="Y766" i="2"/>
  <c r="Y638" i="2"/>
  <c r="Y510" i="2"/>
  <c r="Y382" i="2"/>
  <c r="Y262" i="2"/>
  <c r="Y198" i="2"/>
  <c r="Y158" i="2"/>
  <c r="Y114" i="2"/>
  <c r="Y70" i="2"/>
  <c r="Y30" i="2"/>
  <c r="Y649" i="2"/>
  <c r="Y629" i="2"/>
  <c r="Y605" i="2"/>
  <c r="Y585" i="2"/>
  <c r="Y565" i="2"/>
  <c r="Y541" i="2"/>
  <c r="Y521" i="2"/>
  <c r="Y501" i="2"/>
  <c r="Y477" i="2"/>
  <c r="Y457" i="2"/>
  <c r="Y437" i="2"/>
  <c r="Y413" i="2"/>
  <c r="Y393" i="2"/>
  <c r="Y373" i="2"/>
  <c r="Y349" i="2"/>
  <c r="Y329" i="2"/>
  <c r="Y309" i="2"/>
  <c r="Y285" i="2"/>
  <c r="Y269" i="2"/>
  <c r="Y253" i="2"/>
  <c r="Y237" i="2"/>
  <c r="Y221" i="2"/>
  <c r="Y205" i="2"/>
  <c r="Y189" i="2"/>
  <c r="Y173" i="2"/>
  <c r="Y157" i="2"/>
  <c r="Y141" i="2"/>
  <c r="Y125" i="2"/>
  <c r="Y109" i="2"/>
  <c r="Y93" i="2"/>
  <c r="Y77" i="2"/>
  <c r="Y61" i="2"/>
  <c r="Y45" i="2"/>
  <c r="Y29" i="2"/>
  <c r="Y13" i="2"/>
  <c r="Y680" i="2"/>
  <c r="Y664" i="2"/>
  <c r="Y648" i="2"/>
  <c r="Y632" i="2"/>
  <c r="Y616" i="2"/>
  <c r="Y600" i="2"/>
  <c r="Y584" i="2"/>
  <c r="Y568" i="2"/>
  <c r="Y552" i="2"/>
  <c r="Y536" i="2"/>
  <c r="Y520" i="2"/>
  <c r="Y504" i="2"/>
  <c r="Y488" i="2"/>
  <c r="Y472" i="2"/>
  <c r="Y456" i="2"/>
  <c r="Y440" i="2"/>
  <c r="Y424" i="2"/>
  <c r="Y408" i="2"/>
  <c r="Y392" i="2"/>
  <c r="Y376" i="2"/>
  <c r="Y360" i="2"/>
  <c r="Y344" i="2"/>
  <c r="Y328" i="2"/>
  <c r="Y312" i="2"/>
  <c r="Y296" i="2"/>
  <c r="Y280" i="2"/>
  <c r="Y264" i="2"/>
  <c r="Y1065" i="2"/>
  <c r="Y975" i="2"/>
  <c r="Y22" i="2"/>
  <c r="Y194" i="2"/>
  <c r="Y606" i="2"/>
  <c r="Y992" i="2"/>
  <c r="Y1234" i="2"/>
  <c r="Y611" i="2"/>
  <c r="Y289" i="2"/>
  <c r="Y305" i="2"/>
  <c r="Y321" i="2"/>
  <c r="Y337" i="2"/>
  <c r="Y353" i="2"/>
  <c r="Y369" i="2"/>
  <c r="Y385" i="2"/>
  <c r="Y401" i="2"/>
  <c r="Y417" i="2"/>
  <c r="Y433" i="2"/>
  <c r="Y449" i="2"/>
  <c r="Y465" i="2"/>
  <c r="Y481" i="2"/>
  <c r="Y497" i="2"/>
  <c r="Y513" i="2"/>
  <c r="Y529" i="2"/>
  <c r="Y545" i="2"/>
  <c r="Y561" i="2"/>
  <c r="Y577" i="2"/>
  <c r="Y593" i="2"/>
  <c r="Y609" i="2"/>
  <c r="Y625" i="2"/>
  <c r="Y641" i="2"/>
  <c r="Y657" i="2"/>
  <c r="Y26" i="2"/>
  <c r="Y42" i="2"/>
  <c r="Y58" i="2"/>
  <c r="Y74" i="2"/>
  <c r="Y90" i="2"/>
  <c r="Y106" i="2"/>
  <c r="Y122" i="2"/>
  <c r="Y138" i="2"/>
  <c r="Y154" i="2"/>
  <c r="Y170" i="2"/>
  <c r="Y186" i="2"/>
  <c r="Y202" i="2"/>
  <c r="Y218" i="2"/>
  <c r="Y234" i="2"/>
  <c r="Y250" i="2"/>
  <c r="Y266" i="2"/>
  <c r="Y282" i="2"/>
  <c r="Y298" i="2"/>
  <c r="Y314" i="2"/>
  <c r="Y330" i="2"/>
  <c r="Y346" i="2"/>
  <c r="Y362" i="2"/>
  <c r="Y378" i="2"/>
  <c r="Y394" i="2"/>
  <c r="Y410" i="2"/>
  <c r="Y426" i="2"/>
  <c r="Y442" i="2"/>
  <c r="Y458" i="2"/>
  <c r="Y474" i="2"/>
  <c r="Y490" i="2"/>
  <c r="Y506" i="2"/>
  <c r="Y522" i="2"/>
  <c r="Y538" i="2"/>
  <c r="Y554" i="2"/>
  <c r="Y570" i="2"/>
  <c r="Y586" i="2"/>
  <c r="Y602" i="2"/>
  <c r="Y618" i="2"/>
  <c r="Y634" i="2"/>
  <c r="Y650" i="2"/>
  <c r="Y666" i="2"/>
  <c r="Y682" i="2"/>
  <c r="Y698" i="2"/>
  <c r="Y714" i="2"/>
  <c r="Y730" i="2"/>
  <c r="Y746" i="2"/>
  <c r="Y762" i="2"/>
  <c r="Y778" i="2"/>
  <c r="Y794" i="2"/>
  <c r="Y810" i="2"/>
  <c r="Y700" i="2"/>
  <c r="Y716" i="2"/>
  <c r="Y732" i="2"/>
  <c r="Y748" i="2"/>
  <c r="Y764" i="2"/>
  <c r="Y780" i="2"/>
  <c r="Y796" i="2"/>
  <c r="Y812" i="2"/>
  <c r="Y828" i="2"/>
  <c r="Y844" i="2"/>
  <c r="Y860" i="2"/>
  <c r="Y876" i="2"/>
  <c r="Y892" i="2"/>
  <c r="Y908" i="2"/>
  <c r="Y924" i="2"/>
  <c r="Y940" i="2"/>
  <c r="Y956" i="2"/>
  <c r="Y972" i="2"/>
  <c r="Y988" i="2"/>
  <c r="Y1004" i="2"/>
  <c r="Y1020" i="2"/>
  <c r="Y1036" i="2"/>
  <c r="Y1052" i="2"/>
  <c r="Y1068" i="2"/>
  <c r="Y1084" i="2"/>
  <c r="Y1100" i="2"/>
  <c r="Y1116" i="2"/>
  <c r="Y1132" i="2"/>
  <c r="Y1148" i="2"/>
  <c r="Y1164" i="2"/>
  <c r="Y1180" i="2"/>
  <c r="Y1196" i="2"/>
  <c r="Y1212" i="2"/>
  <c r="Y1228" i="2"/>
  <c r="Y1244" i="2"/>
  <c r="Y1260" i="2"/>
  <c r="Y1169" i="2"/>
  <c r="Y1185" i="2"/>
  <c r="Y1201" i="2"/>
  <c r="Y1217" i="2"/>
  <c r="Y1233" i="2"/>
  <c r="Y1249" i="2"/>
  <c r="Y1265" i="2"/>
  <c r="Y830" i="2"/>
  <c r="Y846" i="2"/>
  <c r="Y862" i="2"/>
  <c r="Y878" i="2"/>
  <c r="Y894" i="2"/>
  <c r="Y914" i="2"/>
  <c r="Y938" i="2"/>
  <c r="Y970" i="2"/>
  <c r="Y986" i="2"/>
  <c r="Y1026" i="2"/>
  <c r="Y1058" i="2"/>
  <c r="Y1090" i="2"/>
  <c r="Y1122" i="2"/>
  <c r="Y1158" i="2"/>
  <c r="Y1190" i="2"/>
  <c r="Y1222" i="2"/>
  <c r="Y1254" i="2"/>
  <c r="Y669" i="2"/>
  <c r="Y685" i="2"/>
  <c r="Y701" i="2"/>
  <c r="Y717" i="2"/>
  <c r="Y733" i="2"/>
  <c r="Y749" i="2"/>
  <c r="Y765" i="2"/>
  <c r="Y781" i="2"/>
  <c r="Y797" i="2"/>
  <c r="Y813" i="2"/>
  <c r="Y829" i="2"/>
  <c r="Y845" i="2"/>
  <c r="Y861" i="2"/>
  <c r="Y877" i="2"/>
  <c r="Y893" i="2"/>
  <c r="Y909" i="2"/>
  <c r="Y925" i="2"/>
  <c r="Y941" i="2"/>
  <c r="Y957" i="2"/>
  <c r="Y973" i="2"/>
  <c r="Y989" i="2"/>
  <c r="Y1005" i="2"/>
  <c r="Y1021" i="2"/>
  <c r="Y1037" i="2"/>
  <c r="Y1053" i="2"/>
  <c r="Y1069" i="2"/>
  <c r="Y1085" i="2"/>
  <c r="Y1101" i="2"/>
  <c r="Y1117" i="2"/>
  <c r="Y1133" i="2"/>
  <c r="Y1149" i="2"/>
  <c r="Y910" i="2"/>
  <c r="Y950" i="2"/>
  <c r="Y998" i="2"/>
  <c r="Y1022" i="2"/>
  <c r="Y1054" i="2"/>
  <c r="Y1086" i="2"/>
  <c r="Y1118" i="2"/>
  <c r="Y1146" i="2"/>
  <c r="Y1178" i="2"/>
  <c r="Y1210" i="2"/>
  <c r="Y1242" i="2"/>
  <c r="Y35" i="2"/>
  <c r="Y75" i="2"/>
  <c r="Y111" i="2"/>
  <c r="Y131" i="2"/>
  <c r="Y151" i="2"/>
  <c r="Y187" i="2"/>
  <c r="Y219" i="2"/>
  <c r="Y263" i="2"/>
  <c r="Y311" i="2"/>
  <c r="Y359" i="2"/>
  <c r="Y415" i="2"/>
  <c r="Y459" i="2"/>
  <c r="Y515" i="2"/>
  <c r="Y567" i="2"/>
  <c r="Y619" i="2"/>
  <c r="Y679" i="2"/>
  <c r="Y731" i="2"/>
  <c r="Y779" i="2"/>
  <c r="Y831" i="2"/>
  <c r="Y887" i="2"/>
  <c r="Y943" i="2"/>
  <c r="Y995" i="2"/>
  <c r="Y1051" i="2"/>
  <c r="Y1127" i="2"/>
  <c r="Y1195" i="2"/>
  <c r="Y1259" i="2"/>
  <c r="Y27" i="2"/>
  <c r="Y47" i="2"/>
  <c r="Y79" i="2"/>
  <c r="Y107" i="2"/>
  <c r="Y163" i="2"/>
  <c r="Y199" i="2"/>
  <c r="Y255" i="2"/>
  <c r="Y303" i="2"/>
  <c r="Y355" i="2"/>
  <c r="Y399" i="2"/>
  <c r="Y451" i="2"/>
  <c r="Y503" i="2"/>
  <c r="Y551" i="2"/>
  <c r="Y599" i="2"/>
  <c r="Y651" i="2"/>
  <c r="Y699" i="2"/>
  <c r="Y747" i="2"/>
  <c r="Y799" i="2"/>
  <c r="Y843" i="2"/>
  <c r="Y891" i="2"/>
  <c r="Y939" i="2"/>
  <c r="Y987" i="2"/>
  <c r="Y1039" i="2"/>
  <c r="Y1079" i="2"/>
  <c r="Y1119" i="2"/>
  <c r="Y1167" i="2"/>
  <c r="Y1211" i="2"/>
  <c r="Y1263" i="2"/>
  <c r="Y227" i="2"/>
  <c r="Y271" i="2"/>
  <c r="Y319" i="2"/>
  <c r="Y363" i="2"/>
  <c r="Y407" i="2"/>
  <c r="Y455" i="2"/>
  <c r="Y495" i="2"/>
  <c r="Y535" i="2"/>
  <c r="Y583" i="2"/>
  <c r="Y623" i="2"/>
  <c r="Y667" i="2"/>
  <c r="Y707" i="2"/>
  <c r="Y751" i="2"/>
  <c r="Y795" i="2"/>
  <c r="Y839" i="2"/>
  <c r="Y883" i="2"/>
  <c r="Y923" i="2"/>
  <c r="Y967" i="2"/>
  <c r="Y1011" i="2"/>
  <c r="Y1055" i="2"/>
  <c r="Y1095" i="2"/>
  <c r="Y1135" i="2"/>
  <c r="Y1171" i="2"/>
  <c r="Y1207" i="2"/>
  <c r="Y11" i="2"/>
  <c r="X1268" i="2"/>
  <c r="Y834" i="2"/>
  <c r="Y850" i="2"/>
  <c r="Y866" i="2"/>
  <c r="Y882" i="2"/>
  <c r="Y898" i="2"/>
  <c r="Y918" i="2"/>
  <c r="Y946" i="2"/>
  <c r="Y974" i="2"/>
  <c r="Y990" i="2"/>
  <c r="Y1034" i="2"/>
  <c r="Y1066" i="2"/>
  <c r="Y1098" i="2"/>
  <c r="Y1134" i="2"/>
  <c r="Y1166" i="2"/>
  <c r="Y1198" i="2"/>
  <c r="Y1230" i="2"/>
  <c r="Y1262" i="2"/>
  <c r="Y673" i="2"/>
  <c r="Y689" i="2"/>
  <c r="Y705" i="2"/>
  <c r="Y721" i="2"/>
  <c r="Y737" i="2"/>
  <c r="Y753" i="2"/>
  <c r="Y769" i="2"/>
  <c r="Y785" i="2"/>
  <c r="Y801" i="2"/>
  <c r="Y817" i="2"/>
  <c r="Y833" i="2"/>
  <c r="Y849" i="2"/>
  <c r="Y865" i="2"/>
  <c r="Y881" i="2"/>
  <c r="Y897" i="2"/>
  <c r="Y913" i="2"/>
  <c r="Y929" i="2"/>
  <c r="Y945" i="2"/>
  <c r="Y961" i="2"/>
  <c r="Y977" i="2"/>
  <c r="Y993" i="2"/>
  <c r="Y1009" i="2"/>
  <c r="Y1025" i="2"/>
  <c r="Y1041" i="2"/>
  <c r="Y1057" i="2"/>
  <c r="Y1073" i="2"/>
  <c r="Y1089" i="2"/>
  <c r="Y1105" i="2"/>
  <c r="Y1121" i="2"/>
  <c r="Y1137" i="2"/>
  <c r="Y1153" i="2"/>
  <c r="Y926" i="2"/>
  <c r="Y958" i="2"/>
  <c r="Y1002" i="2"/>
  <c r="Y1030" i="2"/>
  <c r="Y1062" i="2"/>
  <c r="Y1094" i="2"/>
  <c r="Y1126" i="2"/>
  <c r="Y1154" i="2"/>
  <c r="Y1186" i="2"/>
  <c r="Y1218" i="2"/>
  <c r="Y1250" i="2"/>
  <c r="Y55" i="2"/>
  <c r="Y83" i="2"/>
  <c r="Y119" i="2"/>
  <c r="Y135" i="2"/>
  <c r="Y159" i="2"/>
  <c r="Y195" i="2"/>
  <c r="Y223" i="2"/>
  <c r="Y275" i="2"/>
  <c r="Y323" i="2"/>
  <c r="Y379" i="2"/>
  <c r="Y427" i="2"/>
  <c r="Y471" i="2"/>
  <c r="Y523" i="2"/>
  <c r="Y579" i="2"/>
  <c r="Y635" i="2"/>
  <c r="Y691" i="2"/>
  <c r="Y743" i="2"/>
  <c r="Y791" i="2"/>
  <c r="Y847" i="2"/>
  <c r="Y899" i="2"/>
  <c r="Y955" i="2"/>
  <c r="Y1007" i="2"/>
  <c r="Y1071" i="2"/>
  <c r="Y1147" i="2"/>
  <c r="Y1215" i="2"/>
  <c r="Y15" i="2"/>
  <c r="Y31" i="2"/>
  <c r="Y51" i="2"/>
  <c r="Y87" i="2"/>
  <c r="Y115" i="2"/>
  <c r="Y175" i="2"/>
  <c r="Y215" i="2"/>
  <c r="Y267" i="2"/>
  <c r="Y315" i="2"/>
  <c r="Y367" i="2"/>
  <c r="Y411" i="2"/>
  <c r="Y463" i="2"/>
  <c r="Y511" i="2"/>
  <c r="Y563" i="2"/>
  <c r="Y615" i="2"/>
  <c r="Y663" i="2"/>
  <c r="Y711" i="2"/>
  <c r="Y759" i="2"/>
  <c r="Y811" i="2"/>
  <c r="Y855" i="2"/>
  <c r="Y907" i="2"/>
  <c r="Y951" i="2"/>
  <c r="Y1003" i="2"/>
  <c r="Y1047" i="2"/>
  <c r="Y1087" i="2"/>
  <c r="Y1131" i="2"/>
  <c r="Y1183" i="2"/>
  <c r="Y1223" i="2"/>
  <c r="Y822" i="2"/>
  <c r="Y243" i="2"/>
  <c r="Y283" i="2"/>
  <c r="Y331" i="2"/>
  <c r="Y371" i="2"/>
  <c r="Y419" i="2"/>
  <c r="Y467" i="2"/>
  <c r="Y507" i="2"/>
  <c r="Y547" i="2"/>
  <c r="Y591" i="2"/>
  <c r="Y631" i="2"/>
  <c r="Y671" i="2"/>
  <c r="Y719" i="2"/>
  <c r="Y763" i="2"/>
  <c r="Y807" i="2"/>
  <c r="Y851" i="2"/>
  <c r="Y895" i="2"/>
  <c r="Y935" i="2"/>
  <c r="Y979" i="2"/>
  <c r="Y1019" i="2"/>
  <c r="Y1063" i="2"/>
  <c r="Y1103" i="2"/>
  <c r="Y1139" i="2"/>
  <c r="Y1179" i="2"/>
  <c r="Y1219" i="2"/>
  <c r="Y1255" i="2"/>
  <c r="Y290" i="2"/>
  <c r="Y306" i="2"/>
  <c r="Y322" i="2"/>
  <c r="Y338" i="2"/>
  <c r="Y354" i="2"/>
  <c r="Y370" i="2"/>
  <c r="Y386" i="2"/>
  <c r="Y402" i="2"/>
  <c r="Y418" i="2"/>
  <c r="Y434" i="2"/>
  <c r="Y450" i="2"/>
  <c r="Y466" i="2"/>
  <c r="Y482" i="2"/>
  <c r="Y498" i="2"/>
  <c r="Y514" i="2"/>
  <c r="Y530" i="2"/>
  <c r="Y546" i="2"/>
  <c r="Y562" i="2"/>
  <c r="Y578" i="2"/>
  <c r="Y594" i="2"/>
  <c r="Y610" i="2"/>
  <c r="Y626" i="2"/>
  <c r="Y642" i="2"/>
  <c r="Y658" i="2"/>
  <c r="Y674" i="2"/>
  <c r="Y690" i="2"/>
  <c r="Y706" i="2"/>
  <c r="Y722" i="2"/>
  <c r="Y738" i="2"/>
  <c r="Y754" i="2"/>
  <c r="Y770" i="2"/>
  <c r="Y786" i="2"/>
  <c r="Y802" i="2"/>
  <c r="Y818" i="2"/>
  <c r="Y708" i="2"/>
  <c r="Y724" i="2"/>
  <c r="Y740" i="2"/>
  <c r="Y756" i="2"/>
  <c r="Y772" i="2"/>
  <c r="Y788" i="2"/>
  <c r="Y804" i="2"/>
  <c r="Y820" i="2"/>
  <c r="Y836" i="2"/>
  <c r="Y852" i="2"/>
  <c r="Y868" i="2"/>
  <c r="Y884" i="2"/>
  <c r="Y900" i="2"/>
  <c r="Y916" i="2"/>
  <c r="Y932" i="2"/>
  <c r="Y948" i="2"/>
  <c r="Y964" i="2"/>
  <c r="Y980" i="2"/>
  <c r="Y996" i="2"/>
  <c r="Y1012" i="2"/>
  <c r="Y1028" i="2"/>
  <c r="Y1044" i="2"/>
  <c r="Y1060" i="2"/>
  <c r="Y1076" i="2"/>
  <c r="Y1092" i="2"/>
  <c r="Y1108" i="2"/>
  <c r="Y1124" i="2"/>
  <c r="Y1140" i="2"/>
  <c r="Y1156" i="2"/>
  <c r="Y1172" i="2"/>
  <c r="Y1188" i="2"/>
  <c r="Y1204" i="2"/>
  <c r="Y1220" i="2"/>
  <c r="Y1236" i="2"/>
  <c r="Y1252" i="2"/>
  <c r="Y1268" i="2"/>
  <c r="Y1177" i="2"/>
  <c r="Y1193" i="2"/>
  <c r="Y1209" i="2"/>
  <c r="Y1225" i="2"/>
  <c r="Y1241" i="2"/>
  <c r="Y1257" i="2"/>
  <c r="AB34" i="2"/>
  <c r="AB39" i="2" s="1"/>
  <c r="Y838" i="2"/>
  <c r="Y854" i="2"/>
  <c r="Y870" i="2"/>
  <c r="Y886" i="2"/>
  <c r="Y902" i="2"/>
  <c r="Y922" i="2"/>
  <c r="Y954" i="2"/>
  <c r="Y978" i="2"/>
  <c r="Y1010" i="2"/>
  <c r="Y1042" i="2"/>
  <c r="Y1074" i="2"/>
  <c r="Y1106" i="2"/>
  <c r="Y1142" i="2"/>
  <c r="Y1174" i="2"/>
  <c r="Y1206" i="2"/>
  <c r="Y1238" i="2"/>
  <c r="Y661" i="2"/>
  <c r="Y677" i="2"/>
  <c r="Y693" i="2"/>
  <c r="Y709" i="2"/>
  <c r="Y725" i="2"/>
  <c r="Y741" i="2"/>
  <c r="Y757" i="2"/>
  <c r="Y773" i="2"/>
  <c r="Y789" i="2"/>
  <c r="Y805" i="2"/>
  <c r="Y821" i="2"/>
  <c r="Y837" i="2"/>
  <c r="Y853" i="2"/>
  <c r="Y869" i="2"/>
  <c r="Y885" i="2"/>
  <c r="Y901" i="2"/>
  <c r="Y917" i="2"/>
  <c r="Y933" i="2"/>
  <c r="Y949" i="2"/>
  <c r="Y965" i="2"/>
  <c r="Y981" i="2"/>
  <c r="Y997" i="2"/>
  <c r="Y1013" i="2"/>
  <c r="Y1029" i="2"/>
  <c r="Y1045" i="2"/>
  <c r="Y1061" i="2"/>
  <c r="Y1077" i="2"/>
  <c r="Y1093" i="2"/>
  <c r="Y1109" i="2"/>
  <c r="Y1125" i="2"/>
  <c r="Y1141" i="2"/>
  <c r="Y1157" i="2"/>
  <c r="Y934" i="2"/>
  <c r="Y966" i="2"/>
  <c r="Y1006" i="2"/>
  <c r="Y1038" i="2"/>
  <c r="Y1070" i="2"/>
  <c r="Y1102" i="2"/>
  <c r="Y1130" i="2"/>
  <c r="Y1162" i="2"/>
  <c r="Y1194" i="2"/>
  <c r="Y1226" i="2"/>
  <c r="Y1258" i="2"/>
  <c r="Y63" i="2"/>
  <c r="Y91" i="2"/>
  <c r="Y123" i="2"/>
  <c r="Y139" i="2"/>
  <c r="Y171" i="2"/>
  <c r="Y203" i="2"/>
  <c r="Y235" i="2"/>
  <c r="Y287" i="2"/>
  <c r="Y335" i="2"/>
  <c r="Y391" i="2"/>
  <c r="Y439" i="2"/>
  <c r="Y483" i="2"/>
  <c r="Y539" i="2"/>
  <c r="Y595" i="2"/>
  <c r="Y647" i="2"/>
  <c r="Y703" i="2"/>
  <c r="Y755" i="2"/>
  <c r="Y803" i="2"/>
  <c r="Y859" i="2"/>
  <c r="Y915" i="2"/>
  <c r="Y971" i="2"/>
  <c r="Y1027" i="2"/>
  <c r="Y1091" i="2"/>
  <c r="Y1159" i="2"/>
  <c r="Y1231" i="2"/>
  <c r="Y19" i="2"/>
  <c r="Y39" i="2"/>
  <c r="Y59" i="2"/>
  <c r="Y95" i="2"/>
  <c r="Y143" i="2"/>
  <c r="Y179" i="2"/>
  <c r="Y231" i="2"/>
  <c r="Y279" i="2"/>
  <c r="Y327" i="2"/>
  <c r="Y375" i="2"/>
  <c r="Y423" i="2"/>
  <c r="Y475" i="2"/>
  <c r="Y527" i="2"/>
  <c r="Y575" i="2"/>
  <c r="Y627" i="2"/>
  <c r="Y675" i="2"/>
  <c r="Y723" i="2"/>
  <c r="Y771" i="2"/>
  <c r="Y823" i="2"/>
  <c r="Y867" i="2"/>
  <c r="Y919" i="2"/>
  <c r="Y963" i="2"/>
  <c r="Y1015" i="2"/>
  <c r="Y1059" i="2"/>
  <c r="Y1099" i="2"/>
  <c r="Y1143" i="2"/>
  <c r="Y1191" i="2"/>
  <c r="Y1239" i="2"/>
  <c r="Y167" i="2"/>
  <c r="Y251" i="2"/>
  <c r="Y295" i="2"/>
  <c r="Y339" i="2"/>
  <c r="Y383" i="2"/>
  <c r="Y431" i="2"/>
  <c r="Y479" i="2"/>
  <c r="Y519" i="2"/>
  <c r="Y559" i="2"/>
  <c r="Y603" i="2"/>
  <c r="Y643" i="2"/>
  <c r="Y683" i="2"/>
  <c r="Y727" i="2"/>
  <c r="Y775" i="2"/>
  <c r="Y819" i="2"/>
  <c r="Y863" i="2"/>
  <c r="Y903" i="2"/>
  <c r="Y947" i="2"/>
  <c r="Y991" i="2"/>
  <c r="Y1031" i="2"/>
  <c r="Y1075" i="2"/>
  <c r="Y1115" i="2"/>
  <c r="Y1151" i="2"/>
  <c r="Y1187" i="2"/>
  <c r="Y1227" i="2"/>
  <c r="Y1267" i="2"/>
  <c r="AG59" i="4" l="1"/>
  <c r="AI58" i="4"/>
  <c r="AI58" i="3"/>
  <c r="AG59" i="3"/>
  <c r="AG60" i="2"/>
  <c r="AI59" i="2"/>
  <c r="AI59" i="4" l="1"/>
  <c r="AG60" i="4"/>
  <c r="AI59" i="3"/>
  <c r="AG60" i="3"/>
  <c r="AG61" i="2"/>
  <c r="AI60" i="2"/>
  <c r="C12" i="4"/>
  <c r="X12" i="4" s="1"/>
  <c r="C13" i="4"/>
  <c r="X13" i="4" s="1"/>
  <c r="C14" i="4"/>
  <c r="X14" i="4" s="1"/>
  <c r="C15" i="4"/>
  <c r="X15" i="4" s="1"/>
  <c r="C16" i="4"/>
  <c r="X16" i="4" s="1"/>
  <c r="C17" i="4"/>
  <c r="X17" i="4" s="1"/>
  <c r="C18" i="4"/>
  <c r="X18" i="4" s="1"/>
  <c r="C19" i="4"/>
  <c r="X19" i="4" s="1"/>
  <c r="C20" i="4"/>
  <c r="X20" i="4" s="1"/>
  <c r="C21" i="4"/>
  <c r="X21" i="4" s="1"/>
  <c r="C22" i="4"/>
  <c r="X22" i="4" s="1"/>
  <c r="C23" i="4"/>
  <c r="X23" i="4" s="1"/>
  <c r="C24" i="4"/>
  <c r="X24" i="4" s="1"/>
  <c r="C25" i="4"/>
  <c r="X25" i="4" s="1"/>
  <c r="C26" i="4"/>
  <c r="X26" i="4" s="1"/>
  <c r="C27" i="4"/>
  <c r="X27" i="4" s="1"/>
  <c r="C28" i="4"/>
  <c r="X28" i="4" s="1"/>
  <c r="C29" i="4"/>
  <c r="X29" i="4" s="1"/>
  <c r="C30" i="4"/>
  <c r="X30" i="4" s="1"/>
  <c r="C31" i="4"/>
  <c r="X31" i="4" s="1"/>
  <c r="C32" i="4"/>
  <c r="X32" i="4" s="1"/>
  <c r="C33" i="4"/>
  <c r="X33" i="4" s="1"/>
  <c r="C34" i="4"/>
  <c r="X34" i="4" s="1"/>
  <c r="C35" i="4"/>
  <c r="X35" i="4" s="1"/>
  <c r="C36" i="4"/>
  <c r="X36" i="4" s="1"/>
  <c r="C37" i="4"/>
  <c r="X37" i="4" s="1"/>
  <c r="C38" i="4"/>
  <c r="X38" i="4" s="1"/>
  <c r="C39" i="4"/>
  <c r="X39" i="4" s="1"/>
  <c r="C40" i="4"/>
  <c r="X40" i="4" s="1"/>
  <c r="C41" i="4"/>
  <c r="X41" i="4" s="1"/>
  <c r="C42" i="4"/>
  <c r="X42" i="4" s="1"/>
  <c r="C43" i="4"/>
  <c r="X43" i="4" s="1"/>
  <c r="C44" i="4"/>
  <c r="X44" i="4" s="1"/>
  <c r="C45" i="4"/>
  <c r="X45" i="4" s="1"/>
  <c r="C46" i="4"/>
  <c r="X46" i="4" s="1"/>
  <c r="C47" i="4"/>
  <c r="X47" i="4" s="1"/>
  <c r="C48" i="4"/>
  <c r="X48" i="4" s="1"/>
  <c r="C49" i="4"/>
  <c r="X49" i="4" s="1"/>
  <c r="C50" i="4"/>
  <c r="X50" i="4" s="1"/>
  <c r="C51" i="4"/>
  <c r="X51" i="4" s="1"/>
  <c r="C52" i="4"/>
  <c r="X52" i="4" s="1"/>
  <c r="C53" i="4"/>
  <c r="X53" i="4" s="1"/>
  <c r="C54" i="4"/>
  <c r="X54" i="4" s="1"/>
  <c r="C55" i="4"/>
  <c r="X55" i="4" s="1"/>
  <c r="C56" i="4"/>
  <c r="X56" i="4" s="1"/>
  <c r="C57" i="4"/>
  <c r="X57" i="4" s="1"/>
  <c r="C58" i="4"/>
  <c r="X58" i="4" s="1"/>
  <c r="C59" i="4"/>
  <c r="X59" i="4" s="1"/>
  <c r="C60" i="4"/>
  <c r="X60" i="4" s="1"/>
  <c r="C61" i="4"/>
  <c r="X61" i="4" s="1"/>
  <c r="C62" i="4"/>
  <c r="X62" i="4" s="1"/>
  <c r="C63" i="4"/>
  <c r="X63" i="4" s="1"/>
  <c r="C64" i="4"/>
  <c r="X64" i="4" s="1"/>
  <c r="C65" i="4"/>
  <c r="X65" i="4" s="1"/>
  <c r="C66" i="4"/>
  <c r="X66" i="4" s="1"/>
  <c r="C67" i="4"/>
  <c r="X67" i="4" s="1"/>
  <c r="C68" i="4"/>
  <c r="X68" i="4" s="1"/>
  <c r="C69" i="4"/>
  <c r="X69" i="4" s="1"/>
  <c r="C70" i="4"/>
  <c r="X70" i="4" s="1"/>
  <c r="C71" i="4"/>
  <c r="X71" i="4" s="1"/>
  <c r="C72" i="4"/>
  <c r="X72" i="4" s="1"/>
  <c r="C73" i="4"/>
  <c r="X73" i="4" s="1"/>
  <c r="C74" i="4"/>
  <c r="X74" i="4" s="1"/>
  <c r="C75" i="4"/>
  <c r="X75" i="4" s="1"/>
  <c r="C76" i="4"/>
  <c r="X76" i="4" s="1"/>
  <c r="C77" i="4"/>
  <c r="X77" i="4" s="1"/>
  <c r="C78" i="4"/>
  <c r="X78" i="4" s="1"/>
  <c r="C79" i="4"/>
  <c r="X79" i="4" s="1"/>
  <c r="C80" i="4"/>
  <c r="X80" i="4" s="1"/>
  <c r="C81" i="4"/>
  <c r="X81" i="4" s="1"/>
  <c r="C82" i="4"/>
  <c r="X82" i="4" s="1"/>
  <c r="C83" i="4"/>
  <c r="X83" i="4" s="1"/>
  <c r="C84" i="4"/>
  <c r="X84" i="4" s="1"/>
  <c r="C85" i="4"/>
  <c r="X85" i="4" s="1"/>
  <c r="C86" i="4"/>
  <c r="X86" i="4" s="1"/>
  <c r="C87" i="4"/>
  <c r="X87" i="4" s="1"/>
  <c r="C88" i="4"/>
  <c r="X88" i="4" s="1"/>
  <c r="C89" i="4"/>
  <c r="X89" i="4" s="1"/>
  <c r="C90" i="4"/>
  <c r="X90" i="4" s="1"/>
  <c r="C91" i="4"/>
  <c r="X91" i="4" s="1"/>
  <c r="C92" i="4"/>
  <c r="X92" i="4" s="1"/>
  <c r="C93" i="4"/>
  <c r="X93" i="4" s="1"/>
  <c r="C94" i="4"/>
  <c r="X94" i="4" s="1"/>
  <c r="C95" i="4"/>
  <c r="X95" i="4" s="1"/>
  <c r="C96" i="4"/>
  <c r="X96" i="4" s="1"/>
  <c r="C97" i="4"/>
  <c r="X97" i="4" s="1"/>
  <c r="C98" i="4"/>
  <c r="X98" i="4" s="1"/>
  <c r="C99" i="4"/>
  <c r="X99" i="4" s="1"/>
  <c r="C100" i="4"/>
  <c r="X100" i="4" s="1"/>
  <c r="C101" i="4"/>
  <c r="X101" i="4" s="1"/>
  <c r="C102" i="4"/>
  <c r="X102" i="4" s="1"/>
  <c r="C103" i="4"/>
  <c r="X103" i="4" s="1"/>
  <c r="C104" i="4"/>
  <c r="X104" i="4" s="1"/>
  <c r="C105" i="4"/>
  <c r="X105" i="4" s="1"/>
  <c r="C106" i="4"/>
  <c r="X106" i="4" s="1"/>
  <c r="C107" i="4"/>
  <c r="X107" i="4" s="1"/>
  <c r="C108" i="4"/>
  <c r="X108" i="4" s="1"/>
  <c r="C109" i="4"/>
  <c r="X109" i="4" s="1"/>
  <c r="C110" i="4"/>
  <c r="X110" i="4" s="1"/>
  <c r="C111" i="4"/>
  <c r="X111" i="4" s="1"/>
  <c r="C112" i="4"/>
  <c r="X112" i="4" s="1"/>
  <c r="C113" i="4"/>
  <c r="X113" i="4" s="1"/>
  <c r="C114" i="4"/>
  <c r="X114" i="4" s="1"/>
  <c r="C115" i="4"/>
  <c r="X115" i="4" s="1"/>
  <c r="C116" i="4"/>
  <c r="X116" i="4" s="1"/>
  <c r="C117" i="4"/>
  <c r="X117" i="4" s="1"/>
  <c r="C118" i="4"/>
  <c r="X118" i="4" s="1"/>
  <c r="C119" i="4"/>
  <c r="X119" i="4" s="1"/>
  <c r="C120" i="4"/>
  <c r="X120" i="4" s="1"/>
  <c r="C121" i="4"/>
  <c r="X121" i="4" s="1"/>
  <c r="C122" i="4"/>
  <c r="X122" i="4" s="1"/>
  <c r="C123" i="4"/>
  <c r="X123" i="4" s="1"/>
  <c r="C124" i="4"/>
  <c r="X124" i="4" s="1"/>
  <c r="C125" i="4"/>
  <c r="X125" i="4" s="1"/>
  <c r="C126" i="4"/>
  <c r="X126" i="4" s="1"/>
  <c r="C127" i="4"/>
  <c r="X127" i="4" s="1"/>
  <c r="C128" i="4"/>
  <c r="X128" i="4" s="1"/>
  <c r="C129" i="4"/>
  <c r="X129" i="4" s="1"/>
  <c r="C130" i="4"/>
  <c r="X130" i="4" s="1"/>
  <c r="C131" i="4"/>
  <c r="X131" i="4" s="1"/>
  <c r="C132" i="4"/>
  <c r="X132" i="4" s="1"/>
  <c r="C133" i="4"/>
  <c r="X133" i="4" s="1"/>
  <c r="C134" i="4"/>
  <c r="X134" i="4" s="1"/>
  <c r="C135" i="4"/>
  <c r="X135" i="4" s="1"/>
  <c r="C136" i="4"/>
  <c r="X136" i="4" s="1"/>
  <c r="C137" i="4"/>
  <c r="X137" i="4" s="1"/>
  <c r="C138" i="4"/>
  <c r="X138" i="4" s="1"/>
  <c r="C139" i="4"/>
  <c r="X139" i="4" s="1"/>
  <c r="C140" i="4"/>
  <c r="X140" i="4" s="1"/>
  <c r="C141" i="4"/>
  <c r="X141" i="4" s="1"/>
  <c r="C142" i="4"/>
  <c r="X142" i="4" s="1"/>
  <c r="C143" i="4"/>
  <c r="X143" i="4" s="1"/>
  <c r="C144" i="4"/>
  <c r="X144" i="4" s="1"/>
  <c r="C145" i="4"/>
  <c r="X145" i="4" s="1"/>
  <c r="C146" i="4"/>
  <c r="X146" i="4" s="1"/>
  <c r="C147" i="4"/>
  <c r="X147" i="4" s="1"/>
  <c r="C148" i="4"/>
  <c r="X148" i="4" s="1"/>
  <c r="C149" i="4"/>
  <c r="X149" i="4" s="1"/>
  <c r="C150" i="4"/>
  <c r="X150" i="4" s="1"/>
  <c r="C151" i="4"/>
  <c r="X151" i="4" s="1"/>
  <c r="C152" i="4"/>
  <c r="X152" i="4" s="1"/>
  <c r="C153" i="4"/>
  <c r="X153" i="4" s="1"/>
  <c r="C154" i="4"/>
  <c r="X154" i="4" s="1"/>
  <c r="C155" i="4"/>
  <c r="X155" i="4" s="1"/>
  <c r="C156" i="4"/>
  <c r="X156" i="4" s="1"/>
  <c r="C157" i="4"/>
  <c r="X157" i="4" s="1"/>
  <c r="C158" i="4"/>
  <c r="X158" i="4" s="1"/>
  <c r="C159" i="4"/>
  <c r="X159" i="4" s="1"/>
  <c r="C160" i="4"/>
  <c r="X160" i="4" s="1"/>
  <c r="C161" i="4"/>
  <c r="X161" i="4" s="1"/>
  <c r="C162" i="4"/>
  <c r="X162" i="4" s="1"/>
  <c r="C163" i="4"/>
  <c r="X163" i="4" s="1"/>
  <c r="C164" i="4"/>
  <c r="X164" i="4" s="1"/>
  <c r="C165" i="4"/>
  <c r="X165" i="4" s="1"/>
  <c r="C166" i="4"/>
  <c r="X166" i="4" s="1"/>
  <c r="C167" i="4"/>
  <c r="X167" i="4" s="1"/>
  <c r="C168" i="4"/>
  <c r="X168" i="4" s="1"/>
  <c r="C169" i="4"/>
  <c r="X169" i="4" s="1"/>
  <c r="C170" i="4"/>
  <c r="X170" i="4" s="1"/>
  <c r="C171" i="4"/>
  <c r="X171" i="4" s="1"/>
  <c r="C172" i="4"/>
  <c r="X172" i="4" s="1"/>
  <c r="C173" i="4"/>
  <c r="X173" i="4" s="1"/>
  <c r="C174" i="4"/>
  <c r="X174" i="4" s="1"/>
  <c r="C175" i="4"/>
  <c r="X175" i="4" s="1"/>
  <c r="C176" i="4"/>
  <c r="X176" i="4" s="1"/>
  <c r="C177" i="4"/>
  <c r="X177" i="4" s="1"/>
  <c r="C178" i="4"/>
  <c r="X178" i="4" s="1"/>
  <c r="C179" i="4"/>
  <c r="X179" i="4" s="1"/>
  <c r="C180" i="4"/>
  <c r="X180" i="4" s="1"/>
  <c r="C181" i="4"/>
  <c r="X181" i="4" s="1"/>
  <c r="C182" i="4"/>
  <c r="X182" i="4" s="1"/>
  <c r="C183" i="4"/>
  <c r="X183" i="4" s="1"/>
  <c r="C184" i="4"/>
  <c r="X184" i="4" s="1"/>
  <c r="C185" i="4"/>
  <c r="X185" i="4" s="1"/>
  <c r="C186" i="4"/>
  <c r="X186" i="4" s="1"/>
  <c r="C187" i="4"/>
  <c r="X187" i="4" s="1"/>
  <c r="C188" i="4"/>
  <c r="X188" i="4" s="1"/>
  <c r="C189" i="4"/>
  <c r="X189" i="4" s="1"/>
  <c r="C190" i="4"/>
  <c r="X190" i="4" s="1"/>
  <c r="C191" i="4"/>
  <c r="X191" i="4" s="1"/>
  <c r="C192" i="4"/>
  <c r="X192" i="4" s="1"/>
  <c r="C193" i="4"/>
  <c r="X193" i="4" s="1"/>
  <c r="C194" i="4"/>
  <c r="X194" i="4" s="1"/>
  <c r="C195" i="4"/>
  <c r="X195" i="4" s="1"/>
  <c r="C196" i="4"/>
  <c r="X196" i="4" s="1"/>
  <c r="C197" i="4"/>
  <c r="X197" i="4" s="1"/>
  <c r="C198" i="4"/>
  <c r="X198" i="4" s="1"/>
  <c r="C199" i="4"/>
  <c r="X199" i="4" s="1"/>
  <c r="C200" i="4"/>
  <c r="X200" i="4" s="1"/>
  <c r="C201" i="4"/>
  <c r="X201" i="4" s="1"/>
  <c r="C202" i="4"/>
  <c r="X202" i="4" s="1"/>
  <c r="C203" i="4"/>
  <c r="X203" i="4" s="1"/>
  <c r="C204" i="4"/>
  <c r="X204" i="4" s="1"/>
  <c r="C205" i="4"/>
  <c r="X205" i="4" s="1"/>
  <c r="C206" i="4"/>
  <c r="X206" i="4" s="1"/>
  <c r="C207" i="4"/>
  <c r="X207" i="4" s="1"/>
  <c r="C208" i="4"/>
  <c r="X208" i="4" s="1"/>
  <c r="C209" i="4"/>
  <c r="X209" i="4" s="1"/>
  <c r="C210" i="4"/>
  <c r="X210" i="4" s="1"/>
  <c r="C211" i="4"/>
  <c r="X211" i="4" s="1"/>
  <c r="C212" i="4"/>
  <c r="X212" i="4" s="1"/>
  <c r="C213" i="4"/>
  <c r="X213" i="4" s="1"/>
  <c r="C214" i="4"/>
  <c r="X214" i="4" s="1"/>
  <c r="C215" i="4"/>
  <c r="X215" i="4" s="1"/>
  <c r="C216" i="4"/>
  <c r="X216" i="4" s="1"/>
  <c r="C217" i="4"/>
  <c r="X217" i="4" s="1"/>
  <c r="C218" i="4"/>
  <c r="X218" i="4" s="1"/>
  <c r="C219" i="4"/>
  <c r="X219" i="4" s="1"/>
  <c r="C220" i="4"/>
  <c r="X220" i="4" s="1"/>
  <c r="C221" i="4"/>
  <c r="X221" i="4" s="1"/>
  <c r="C222" i="4"/>
  <c r="X222" i="4" s="1"/>
  <c r="C223" i="4"/>
  <c r="X223" i="4" s="1"/>
  <c r="C224" i="4"/>
  <c r="X224" i="4" s="1"/>
  <c r="C225" i="4"/>
  <c r="X225" i="4" s="1"/>
  <c r="C226" i="4"/>
  <c r="X226" i="4" s="1"/>
  <c r="C227" i="4"/>
  <c r="X227" i="4" s="1"/>
  <c r="C228" i="4"/>
  <c r="X228" i="4" s="1"/>
  <c r="C229" i="4"/>
  <c r="X229" i="4" s="1"/>
  <c r="C230" i="4"/>
  <c r="X230" i="4" s="1"/>
  <c r="C231" i="4"/>
  <c r="X231" i="4" s="1"/>
  <c r="C232" i="4"/>
  <c r="X232" i="4" s="1"/>
  <c r="C233" i="4"/>
  <c r="X233" i="4" s="1"/>
  <c r="C234" i="4"/>
  <c r="X234" i="4" s="1"/>
  <c r="C235" i="4"/>
  <c r="X235" i="4" s="1"/>
  <c r="C236" i="4"/>
  <c r="X236" i="4" s="1"/>
  <c r="C237" i="4"/>
  <c r="X237" i="4" s="1"/>
  <c r="C238" i="4"/>
  <c r="X238" i="4" s="1"/>
  <c r="C239" i="4"/>
  <c r="X239" i="4" s="1"/>
  <c r="C240" i="4"/>
  <c r="X240" i="4" s="1"/>
  <c r="C241" i="4"/>
  <c r="X241" i="4" s="1"/>
  <c r="C242" i="4"/>
  <c r="X242" i="4" s="1"/>
  <c r="C243" i="4"/>
  <c r="X243" i="4" s="1"/>
  <c r="C244" i="4"/>
  <c r="X244" i="4" s="1"/>
  <c r="C245" i="4"/>
  <c r="X245" i="4" s="1"/>
  <c r="C246" i="4"/>
  <c r="X246" i="4" s="1"/>
  <c r="C247" i="4"/>
  <c r="X247" i="4" s="1"/>
  <c r="C248" i="4"/>
  <c r="X248" i="4" s="1"/>
  <c r="C249" i="4"/>
  <c r="X249" i="4" s="1"/>
  <c r="C250" i="4"/>
  <c r="X250" i="4" s="1"/>
  <c r="C251" i="4"/>
  <c r="X251" i="4" s="1"/>
  <c r="C252" i="4"/>
  <c r="X252" i="4" s="1"/>
  <c r="C253" i="4"/>
  <c r="X253" i="4" s="1"/>
  <c r="C254" i="4"/>
  <c r="X254" i="4" s="1"/>
  <c r="C255" i="4"/>
  <c r="X255" i="4" s="1"/>
  <c r="C256" i="4"/>
  <c r="X256" i="4" s="1"/>
  <c r="C257" i="4"/>
  <c r="X257" i="4" s="1"/>
  <c r="C258" i="4"/>
  <c r="X258" i="4" s="1"/>
  <c r="C259" i="4"/>
  <c r="X259" i="4" s="1"/>
  <c r="C260" i="4"/>
  <c r="X260" i="4" s="1"/>
  <c r="C261" i="4"/>
  <c r="X261" i="4" s="1"/>
  <c r="C262" i="4"/>
  <c r="X262" i="4" s="1"/>
  <c r="C263" i="4"/>
  <c r="X263" i="4" s="1"/>
  <c r="C264" i="4"/>
  <c r="X264" i="4" s="1"/>
  <c r="C265" i="4"/>
  <c r="X265" i="4" s="1"/>
  <c r="C266" i="4"/>
  <c r="X266" i="4" s="1"/>
  <c r="C267" i="4"/>
  <c r="X267" i="4" s="1"/>
  <c r="C268" i="4"/>
  <c r="X268" i="4" s="1"/>
  <c r="C269" i="4"/>
  <c r="X269" i="4" s="1"/>
  <c r="C270" i="4"/>
  <c r="X270" i="4" s="1"/>
  <c r="C271" i="4"/>
  <c r="X271" i="4" s="1"/>
  <c r="C272" i="4"/>
  <c r="X272" i="4" s="1"/>
  <c r="C273" i="4"/>
  <c r="X273" i="4" s="1"/>
  <c r="C274" i="4"/>
  <c r="X274" i="4" s="1"/>
  <c r="C275" i="4"/>
  <c r="X275" i="4" s="1"/>
  <c r="C276" i="4"/>
  <c r="X276" i="4" s="1"/>
  <c r="C277" i="4"/>
  <c r="X277" i="4" s="1"/>
  <c r="C278" i="4"/>
  <c r="X278" i="4" s="1"/>
  <c r="C279" i="4"/>
  <c r="X279" i="4" s="1"/>
  <c r="C280" i="4"/>
  <c r="X280" i="4" s="1"/>
  <c r="C281" i="4"/>
  <c r="X281" i="4" s="1"/>
  <c r="C282" i="4"/>
  <c r="X282" i="4" s="1"/>
  <c r="C283" i="4"/>
  <c r="X283" i="4" s="1"/>
  <c r="C284" i="4"/>
  <c r="X284" i="4" s="1"/>
  <c r="C285" i="4"/>
  <c r="X285" i="4" s="1"/>
  <c r="C286" i="4"/>
  <c r="X286" i="4" s="1"/>
  <c r="C287" i="4"/>
  <c r="X287" i="4" s="1"/>
  <c r="C288" i="4"/>
  <c r="X288" i="4" s="1"/>
  <c r="C289" i="4"/>
  <c r="X289" i="4" s="1"/>
  <c r="C290" i="4"/>
  <c r="X290" i="4" s="1"/>
  <c r="C291" i="4"/>
  <c r="X291" i="4" s="1"/>
  <c r="C292" i="4"/>
  <c r="X292" i="4" s="1"/>
  <c r="C293" i="4"/>
  <c r="X293" i="4" s="1"/>
  <c r="C294" i="4"/>
  <c r="X294" i="4" s="1"/>
  <c r="C295" i="4"/>
  <c r="X295" i="4" s="1"/>
  <c r="C296" i="4"/>
  <c r="X296" i="4" s="1"/>
  <c r="C297" i="4"/>
  <c r="X297" i="4" s="1"/>
  <c r="C298" i="4"/>
  <c r="X298" i="4" s="1"/>
  <c r="C299" i="4"/>
  <c r="X299" i="4" s="1"/>
  <c r="C300" i="4"/>
  <c r="X300" i="4" s="1"/>
  <c r="C301" i="4"/>
  <c r="X301" i="4" s="1"/>
  <c r="C302" i="4"/>
  <c r="X302" i="4" s="1"/>
  <c r="C303" i="4"/>
  <c r="X303" i="4" s="1"/>
  <c r="C304" i="4"/>
  <c r="X304" i="4" s="1"/>
  <c r="C305" i="4"/>
  <c r="X305" i="4" s="1"/>
  <c r="C306" i="4"/>
  <c r="X306" i="4" s="1"/>
  <c r="C307" i="4"/>
  <c r="X307" i="4" s="1"/>
  <c r="C308" i="4"/>
  <c r="X308" i="4" s="1"/>
  <c r="C309" i="4"/>
  <c r="X309" i="4" s="1"/>
  <c r="C310" i="4"/>
  <c r="X310" i="4" s="1"/>
  <c r="C311" i="4"/>
  <c r="X311" i="4" s="1"/>
  <c r="C312" i="4"/>
  <c r="X312" i="4" s="1"/>
  <c r="C313" i="4"/>
  <c r="X313" i="4" s="1"/>
  <c r="C314" i="4"/>
  <c r="X314" i="4" s="1"/>
  <c r="C315" i="4"/>
  <c r="X315" i="4" s="1"/>
  <c r="C316" i="4"/>
  <c r="X316" i="4" s="1"/>
  <c r="C317" i="4"/>
  <c r="X317" i="4" s="1"/>
  <c r="C318" i="4"/>
  <c r="X318" i="4" s="1"/>
  <c r="C319" i="4"/>
  <c r="X319" i="4" s="1"/>
  <c r="C320" i="4"/>
  <c r="X320" i="4" s="1"/>
  <c r="C321" i="4"/>
  <c r="X321" i="4" s="1"/>
  <c r="C322" i="4"/>
  <c r="X322" i="4" s="1"/>
  <c r="C323" i="4"/>
  <c r="X323" i="4" s="1"/>
  <c r="C324" i="4"/>
  <c r="X324" i="4" s="1"/>
  <c r="C325" i="4"/>
  <c r="X325" i="4" s="1"/>
  <c r="C326" i="4"/>
  <c r="X326" i="4" s="1"/>
  <c r="C327" i="4"/>
  <c r="X327" i="4" s="1"/>
  <c r="C328" i="4"/>
  <c r="X328" i="4" s="1"/>
  <c r="C329" i="4"/>
  <c r="X329" i="4" s="1"/>
  <c r="C330" i="4"/>
  <c r="X330" i="4" s="1"/>
  <c r="C331" i="4"/>
  <c r="X331" i="4" s="1"/>
  <c r="C332" i="4"/>
  <c r="X332" i="4" s="1"/>
  <c r="C333" i="4"/>
  <c r="X333" i="4" s="1"/>
  <c r="C334" i="4"/>
  <c r="X334" i="4" s="1"/>
  <c r="C335" i="4"/>
  <c r="X335" i="4" s="1"/>
  <c r="C336" i="4"/>
  <c r="X336" i="4" s="1"/>
  <c r="C337" i="4"/>
  <c r="X337" i="4" s="1"/>
  <c r="C338" i="4"/>
  <c r="X338" i="4" s="1"/>
  <c r="C339" i="4"/>
  <c r="X339" i="4" s="1"/>
  <c r="C340" i="4"/>
  <c r="X340" i="4" s="1"/>
  <c r="C341" i="4"/>
  <c r="X341" i="4" s="1"/>
  <c r="C342" i="4"/>
  <c r="X342" i="4" s="1"/>
  <c r="C343" i="4"/>
  <c r="X343" i="4" s="1"/>
  <c r="C344" i="4"/>
  <c r="X344" i="4" s="1"/>
  <c r="C345" i="4"/>
  <c r="X345" i="4" s="1"/>
  <c r="C346" i="4"/>
  <c r="X346" i="4" s="1"/>
  <c r="C347" i="4"/>
  <c r="X347" i="4" s="1"/>
  <c r="C348" i="4"/>
  <c r="X348" i="4" s="1"/>
  <c r="C349" i="4"/>
  <c r="X349" i="4" s="1"/>
  <c r="C350" i="4"/>
  <c r="X350" i="4" s="1"/>
  <c r="C351" i="4"/>
  <c r="X351" i="4" s="1"/>
  <c r="C352" i="4"/>
  <c r="X352" i="4" s="1"/>
  <c r="C353" i="4"/>
  <c r="X353" i="4" s="1"/>
  <c r="C354" i="4"/>
  <c r="X354" i="4" s="1"/>
  <c r="C355" i="4"/>
  <c r="X355" i="4" s="1"/>
  <c r="C356" i="4"/>
  <c r="X356" i="4" s="1"/>
  <c r="C357" i="4"/>
  <c r="X357" i="4" s="1"/>
  <c r="C358" i="4"/>
  <c r="X358" i="4" s="1"/>
  <c r="C359" i="4"/>
  <c r="X359" i="4" s="1"/>
  <c r="C360" i="4"/>
  <c r="X360" i="4" s="1"/>
  <c r="C361" i="4"/>
  <c r="X361" i="4" s="1"/>
  <c r="C362" i="4"/>
  <c r="X362" i="4" s="1"/>
  <c r="C363" i="4"/>
  <c r="X363" i="4" s="1"/>
  <c r="C364" i="4"/>
  <c r="X364" i="4" s="1"/>
  <c r="C365" i="4"/>
  <c r="X365" i="4" s="1"/>
  <c r="C366" i="4"/>
  <c r="X366" i="4" s="1"/>
  <c r="C367" i="4"/>
  <c r="X367" i="4" s="1"/>
  <c r="C368" i="4"/>
  <c r="X368" i="4" s="1"/>
  <c r="C369" i="4"/>
  <c r="X369" i="4" s="1"/>
  <c r="C370" i="4"/>
  <c r="X370" i="4" s="1"/>
  <c r="C371" i="4"/>
  <c r="X371" i="4" s="1"/>
  <c r="C372" i="4"/>
  <c r="X372" i="4" s="1"/>
  <c r="C373" i="4"/>
  <c r="X373" i="4" s="1"/>
  <c r="C374" i="4"/>
  <c r="X374" i="4" s="1"/>
  <c r="C375" i="4"/>
  <c r="X375" i="4" s="1"/>
  <c r="C376" i="4"/>
  <c r="X376" i="4" s="1"/>
  <c r="C377" i="4"/>
  <c r="X377" i="4" s="1"/>
  <c r="C378" i="4"/>
  <c r="X378" i="4" s="1"/>
  <c r="C379" i="4"/>
  <c r="X379" i="4" s="1"/>
  <c r="C380" i="4"/>
  <c r="X380" i="4" s="1"/>
  <c r="C381" i="4"/>
  <c r="X381" i="4" s="1"/>
  <c r="C382" i="4"/>
  <c r="X382" i="4" s="1"/>
  <c r="C383" i="4"/>
  <c r="X383" i="4" s="1"/>
  <c r="C384" i="4"/>
  <c r="X384" i="4" s="1"/>
  <c r="C385" i="4"/>
  <c r="X385" i="4" s="1"/>
  <c r="C386" i="4"/>
  <c r="X386" i="4" s="1"/>
  <c r="C387" i="4"/>
  <c r="X387" i="4" s="1"/>
  <c r="C388" i="4"/>
  <c r="X388" i="4" s="1"/>
  <c r="C389" i="4"/>
  <c r="X389" i="4" s="1"/>
  <c r="C390" i="4"/>
  <c r="X390" i="4" s="1"/>
  <c r="C391" i="4"/>
  <c r="X391" i="4" s="1"/>
  <c r="C392" i="4"/>
  <c r="X392" i="4" s="1"/>
  <c r="C393" i="4"/>
  <c r="X393" i="4" s="1"/>
  <c r="C394" i="4"/>
  <c r="X394" i="4" s="1"/>
  <c r="C395" i="4"/>
  <c r="X395" i="4" s="1"/>
  <c r="C396" i="4"/>
  <c r="X396" i="4" s="1"/>
  <c r="C397" i="4"/>
  <c r="X397" i="4" s="1"/>
  <c r="C398" i="4"/>
  <c r="X398" i="4" s="1"/>
  <c r="C399" i="4"/>
  <c r="X399" i="4" s="1"/>
  <c r="C400" i="4"/>
  <c r="X400" i="4" s="1"/>
  <c r="C401" i="4"/>
  <c r="X401" i="4" s="1"/>
  <c r="C402" i="4"/>
  <c r="X402" i="4" s="1"/>
  <c r="C403" i="4"/>
  <c r="X403" i="4" s="1"/>
  <c r="C404" i="4"/>
  <c r="X404" i="4" s="1"/>
  <c r="C405" i="4"/>
  <c r="X405" i="4" s="1"/>
  <c r="C406" i="4"/>
  <c r="X406" i="4" s="1"/>
  <c r="C407" i="4"/>
  <c r="X407" i="4" s="1"/>
  <c r="C408" i="4"/>
  <c r="X408" i="4" s="1"/>
  <c r="C409" i="4"/>
  <c r="X409" i="4" s="1"/>
  <c r="C410" i="4"/>
  <c r="X410" i="4" s="1"/>
  <c r="C411" i="4"/>
  <c r="X411" i="4" s="1"/>
  <c r="C412" i="4"/>
  <c r="X412" i="4" s="1"/>
  <c r="C413" i="4"/>
  <c r="X413" i="4" s="1"/>
  <c r="C414" i="4"/>
  <c r="X414" i="4" s="1"/>
  <c r="C415" i="4"/>
  <c r="X415" i="4" s="1"/>
  <c r="C416" i="4"/>
  <c r="X416" i="4" s="1"/>
  <c r="C417" i="4"/>
  <c r="X417" i="4" s="1"/>
  <c r="C418" i="4"/>
  <c r="X418" i="4" s="1"/>
  <c r="C419" i="4"/>
  <c r="X419" i="4" s="1"/>
  <c r="C420" i="4"/>
  <c r="X420" i="4" s="1"/>
  <c r="C421" i="4"/>
  <c r="X421" i="4" s="1"/>
  <c r="C422" i="4"/>
  <c r="X422" i="4" s="1"/>
  <c r="C423" i="4"/>
  <c r="X423" i="4" s="1"/>
  <c r="C424" i="4"/>
  <c r="X424" i="4" s="1"/>
  <c r="C425" i="4"/>
  <c r="X425" i="4" s="1"/>
  <c r="C426" i="4"/>
  <c r="X426" i="4" s="1"/>
  <c r="C427" i="4"/>
  <c r="X427" i="4" s="1"/>
  <c r="C428" i="4"/>
  <c r="X428" i="4" s="1"/>
  <c r="C429" i="4"/>
  <c r="X429" i="4" s="1"/>
  <c r="C430" i="4"/>
  <c r="X430" i="4" s="1"/>
  <c r="C431" i="4"/>
  <c r="X431" i="4" s="1"/>
  <c r="C432" i="4"/>
  <c r="X432" i="4" s="1"/>
  <c r="C433" i="4"/>
  <c r="X433" i="4" s="1"/>
  <c r="C434" i="4"/>
  <c r="X434" i="4" s="1"/>
  <c r="C435" i="4"/>
  <c r="X435" i="4" s="1"/>
  <c r="C436" i="4"/>
  <c r="X436" i="4" s="1"/>
  <c r="C437" i="4"/>
  <c r="X437" i="4" s="1"/>
  <c r="C438" i="4"/>
  <c r="X438" i="4" s="1"/>
  <c r="C439" i="4"/>
  <c r="X439" i="4" s="1"/>
  <c r="C440" i="4"/>
  <c r="X440" i="4" s="1"/>
  <c r="C441" i="4"/>
  <c r="X441" i="4" s="1"/>
  <c r="C442" i="4"/>
  <c r="X442" i="4" s="1"/>
  <c r="C443" i="4"/>
  <c r="X443" i="4" s="1"/>
  <c r="C444" i="4"/>
  <c r="X444" i="4" s="1"/>
  <c r="C445" i="4"/>
  <c r="X445" i="4" s="1"/>
  <c r="C446" i="4"/>
  <c r="X446" i="4" s="1"/>
  <c r="C447" i="4"/>
  <c r="X447" i="4" s="1"/>
  <c r="C448" i="4"/>
  <c r="X448" i="4" s="1"/>
  <c r="C449" i="4"/>
  <c r="X449" i="4" s="1"/>
  <c r="C450" i="4"/>
  <c r="X450" i="4" s="1"/>
  <c r="C451" i="4"/>
  <c r="X451" i="4" s="1"/>
  <c r="C452" i="4"/>
  <c r="X452" i="4" s="1"/>
  <c r="C453" i="4"/>
  <c r="X453" i="4" s="1"/>
  <c r="C454" i="4"/>
  <c r="X454" i="4" s="1"/>
  <c r="C455" i="4"/>
  <c r="X455" i="4" s="1"/>
  <c r="C456" i="4"/>
  <c r="X456" i="4" s="1"/>
  <c r="C457" i="4"/>
  <c r="X457" i="4" s="1"/>
  <c r="C458" i="4"/>
  <c r="X458" i="4" s="1"/>
  <c r="C459" i="4"/>
  <c r="X459" i="4" s="1"/>
  <c r="C460" i="4"/>
  <c r="X460" i="4" s="1"/>
  <c r="C461" i="4"/>
  <c r="X461" i="4" s="1"/>
  <c r="C462" i="4"/>
  <c r="X462" i="4" s="1"/>
  <c r="C463" i="4"/>
  <c r="X463" i="4" s="1"/>
  <c r="C464" i="4"/>
  <c r="X464" i="4" s="1"/>
  <c r="C465" i="4"/>
  <c r="X465" i="4" s="1"/>
  <c r="C466" i="4"/>
  <c r="X466" i="4" s="1"/>
  <c r="C467" i="4"/>
  <c r="X467" i="4" s="1"/>
  <c r="C468" i="4"/>
  <c r="X468" i="4" s="1"/>
  <c r="C469" i="4"/>
  <c r="X469" i="4" s="1"/>
  <c r="C470" i="4"/>
  <c r="X470" i="4" s="1"/>
  <c r="C471" i="4"/>
  <c r="X471" i="4" s="1"/>
  <c r="C472" i="4"/>
  <c r="X472" i="4" s="1"/>
  <c r="C473" i="4"/>
  <c r="X473" i="4" s="1"/>
  <c r="C474" i="4"/>
  <c r="X474" i="4" s="1"/>
  <c r="C475" i="4"/>
  <c r="X475" i="4" s="1"/>
  <c r="C476" i="4"/>
  <c r="X476" i="4" s="1"/>
  <c r="C477" i="4"/>
  <c r="X477" i="4" s="1"/>
  <c r="C478" i="4"/>
  <c r="X478" i="4" s="1"/>
  <c r="C479" i="4"/>
  <c r="X479" i="4" s="1"/>
  <c r="C480" i="4"/>
  <c r="X480" i="4" s="1"/>
  <c r="C481" i="4"/>
  <c r="X481" i="4" s="1"/>
  <c r="C482" i="4"/>
  <c r="X482" i="4" s="1"/>
  <c r="C483" i="4"/>
  <c r="X483" i="4" s="1"/>
  <c r="C484" i="4"/>
  <c r="X484" i="4" s="1"/>
  <c r="C485" i="4"/>
  <c r="X485" i="4" s="1"/>
  <c r="C486" i="4"/>
  <c r="X486" i="4" s="1"/>
  <c r="C487" i="4"/>
  <c r="X487" i="4" s="1"/>
  <c r="C488" i="4"/>
  <c r="X488" i="4" s="1"/>
  <c r="C489" i="4"/>
  <c r="X489" i="4" s="1"/>
  <c r="C490" i="4"/>
  <c r="X490" i="4" s="1"/>
  <c r="C491" i="4"/>
  <c r="X491" i="4" s="1"/>
  <c r="C492" i="4"/>
  <c r="X492" i="4" s="1"/>
  <c r="C493" i="4"/>
  <c r="X493" i="4" s="1"/>
  <c r="C494" i="4"/>
  <c r="X494" i="4" s="1"/>
  <c r="C495" i="4"/>
  <c r="X495" i="4" s="1"/>
  <c r="C496" i="4"/>
  <c r="X496" i="4" s="1"/>
  <c r="C497" i="4"/>
  <c r="X497" i="4" s="1"/>
  <c r="C498" i="4"/>
  <c r="X498" i="4" s="1"/>
  <c r="C499" i="4"/>
  <c r="X499" i="4" s="1"/>
  <c r="C500" i="4"/>
  <c r="X500" i="4" s="1"/>
  <c r="C501" i="4"/>
  <c r="X501" i="4" s="1"/>
  <c r="C502" i="4"/>
  <c r="X502" i="4" s="1"/>
  <c r="C503" i="4"/>
  <c r="X503" i="4" s="1"/>
  <c r="C504" i="4"/>
  <c r="X504" i="4" s="1"/>
  <c r="C505" i="4"/>
  <c r="X505" i="4" s="1"/>
  <c r="C506" i="4"/>
  <c r="X506" i="4" s="1"/>
  <c r="C507" i="4"/>
  <c r="X507" i="4" s="1"/>
  <c r="C508" i="4"/>
  <c r="X508" i="4" s="1"/>
  <c r="C509" i="4"/>
  <c r="X509" i="4" s="1"/>
  <c r="C510" i="4"/>
  <c r="X510" i="4" s="1"/>
  <c r="C511" i="4"/>
  <c r="X511" i="4" s="1"/>
  <c r="C512" i="4"/>
  <c r="X512" i="4" s="1"/>
  <c r="C513" i="4"/>
  <c r="X513" i="4" s="1"/>
  <c r="C514" i="4"/>
  <c r="X514" i="4" s="1"/>
  <c r="C515" i="4"/>
  <c r="X515" i="4" s="1"/>
  <c r="C516" i="4"/>
  <c r="X516" i="4" s="1"/>
  <c r="C517" i="4"/>
  <c r="X517" i="4" s="1"/>
  <c r="C518" i="4"/>
  <c r="X518" i="4" s="1"/>
  <c r="C519" i="4"/>
  <c r="X519" i="4" s="1"/>
  <c r="C520" i="4"/>
  <c r="X520" i="4" s="1"/>
  <c r="C521" i="4"/>
  <c r="X521" i="4" s="1"/>
  <c r="C522" i="4"/>
  <c r="X522" i="4" s="1"/>
  <c r="C523" i="4"/>
  <c r="X523" i="4" s="1"/>
  <c r="C524" i="4"/>
  <c r="X524" i="4" s="1"/>
  <c r="C525" i="4"/>
  <c r="X525" i="4" s="1"/>
  <c r="C526" i="4"/>
  <c r="X526" i="4" s="1"/>
  <c r="C527" i="4"/>
  <c r="X527" i="4" s="1"/>
  <c r="C528" i="4"/>
  <c r="X528" i="4" s="1"/>
  <c r="C529" i="4"/>
  <c r="X529" i="4" s="1"/>
  <c r="C530" i="4"/>
  <c r="X530" i="4" s="1"/>
  <c r="C531" i="4"/>
  <c r="X531" i="4" s="1"/>
  <c r="C532" i="4"/>
  <c r="X532" i="4" s="1"/>
  <c r="C533" i="4"/>
  <c r="X533" i="4" s="1"/>
  <c r="C534" i="4"/>
  <c r="X534" i="4" s="1"/>
  <c r="C535" i="4"/>
  <c r="X535" i="4" s="1"/>
  <c r="C536" i="4"/>
  <c r="X536" i="4" s="1"/>
  <c r="C537" i="4"/>
  <c r="X537" i="4" s="1"/>
  <c r="C538" i="4"/>
  <c r="X538" i="4" s="1"/>
  <c r="C539" i="4"/>
  <c r="X539" i="4" s="1"/>
  <c r="C540" i="4"/>
  <c r="X540" i="4" s="1"/>
  <c r="C541" i="4"/>
  <c r="X541" i="4" s="1"/>
  <c r="C542" i="4"/>
  <c r="X542" i="4" s="1"/>
  <c r="C543" i="4"/>
  <c r="X543" i="4" s="1"/>
  <c r="C544" i="4"/>
  <c r="X544" i="4" s="1"/>
  <c r="C545" i="4"/>
  <c r="X545" i="4" s="1"/>
  <c r="C546" i="4"/>
  <c r="X546" i="4" s="1"/>
  <c r="C547" i="4"/>
  <c r="X547" i="4" s="1"/>
  <c r="C548" i="4"/>
  <c r="X548" i="4" s="1"/>
  <c r="C549" i="4"/>
  <c r="X549" i="4" s="1"/>
  <c r="C550" i="4"/>
  <c r="X550" i="4" s="1"/>
  <c r="C551" i="4"/>
  <c r="X551" i="4" s="1"/>
  <c r="C552" i="4"/>
  <c r="X552" i="4" s="1"/>
  <c r="C553" i="4"/>
  <c r="X553" i="4" s="1"/>
  <c r="C554" i="4"/>
  <c r="X554" i="4" s="1"/>
  <c r="C555" i="4"/>
  <c r="X555" i="4" s="1"/>
  <c r="C556" i="4"/>
  <c r="X556" i="4" s="1"/>
  <c r="C557" i="4"/>
  <c r="X557" i="4" s="1"/>
  <c r="C558" i="4"/>
  <c r="X558" i="4" s="1"/>
  <c r="C559" i="4"/>
  <c r="X559" i="4" s="1"/>
  <c r="C560" i="4"/>
  <c r="X560" i="4" s="1"/>
  <c r="C561" i="4"/>
  <c r="X561" i="4" s="1"/>
  <c r="C562" i="4"/>
  <c r="X562" i="4" s="1"/>
  <c r="C563" i="4"/>
  <c r="X563" i="4" s="1"/>
  <c r="C564" i="4"/>
  <c r="X564" i="4" s="1"/>
  <c r="C565" i="4"/>
  <c r="X565" i="4" s="1"/>
  <c r="C566" i="4"/>
  <c r="X566" i="4" s="1"/>
  <c r="C567" i="4"/>
  <c r="X567" i="4" s="1"/>
  <c r="C568" i="4"/>
  <c r="X568" i="4" s="1"/>
  <c r="C569" i="4"/>
  <c r="X569" i="4" s="1"/>
  <c r="C570" i="4"/>
  <c r="X570" i="4" s="1"/>
  <c r="C571" i="4"/>
  <c r="X571" i="4" s="1"/>
  <c r="C572" i="4"/>
  <c r="X572" i="4" s="1"/>
  <c r="C573" i="4"/>
  <c r="X573" i="4" s="1"/>
  <c r="C574" i="4"/>
  <c r="X574" i="4" s="1"/>
  <c r="C575" i="4"/>
  <c r="X575" i="4" s="1"/>
  <c r="C576" i="4"/>
  <c r="X576" i="4" s="1"/>
  <c r="C577" i="4"/>
  <c r="X577" i="4" s="1"/>
  <c r="C578" i="4"/>
  <c r="X578" i="4" s="1"/>
  <c r="C579" i="4"/>
  <c r="X579" i="4" s="1"/>
  <c r="C580" i="4"/>
  <c r="X580" i="4" s="1"/>
  <c r="C581" i="4"/>
  <c r="X581" i="4" s="1"/>
  <c r="C582" i="4"/>
  <c r="X582" i="4" s="1"/>
  <c r="C583" i="4"/>
  <c r="X583" i="4" s="1"/>
  <c r="C584" i="4"/>
  <c r="X584" i="4" s="1"/>
  <c r="C585" i="4"/>
  <c r="X585" i="4" s="1"/>
  <c r="C586" i="4"/>
  <c r="X586" i="4" s="1"/>
  <c r="C587" i="4"/>
  <c r="X587" i="4" s="1"/>
  <c r="C588" i="4"/>
  <c r="X588" i="4" s="1"/>
  <c r="C589" i="4"/>
  <c r="X589" i="4" s="1"/>
  <c r="C590" i="4"/>
  <c r="X590" i="4" s="1"/>
  <c r="C591" i="4"/>
  <c r="X591" i="4" s="1"/>
  <c r="C592" i="4"/>
  <c r="X592" i="4" s="1"/>
  <c r="C593" i="4"/>
  <c r="X593" i="4" s="1"/>
  <c r="C594" i="4"/>
  <c r="X594" i="4" s="1"/>
  <c r="C595" i="4"/>
  <c r="X595" i="4" s="1"/>
  <c r="C596" i="4"/>
  <c r="X596" i="4" s="1"/>
  <c r="C597" i="4"/>
  <c r="X597" i="4" s="1"/>
  <c r="C598" i="4"/>
  <c r="X598" i="4" s="1"/>
  <c r="C599" i="4"/>
  <c r="X599" i="4" s="1"/>
  <c r="C600" i="4"/>
  <c r="X600" i="4" s="1"/>
  <c r="C601" i="4"/>
  <c r="X601" i="4" s="1"/>
  <c r="C602" i="4"/>
  <c r="X602" i="4" s="1"/>
  <c r="C603" i="4"/>
  <c r="X603" i="4" s="1"/>
  <c r="C604" i="4"/>
  <c r="X604" i="4" s="1"/>
  <c r="C605" i="4"/>
  <c r="X605" i="4" s="1"/>
  <c r="C606" i="4"/>
  <c r="X606" i="4" s="1"/>
  <c r="C607" i="4"/>
  <c r="X607" i="4" s="1"/>
  <c r="C608" i="4"/>
  <c r="X608" i="4" s="1"/>
  <c r="C609" i="4"/>
  <c r="X609" i="4" s="1"/>
  <c r="C610" i="4"/>
  <c r="X610" i="4" s="1"/>
  <c r="C611" i="4"/>
  <c r="X611" i="4" s="1"/>
  <c r="C612" i="4"/>
  <c r="X612" i="4" s="1"/>
  <c r="C613" i="4"/>
  <c r="X613" i="4" s="1"/>
  <c r="C614" i="4"/>
  <c r="X614" i="4" s="1"/>
  <c r="C615" i="4"/>
  <c r="X615" i="4" s="1"/>
  <c r="C616" i="4"/>
  <c r="X616" i="4" s="1"/>
  <c r="C617" i="4"/>
  <c r="X617" i="4" s="1"/>
  <c r="C618" i="4"/>
  <c r="X618" i="4" s="1"/>
  <c r="C619" i="4"/>
  <c r="X619" i="4" s="1"/>
  <c r="C620" i="4"/>
  <c r="X620" i="4" s="1"/>
  <c r="C621" i="4"/>
  <c r="X621" i="4" s="1"/>
  <c r="C622" i="4"/>
  <c r="X622" i="4" s="1"/>
  <c r="C623" i="4"/>
  <c r="X623" i="4" s="1"/>
  <c r="C624" i="4"/>
  <c r="X624" i="4" s="1"/>
  <c r="C625" i="4"/>
  <c r="X625" i="4" s="1"/>
  <c r="C626" i="4"/>
  <c r="X626" i="4" s="1"/>
  <c r="C627" i="4"/>
  <c r="X627" i="4" s="1"/>
  <c r="C628" i="4"/>
  <c r="X628" i="4" s="1"/>
  <c r="C629" i="4"/>
  <c r="X629" i="4" s="1"/>
  <c r="C630" i="4"/>
  <c r="X630" i="4" s="1"/>
  <c r="C631" i="4"/>
  <c r="X631" i="4" s="1"/>
  <c r="C632" i="4"/>
  <c r="X632" i="4" s="1"/>
  <c r="C633" i="4"/>
  <c r="X633" i="4" s="1"/>
  <c r="C634" i="4"/>
  <c r="X634" i="4" s="1"/>
  <c r="C635" i="4"/>
  <c r="X635" i="4" s="1"/>
  <c r="C636" i="4"/>
  <c r="X636" i="4" s="1"/>
  <c r="C637" i="4"/>
  <c r="X637" i="4" s="1"/>
  <c r="C638" i="4"/>
  <c r="X638" i="4" s="1"/>
  <c r="C639" i="4"/>
  <c r="X639" i="4" s="1"/>
  <c r="C640" i="4"/>
  <c r="X640" i="4" s="1"/>
  <c r="C641" i="4"/>
  <c r="X641" i="4" s="1"/>
  <c r="C642" i="4"/>
  <c r="X642" i="4" s="1"/>
  <c r="C643" i="4"/>
  <c r="X643" i="4" s="1"/>
  <c r="C644" i="4"/>
  <c r="X644" i="4" s="1"/>
  <c r="C645" i="4"/>
  <c r="X645" i="4" s="1"/>
  <c r="C646" i="4"/>
  <c r="X646" i="4" s="1"/>
  <c r="C647" i="4"/>
  <c r="X647" i="4" s="1"/>
  <c r="C648" i="4"/>
  <c r="X648" i="4" s="1"/>
  <c r="C649" i="4"/>
  <c r="X649" i="4" s="1"/>
  <c r="C650" i="4"/>
  <c r="X650" i="4" s="1"/>
  <c r="C651" i="4"/>
  <c r="X651" i="4" s="1"/>
  <c r="C652" i="4"/>
  <c r="X652" i="4" s="1"/>
  <c r="C653" i="4"/>
  <c r="X653" i="4" s="1"/>
  <c r="C654" i="4"/>
  <c r="X654" i="4" s="1"/>
  <c r="C655" i="4"/>
  <c r="X655" i="4" s="1"/>
  <c r="C656" i="4"/>
  <c r="X656" i="4" s="1"/>
  <c r="C657" i="4"/>
  <c r="X657" i="4" s="1"/>
  <c r="C658" i="4"/>
  <c r="X658" i="4" s="1"/>
  <c r="C659" i="4"/>
  <c r="X659" i="4" s="1"/>
  <c r="C660" i="4"/>
  <c r="X660" i="4" s="1"/>
  <c r="C661" i="4"/>
  <c r="X661" i="4" s="1"/>
  <c r="C662" i="4"/>
  <c r="X662" i="4" s="1"/>
  <c r="C663" i="4"/>
  <c r="X663" i="4" s="1"/>
  <c r="C664" i="4"/>
  <c r="X664" i="4" s="1"/>
  <c r="C665" i="4"/>
  <c r="X665" i="4" s="1"/>
  <c r="C666" i="4"/>
  <c r="X666" i="4" s="1"/>
  <c r="C667" i="4"/>
  <c r="X667" i="4" s="1"/>
  <c r="C668" i="4"/>
  <c r="X668" i="4" s="1"/>
  <c r="C669" i="4"/>
  <c r="X669" i="4" s="1"/>
  <c r="C670" i="4"/>
  <c r="X670" i="4" s="1"/>
  <c r="C671" i="4"/>
  <c r="X671" i="4" s="1"/>
  <c r="C672" i="4"/>
  <c r="X672" i="4" s="1"/>
  <c r="C673" i="4"/>
  <c r="X673" i="4" s="1"/>
  <c r="C674" i="4"/>
  <c r="X674" i="4" s="1"/>
  <c r="C675" i="4"/>
  <c r="X675" i="4" s="1"/>
  <c r="C676" i="4"/>
  <c r="X676" i="4" s="1"/>
  <c r="C677" i="4"/>
  <c r="X677" i="4" s="1"/>
  <c r="C678" i="4"/>
  <c r="X678" i="4" s="1"/>
  <c r="C679" i="4"/>
  <c r="X679" i="4" s="1"/>
  <c r="C680" i="4"/>
  <c r="X680" i="4" s="1"/>
  <c r="C681" i="4"/>
  <c r="X681" i="4" s="1"/>
  <c r="C682" i="4"/>
  <c r="X682" i="4" s="1"/>
  <c r="C683" i="4"/>
  <c r="X683" i="4" s="1"/>
  <c r="C684" i="4"/>
  <c r="X684" i="4" s="1"/>
  <c r="C685" i="4"/>
  <c r="X685" i="4" s="1"/>
  <c r="C686" i="4"/>
  <c r="X686" i="4" s="1"/>
  <c r="C687" i="4"/>
  <c r="X687" i="4" s="1"/>
  <c r="C688" i="4"/>
  <c r="X688" i="4" s="1"/>
  <c r="C689" i="4"/>
  <c r="X689" i="4" s="1"/>
  <c r="C690" i="4"/>
  <c r="X690" i="4" s="1"/>
  <c r="C691" i="4"/>
  <c r="X691" i="4" s="1"/>
  <c r="C692" i="4"/>
  <c r="X692" i="4" s="1"/>
  <c r="C693" i="4"/>
  <c r="X693" i="4" s="1"/>
  <c r="C694" i="4"/>
  <c r="X694" i="4" s="1"/>
  <c r="C695" i="4"/>
  <c r="X695" i="4" s="1"/>
  <c r="C696" i="4"/>
  <c r="X696" i="4" s="1"/>
  <c r="C697" i="4"/>
  <c r="X697" i="4" s="1"/>
  <c r="C698" i="4"/>
  <c r="X698" i="4" s="1"/>
  <c r="C699" i="4"/>
  <c r="X699" i="4" s="1"/>
  <c r="C700" i="4"/>
  <c r="X700" i="4" s="1"/>
  <c r="C701" i="4"/>
  <c r="X701" i="4" s="1"/>
  <c r="C702" i="4"/>
  <c r="X702" i="4" s="1"/>
  <c r="C703" i="4"/>
  <c r="X703" i="4" s="1"/>
  <c r="C704" i="4"/>
  <c r="X704" i="4" s="1"/>
  <c r="C705" i="4"/>
  <c r="X705" i="4" s="1"/>
  <c r="C706" i="4"/>
  <c r="X706" i="4" s="1"/>
  <c r="C707" i="4"/>
  <c r="X707" i="4" s="1"/>
  <c r="C708" i="4"/>
  <c r="X708" i="4" s="1"/>
  <c r="C709" i="4"/>
  <c r="X709" i="4" s="1"/>
  <c r="C710" i="4"/>
  <c r="X710" i="4" s="1"/>
  <c r="C711" i="4"/>
  <c r="X711" i="4" s="1"/>
  <c r="C712" i="4"/>
  <c r="X712" i="4" s="1"/>
  <c r="C713" i="4"/>
  <c r="X713" i="4" s="1"/>
  <c r="C714" i="4"/>
  <c r="X714" i="4" s="1"/>
  <c r="C715" i="4"/>
  <c r="X715" i="4" s="1"/>
  <c r="C716" i="4"/>
  <c r="X716" i="4" s="1"/>
  <c r="C717" i="4"/>
  <c r="X717" i="4" s="1"/>
  <c r="C718" i="4"/>
  <c r="X718" i="4" s="1"/>
  <c r="C719" i="4"/>
  <c r="X719" i="4" s="1"/>
  <c r="C720" i="4"/>
  <c r="X720" i="4" s="1"/>
  <c r="C721" i="4"/>
  <c r="X721" i="4" s="1"/>
  <c r="C722" i="4"/>
  <c r="X722" i="4" s="1"/>
  <c r="C723" i="4"/>
  <c r="X723" i="4" s="1"/>
  <c r="C724" i="4"/>
  <c r="X724" i="4" s="1"/>
  <c r="C725" i="4"/>
  <c r="X725" i="4" s="1"/>
  <c r="C726" i="4"/>
  <c r="X726" i="4" s="1"/>
  <c r="C727" i="4"/>
  <c r="X727" i="4" s="1"/>
  <c r="C728" i="4"/>
  <c r="X728" i="4" s="1"/>
  <c r="C729" i="4"/>
  <c r="X729" i="4" s="1"/>
  <c r="C730" i="4"/>
  <c r="X730" i="4" s="1"/>
  <c r="C731" i="4"/>
  <c r="X731" i="4" s="1"/>
  <c r="C732" i="4"/>
  <c r="X732" i="4" s="1"/>
  <c r="C733" i="4"/>
  <c r="X733" i="4" s="1"/>
  <c r="C734" i="4"/>
  <c r="X734" i="4" s="1"/>
  <c r="C735" i="4"/>
  <c r="X735" i="4" s="1"/>
  <c r="C736" i="4"/>
  <c r="X736" i="4" s="1"/>
  <c r="C737" i="4"/>
  <c r="X737" i="4" s="1"/>
  <c r="C738" i="4"/>
  <c r="X738" i="4" s="1"/>
  <c r="C739" i="4"/>
  <c r="X739" i="4" s="1"/>
  <c r="C740" i="4"/>
  <c r="X740" i="4" s="1"/>
  <c r="C741" i="4"/>
  <c r="X741" i="4" s="1"/>
  <c r="C742" i="4"/>
  <c r="X742" i="4" s="1"/>
  <c r="C743" i="4"/>
  <c r="X743" i="4" s="1"/>
  <c r="C744" i="4"/>
  <c r="X744" i="4" s="1"/>
  <c r="C745" i="4"/>
  <c r="X745" i="4" s="1"/>
  <c r="C746" i="4"/>
  <c r="X746" i="4" s="1"/>
  <c r="C747" i="4"/>
  <c r="X747" i="4" s="1"/>
  <c r="C748" i="4"/>
  <c r="X748" i="4" s="1"/>
  <c r="C749" i="4"/>
  <c r="X749" i="4" s="1"/>
  <c r="C750" i="4"/>
  <c r="X750" i="4" s="1"/>
  <c r="C751" i="4"/>
  <c r="X751" i="4" s="1"/>
  <c r="C752" i="4"/>
  <c r="X752" i="4" s="1"/>
  <c r="C753" i="4"/>
  <c r="X753" i="4" s="1"/>
  <c r="C754" i="4"/>
  <c r="X754" i="4" s="1"/>
  <c r="C755" i="4"/>
  <c r="X755" i="4" s="1"/>
  <c r="C756" i="4"/>
  <c r="X756" i="4" s="1"/>
  <c r="C757" i="4"/>
  <c r="X757" i="4" s="1"/>
  <c r="C758" i="4"/>
  <c r="X758" i="4" s="1"/>
  <c r="C759" i="4"/>
  <c r="X759" i="4" s="1"/>
  <c r="C760" i="4"/>
  <c r="X760" i="4" s="1"/>
  <c r="C761" i="4"/>
  <c r="X761" i="4" s="1"/>
  <c r="C762" i="4"/>
  <c r="X762" i="4" s="1"/>
  <c r="C763" i="4"/>
  <c r="X763" i="4" s="1"/>
  <c r="C764" i="4"/>
  <c r="X764" i="4" s="1"/>
  <c r="C765" i="4"/>
  <c r="X765" i="4" s="1"/>
  <c r="C766" i="4"/>
  <c r="X766" i="4" s="1"/>
  <c r="C767" i="4"/>
  <c r="X767" i="4" s="1"/>
  <c r="C768" i="4"/>
  <c r="X768" i="4" s="1"/>
  <c r="C769" i="4"/>
  <c r="X769" i="4" s="1"/>
  <c r="C770" i="4"/>
  <c r="X770" i="4" s="1"/>
  <c r="C771" i="4"/>
  <c r="X771" i="4" s="1"/>
  <c r="C772" i="4"/>
  <c r="X772" i="4" s="1"/>
  <c r="C773" i="4"/>
  <c r="X773" i="4" s="1"/>
  <c r="C774" i="4"/>
  <c r="X774" i="4" s="1"/>
  <c r="C775" i="4"/>
  <c r="X775" i="4" s="1"/>
  <c r="C776" i="4"/>
  <c r="X776" i="4" s="1"/>
  <c r="C777" i="4"/>
  <c r="X777" i="4" s="1"/>
  <c r="C778" i="4"/>
  <c r="X778" i="4" s="1"/>
  <c r="C779" i="4"/>
  <c r="X779" i="4" s="1"/>
  <c r="C780" i="4"/>
  <c r="X780" i="4" s="1"/>
  <c r="C781" i="4"/>
  <c r="X781" i="4" s="1"/>
  <c r="C782" i="4"/>
  <c r="X782" i="4" s="1"/>
  <c r="C783" i="4"/>
  <c r="X783" i="4" s="1"/>
  <c r="C784" i="4"/>
  <c r="X784" i="4" s="1"/>
  <c r="C785" i="4"/>
  <c r="X785" i="4" s="1"/>
  <c r="C786" i="4"/>
  <c r="X786" i="4" s="1"/>
  <c r="C787" i="4"/>
  <c r="X787" i="4" s="1"/>
  <c r="C788" i="4"/>
  <c r="X788" i="4" s="1"/>
  <c r="C789" i="4"/>
  <c r="X789" i="4" s="1"/>
  <c r="C790" i="4"/>
  <c r="X790" i="4" s="1"/>
  <c r="C791" i="4"/>
  <c r="X791" i="4" s="1"/>
  <c r="C792" i="4"/>
  <c r="X792" i="4" s="1"/>
  <c r="C793" i="4"/>
  <c r="X793" i="4" s="1"/>
  <c r="C794" i="4"/>
  <c r="X794" i="4" s="1"/>
  <c r="C795" i="4"/>
  <c r="X795" i="4" s="1"/>
  <c r="C796" i="4"/>
  <c r="X796" i="4" s="1"/>
  <c r="C797" i="4"/>
  <c r="X797" i="4" s="1"/>
  <c r="C798" i="4"/>
  <c r="X798" i="4" s="1"/>
  <c r="C799" i="4"/>
  <c r="X799" i="4" s="1"/>
  <c r="C800" i="4"/>
  <c r="X800" i="4" s="1"/>
  <c r="C801" i="4"/>
  <c r="X801" i="4" s="1"/>
  <c r="C802" i="4"/>
  <c r="X802" i="4" s="1"/>
  <c r="C803" i="4"/>
  <c r="X803" i="4" s="1"/>
  <c r="C804" i="4"/>
  <c r="X804" i="4" s="1"/>
  <c r="C805" i="4"/>
  <c r="X805" i="4" s="1"/>
  <c r="C806" i="4"/>
  <c r="X806" i="4" s="1"/>
  <c r="C807" i="4"/>
  <c r="X807" i="4" s="1"/>
  <c r="C808" i="4"/>
  <c r="X808" i="4" s="1"/>
  <c r="C809" i="4"/>
  <c r="X809" i="4" s="1"/>
  <c r="C810" i="4"/>
  <c r="X810" i="4" s="1"/>
  <c r="C811" i="4"/>
  <c r="X811" i="4" s="1"/>
  <c r="C812" i="4"/>
  <c r="X812" i="4" s="1"/>
  <c r="C813" i="4"/>
  <c r="X813" i="4" s="1"/>
  <c r="C814" i="4"/>
  <c r="X814" i="4" s="1"/>
  <c r="C815" i="4"/>
  <c r="X815" i="4" s="1"/>
  <c r="C816" i="4"/>
  <c r="X816" i="4" s="1"/>
  <c r="C817" i="4"/>
  <c r="X817" i="4" s="1"/>
  <c r="C818" i="4"/>
  <c r="X818" i="4" s="1"/>
  <c r="C819" i="4"/>
  <c r="X819" i="4" s="1"/>
  <c r="C820" i="4"/>
  <c r="X820" i="4" s="1"/>
  <c r="C821" i="4"/>
  <c r="X821" i="4" s="1"/>
  <c r="C822" i="4"/>
  <c r="X822" i="4" s="1"/>
  <c r="C823" i="4"/>
  <c r="X823" i="4" s="1"/>
  <c r="C824" i="4"/>
  <c r="X824" i="4" s="1"/>
  <c r="C825" i="4"/>
  <c r="X825" i="4" s="1"/>
  <c r="C826" i="4"/>
  <c r="X826" i="4" s="1"/>
  <c r="C827" i="4"/>
  <c r="X827" i="4" s="1"/>
  <c r="C828" i="4"/>
  <c r="X828" i="4" s="1"/>
  <c r="C829" i="4"/>
  <c r="X829" i="4" s="1"/>
  <c r="C830" i="4"/>
  <c r="X830" i="4" s="1"/>
  <c r="C831" i="4"/>
  <c r="X831" i="4" s="1"/>
  <c r="C832" i="4"/>
  <c r="X832" i="4" s="1"/>
  <c r="C833" i="4"/>
  <c r="X833" i="4" s="1"/>
  <c r="C834" i="4"/>
  <c r="X834" i="4" s="1"/>
  <c r="C835" i="4"/>
  <c r="X835" i="4" s="1"/>
  <c r="C836" i="4"/>
  <c r="X836" i="4" s="1"/>
  <c r="C837" i="4"/>
  <c r="X837" i="4" s="1"/>
  <c r="C838" i="4"/>
  <c r="X838" i="4" s="1"/>
  <c r="C839" i="4"/>
  <c r="X839" i="4" s="1"/>
  <c r="C840" i="4"/>
  <c r="X840" i="4" s="1"/>
  <c r="C841" i="4"/>
  <c r="X841" i="4" s="1"/>
  <c r="C842" i="4"/>
  <c r="X842" i="4" s="1"/>
  <c r="C843" i="4"/>
  <c r="X843" i="4" s="1"/>
  <c r="C844" i="4"/>
  <c r="X844" i="4" s="1"/>
  <c r="C845" i="4"/>
  <c r="X845" i="4" s="1"/>
  <c r="C846" i="4"/>
  <c r="X846" i="4" s="1"/>
  <c r="C847" i="4"/>
  <c r="X847" i="4" s="1"/>
  <c r="C848" i="4"/>
  <c r="X848" i="4" s="1"/>
  <c r="C849" i="4"/>
  <c r="X849" i="4" s="1"/>
  <c r="C850" i="4"/>
  <c r="X850" i="4" s="1"/>
  <c r="C851" i="4"/>
  <c r="X851" i="4" s="1"/>
  <c r="C852" i="4"/>
  <c r="X852" i="4" s="1"/>
  <c r="C853" i="4"/>
  <c r="X853" i="4" s="1"/>
  <c r="C854" i="4"/>
  <c r="X854" i="4" s="1"/>
  <c r="C855" i="4"/>
  <c r="X855" i="4" s="1"/>
  <c r="C856" i="4"/>
  <c r="X856" i="4" s="1"/>
  <c r="C857" i="4"/>
  <c r="X857" i="4" s="1"/>
  <c r="C858" i="4"/>
  <c r="X858" i="4" s="1"/>
  <c r="C859" i="4"/>
  <c r="X859" i="4" s="1"/>
  <c r="C860" i="4"/>
  <c r="X860" i="4" s="1"/>
  <c r="C861" i="4"/>
  <c r="X861" i="4" s="1"/>
  <c r="C862" i="4"/>
  <c r="X862" i="4" s="1"/>
  <c r="C863" i="4"/>
  <c r="X863" i="4" s="1"/>
  <c r="C864" i="4"/>
  <c r="X864" i="4" s="1"/>
  <c r="C865" i="4"/>
  <c r="X865" i="4" s="1"/>
  <c r="C866" i="4"/>
  <c r="X866" i="4" s="1"/>
  <c r="C867" i="4"/>
  <c r="X867" i="4" s="1"/>
  <c r="C868" i="4"/>
  <c r="X868" i="4" s="1"/>
  <c r="C869" i="4"/>
  <c r="X869" i="4" s="1"/>
  <c r="C870" i="4"/>
  <c r="X870" i="4" s="1"/>
  <c r="C871" i="4"/>
  <c r="X871" i="4" s="1"/>
  <c r="C872" i="4"/>
  <c r="X872" i="4" s="1"/>
  <c r="C873" i="4"/>
  <c r="X873" i="4" s="1"/>
  <c r="C874" i="4"/>
  <c r="X874" i="4" s="1"/>
  <c r="C875" i="4"/>
  <c r="X875" i="4" s="1"/>
  <c r="C876" i="4"/>
  <c r="X876" i="4" s="1"/>
  <c r="C877" i="4"/>
  <c r="X877" i="4" s="1"/>
  <c r="C878" i="4"/>
  <c r="X878" i="4" s="1"/>
  <c r="C879" i="4"/>
  <c r="X879" i="4" s="1"/>
  <c r="C880" i="4"/>
  <c r="X880" i="4" s="1"/>
  <c r="C881" i="4"/>
  <c r="X881" i="4" s="1"/>
  <c r="C882" i="4"/>
  <c r="X882" i="4" s="1"/>
  <c r="C883" i="4"/>
  <c r="X883" i="4" s="1"/>
  <c r="C884" i="4"/>
  <c r="X884" i="4" s="1"/>
  <c r="C885" i="4"/>
  <c r="X885" i="4" s="1"/>
  <c r="C886" i="4"/>
  <c r="X886" i="4" s="1"/>
  <c r="C887" i="4"/>
  <c r="X887" i="4" s="1"/>
  <c r="C888" i="4"/>
  <c r="X888" i="4" s="1"/>
  <c r="C889" i="4"/>
  <c r="X889" i="4" s="1"/>
  <c r="C890" i="4"/>
  <c r="X890" i="4" s="1"/>
  <c r="C891" i="4"/>
  <c r="X891" i="4" s="1"/>
  <c r="C892" i="4"/>
  <c r="X892" i="4" s="1"/>
  <c r="C893" i="4"/>
  <c r="X893" i="4" s="1"/>
  <c r="C894" i="4"/>
  <c r="X894" i="4" s="1"/>
  <c r="C895" i="4"/>
  <c r="X895" i="4" s="1"/>
  <c r="C896" i="4"/>
  <c r="X896" i="4" s="1"/>
  <c r="C897" i="4"/>
  <c r="X897" i="4" s="1"/>
  <c r="C898" i="4"/>
  <c r="X898" i="4" s="1"/>
  <c r="C899" i="4"/>
  <c r="X899" i="4" s="1"/>
  <c r="C900" i="4"/>
  <c r="X900" i="4" s="1"/>
  <c r="C901" i="4"/>
  <c r="X901" i="4" s="1"/>
  <c r="C902" i="4"/>
  <c r="X902" i="4" s="1"/>
  <c r="C903" i="4"/>
  <c r="X903" i="4" s="1"/>
  <c r="C904" i="4"/>
  <c r="X904" i="4" s="1"/>
  <c r="C905" i="4"/>
  <c r="X905" i="4" s="1"/>
  <c r="C906" i="4"/>
  <c r="X906" i="4" s="1"/>
  <c r="C907" i="4"/>
  <c r="X907" i="4" s="1"/>
  <c r="C908" i="4"/>
  <c r="X908" i="4" s="1"/>
  <c r="C909" i="4"/>
  <c r="X909" i="4" s="1"/>
  <c r="C910" i="4"/>
  <c r="X910" i="4" s="1"/>
  <c r="C911" i="4"/>
  <c r="X911" i="4" s="1"/>
  <c r="C912" i="4"/>
  <c r="X912" i="4" s="1"/>
  <c r="C913" i="4"/>
  <c r="X913" i="4" s="1"/>
  <c r="C914" i="4"/>
  <c r="X914" i="4" s="1"/>
  <c r="C915" i="4"/>
  <c r="X915" i="4" s="1"/>
  <c r="C916" i="4"/>
  <c r="X916" i="4" s="1"/>
  <c r="C917" i="4"/>
  <c r="X917" i="4" s="1"/>
  <c r="C918" i="4"/>
  <c r="X918" i="4" s="1"/>
  <c r="C919" i="4"/>
  <c r="X919" i="4" s="1"/>
  <c r="C920" i="4"/>
  <c r="X920" i="4" s="1"/>
  <c r="C921" i="4"/>
  <c r="X921" i="4" s="1"/>
  <c r="C922" i="4"/>
  <c r="X922" i="4" s="1"/>
  <c r="C923" i="4"/>
  <c r="X923" i="4" s="1"/>
  <c r="C924" i="4"/>
  <c r="X924" i="4" s="1"/>
  <c r="C925" i="4"/>
  <c r="X925" i="4" s="1"/>
  <c r="C926" i="4"/>
  <c r="X926" i="4" s="1"/>
  <c r="C927" i="4"/>
  <c r="X927" i="4" s="1"/>
  <c r="C928" i="4"/>
  <c r="X928" i="4" s="1"/>
  <c r="C929" i="4"/>
  <c r="X929" i="4" s="1"/>
  <c r="C930" i="4"/>
  <c r="X930" i="4" s="1"/>
  <c r="C931" i="4"/>
  <c r="X931" i="4" s="1"/>
  <c r="C932" i="4"/>
  <c r="X932" i="4" s="1"/>
  <c r="C933" i="4"/>
  <c r="X933" i="4" s="1"/>
  <c r="C934" i="4"/>
  <c r="X934" i="4" s="1"/>
  <c r="C935" i="4"/>
  <c r="X935" i="4" s="1"/>
  <c r="C936" i="4"/>
  <c r="X936" i="4" s="1"/>
  <c r="C937" i="4"/>
  <c r="X937" i="4" s="1"/>
  <c r="C938" i="4"/>
  <c r="X938" i="4" s="1"/>
  <c r="C939" i="4"/>
  <c r="X939" i="4" s="1"/>
  <c r="C940" i="4"/>
  <c r="X940" i="4" s="1"/>
  <c r="C941" i="4"/>
  <c r="X941" i="4" s="1"/>
  <c r="C942" i="4"/>
  <c r="X942" i="4" s="1"/>
  <c r="C943" i="4"/>
  <c r="X943" i="4" s="1"/>
  <c r="C944" i="4"/>
  <c r="X944" i="4" s="1"/>
  <c r="C945" i="4"/>
  <c r="X945" i="4" s="1"/>
  <c r="C946" i="4"/>
  <c r="X946" i="4" s="1"/>
  <c r="C947" i="4"/>
  <c r="X947" i="4" s="1"/>
  <c r="C948" i="4"/>
  <c r="X948" i="4" s="1"/>
  <c r="C949" i="4"/>
  <c r="X949" i="4" s="1"/>
  <c r="C950" i="4"/>
  <c r="X950" i="4" s="1"/>
  <c r="C951" i="4"/>
  <c r="X951" i="4" s="1"/>
  <c r="C952" i="4"/>
  <c r="X952" i="4" s="1"/>
  <c r="C953" i="4"/>
  <c r="X953" i="4" s="1"/>
  <c r="C954" i="4"/>
  <c r="X954" i="4" s="1"/>
  <c r="C955" i="4"/>
  <c r="X955" i="4" s="1"/>
  <c r="C956" i="4"/>
  <c r="X956" i="4" s="1"/>
  <c r="C957" i="4"/>
  <c r="X957" i="4" s="1"/>
  <c r="C958" i="4"/>
  <c r="X958" i="4" s="1"/>
  <c r="C959" i="4"/>
  <c r="X959" i="4" s="1"/>
  <c r="C960" i="4"/>
  <c r="X960" i="4" s="1"/>
  <c r="C961" i="4"/>
  <c r="X961" i="4" s="1"/>
  <c r="C962" i="4"/>
  <c r="X962" i="4" s="1"/>
  <c r="C963" i="4"/>
  <c r="X963" i="4" s="1"/>
  <c r="C964" i="4"/>
  <c r="X964" i="4" s="1"/>
  <c r="C965" i="4"/>
  <c r="X965" i="4" s="1"/>
  <c r="C966" i="4"/>
  <c r="X966" i="4" s="1"/>
  <c r="C967" i="4"/>
  <c r="X967" i="4" s="1"/>
  <c r="C968" i="4"/>
  <c r="X968" i="4" s="1"/>
  <c r="C969" i="4"/>
  <c r="X969" i="4" s="1"/>
  <c r="C970" i="4"/>
  <c r="X970" i="4" s="1"/>
  <c r="C971" i="4"/>
  <c r="X971" i="4" s="1"/>
  <c r="C972" i="4"/>
  <c r="X972" i="4" s="1"/>
  <c r="C973" i="4"/>
  <c r="X973" i="4" s="1"/>
  <c r="C974" i="4"/>
  <c r="X974" i="4" s="1"/>
  <c r="C975" i="4"/>
  <c r="X975" i="4" s="1"/>
  <c r="C976" i="4"/>
  <c r="X976" i="4" s="1"/>
  <c r="C977" i="4"/>
  <c r="X977" i="4" s="1"/>
  <c r="C978" i="4"/>
  <c r="X978" i="4" s="1"/>
  <c r="C979" i="4"/>
  <c r="X979" i="4" s="1"/>
  <c r="C980" i="4"/>
  <c r="X980" i="4" s="1"/>
  <c r="C981" i="4"/>
  <c r="X981" i="4" s="1"/>
  <c r="C982" i="4"/>
  <c r="X982" i="4" s="1"/>
  <c r="C983" i="4"/>
  <c r="X983" i="4" s="1"/>
  <c r="C984" i="4"/>
  <c r="X984" i="4" s="1"/>
  <c r="C985" i="4"/>
  <c r="X985" i="4" s="1"/>
  <c r="C986" i="4"/>
  <c r="X986" i="4" s="1"/>
  <c r="C987" i="4"/>
  <c r="X987" i="4" s="1"/>
  <c r="C988" i="4"/>
  <c r="X988" i="4" s="1"/>
  <c r="C989" i="4"/>
  <c r="X989" i="4" s="1"/>
  <c r="C990" i="4"/>
  <c r="X990" i="4" s="1"/>
  <c r="C991" i="4"/>
  <c r="X991" i="4" s="1"/>
  <c r="C992" i="4"/>
  <c r="X992" i="4" s="1"/>
  <c r="C993" i="4"/>
  <c r="X993" i="4" s="1"/>
  <c r="C994" i="4"/>
  <c r="X994" i="4" s="1"/>
  <c r="C995" i="4"/>
  <c r="X995" i="4" s="1"/>
  <c r="C996" i="4"/>
  <c r="X996" i="4" s="1"/>
  <c r="C997" i="4"/>
  <c r="X997" i="4" s="1"/>
  <c r="C998" i="4"/>
  <c r="X998" i="4" s="1"/>
  <c r="C999" i="4"/>
  <c r="X999" i="4" s="1"/>
  <c r="C1000" i="4"/>
  <c r="X1000" i="4" s="1"/>
  <c r="C1001" i="4"/>
  <c r="X1001" i="4" s="1"/>
  <c r="C1002" i="4"/>
  <c r="X1002" i="4" s="1"/>
  <c r="C1003" i="4"/>
  <c r="X1003" i="4" s="1"/>
  <c r="C1004" i="4"/>
  <c r="X1004" i="4" s="1"/>
  <c r="C1005" i="4"/>
  <c r="X1005" i="4" s="1"/>
  <c r="C1006" i="4"/>
  <c r="X1006" i="4" s="1"/>
  <c r="C1007" i="4"/>
  <c r="X1007" i="4" s="1"/>
  <c r="C1008" i="4"/>
  <c r="X1008" i="4" s="1"/>
  <c r="C1009" i="4"/>
  <c r="X1009" i="4" s="1"/>
  <c r="C1010" i="4"/>
  <c r="X1010" i="4" s="1"/>
  <c r="C1011" i="4"/>
  <c r="X1011" i="4" s="1"/>
  <c r="C1012" i="4"/>
  <c r="X1012" i="4" s="1"/>
  <c r="C1013" i="4"/>
  <c r="X1013" i="4" s="1"/>
  <c r="C1014" i="4"/>
  <c r="X1014" i="4" s="1"/>
  <c r="C1015" i="4"/>
  <c r="X1015" i="4" s="1"/>
  <c r="C1016" i="4"/>
  <c r="X1016" i="4" s="1"/>
  <c r="C1017" i="4"/>
  <c r="X1017" i="4" s="1"/>
  <c r="C1018" i="4"/>
  <c r="X1018" i="4" s="1"/>
  <c r="C1019" i="4"/>
  <c r="X1019" i="4" s="1"/>
  <c r="C1020" i="4"/>
  <c r="X1020" i="4" s="1"/>
  <c r="C1021" i="4"/>
  <c r="X1021" i="4" s="1"/>
  <c r="C1022" i="4"/>
  <c r="X1022" i="4" s="1"/>
  <c r="C1023" i="4"/>
  <c r="X1023" i="4" s="1"/>
  <c r="C1024" i="4"/>
  <c r="X1024" i="4" s="1"/>
  <c r="C1025" i="4"/>
  <c r="X1025" i="4" s="1"/>
  <c r="C1026" i="4"/>
  <c r="X1026" i="4" s="1"/>
  <c r="C1027" i="4"/>
  <c r="X1027" i="4" s="1"/>
  <c r="C1028" i="4"/>
  <c r="X1028" i="4" s="1"/>
  <c r="C1029" i="4"/>
  <c r="X1029" i="4" s="1"/>
  <c r="C1030" i="4"/>
  <c r="X1030" i="4" s="1"/>
  <c r="C1031" i="4"/>
  <c r="X1031" i="4" s="1"/>
  <c r="C1032" i="4"/>
  <c r="X1032" i="4" s="1"/>
  <c r="C1033" i="4"/>
  <c r="X1033" i="4" s="1"/>
  <c r="C1034" i="4"/>
  <c r="X1034" i="4" s="1"/>
  <c r="C1035" i="4"/>
  <c r="X1035" i="4" s="1"/>
  <c r="C1036" i="4"/>
  <c r="X1036" i="4" s="1"/>
  <c r="C1037" i="4"/>
  <c r="X1037" i="4" s="1"/>
  <c r="C1038" i="4"/>
  <c r="X1038" i="4" s="1"/>
  <c r="C1039" i="4"/>
  <c r="X1039" i="4" s="1"/>
  <c r="C1040" i="4"/>
  <c r="X1040" i="4" s="1"/>
  <c r="C1041" i="4"/>
  <c r="X1041" i="4" s="1"/>
  <c r="C1042" i="4"/>
  <c r="X1042" i="4" s="1"/>
  <c r="C1043" i="4"/>
  <c r="X1043" i="4" s="1"/>
  <c r="C1044" i="4"/>
  <c r="X1044" i="4" s="1"/>
  <c r="C1045" i="4"/>
  <c r="X1045" i="4" s="1"/>
  <c r="C1046" i="4"/>
  <c r="X1046" i="4" s="1"/>
  <c r="C1047" i="4"/>
  <c r="X1047" i="4" s="1"/>
  <c r="C1048" i="4"/>
  <c r="X1048" i="4" s="1"/>
  <c r="C1049" i="4"/>
  <c r="X1049" i="4" s="1"/>
  <c r="C1050" i="4"/>
  <c r="X1050" i="4" s="1"/>
  <c r="C1051" i="4"/>
  <c r="X1051" i="4" s="1"/>
  <c r="C1052" i="4"/>
  <c r="X1052" i="4" s="1"/>
  <c r="C1053" i="4"/>
  <c r="X1053" i="4" s="1"/>
  <c r="C1054" i="4"/>
  <c r="X1054" i="4" s="1"/>
  <c r="C1055" i="4"/>
  <c r="X1055" i="4" s="1"/>
  <c r="C1056" i="4"/>
  <c r="X1056" i="4" s="1"/>
  <c r="C1057" i="4"/>
  <c r="X1057" i="4" s="1"/>
  <c r="C1058" i="4"/>
  <c r="X1058" i="4" s="1"/>
  <c r="C1059" i="4"/>
  <c r="X1059" i="4" s="1"/>
  <c r="C1060" i="4"/>
  <c r="X1060" i="4" s="1"/>
  <c r="C1061" i="4"/>
  <c r="X1061" i="4" s="1"/>
  <c r="C1062" i="4"/>
  <c r="X1062" i="4" s="1"/>
  <c r="C1063" i="4"/>
  <c r="X1063" i="4" s="1"/>
  <c r="C1064" i="4"/>
  <c r="X1064" i="4" s="1"/>
  <c r="C1065" i="4"/>
  <c r="X1065" i="4" s="1"/>
  <c r="C1066" i="4"/>
  <c r="X1066" i="4" s="1"/>
  <c r="C1067" i="4"/>
  <c r="X1067" i="4" s="1"/>
  <c r="C1068" i="4"/>
  <c r="X1068" i="4" s="1"/>
  <c r="C1069" i="4"/>
  <c r="X1069" i="4" s="1"/>
  <c r="C1070" i="4"/>
  <c r="X1070" i="4" s="1"/>
  <c r="C1071" i="4"/>
  <c r="X1071" i="4" s="1"/>
  <c r="C1072" i="4"/>
  <c r="X1072" i="4" s="1"/>
  <c r="C1073" i="4"/>
  <c r="X1073" i="4" s="1"/>
  <c r="C1074" i="4"/>
  <c r="X1074" i="4" s="1"/>
  <c r="C1075" i="4"/>
  <c r="X1075" i="4" s="1"/>
  <c r="C1076" i="4"/>
  <c r="X1076" i="4" s="1"/>
  <c r="C1077" i="4"/>
  <c r="X1077" i="4" s="1"/>
  <c r="C1078" i="4"/>
  <c r="X1078" i="4" s="1"/>
  <c r="C1079" i="4"/>
  <c r="X1079" i="4" s="1"/>
  <c r="C1080" i="4"/>
  <c r="X1080" i="4" s="1"/>
  <c r="C1081" i="4"/>
  <c r="X1081" i="4" s="1"/>
  <c r="C1082" i="4"/>
  <c r="X1082" i="4" s="1"/>
  <c r="C1083" i="4"/>
  <c r="X1083" i="4" s="1"/>
  <c r="C1084" i="4"/>
  <c r="X1084" i="4" s="1"/>
  <c r="C1085" i="4"/>
  <c r="X1085" i="4" s="1"/>
  <c r="C1086" i="4"/>
  <c r="X1086" i="4" s="1"/>
  <c r="C1087" i="4"/>
  <c r="X1087" i="4" s="1"/>
  <c r="C1088" i="4"/>
  <c r="X1088" i="4" s="1"/>
  <c r="C1089" i="4"/>
  <c r="X1089" i="4" s="1"/>
  <c r="C1090" i="4"/>
  <c r="X1090" i="4" s="1"/>
  <c r="C1091" i="4"/>
  <c r="X1091" i="4" s="1"/>
  <c r="C1092" i="4"/>
  <c r="X1092" i="4" s="1"/>
  <c r="C1093" i="4"/>
  <c r="X1093" i="4" s="1"/>
  <c r="C1094" i="4"/>
  <c r="X1094" i="4" s="1"/>
  <c r="C1095" i="4"/>
  <c r="X1095" i="4" s="1"/>
  <c r="C1096" i="4"/>
  <c r="X1096" i="4" s="1"/>
  <c r="C1097" i="4"/>
  <c r="X1097" i="4" s="1"/>
  <c r="C1098" i="4"/>
  <c r="X1098" i="4" s="1"/>
  <c r="C1099" i="4"/>
  <c r="X1099" i="4" s="1"/>
  <c r="C1100" i="4"/>
  <c r="X1100" i="4" s="1"/>
  <c r="C1101" i="4"/>
  <c r="X1101" i="4" s="1"/>
  <c r="C1102" i="4"/>
  <c r="X1102" i="4" s="1"/>
  <c r="C1103" i="4"/>
  <c r="X1103" i="4" s="1"/>
  <c r="C1104" i="4"/>
  <c r="X1104" i="4" s="1"/>
  <c r="C1105" i="4"/>
  <c r="X1105" i="4" s="1"/>
  <c r="C1106" i="4"/>
  <c r="X1106" i="4" s="1"/>
  <c r="C1107" i="4"/>
  <c r="X1107" i="4" s="1"/>
  <c r="C1108" i="4"/>
  <c r="X1108" i="4" s="1"/>
  <c r="C1109" i="4"/>
  <c r="X1109" i="4" s="1"/>
  <c r="C1110" i="4"/>
  <c r="X1110" i="4" s="1"/>
  <c r="C1111" i="4"/>
  <c r="X1111" i="4" s="1"/>
  <c r="C1112" i="4"/>
  <c r="X1112" i="4" s="1"/>
  <c r="C1113" i="4"/>
  <c r="X1113" i="4" s="1"/>
  <c r="C1114" i="4"/>
  <c r="X1114" i="4" s="1"/>
  <c r="C1115" i="4"/>
  <c r="X1115" i="4" s="1"/>
  <c r="C1116" i="4"/>
  <c r="X1116" i="4" s="1"/>
  <c r="C1117" i="4"/>
  <c r="X1117" i="4" s="1"/>
  <c r="C1118" i="4"/>
  <c r="X1118" i="4" s="1"/>
  <c r="C1119" i="4"/>
  <c r="X1119" i="4" s="1"/>
  <c r="C1120" i="4"/>
  <c r="X1120" i="4" s="1"/>
  <c r="C1121" i="4"/>
  <c r="X1121" i="4" s="1"/>
  <c r="C1122" i="4"/>
  <c r="X1122" i="4" s="1"/>
  <c r="C1123" i="4"/>
  <c r="X1123" i="4" s="1"/>
  <c r="C1124" i="4"/>
  <c r="X1124" i="4" s="1"/>
  <c r="C1125" i="4"/>
  <c r="X1125" i="4" s="1"/>
  <c r="C1126" i="4"/>
  <c r="X1126" i="4" s="1"/>
  <c r="C1127" i="4"/>
  <c r="X1127" i="4" s="1"/>
  <c r="C1128" i="4"/>
  <c r="X1128" i="4" s="1"/>
  <c r="C1129" i="4"/>
  <c r="X1129" i="4" s="1"/>
  <c r="C1130" i="4"/>
  <c r="X1130" i="4" s="1"/>
  <c r="C1131" i="4"/>
  <c r="X1131" i="4" s="1"/>
  <c r="C1132" i="4"/>
  <c r="X1132" i="4" s="1"/>
  <c r="C1133" i="4"/>
  <c r="X1133" i="4" s="1"/>
  <c r="C1134" i="4"/>
  <c r="X1134" i="4" s="1"/>
  <c r="C1135" i="4"/>
  <c r="X1135" i="4" s="1"/>
  <c r="C1136" i="4"/>
  <c r="X1136" i="4" s="1"/>
  <c r="C1137" i="4"/>
  <c r="X1137" i="4" s="1"/>
  <c r="C1138" i="4"/>
  <c r="X1138" i="4" s="1"/>
  <c r="C1139" i="4"/>
  <c r="X1139" i="4" s="1"/>
  <c r="C1140" i="4"/>
  <c r="X1140" i="4" s="1"/>
  <c r="C1141" i="4"/>
  <c r="X1141" i="4" s="1"/>
  <c r="C1142" i="4"/>
  <c r="X1142" i="4" s="1"/>
  <c r="C1143" i="4"/>
  <c r="X1143" i="4" s="1"/>
  <c r="C1144" i="4"/>
  <c r="X1144" i="4" s="1"/>
  <c r="C1145" i="4"/>
  <c r="X1145" i="4" s="1"/>
  <c r="C1146" i="4"/>
  <c r="X1146" i="4" s="1"/>
  <c r="C1147" i="4"/>
  <c r="X1147" i="4" s="1"/>
  <c r="C1148" i="4"/>
  <c r="X1148" i="4" s="1"/>
  <c r="C1149" i="4"/>
  <c r="X1149" i="4" s="1"/>
  <c r="C1150" i="4"/>
  <c r="X1150" i="4" s="1"/>
  <c r="C1151" i="4"/>
  <c r="X1151" i="4" s="1"/>
  <c r="C1152" i="4"/>
  <c r="X1152" i="4" s="1"/>
  <c r="C1153" i="4"/>
  <c r="X1153" i="4" s="1"/>
  <c r="C1154" i="4"/>
  <c r="X1154" i="4" s="1"/>
  <c r="C1155" i="4"/>
  <c r="X1155" i="4" s="1"/>
  <c r="C1156" i="4"/>
  <c r="X1156" i="4" s="1"/>
  <c r="C1157" i="4"/>
  <c r="X1157" i="4" s="1"/>
  <c r="C1158" i="4"/>
  <c r="X1158" i="4" s="1"/>
  <c r="C1159" i="4"/>
  <c r="X1159" i="4" s="1"/>
  <c r="C1160" i="4"/>
  <c r="X1160" i="4" s="1"/>
  <c r="C1161" i="4"/>
  <c r="X1161" i="4" s="1"/>
  <c r="C1162" i="4"/>
  <c r="X1162" i="4" s="1"/>
  <c r="C1163" i="4"/>
  <c r="X1163" i="4" s="1"/>
  <c r="C1164" i="4"/>
  <c r="X1164" i="4" s="1"/>
  <c r="C1165" i="4"/>
  <c r="X1165" i="4" s="1"/>
  <c r="C1166" i="4"/>
  <c r="X1166" i="4" s="1"/>
  <c r="C1167" i="4"/>
  <c r="X1167" i="4" s="1"/>
  <c r="C1168" i="4"/>
  <c r="X1168" i="4" s="1"/>
  <c r="C1169" i="4"/>
  <c r="X1169" i="4" s="1"/>
  <c r="C1170" i="4"/>
  <c r="X1170" i="4" s="1"/>
  <c r="C1171" i="4"/>
  <c r="X1171" i="4" s="1"/>
  <c r="C1172" i="4"/>
  <c r="X1172" i="4" s="1"/>
  <c r="C1173" i="4"/>
  <c r="X1173" i="4" s="1"/>
  <c r="C1174" i="4"/>
  <c r="X1174" i="4" s="1"/>
  <c r="C1175" i="4"/>
  <c r="X1175" i="4" s="1"/>
  <c r="C1176" i="4"/>
  <c r="X1176" i="4" s="1"/>
  <c r="C1177" i="4"/>
  <c r="X1177" i="4" s="1"/>
  <c r="C1178" i="4"/>
  <c r="X1178" i="4" s="1"/>
  <c r="C1179" i="4"/>
  <c r="X1179" i="4" s="1"/>
  <c r="C1180" i="4"/>
  <c r="X1180" i="4" s="1"/>
  <c r="C1181" i="4"/>
  <c r="X1181" i="4" s="1"/>
  <c r="C1182" i="4"/>
  <c r="X1182" i="4" s="1"/>
  <c r="C1183" i="4"/>
  <c r="X1183" i="4" s="1"/>
  <c r="C1184" i="4"/>
  <c r="X1184" i="4" s="1"/>
  <c r="C1185" i="4"/>
  <c r="X1185" i="4" s="1"/>
  <c r="C1186" i="4"/>
  <c r="X1186" i="4" s="1"/>
  <c r="C1187" i="4"/>
  <c r="X1187" i="4" s="1"/>
  <c r="C1188" i="4"/>
  <c r="X1188" i="4" s="1"/>
  <c r="C1189" i="4"/>
  <c r="X1189" i="4" s="1"/>
  <c r="C1190" i="4"/>
  <c r="X1190" i="4" s="1"/>
  <c r="C1191" i="4"/>
  <c r="X1191" i="4" s="1"/>
  <c r="C1192" i="4"/>
  <c r="X1192" i="4" s="1"/>
  <c r="C1193" i="4"/>
  <c r="X1193" i="4" s="1"/>
  <c r="C1194" i="4"/>
  <c r="X1194" i="4" s="1"/>
  <c r="C1195" i="4"/>
  <c r="X1195" i="4" s="1"/>
  <c r="C1196" i="4"/>
  <c r="X1196" i="4" s="1"/>
  <c r="C1197" i="4"/>
  <c r="X1197" i="4" s="1"/>
  <c r="C1198" i="4"/>
  <c r="X1198" i="4" s="1"/>
  <c r="C1199" i="4"/>
  <c r="X1199" i="4" s="1"/>
  <c r="C1200" i="4"/>
  <c r="X1200" i="4" s="1"/>
  <c r="C1201" i="4"/>
  <c r="X1201" i="4" s="1"/>
  <c r="C1202" i="4"/>
  <c r="X1202" i="4" s="1"/>
  <c r="C1203" i="4"/>
  <c r="X1203" i="4" s="1"/>
  <c r="C1204" i="4"/>
  <c r="X1204" i="4" s="1"/>
  <c r="C1205" i="4"/>
  <c r="X1205" i="4" s="1"/>
  <c r="C1206" i="4"/>
  <c r="X1206" i="4" s="1"/>
  <c r="C1207" i="4"/>
  <c r="X1207" i="4" s="1"/>
  <c r="C1208" i="4"/>
  <c r="X1208" i="4" s="1"/>
  <c r="C1209" i="4"/>
  <c r="X1209" i="4" s="1"/>
  <c r="C1210" i="4"/>
  <c r="X1210" i="4" s="1"/>
  <c r="C1211" i="4"/>
  <c r="X1211" i="4" s="1"/>
  <c r="C1212" i="4"/>
  <c r="X1212" i="4" s="1"/>
  <c r="C1213" i="4"/>
  <c r="X1213" i="4" s="1"/>
  <c r="C1214" i="4"/>
  <c r="X1214" i="4" s="1"/>
  <c r="C1215" i="4"/>
  <c r="X1215" i="4" s="1"/>
  <c r="C1216" i="4"/>
  <c r="X1216" i="4" s="1"/>
  <c r="C1217" i="4"/>
  <c r="X1217" i="4" s="1"/>
  <c r="C1218" i="4"/>
  <c r="X1218" i="4" s="1"/>
  <c r="C1219" i="4"/>
  <c r="X1219" i="4" s="1"/>
  <c r="C1220" i="4"/>
  <c r="X1220" i="4" s="1"/>
  <c r="C1221" i="4"/>
  <c r="X1221" i="4" s="1"/>
  <c r="C1222" i="4"/>
  <c r="X1222" i="4" s="1"/>
  <c r="C1223" i="4"/>
  <c r="X1223" i="4" s="1"/>
  <c r="C1224" i="4"/>
  <c r="X1224" i="4" s="1"/>
  <c r="C1225" i="4"/>
  <c r="X1225" i="4" s="1"/>
  <c r="C1226" i="4"/>
  <c r="X1226" i="4" s="1"/>
  <c r="C1227" i="4"/>
  <c r="X1227" i="4" s="1"/>
  <c r="C1228" i="4"/>
  <c r="X1228" i="4" s="1"/>
  <c r="C1229" i="4"/>
  <c r="X1229" i="4" s="1"/>
  <c r="C1230" i="4"/>
  <c r="X1230" i="4" s="1"/>
  <c r="C1231" i="4"/>
  <c r="X1231" i="4" s="1"/>
  <c r="C1232" i="4"/>
  <c r="X1232" i="4" s="1"/>
  <c r="C1233" i="4"/>
  <c r="X1233" i="4" s="1"/>
  <c r="C1234" i="4"/>
  <c r="X1234" i="4" s="1"/>
  <c r="C1235" i="4"/>
  <c r="X1235" i="4" s="1"/>
  <c r="C1236" i="4"/>
  <c r="X1236" i="4" s="1"/>
  <c r="C1237" i="4"/>
  <c r="X1237" i="4" s="1"/>
  <c r="C1238" i="4"/>
  <c r="X1238" i="4" s="1"/>
  <c r="C1239" i="4"/>
  <c r="X1239" i="4" s="1"/>
  <c r="C1240" i="4"/>
  <c r="X1240" i="4" s="1"/>
  <c r="C1241" i="4"/>
  <c r="X1241" i="4" s="1"/>
  <c r="C1242" i="4"/>
  <c r="X1242" i="4" s="1"/>
  <c r="C1243" i="4"/>
  <c r="X1243" i="4" s="1"/>
  <c r="C1244" i="4"/>
  <c r="X1244" i="4" s="1"/>
  <c r="C1245" i="4"/>
  <c r="X1245" i="4" s="1"/>
  <c r="C1246" i="4"/>
  <c r="X1246" i="4" s="1"/>
  <c r="C1247" i="4"/>
  <c r="X1247" i="4" s="1"/>
  <c r="C1248" i="4"/>
  <c r="X1248" i="4" s="1"/>
  <c r="C1249" i="4"/>
  <c r="X1249" i="4" s="1"/>
  <c r="C1250" i="4"/>
  <c r="X1250" i="4" s="1"/>
  <c r="C1251" i="4"/>
  <c r="X1251" i="4" s="1"/>
  <c r="C1252" i="4"/>
  <c r="X1252" i="4" s="1"/>
  <c r="C1253" i="4"/>
  <c r="X1253" i="4" s="1"/>
  <c r="C1254" i="4"/>
  <c r="X1254" i="4" s="1"/>
  <c r="C1255" i="4"/>
  <c r="X1255" i="4" s="1"/>
  <c r="C1256" i="4"/>
  <c r="X1256" i="4" s="1"/>
  <c r="C1257" i="4"/>
  <c r="X1257" i="4" s="1"/>
  <c r="C1258" i="4"/>
  <c r="X1258" i="4" s="1"/>
  <c r="C1259" i="4"/>
  <c r="X1259" i="4" s="1"/>
  <c r="C1260" i="4"/>
  <c r="X1260" i="4" s="1"/>
  <c r="C1261" i="4"/>
  <c r="X1261" i="4" s="1"/>
  <c r="C1262" i="4"/>
  <c r="X1262" i="4" s="1"/>
  <c r="C1263" i="4"/>
  <c r="X1263" i="4" s="1"/>
  <c r="C1264" i="4"/>
  <c r="X1264" i="4" s="1"/>
  <c r="C1265" i="4"/>
  <c r="X1265" i="4" s="1"/>
  <c r="C1266" i="4"/>
  <c r="X1266" i="4" s="1"/>
  <c r="C1267" i="4"/>
  <c r="X1267" i="4" s="1"/>
  <c r="C1268" i="4"/>
  <c r="X1268" i="4" s="1"/>
  <c r="C11" i="4"/>
  <c r="C12" i="3"/>
  <c r="X12" i="3" s="1"/>
  <c r="C13" i="3"/>
  <c r="C14" i="3"/>
  <c r="X14" i="3" s="1"/>
  <c r="C15" i="3"/>
  <c r="X15" i="3" s="1"/>
  <c r="C16" i="3"/>
  <c r="X16" i="3" s="1"/>
  <c r="C17" i="3"/>
  <c r="C18" i="3"/>
  <c r="X18" i="3" s="1"/>
  <c r="C19" i="3"/>
  <c r="X19" i="3" s="1"/>
  <c r="C20" i="3"/>
  <c r="X20" i="3" s="1"/>
  <c r="C21" i="3"/>
  <c r="C22" i="3"/>
  <c r="X22" i="3" s="1"/>
  <c r="C23" i="3"/>
  <c r="X23" i="3" s="1"/>
  <c r="C24" i="3"/>
  <c r="X24" i="3" s="1"/>
  <c r="C25" i="3"/>
  <c r="C26" i="3"/>
  <c r="X26" i="3" s="1"/>
  <c r="C27" i="3"/>
  <c r="X27" i="3" s="1"/>
  <c r="C28" i="3"/>
  <c r="X28" i="3" s="1"/>
  <c r="C29" i="3"/>
  <c r="C30" i="3"/>
  <c r="X30" i="3" s="1"/>
  <c r="C31" i="3"/>
  <c r="X31" i="3" s="1"/>
  <c r="C32" i="3"/>
  <c r="X32" i="3" s="1"/>
  <c r="C33" i="3"/>
  <c r="C34" i="3"/>
  <c r="X34" i="3" s="1"/>
  <c r="C35" i="3"/>
  <c r="X35" i="3" s="1"/>
  <c r="C36" i="3"/>
  <c r="X36" i="3" s="1"/>
  <c r="C37" i="3"/>
  <c r="C38" i="3"/>
  <c r="X38" i="3" s="1"/>
  <c r="C39" i="3"/>
  <c r="X39" i="3" s="1"/>
  <c r="C40" i="3"/>
  <c r="X40" i="3" s="1"/>
  <c r="C41" i="3"/>
  <c r="C42" i="3"/>
  <c r="X42" i="3" s="1"/>
  <c r="C43" i="3"/>
  <c r="X43" i="3" s="1"/>
  <c r="C44" i="3"/>
  <c r="X44" i="3" s="1"/>
  <c r="C45" i="3"/>
  <c r="C46" i="3"/>
  <c r="X46" i="3" s="1"/>
  <c r="C47" i="3"/>
  <c r="X47" i="3" s="1"/>
  <c r="C48" i="3"/>
  <c r="X48" i="3" s="1"/>
  <c r="C49" i="3"/>
  <c r="C50" i="3"/>
  <c r="X50" i="3" s="1"/>
  <c r="C51" i="3"/>
  <c r="X51" i="3" s="1"/>
  <c r="C52" i="3"/>
  <c r="X52" i="3" s="1"/>
  <c r="C53" i="3"/>
  <c r="C54" i="3"/>
  <c r="X54" i="3" s="1"/>
  <c r="C55" i="3"/>
  <c r="X55" i="3" s="1"/>
  <c r="C56" i="3"/>
  <c r="X56" i="3" s="1"/>
  <c r="C57" i="3"/>
  <c r="C58" i="3"/>
  <c r="X58" i="3" s="1"/>
  <c r="C59" i="3"/>
  <c r="X59" i="3" s="1"/>
  <c r="C60" i="3"/>
  <c r="X60" i="3" s="1"/>
  <c r="C61" i="3"/>
  <c r="C62" i="3"/>
  <c r="X62" i="3" s="1"/>
  <c r="C63" i="3"/>
  <c r="X63" i="3" s="1"/>
  <c r="C64" i="3"/>
  <c r="X64" i="3" s="1"/>
  <c r="C65" i="3"/>
  <c r="C66" i="3"/>
  <c r="X66" i="3" s="1"/>
  <c r="C67" i="3"/>
  <c r="X67" i="3" s="1"/>
  <c r="C68" i="3"/>
  <c r="X68" i="3" s="1"/>
  <c r="C69" i="3"/>
  <c r="C70" i="3"/>
  <c r="X70" i="3" s="1"/>
  <c r="C71" i="3"/>
  <c r="X71" i="3" s="1"/>
  <c r="C72" i="3"/>
  <c r="X72" i="3" s="1"/>
  <c r="C73" i="3"/>
  <c r="C74" i="3"/>
  <c r="X74" i="3" s="1"/>
  <c r="C75" i="3"/>
  <c r="X75" i="3" s="1"/>
  <c r="C76" i="3"/>
  <c r="X76" i="3" s="1"/>
  <c r="C77" i="3"/>
  <c r="C78" i="3"/>
  <c r="X78" i="3" s="1"/>
  <c r="C79" i="3"/>
  <c r="X79" i="3" s="1"/>
  <c r="C80" i="3"/>
  <c r="X80" i="3" s="1"/>
  <c r="C81" i="3"/>
  <c r="C82" i="3"/>
  <c r="X82" i="3" s="1"/>
  <c r="C83" i="3"/>
  <c r="X83" i="3" s="1"/>
  <c r="C84" i="3"/>
  <c r="X84" i="3" s="1"/>
  <c r="C85" i="3"/>
  <c r="C86" i="3"/>
  <c r="X86" i="3" s="1"/>
  <c r="C87" i="3"/>
  <c r="X87" i="3" s="1"/>
  <c r="C88" i="3"/>
  <c r="X88" i="3" s="1"/>
  <c r="C89" i="3"/>
  <c r="C90" i="3"/>
  <c r="X90" i="3" s="1"/>
  <c r="C91" i="3"/>
  <c r="X91" i="3" s="1"/>
  <c r="C92" i="3"/>
  <c r="X92" i="3" s="1"/>
  <c r="C93" i="3"/>
  <c r="C94" i="3"/>
  <c r="X94" i="3" s="1"/>
  <c r="C95" i="3"/>
  <c r="X95" i="3" s="1"/>
  <c r="C96" i="3"/>
  <c r="X96" i="3" s="1"/>
  <c r="C97" i="3"/>
  <c r="C98" i="3"/>
  <c r="X98" i="3" s="1"/>
  <c r="C99" i="3"/>
  <c r="X99" i="3" s="1"/>
  <c r="C100" i="3"/>
  <c r="X100" i="3" s="1"/>
  <c r="C101" i="3"/>
  <c r="C102" i="3"/>
  <c r="X102" i="3" s="1"/>
  <c r="C103" i="3"/>
  <c r="X103" i="3" s="1"/>
  <c r="C104" i="3"/>
  <c r="X104" i="3" s="1"/>
  <c r="C105" i="3"/>
  <c r="C106" i="3"/>
  <c r="X106" i="3" s="1"/>
  <c r="C107" i="3"/>
  <c r="X107" i="3" s="1"/>
  <c r="C108" i="3"/>
  <c r="X108" i="3" s="1"/>
  <c r="C109" i="3"/>
  <c r="C110" i="3"/>
  <c r="X110" i="3" s="1"/>
  <c r="C111" i="3"/>
  <c r="X111" i="3" s="1"/>
  <c r="C112" i="3"/>
  <c r="X112" i="3" s="1"/>
  <c r="C113" i="3"/>
  <c r="C114" i="3"/>
  <c r="X114" i="3" s="1"/>
  <c r="C115" i="3"/>
  <c r="X115" i="3" s="1"/>
  <c r="C116" i="3"/>
  <c r="X116" i="3" s="1"/>
  <c r="C117" i="3"/>
  <c r="C118" i="3"/>
  <c r="X118" i="3" s="1"/>
  <c r="C119" i="3"/>
  <c r="X119" i="3" s="1"/>
  <c r="C120" i="3"/>
  <c r="X120" i="3" s="1"/>
  <c r="C121" i="3"/>
  <c r="C122" i="3"/>
  <c r="X122" i="3" s="1"/>
  <c r="C123" i="3"/>
  <c r="X123" i="3" s="1"/>
  <c r="C124" i="3"/>
  <c r="X124" i="3" s="1"/>
  <c r="C125" i="3"/>
  <c r="C126" i="3"/>
  <c r="X126" i="3" s="1"/>
  <c r="C127" i="3"/>
  <c r="X127" i="3" s="1"/>
  <c r="C128" i="3"/>
  <c r="X128" i="3" s="1"/>
  <c r="C129" i="3"/>
  <c r="C130" i="3"/>
  <c r="X130" i="3" s="1"/>
  <c r="C131" i="3"/>
  <c r="X131" i="3" s="1"/>
  <c r="C132" i="3"/>
  <c r="X132" i="3" s="1"/>
  <c r="C133" i="3"/>
  <c r="C134" i="3"/>
  <c r="X134" i="3" s="1"/>
  <c r="C135" i="3"/>
  <c r="X135" i="3" s="1"/>
  <c r="C136" i="3"/>
  <c r="X136" i="3" s="1"/>
  <c r="C137" i="3"/>
  <c r="C138" i="3"/>
  <c r="X138" i="3" s="1"/>
  <c r="C139" i="3"/>
  <c r="X139" i="3" s="1"/>
  <c r="C140" i="3"/>
  <c r="X140" i="3" s="1"/>
  <c r="C141" i="3"/>
  <c r="C142" i="3"/>
  <c r="X142" i="3" s="1"/>
  <c r="C143" i="3"/>
  <c r="X143" i="3" s="1"/>
  <c r="C144" i="3"/>
  <c r="X144" i="3" s="1"/>
  <c r="C145" i="3"/>
  <c r="C146" i="3"/>
  <c r="X146" i="3" s="1"/>
  <c r="C147" i="3"/>
  <c r="X147" i="3" s="1"/>
  <c r="C148" i="3"/>
  <c r="X148" i="3" s="1"/>
  <c r="C149" i="3"/>
  <c r="C150" i="3"/>
  <c r="X150" i="3" s="1"/>
  <c r="C151" i="3"/>
  <c r="X151" i="3" s="1"/>
  <c r="C152" i="3"/>
  <c r="X152" i="3" s="1"/>
  <c r="C153" i="3"/>
  <c r="C154" i="3"/>
  <c r="X154" i="3" s="1"/>
  <c r="C155" i="3"/>
  <c r="X155" i="3" s="1"/>
  <c r="C156" i="3"/>
  <c r="X156" i="3" s="1"/>
  <c r="C157" i="3"/>
  <c r="C158" i="3"/>
  <c r="X158" i="3" s="1"/>
  <c r="C159" i="3"/>
  <c r="X159" i="3" s="1"/>
  <c r="C160" i="3"/>
  <c r="X160" i="3" s="1"/>
  <c r="C161" i="3"/>
  <c r="C162" i="3"/>
  <c r="X162" i="3" s="1"/>
  <c r="C163" i="3"/>
  <c r="X163" i="3" s="1"/>
  <c r="C164" i="3"/>
  <c r="X164" i="3" s="1"/>
  <c r="C165" i="3"/>
  <c r="C166" i="3"/>
  <c r="X166" i="3" s="1"/>
  <c r="C167" i="3"/>
  <c r="X167" i="3" s="1"/>
  <c r="C168" i="3"/>
  <c r="X168" i="3" s="1"/>
  <c r="C169" i="3"/>
  <c r="C170" i="3"/>
  <c r="X170" i="3" s="1"/>
  <c r="C171" i="3"/>
  <c r="X171" i="3" s="1"/>
  <c r="C172" i="3"/>
  <c r="X172" i="3" s="1"/>
  <c r="C173" i="3"/>
  <c r="C174" i="3"/>
  <c r="X174" i="3" s="1"/>
  <c r="C175" i="3"/>
  <c r="X175" i="3" s="1"/>
  <c r="C176" i="3"/>
  <c r="X176" i="3" s="1"/>
  <c r="C177" i="3"/>
  <c r="C178" i="3"/>
  <c r="X178" i="3" s="1"/>
  <c r="C179" i="3"/>
  <c r="X179" i="3" s="1"/>
  <c r="C180" i="3"/>
  <c r="X180" i="3" s="1"/>
  <c r="C181" i="3"/>
  <c r="C182" i="3"/>
  <c r="X182" i="3" s="1"/>
  <c r="C183" i="3"/>
  <c r="X183" i="3" s="1"/>
  <c r="C184" i="3"/>
  <c r="X184" i="3" s="1"/>
  <c r="C185" i="3"/>
  <c r="C186" i="3"/>
  <c r="X186" i="3" s="1"/>
  <c r="C187" i="3"/>
  <c r="X187" i="3" s="1"/>
  <c r="C188" i="3"/>
  <c r="X188" i="3" s="1"/>
  <c r="C189" i="3"/>
  <c r="C190" i="3"/>
  <c r="X190" i="3" s="1"/>
  <c r="C191" i="3"/>
  <c r="X191" i="3" s="1"/>
  <c r="C192" i="3"/>
  <c r="X192" i="3" s="1"/>
  <c r="C193" i="3"/>
  <c r="C194" i="3"/>
  <c r="X194" i="3" s="1"/>
  <c r="C195" i="3"/>
  <c r="X195" i="3" s="1"/>
  <c r="C196" i="3"/>
  <c r="X196" i="3" s="1"/>
  <c r="C197" i="3"/>
  <c r="C198" i="3"/>
  <c r="X198" i="3" s="1"/>
  <c r="C199" i="3"/>
  <c r="X199" i="3" s="1"/>
  <c r="C200" i="3"/>
  <c r="X200" i="3" s="1"/>
  <c r="C201" i="3"/>
  <c r="C202" i="3"/>
  <c r="X202" i="3" s="1"/>
  <c r="C203" i="3"/>
  <c r="X203" i="3" s="1"/>
  <c r="C204" i="3"/>
  <c r="X204" i="3" s="1"/>
  <c r="C205" i="3"/>
  <c r="C206" i="3"/>
  <c r="X206" i="3" s="1"/>
  <c r="C207" i="3"/>
  <c r="X207" i="3" s="1"/>
  <c r="C208" i="3"/>
  <c r="X208" i="3" s="1"/>
  <c r="C209" i="3"/>
  <c r="C210" i="3"/>
  <c r="X210" i="3" s="1"/>
  <c r="C211" i="3"/>
  <c r="X211" i="3" s="1"/>
  <c r="C212" i="3"/>
  <c r="X212" i="3" s="1"/>
  <c r="C213" i="3"/>
  <c r="C214" i="3"/>
  <c r="X214" i="3" s="1"/>
  <c r="C215" i="3"/>
  <c r="X215" i="3" s="1"/>
  <c r="C216" i="3"/>
  <c r="X216" i="3" s="1"/>
  <c r="C217" i="3"/>
  <c r="C218" i="3"/>
  <c r="X218" i="3" s="1"/>
  <c r="C219" i="3"/>
  <c r="X219" i="3" s="1"/>
  <c r="C220" i="3"/>
  <c r="X220" i="3" s="1"/>
  <c r="C221" i="3"/>
  <c r="C222" i="3"/>
  <c r="X222" i="3" s="1"/>
  <c r="C223" i="3"/>
  <c r="X223" i="3" s="1"/>
  <c r="C224" i="3"/>
  <c r="X224" i="3" s="1"/>
  <c r="C225" i="3"/>
  <c r="C226" i="3"/>
  <c r="X226" i="3" s="1"/>
  <c r="C227" i="3"/>
  <c r="X227" i="3" s="1"/>
  <c r="C228" i="3"/>
  <c r="X228" i="3" s="1"/>
  <c r="C229" i="3"/>
  <c r="C230" i="3"/>
  <c r="X230" i="3" s="1"/>
  <c r="C231" i="3"/>
  <c r="X231" i="3" s="1"/>
  <c r="C232" i="3"/>
  <c r="X232" i="3" s="1"/>
  <c r="C233" i="3"/>
  <c r="C234" i="3"/>
  <c r="X234" i="3" s="1"/>
  <c r="C235" i="3"/>
  <c r="X235" i="3" s="1"/>
  <c r="C236" i="3"/>
  <c r="X236" i="3" s="1"/>
  <c r="C237" i="3"/>
  <c r="C238" i="3"/>
  <c r="X238" i="3" s="1"/>
  <c r="C239" i="3"/>
  <c r="X239" i="3" s="1"/>
  <c r="C240" i="3"/>
  <c r="X240" i="3" s="1"/>
  <c r="C241" i="3"/>
  <c r="C242" i="3"/>
  <c r="X242" i="3" s="1"/>
  <c r="C243" i="3"/>
  <c r="X243" i="3" s="1"/>
  <c r="C244" i="3"/>
  <c r="X244" i="3" s="1"/>
  <c r="C245" i="3"/>
  <c r="C246" i="3"/>
  <c r="X246" i="3" s="1"/>
  <c r="C247" i="3"/>
  <c r="X247" i="3" s="1"/>
  <c r="C248" i="3"/>
  <c r="X248" i="3" s="1"/>
  <c r="C249" i="3"/>
  <c r="C250" i="3"/>
  <c r="X250" i="3" s="1"/>
  <c r="C251" i="3"/>
  <c r="X251" i="3" s="1"/>
  <c r="C252" i="3"/>
  <c r="X252" i="3" s="1"/>
  <c r="C253" i="3"/>
  <c r="C254" i="3"/>
  <c r="X254" i="3" s="1"/>
  <c r="C255" i="3"/>
  <c r="X255" i="3" s="1"/>
  <c r="C256" i="3"/>
  <c r="X256" i="3" s="1"/>
  <c r="C257" i="3"/>
  <c r="C258" i="3"/>
  <c r="X258" i="3" s="1"/>
  <c r="C259" i="3"/>
  <c r="X259" i="3" s="1"/>
  <c r="C260" i="3"/>
  <c r="X260" i="3" s="1"/>
  <c r="C261" i="3"/>
  <c r="C262" i="3"/>
  <c r="X262" i="3" s="1"/>
  <c r="C263" i="3"/>
  <c r="X263" i="3" s="1"/>
  <c r="C264" i="3"/>
  <c r="X264" i="3" s="1"/>
  <c r="C265" i="3"/>
  <c r="C266" i="3"/>
  <c r="X266" i="3" s="1"/>
  <c r="C267" i="3"/>
  <c r="X267" i="3" s="1"/>
  <c r="C268" i="3"/>
  <c r="X268" i="3" s="1"/>
  <c r="C269" i="3"/>
  <c r="C270" i="3"/>
  <c r="X270" i="3" s="1"/>
  <c r="C271" i="3"/>
  <c r="X271" i="3" s="1"/>
  <c r="C272" i="3"/>
  <c r="X272" i="3" s="1"/>
  <c r="C273" i="3"/>
  <c r="C274" i="3"/>
  <c r="X274" i="3" s="1"/>
  <c r="C275" i="3"/>
  <c r="X275" i="3" s="1"/>
  <c r="C276" i="3"/>
  <c r="X276" i="3" s="1"/>
  <c r="C277" i="3"/>
  <c r="C278" i="3"/>
  <c r="X278" i="3" s="1"/>
  <c r="C279" i="3"/>
  <c r="X279" i="3" s="1"/>
  <c r="C280" i="3"/>
  <c r="X280" i="3" s="1"/>
  <c r="C281" i="3"/>
  <c r="C282" i="3"/>
  <c r="X282" i="3" s="1"/>
  <c r="C283" i="3"/>
  <c r="X283" i="3" s="1"/>
  <c r="C284" i="3"/>
  <c r="X284" i="3" s="1"/>
  <c r="C285" i="3"/>
  <c r="C286" i="3"/>
  <c r="X286" i="3" s="1"/>
  <c r="C287" i="3"/>
  <c r="X287" i="3" s="1"/>
  <c r="C288" i="3"/>
  <c r="X288" i="3" s="1"/>
  <c r="C289" i="3"/>
  <c r="C290" i="3"/>
  <c r="X290" i="3" s="1"/>
  <c r="C291" i="3"/>
  <c r="X291" i="3" s="1"/>
  <c r="C292" i="3"/>
  <c r="X292" i="3" s="1"/>
  <c r="C293" i="3"/>
  <c r="C294" i="3"/>
  <c r="X294" i="3" s="1"/>
  <c r="C295" i="3"/>
  <c r="X295" i="3" s="1"/>
  <c r="C296" i="3"/>
  <c r="X296" i="3" s="1"/>
  <c r="C297" i="3"/>
  <c r="C298" i="3"/>
  <c r="X298" i="3" s="1"/>
  <c r="C299" i="3"/>
  <c r="X299" i="3" s="1"/>
  <c r="C300" i="3"/>
  <c r="X300" i="3" s="1"/>
  <c r="C301" i="3"/>
  <c r="C302" i="3"/>
  <c r="X302" i="3" s="1"/>
  <c r="C303" i="3"/>
  <c r="X303" i="3" s="1"/>
  <c r="C304" i="3"/>
  <c r="X304" i="3" s="1"/>
  <c r="C305" i="3"/>
  <c r="C306" i="3"/>
  <c r="X306" i="3" s="1"/>
  <c r="C307" i="3"/>
  <c r="X307" i="3" s="1"/>
  <c r="C308" i="3"/>
  <c r="X308" i="3" s="1"/>
  <c r="C309" i="3"/>
  <c r="C310" i="3"/>
  <c r="X310" i="3" s="1"/>
  <c r="C311" i="3"/>
  <c r="X311" i="3" s="1"/>
  <c r="C312" i="3"/>
  <c r="X312" i="3" s="1"/>
  <c r="C313" i="3"/>
  <c r="C314" i="3"/>
  <c r="X314" i="3" s="1"/>
  <c r="C315" i="3"/>
  <c r="X315" i="3" s="1"/>
  <c r="C316" i="3"/>
  <c r="X316" i="3" s="1"/>
  <c r="C317" i="3"/>
  <c r="C318" i="3"/>
  <c r="X318" i="3" s="1"/>
  <c r="C319" i="3"/>
  <c r="X319" i="3" s="1"/>
  <c r="C320" i="3"/>
  <c r="X320" i="3" s="1"/>
  <c r="C321" i="3"/>
  <c r="C322" i="3"/>
  <c r="X322" i="3" s="1"/>
  <c r="C323" i="3"/>
  <c r="X323" i="3" s="1"/>
  <c r="C324" i="3"/>
  <c r="X324" i="3" s="1"/>
  <c r="C325" i="3"/>
  <c r="C326" i="3"/>
  <c r="X326" i="3" s="1"/>
  <c r="C327" i="3"/>
  <c r="X327" i="3" s="1"/>
  <c r="C328" i="3"/>
  <c r="X328" i="3" s="1"/>
  <c r="C329" i="3"/>
  <c r="C330" i="3"/>
  <c r="X330" i="3" s="1"/>
  <c r="C331" i="3"/>
  <c r="X331" i="3" s="1"/>
  <c r="C332" i="3"/>
  <c r="X332" i="3" s="1"/>
  <c r="C333" i="3"/>
  <c r="C334" i="3"/>
  <c r="X334" i="3" s="1"/>
  <c r="C335" i="3"/>
  <c r="X335" i="3" s="1"/>
  <c r="C336" i="3"/>
  <c r="X336" i="3" s="1"/>
  <c r="C337" i="3"/>
  <c r="C338" i="3"/>
  <c r="X338" i="3" s="1"/>
  <c r="C339" i="3"/>
  <c r="X339" i="3" s="1"/>
  <c r="C340" i="3"/>
  <c r="X340" i="3" s="1"/>
  <c r="C341" i="3"/>
  <c r="C342" i="3"/>
  <c r="X342" i="3" s="1"/>
  <c r="C343" i="3"/>
  <c r="X343" i="3" s="1"/>
  <c r="C344" i="3"/>
  <c r="X344" i="3" s="1"/>
  <c r="C345" i="3"/>
  <c r="C346" i="3"/>
  <c r="X346" i="3" s="1"/>
  <c r="C347" i="3"/>
  <c r="X347" i="3" s="1"/>
  <c r="C348" i="3"/>
  <c r="X348" i="3" s="1"/>
  <c r="C349" i="3"/>
  <c r="C350" i="3"/>
  <c r="X350" i="3" s="1"/>
  <c r="C351" i="3"/>
  <c r="X351" i="3" s="1"/>
  <c r="C352" i="3"/>
  <c r="X352" i="3" s="1"/>
  <c r="C353" i="3"/>
  <c r="C354" i="3"/>
  <c r="X354" i="3" s="1"/>
  <c r="C355" i="3"/>
  <c r="X355" i="3" s="1"/>
  <c r="C356" i="3"/>
  <c r="X356" i="3" s="1"/>
  <c r="C357" i="3"/>
  <c r="C358" i="3"/>
  <c r="X358" i="3" s="1"/>
  <c r="C359" i="3"/>
  <c r="X359" i="3" s="1"/>
  <c r="C360" i="3"/>
  <c r="X360" i="3" s="1"/>
  <c r="C361" i="3"/>
  <c r="C362" i="3"/>
  <c r="X362" i="3" s="1"/>
  <c r="C363" i="3"/>
  <c r="X363" i="3" s="1"/>
  <c r="C364" i="3"/>
  <c r="X364" i="3" s="1"/>
  <c r="C365" i="3"/>
  <c r="C366" i="3"/>
  <c r="X366" i="3" s="1"/>
  <c r="C367" i="3"/>
  <c r="X367" i="3" s="1"/>
  <c r="C368" i="3"/>
  <c r="X368" i="3" s="1"/>
  <c r="C369" i="3"/>
  <c r="C370" i="3"/>
  <c r="X370" i="3" s="1"/>
  <c r="C371" i="3"/>
  <c r="X371" i="3" s="1"/>
  <c r="C372" i="3"/>
  <c r="X372" i="3" s="1"/>
  <c r="C373" i="3"/>
  <c r="C374" i="3"/>
  <c r="X374" i="3" s="1"/>
  <c r="C375" i="3"/>
  <c r="X375" i="3" s="1"/>
  <c r="C376" i="3"/>
  <c r="X376" i="3" s="1"/>
  <c r="C377" i="3"/>
  <c r="C378" i="3"/>
  <c r="X378" i="3" s="1"/>
  <c r="C379" i="3"/>
  <c r="X379" i="3" s="1"/>
  <c r="C380" i="3"/>
  <c r="X380" i="3" s="1"/>
  <c r="C381" i="3"/>
  <c r="C382" i="3"/>
  <c r="X382" i="3" s="1"/>
  <c r="C383" i="3"/>
  <c r="X383" i="3" s="1"/>
  <c r="C384" i="3"/>
  <c r="X384" i="3" s="1"/>
  <c r="C385" i="3"/>
  <c r="C386" i="3"/>
  <c r="X386" i="3" s="1"/>
  <c r="C387" i="3"/>
  <c r="X387" i="3" s="1"/>
  <c r="C388" i="3"/>
  <c r="X388" i="3" s="1"/>
  <c r="C389" i="3"/>
  <c r="C390" i="3"/>
  <c r="X390" i="3" s="1"/>
  <c r="C391" i="3"/>
  <c r="X391" i="3" s="1"/>
  <c r="C392" i="3"/>
  <c r="X392" i="3" s="1"/>
  <c r="C393" i="3"/>
  <c r="C394" i="3"/>
  <c r="X394" i="3" s="1"/>
  <c r="C395" i="3"/>
  <c r="X395" i="3" s="1"/>
  <c r="C396" i="3"/>
  <c r="X396" i="3" s="1"/>
  <c r="C397" i="3"/>
  <c r="C398" i="3"/>
  <c r="X398" i="3" s="1"/>
  <c r="C399" i="3"/>
  <c r="X399" i="3" s="1"/>
  <c r="C400" i="3"/>
  <c r="X400" i="3" s="1"/>
  <c r="C401" i="3"/>
  <c r="C402" i="3"/>
  <c r="X402" i="3" s="1"/>
  <c r="C403" i="3"/>
  <c r="X403" i="3" s="1"/>
  <c r="C404" i="3"/>
  <c r="X404" i="3" s="1"/>
  <c r="C405" i="3"/>
  <c r="C406" i="3"/>
  <c r="X406" i="3" s="1"/>
  <c r="C407" i="3"/>
  <c r="X407" i="3" s="1"/>
  <c r="C408" i="3"/>
  <c r="X408" i="3" s="1"/>
  <c r="C409" i="3"/>
  <c r="C410" i="3"/>
  <c r="X410" i="3" s="1"/>
  <c r="C411" i="3"/>
  <c r="X411" i="3" s="1"/>
  <c r="C412" i="3"/>
  <c r="X412" i="3" s="1"/>
  <c r="C413" i="3"/>
  <c r="C414" i="3"/>
  <c r="X414" i="3" s="1"/>
  <c r="C415" i="3"/>
  <c r="X415" i="3" s="1"/>
  <c r="C416" i="3"/>
  <c r="X416" i="3" s="1"/>
  <c r="C417" i="3"/>
  <c r="C418" i="3"/>
  <c r="X418" i="3" s="1"/>
  <c r="C419" i="3"/>
  <c r="X419" i="3" s="1"/>
  <c r="C420" i="3"/>
  <c r="X420" i="3" s="1"/>
  <c r="C421" i="3"/>
  <c r="C422" i="3"/>
  <c r="X422" i="3" s="1"/>
  <c r="C423" i="3"/>
  <c r="X423" i="3" s="1"/>
  <c r="C424" i="3"/>
  <c r="X424" i="3" s="1"/>
  <c r="C425" i="3"/>
  <c r="C426" i="3"/>
  <c r="X426" i="3" s="1"/>
  <c r="C427" i="3"/>
  <c r="X427" i="3" s="1"/>
  <c r="C428" i="3"/>
  <c r="X428" i="3" s="1"/>
  <c r="C429" i="3"/>
  <c r="C430" i="3"/>
  <c r="X430" i="3" s="1"/>
  <c r="C431" i="3"/>
  <c r="X431" i="3" s="1"/>
  <c r="C432" i="3"/>
  <c r="X432" i="3" s="1"/>
  <c r="C433" i="3"/>
  <c r="C434" i="3"/>
  <c r="X434" i="3" s="1"/>
  <c r="C435" i="3"/>
  <c r="X435" i="3" s="1"/>
  <c r="C436" i="3"/>
  <c r="X436" i="3" s="1"/>
  <c r="C437" i="3"/>
  <c r="C438" i="3"/>
  <c r="X438" i="3" s="1"/>
  <c r="C439" i="3"/>
  <c r="X439" i="3" s="1"/>
  <c r="C440" i="3"/>
  <c r="X440" i="3" s="1"/>
  <c r="C441" i="3"/>
  <c r="C442" i="3"/>
  <c r="X442" i="3" s="1"/>
  <c r="C443" i="3"/>
  <c r="X443" i="3" s="1"/>
  <c r="C444" i="3"/>
  <c r="X444" i="3" s="1"/>
  <c r="C445" i="3"/>
  <c r="C446" i="3"/>
  <c r="X446" i="3" s="1"/>
  <c r="C447" i="3"/>
  <c r="X447" i="3" s="1"/>
  <c r="C448" i="3"/>
  <c r="X448" i="3" s="1"/>
  <c r="C449" i="3"/>
  <c r="C450" i="3"/>
  <c r="X450" i="3" s="1"/>
  <c r="C451" i="3"/>
  <c r="X451" i="3" s="1"/>
  <c r="C452" i="3"/>
  <c r="X452" i="3" s="1"/>
  <c r="C453" i="3"/>
  <c r="C454" i="3"/>
  <c r="X454" i="3" s="1"/>
  <c r="C455" i="3"/>
  <c r="X455" i="3" s="1"/>
  <c r="C456" i="3"/>
  <c r="X456" i="3" s="1"/>
  <c r="C457" i="3"/>
  <c r="C458" i="3"/>
  <c r="X458" i="3" s="1"/>
  <c r="C459" i="3"/>
  <c r="X459" i="3" s="1"/>
  <c r="C460" i="3"/>
  <c r="X460" i="3" s="1"/>
  <c r="C461" i="3"/>
  <c r="C462" i="3"/>
  <c r="X462" i="3" s="1"/>
  <c r="C463" i="3"/>
  <c r="X463" i="3" s="1"/>
  <c r="C464" i="3"/>
  <c r="X464" i="3" s="1"/>
  <c r="C465" i="3"/>
  <c r="C466" i="3"/>
  <c r="X466" i="3" s="1"/>
  <c r="C467" i="3"/>
  <c r="X467" i="3" s="1"/>
  <c r="C468" i="3"/>
  <c r="X468" i="3" s="1"/>
  <c r="C469" i="3"/>
  <c r="C470" i="3"/>
  <c r="X470" i="3" s="1"/>
  <c r="C471" i="3"/>
  <c r="X471" i="3" s="1"/>
  <c r="C472" i="3"/>
  <c r="X472" i="3" s="1"/>
  <c r="C473" i="3"/>
  <c r="C474" i="3"/>
  <c r="X474" i="3" s="1"/>
  <c r="C475" i="3"/>
  <c r="X475" i="3" s="1"/>
  <c r="C476" i="3"/>
  <c r="X476" i="3" s="1"/>
  <c r="C477" i="3"/>
  <c r="C478" i="3"/>
  <c r="X478" i="3" s="1"/>
  <c r="C479" i="3"/>
  <c r="X479" i="3" s="1"/>
  <c r="C480" i="3"/>
  <c r="X480" i="3" s="1"/>
  <c r="C481" i="3"/>
  <c r="C482" i="3"/>
  <c r="X482" i="3" s="1"/>
  <c r="C483" i="3"/>
  <c r="X483" i="3" s="1"/>
  <c r="C484" i="3"/>
  <c r="X484" i="3" s="1"/>
  <c r="C485" i="3"/>
  <c r="C486" i="3"/>
  <c r="X486" i="3" s="1"/>
  <c r="C487" i="3"/>
  <c r="X487" i="3" s="1"/>
  <c r="C488" i="3"/>
  <c r="X488" i="3" s="1"/>
  <c r="C489" i="3"/>
  <c r="C490" i="3"/>
  <c r="X490" i="3" s="1"/>
  <c r="C491" i="3"/>
  <c r="X491" i="3" s="1"/>
  <c r="C492" i="3"/>
  <c r="X492" i="3" s="1"/>
  <c r="C493" i="3"/>
  <c r="C494" i="3"/>
  <c r="X494" i="3" s="1"/>
  <c r="C495" i="3"/>
  <c r="X495" i="3" s="1"/>
  <c r="C496" i="3"/>
  <c r="X496" i="3" s="1"/>
  <c r="C497" i="3"/>
  <c r="C498" i="3"/>
  <c r="X498" i="3" s="1"/>
  <c r="C499" i="3"/>
  <c r="X499" i="3" s="1"/>
  <c r="C500" i="3"/>
  <c r="X500" i="3" s="1"/>
  <c r="C501" i="3"/>
  <c r="C502" i="3"/>
  <c r="X502" i="3" s="1"/>
  <c r="C503" i="3"/>
  <c r="X503" i="3" s="1"/>
  <c r="C504" i="3"/>
  <c r="X504" i="3" s="1"/>
  <c r="C505" i="3"/>
  <c r="C506" i="3"/>
  <c r="X506" i="3" s="1"/>
  <c r="C507" i="3"/>
  <c r="X507" i="3" s="1"/>
  <c r="C508" i="3"/>
  <c r="X508" i="3" s="1"/>
  <c r="C509" i="3"/>
  <c r="C510" i="3"/>
  <c r="X510" i="3" s="1"/>
  <c r="C511" i="3"/>
  <c r="X511" i="3" s="1"/>
  <c r="C512" i="3"/>
  <c r="X512" i="3" s="1"/>
  <c r="C513" i="3"/>
  <c r="C514" i="3"/>
  <c r="X514" i="3" s="1"/>
  <c r="C515" i="3"/>
  <c r="X515" i="3" s="1"/>
  <c r="C516" i="3"/>
  <c r="X516" i="3" s="1"/>
  <c r="C517" i="3"/>
  <c r="C518" i="3"/>
  <c r="X518" i="3" s="1"/>
  <c r="C519" i="3"/>
  <c r="X519" i="3" s="1"/>
  <c r="C520" i="3"/>
  <c r="X520" i="3" s="1"/>
  <c r="C521" i="3"/>
  <c r="C522" i="3"/>
  <c r="X522" i="3" s="1"/>
  <c r="C523" i="3"/>
  <c r="X523" i="3" s="1"/>
  <c r="C524" i="3"/>
  <c r="X524" i="3" s="1"/>
  <c r="C525" i="3"/>
  <c r="C526" i="3"/>
  <c r="X526" i="3" s="1"/>
  <c r="C527" i="3"/>
  <c r="X527" i="3" s="1"/>
  <c r="C528" i="3"/>
  <c r="X528" i="3" s="1"/>
  <c r="C529" i="3"/>
  <c r="C530" i="3"/>
  <c r="X530" i="3" s="1"/>
  <c r="C531" i="3"/>
  <c r="X531" i="3" s="1"/>
  <c r="C532" i="3"/>
  <c r="X532" i="3" s="1"/>
  <c r="C533" i="3"/>
  <c r="C534" i="3"/>
  <c r="X534" i="3" s="1"/>
  <c r="C535" i="3"/>
  <c r="X535" i="3" s="1"/>
  <c r="C536" i="3"/>
  <c r="X536" i="3" s="1"/>
  <c r="C537" i="3"/>
  <c r="C538" i="3"/>
  <c r="X538" i="3" s="1"/>
  <c r="C539" i="3"/>
  <c r="X539" i="3" s="1"/>
  <c r="C540" i="3"/>
  <c r="X540" i="3" s="1"/>
  <c r="C541" i="3"/>
  <c r="C542" i="3"/>
  <c r="X542" i="3" s="1"/>
  <c r="C543" i="3"/>
  <c r="X543" i="3" s="1"/>
  <c r="C544" i="3"/>
  <c r="X544" i="3" s="1"/>
  <c r="C545" i="3"/>
  <c r="C546" i="3"/>
  <c r="X546" i="3" s="1"/>
  <c r="C547" i="3"/>
  <c r="X547" i="3" s="1"/>
  <c r="C548" i="3"/>
  <c r="X548" i="3" s="1"/>
  <c r="C549" i="3"/>
  <c r="C550" i="3"/>
  <c r="X550" i="3" s="1"/>
  <c r="C551" i="3"/>
  <c r="X551" i="3" s="1"/>
  <c r="C552" i="3"/>
  <c r="X552" i="3" s="1"/>
  <c r="C553" i="3"/>
  <c r="C554" i="3"/>
  <c r="X554" i="3" s="1"/>
  <c r="C555" i="3"/>
  <c r="X555" i="3" s="1"/>
  <c r="C556" i="3"/>
  <c r="X556" i="3" s="1"/>
  <c r="C557" i="3"/>
  <c r="C558" i="3"/>
  <c r="X558" i="3" s="1"/>
  <c r="C559" i="3"/>
  <c r="X559" i="3" s="1"/>
  <c r="C560" i="3"/>
  <c r="X560" i="3" s="1"/>
  <c r="C561" i="3"/>
  <c r="C562" i="3"/>
  <c r="X562" i="3" s="1"/>
  <c r="C563" i="3"/>
  <c r="X563" i="3" s="1"/>
  <c r="C564" i="3"/>
  <c r="X564" i="3" s="1"/>
  <c r="C565" i="3"/>
  <c r="C566" i="3"/>
  <c r="X566" i="3" s="1"/>
  <c r="C567" i="3"/>
  <c r="X567" i="3" s="1"/>
  <c r="C568" i="3"/>
  <c r="X568" i="3" s="1"/>
  <c r="C569" i="3"/>
  <c r="C570" i="3"/>
  <c r="X570" i="3" s="1"/>
  <c r="C571" i="3"/>
  <c r="X571" i="3" s="1"/>
  <c r="C572" i="3"/>
  <c r="X572" i="3" s="1"/>
  <c r="C573" i="3"/>
  <c r="C574" i="3"/>
  <c r="X574" i="3" s="1"/>
  <c r="C575" i="3"/>
  <c r="X575" i="3" s="1"/>
  <c r="C576" i="3"/>
  <c r="X576" i="3" s="1"/>
  <c r="C577" i="3"/>
  <c r="C578" i="3"/>
  <c r="X578" i="3" s="1"/>
  <c r="C579" i="3"/>
  <c r="X579" i="3" s="1"/>
  <c r="C580" i="3"/>
  <c r="X580" i="3" s="1"/>
  <c r="C581" i="3"/>
  <c r="C582" i="3"/>
  <c r="X582" i="3" s="1"/>
  <c r="C583" i="3"/>
  <c r="X583" i="3" s="1"/>
  <c r="C584" i="3"/>
  <c r="X584" i="3" s="1"/>
  <c r="C585" i="3"/>
  <c r="C586" i="3"/>
  <c r="X586" i="3" s="1"/>
  <c r="C587" i="3"/>
  <c r="X587" i="3" s="1"/>
  <c r="C588" i="3"/>
  <c r="X588" i="3" s="1"/>
  <c r="C589" i="3"/>
  <c r="C590" i="3"/>
  <c r="X590" i="3" s="1"/>
  <c r="C591" i="3"/>
  <c r="X591" i="3" s="1"/>
  <c r="C592" i="3"/>
  <c r="X592" i="3" s="1"/>
  <c r="C593" i="3"/>
  <c r="C594" i="3"/>
  <c r="X594" i="3" s="1"/>
  <c r="C595" i="3"/>
  <c r="X595" i="3" s="1"/>
  <c r="C596" i="3"/>
  <c r="X596" i="3" s="1"/>
  <c r="C597" i="3"/>
  <c r="C598" i="3"/>
  <c r="X598" i="3" s="1"/>
  <c r="C599" i="3"/>
  <c r="X599" i="3" s="1"/>
  <c r="C600" i="3"/>
  <c r="X600" i="3" s="1"/>
  <c r="C601" i="3"/>
  <c r="C602" i="3"/>
  <c r="X602" i="3" s="1"/>
  <c r="C603" i="3"/>
  <c r="X603" i="3" s="1"/>
  <c r="C604" i="3"/>
  <c r="X604" i="3" s="1"/>
  <c r="C605" i="3"/>
  <c r="C606" i="3"/>
  <c r="X606" i="3" s="1"/>
  <c r="C607" i="3"/>
  <c r="X607" i="3" s="1"/>
  <c r="C608" i="3"/>
  <c r="X608" i="3" s="1"/>
  <c r="C609" i="3"/>
  <c r="C610" i="3"/>
  <c r="X610" i="3" s="1"/>
  <c r="C611" i="3"/>
  <c r="X611" i="3" s="1"/>
  <c r="C612" i="3"/>
  <c r="X612" i="3" s="1"/>
  <c r="C613" i="3"/>
  <c r="C614" i="3"/>
  <c r="X614" i="3" s="1"/>
  <c r="C615" i="3"/>
  <c r="X615" i="3" s="1"/>
  <c r="C616" i="3"/>
  <c r="X616" i="3" s="1"/>
  <c r="C617" i="3"/>
  <c r="C618" i="3"/>
  <c r="X618" i="3" s="1"/>
  <c r="C619" i="3"/>
  <c r="X619" i="3" s="1"/>
  <c r="C620" i="3"/>
  <c r="X620" i="3" s="1"/>
  <c r="C621" i="3"/>
  <c r="C622" i="3"/>
  <c r="X622" i="3" s="1"/>
  <c r="C623" i="3"/>
  <c r="X623" i="3" s="1"/>
  <c r="C624" i="3"/>
  <c r="X624" i="3" s="1"/>
  <c r="C625" i="3"/>
  <c r="C626" i="3"/>
  <c r="X626" i="3" s="1"/>
  <c r="C627" i="3"/>
  <c r="X627" i="3" s="1"/>
  <c r="C628" i="3"/>
  <c r="X628" i="3" s="1"/>
  <c r="C629" i="3"/>
  <c r="C630" i="3"/>
  <c r="X630" i="3" s="1"/>
  <c r="C631" i="3"/>
  <c r="X631" i="3" s="1"/>
  <c r="C632" i="3"/>
  <c r="X632" i="3" s="1"/>
  <c r="C633" i="3"/>
  <c r="C634" i="3"/>
  <c r="X634" i="3" s="1"/>
  <c r="C635" i="3"/>
  <c r="X635" i="3" s="1"/>
  <c r="C636" i="3"/>
  <c r="X636" i="3" s="1"/>
  <c r="C637" i="3"/>
  <c r="C638" i="3"/>
  <c r="X638" i="3" s="1"/>
  <c r="C639" i="3"/>
  <c r="X639" i="3" s="1"/>
  <c r="C640" i="3"/>
  <c r="X640" i="3" s="1"/>
  <c r="C641" i="3"/>
  <c r="C642" i="3"/>
  <c r="X642" i="3" s="1"/>
  <c r="C643" i="3"/>
  <c r="X643" i="3" s="1"/>
  <c r="C644" i="3"/>
  <c r="X644" i="3" s="1"/>
  <c r="C645" i="3"/>
  <c r="C646" i="3"/>
  <c r="X646" i="3" s="1"/>
  <c r="C647" i="3"/>
  <c r="X647" i="3" s="1"/>
  <c r="C648" i="3"/>
  <c r="X648" i="3" s="1"/>
  <c r="C649" i="3"/>
  <c r="C650" i="3"/>
  <c r="X650" i="3" s="1"/>
  <c r="C651" i="3"/>
  <c r="X651" i="3" s="1"/>
  <c r="C652" i="3"/>
  <c r="X652" i="3" s="1"/>
  <c r="C653" i="3"/>
  <c r="C654" i="3"/>
  <c r="X654" i="3" s="1"/>
  <c r="C655" i="3"/>
  <c r="X655" i="3" s="1"/>
  <c r="C656" i="3"/>
  <c r="X656" i="3" s="1"/>
  <c r="C657" i="3"/>
  <c r="C658" i="3"/>
  <c r="X658" i="3" s="1"/>
  <c r="C659" i="3"/>
  <c r="X659" i="3" s="1"/>
  <c r="C660" i="3"/>
  <c r="X660" i="3" s="1"/>
  <c r="C661" i="3"/>
  <c r="C662" i="3"/>
  <c r="X662" i="3" s="1"/>
  <c r="C663" i="3"/>
  <c r="X663" i="3" s="1"/>
  <c r="C664" i="3"/>
  <c r="X664" i="3" s="1"/>
  <c r="C665" i="3"/>
  <c r="C666" i="3"/>
  <c r="X666" i="3" s="1"/>
  <c r="C667" i="3"/>
  <c r="X667" i="3" s="1"/>
  <c r="C668" i="3"/>
  <c r="X668" i="3" s="1"/>
  <c r="C669" i="3"/>
  <c r="C670" i="3"/>
  <c r="X670" i="3" s="1"/>
  <c r="C671" i="3"/>
  <c r="X671" i="3" s="1"/>
  <c r="C672" i="3"/>
  <c r="X672" i="3" s="1"/>
  <c r="C673" i="3"/>
  <c r="C674" i="3"/>
  <c r="X674" i="3" s="1"/>
  <c r="C675" i="3"/>
  <c r="X675" i="3" s="1"/>
  <c r="C676" i="3"/>
  <c r="X676" i="3" s="1"/>
  <c r="C677" i="3"/>
  <c r="C678" i="3"/>
  <c r="X678" i="3" s="1"/>
  <c r="C679" i="3"/>
  <c r="X679" i="3" s="1"/>
  <c r="C680" i="3"/>
  <c r="X680" i="3" s="1"/>
  <c r="C681" i="3"/>
  <c r="C682" i="3"/>
  <c r="X682" i="3" s="1"/>
  <c r="C683" i="3"/>
  <c r="X683" i="3" s="1"/>
  <c r="C684" i="3"/>
  <c r="X684" i="3" s="1"/>
  <c r="C685" i="3"/>
  <c r="C686" i="3"/>
  <c r="X686" i="3" s="1"/>
  <c r="C687" i="3"/>
  <c r="X687" i="3" s="1"/>
  <c r="C688" i="3"/>
  <c r="X688" i="3" s="1"/>
  <c r="C689" i="3"/>
  <c r="C690" i="3"/>
  <c r="X690" i="3" s="1"/>
  <c r="C691" i="3"/>
  <c r="X691" i="3" s="1"/>
  <c r="C692" i="3"/>
  <c r="X692" i="3" s="1"/>
  <c r="C693" i="3"/>
  <c r="C694" i="3"/>
  <c r="X694" i="3" s="1"/>
  <c r="C695" i="3"/>
  <c r="X695" i="3" s="1"/>
  <c r="C696" i="3"/>
  <c r="X696" i="3" s="1"/>
  <c r="C697" i="3"/>
  <c r="C698" i="3"/>
  <c r="X698" i="3" s="1"/>
  <c r="C699" i="3"/>
  <c r="X699" i="3" s="1"/>
  <c r="C700" i="3"/>
  <c r="X700" i="3" s="1"/>
  <c r="C701" i="3"/>
  <c r="C702" i="3"/>
  <c r="X702" i="3" s="1"/>
  <c r="C703" i="3"/>
  <c r="X703" i="3" s="1"/>
  <c r="C704" i="3"/>
  <c r="X704" i="3" s="1"/>
  <c r="C705" i="3"/>
  <c r="C706" i="3"/>
  <c r="X706" i="3" s="1"/>
  <c r="C707" i="3"/>
  <c r="X707" i="3" s="1"/>
  <c r="C708" i="3"/>
  <c r="X708" i="3" s="1"/>
  <c r="C709" i="3"/>
  <c r="C710" i="3"/>
  <c r="X710" i="3" s="1"/>
  <c r="C711" i="3"/>
  <c r="X711" i="3" s="1"/>
  <c r="C712" i="3"/>
  <c r="X712" i="3" s="1"/>
  <c r="C713" i="3"/>
  <c r="C714" i="3"/>
  <c r="X714" i="3" s="1"/>
  <c r="C715" i="3"/>
  <c r="X715" i="3" s="1"/>
  <c r="C716" i="3"/>
  <c r="X716" i="3" s="1"/>
  <c r="C717" i="3"/>
  <c r="C718" i="3"/>
  <c r="X718" i="3" s="1"/>
  <c r="C719" i="3"/>
  <c r="X719" i="3" s="1"/>
  <c r="C720" i="3"/>
  <c r="X720" i="3" s="1"/>
  <c r="C721" i="3"/>
  <c r="C722" i="3"/>
  <c r="X722" i="3" s="1"/>
  <c r="C723" i="3"/>
  <c r="X723" i="3" s="1"/>
  <c r="C724" i="3"/>
  <c r="X724" i="3" s="1"/>
  <c r="C725" i="3"/>
  <c r="C726" i="3"/>
  <c r="X726" i="3" s="1"/>
  <c r="C727" i="3"/>
  <c r="X727" i="3" s="1"/>
  <c r="C728" i="3"/>
  <c r="X728" i="3" s="1"/>
  <c r="C729" i="3"/>
  <c r="C730" i="3"/>
  <c r="X730" i="3" s="1"/>
  <c r="C731" i="3"/>
  <c r="X731" i="3" s="1"/>
  <c r="C732" i="3"/>
  <c r="X732" i="3" s="1"/>
  <c r="C733" i="3"/>
  <c r="C734" i="3"/>
  <c r="X734" i="3" s="1"/>
  <c r="C735" i="3"/>
  <c r="X735" i="3" s="1"/>
  <c r="C736" i="3"/>
  <c r="X736" i="3" s="1"/>
  <c r="C737" i="3"/>
  <c r="C738" i="3"/>
  <c r="X738" i="3" s="1"/>
  <c r="C739" i="3"/>
  <c r="X739" i="3" s="1"/>
  <c r="C740" i="3"/>
  <c r="X740" i="3" s="1"/>
  <c r="C741" i="3"/>
  <c r="C742" i="3"/>
  <c r="X742" i="3" s="1"/>
  <c r="C743" i="3"/>
  <c r="X743" i="3" s="1"/>
  <c r="C744" i="3"/>
  <c r="X744" i="3" s="1"/>
  <c r="C745" i="3"/>
  <c r="C746" i="3"/>
  <c r="X746" i="3" s="1"/>
  <c r="C747" i="3"/>
  <c r="X747" i="3" s="1"/>
  <c r="C748" i="3"/>
  <c r="X748" i="3" s="1"/>
  <c r="C749" i="3"/>
  <c r="C750" i="3"/>
  <c r="X750" i="3" s="1"/>
  <c r="C751" i="3"/>
  <c r="X751" i="3" s="1"/>
  <c r="C752" i="3"/>
  <c r="X752" i="3" s="1"/>
  <c r="C753" i="3"/>
  <c r="C754" i="3"/>
  <c r="X754" i="3" s="1"/>
  <c r="C755" i="3"/>
  <c r="X755" i="3" s="1"/>
  <c r="C756" i="3"/>
  <c r="X756" i="3" s="1"/>
  <c r="C757" i="3"/>
  <c r="C758" i="3"/>
  <c r="X758" i="3" s="1"/>
  <c r="C759" i="3"/>
  <c r="X759" i="3" s="1"/>
  <c r="C760" i="3"/>
  <c r="X760" i="3" s="1"/>
  <c r="C761" i="3"/>
  <c r="C762" i="3"/>
  <c r="X762" i="3" s="1"/>
  <c r="C763" i="3"/>
  <c r="X763" i="3" s="1"/>
  <c r="C764" i="3"/>
  <c r="X764" i="3" s="1"/>
  <c r="C765" i="3"/>
  <c r="C766" i="3"/>
  <c r="X766" i="3" s="1"/>
  <c r="C767" i="3"/>
  <c r="X767" i="3" s="1"/>
  <c r="C768" i="3"/>
  <c r="X768" i="3" s="1"/>
  <c r="C769" i="3"/>
  <c r="C770" i="3"/>
  <c r="X770" i="3" s="1"/>
  <c r="C771" i="3"/>
  <c r="X771" i="3" s="1"/>
  <c r="C772" i="3"/>
  <c r="X772" i="3" s="1"/>
  <c r="C773" i="3"/>
  <c r="C774" i="3"/>
  <c r="X774" i="3" s="1"/>
  <c r="C775" i="3"/>
  <c r="X775" i="3" s="1"/>
  <c r="C776" i="3"/>
  <c r="X776" i="3" s="1"/>
  <c r="C777" i="3"/>
  <c r="C778" i="3"/>
  <c r="X778" i="3" s="1"/>
  <c r="C779" i="3"/>
  <c r="X779" i="3" s="1"/>
  <c r="C780" i="3"/>
  <c r="X780" i="3" s="1"/>
  <c r="C781" i="3"/>
  <c r="C782" i="3"/>
  <c r="X782" i="3" s="1"/>
  <c r="C783" i="3"/>
  <c r="X783" i="3" s="1"/>
  <c r="C784" i="3"/>
  <c r="X784" i="3" s="1"/>
  <c r="C785" i="3"/>
  <c r="C786" i="3"/>
  <c r="X786" i="3" s="1"/>
  <c r="C787" i="3"/>
  <c r="X787" i="3" s="1"/>
  <c r="C788" i="3"/>
  <c r="X788" i="3" s="1"/>
  <c r="C789" i="3"/>
  <c r="C790" i="3"/>
  <c r="X790" i="3" s="1"/>
  <c r="C791" i="3"/>
  <c r="X791" i="3" s="1"/>
  <c r="C792" i="3"/>
  <c r="X792" i="3" s="1"/>
  <c r="C793" i="3"/>
  <c r="C794" i="3"/>
  <c r="X794" i="3" s="1"/>
  <c r="C795" i="3"/>
  <c r="X795" i="3" s="1"/>
  <c r="C796" i="3"/>
  <c r="X796" i="3" s="1"/>
  <c r="C797" i="3"/>
  <c r="C798" i="3"/>
  <c r="X798" i="3" s="1"/>
  <c r="C799" i="3"/>
  <c r="X799" i="3" s="1"/>
  <c r="C800" i="3"/>
  <c r="X800" i="3" s="1"/>
  <c r="C801" i="3"/>
  <c r="C802" i="3"/>
  <c r="X802" i="3" s="1"/>
  <c r="C803" i="3"/>
  <c r="X803" i="3" s="1"/>
  <c r="C804" i="3"/>
  <c r="X804" i="3" s="1"/>
  <c r="C805" i="3"/>
  <c r="C806" i="3"/>
  <c r="X806" i="3" s="1"/>
  <c r="C807" i="3"/>
  <c r="X807" i="3" s="1"/>
  <c r="C808" i="3"/>
  <c r="X808" i="3" s="1"/>
  <c r="C809" i="3"/>
  <c r="C810" i="3"/>
  <c r="X810" i="3" s="1"/>
  <c r="C811" i="3"/>
  <c r="X811" i="3" s="1"/>
  <c r="C812" i="3"/>
  <c r="X812" i="3" s="1"/>
  <c r="C813" i="3"/>
  <c r="C814" i="3"/>
  <c r="X814" i="3" s="1"/>
  <c r="C815" i="3"/>
  <c r="X815" i="3" s="1"/>
  <c r="C816" i="3"/>
  <c r="X816" i="3" s="1"/>
  <c r="C817" i="3"/>
  <c r="C818" i="3"/>
  <c r="X818" i="3" s="1"/>
  <c r="C819" i="3"/>
  <c r="X819" i="3" s="1"/>
  <c r="C820" i="3"/>
  <c r="X820" i="3" s="1"/>
  <c r="C821" i="3"/>
  <c r="C822" i="3"/>
  <c r="X822" i="3" s="1"/>
  <c r="C823" i="3"/>
  <c r="X823" i="3" s="1"/>
  <c r="C824" i="3"/>
  <c r="X824" i="3" s="1"/>
  <c r="C825" i="3"/>
  <c r="C826" i="3"/>
  <c r="X826" i="3" s="1"/>
  <c r="C827" i="3"/>
  <c r="X827" i="3" s="1"/>
  <c r="C828" i="3"/>
  <c r="X828" i="3" s="1"/>
  <c r="C829" i="3"/>
  <c r="C830" i="3"/>
  <c r="X830" i="3" s="1"/>
  <c r="C831" i="3"/>
  <c r="X831" i="3" s="1"/>
  <c r="C832" i="3"/>
  <c r="X832" i="3" s="1"/>
  <c r="C833" i="3"/>
  <c r="C834" i="3"/>
  <c r="X834" i="3" s="1"/>
  <c r="C835" i="3"/>
  <c r="X835" i="3" s="1"/>
  <c r="C836" i="3"/>
  <c r="X836" i="3" s="1"/>
  <c r="C837" i="3"/>
  <c r="C838" i="3"/>
  <c r="X838" i="3" s="1"/>
  <c r="C839" i="3"/>
  <c r="X839" i="3" s="1"/>
  <c r="C840" i="3"/>
  <c r="X840" i="3" s="1"/>
  <c r="C841" i="3"/>
  <c r="C842" i="3"/>
  <c r="X842" i="3" s="1"/>
  <c r="C843" i="3"/>
  <c r="X843" i="3" s="1"/>
  <c r="C844" i="3"/>
  <c r="X844" i="3" s="1"/>
  <c r="C845" i="3"/>
  <c r="C846" i="3"/>
  <c r="X846" i="3" s="1"/>
  <c r="C847" i="3"/>
  <c r="X847" i="3" s="1"/>
  <c r="C848" i="3"/>
  <c r="X848" i="3" s="1"/>
  <c r="C849" i="3"/>
  <c r="C850" i="3"/>
  <c r="X850" i="3" s="1"/>
  <c r="C851" i="3"/>
  <c r="X851" i="3" s="1"/>
  <c r="C852" i="3"/>
  <c r="X852" i="3" s="1"/>
  <c r="C853" i="3"/>
  <c r="C854" i="3"/>
  <c r="X854" i="3" s="1"/>
  <c r="C855" i="3"/>
  <c r="X855" i="3" s="1"/>
  <c r="C856" i="3"/>
  <c r="X856" i="3" s="1"/>
  <c r="C857" i="3"/>
  <c r="C858" i="3"/>
  <c r="X858" i="3" s="1"/>
  <c r="C859" i="3"/>
  <c r="X859" i="3" s="1"/>
  <c r="C860" i="3"/>
  <c r="X860" i="3" s="1"/>
  <c r="C861" i="3"/>
  <c r="C862" i="3"/>
  <c r="X862" i="3" s="1"/>
  <c r="C863" i="3"/>
  <c r="X863" i="3" s="1"/>
  <c r="C864" i="3"/>
  <c r="X864" i="3" s="1"/>
  <c r="C865" i="3"/>
  <c r="C866" i="3"/>
  <c r="X866" i="3" s="1"/>
  <c r="C867" i="3"/>
  <c r="X867" i="3" s="1"/>
  <c r="C868" i="3"/>
  <c r="X868" i="3" s="1"/>
  <c r="C869" i="3"/>
  <c r="C870" i="3"/>
  <c r="X870" i="3" s="1"/>
  <c r="C871" i="3"/>
  <c r="X871" i="3" s="1"/>
  <c r="C872" i="3"/>
  <c r="X872" i="3" s="1"/>
  <c r="C873" i="3"/>
  <c r="C874" i="3"/>
  <c r="X874" i="3" s="1"/>
  <c r="C875" i="3"/>
  <c r="X875" i="3" s="1"/>
  <c r="C876" i="3"/>
  <c r="X876" i="3" s="1"/>
  <c r="C877" i="3"/>
  <c r="C878" i="3"/>
  <c r="X878" i="3" s="1"/>
  <c r="C879" i="3"/>
  <c r="X879" i="3" s="1"/>
  <c r="C880" i="3"/>
  <c r="X880" i="3" s="1"/>
  <c r="C881" i="3"/>
  <c r="C882" i="3"/>
  <c r="X882" i="3" s="1"/>
  <c r="C883" i="3"/>
  <c r="X883" i="3" s="1"/>
  <c r="C884" i="3"/>
  <c r="X884" i="3" s="1"/>
  <c r="C885" i="3"/>
  <c r="C886" i="3"/>
  <c r="X886" i="3" s="1"/>
  <c r="C887" i="3"/>
  <c r="X887" i="3" s="1"/>
  <c r="C888" i="3"/>
  <c r="X888" i="3" s="1"/>
  <c r="C889" i="3"/>
  <c r="C890" i="3"/>
  <c r="X890" i="3" s="1"/>
  <c r="C891" i="3"/>
  <c r="X891" i="3" s="1"/>
  <c r="C892" i="3"/>
  <c r="X892" i="3" s="1"/>
  <c r="C893" i="3"/>
  <c r="C894" i="3"/>
  <c r="X894" i="3" s="1"/>
  <c r="C895" i="3"/>
  <c r="X895" i="3" s="1"/>
  <c r="C896" i="3"/>
  <c r="X896" i="3" s="1"/>
  <c r="C897" i="3"/>
  <c r="C898" i="3"/>
  <c r="X898" i="3" s="1"/>
  <c r="C899" i="3"/>
  <c r="X899" i="3" s="1"/>
  <c r="C900" i="3"/>
  <c r="X900" i="3" s="1"/>
  <c r="C901" i="3"/>
  <c r="C902" i="3"/>
  <c r="X902" i="3" s="1"/>
  <c r="C903" i="3"/>
  <c r="X903" i="3" s="1"/>
  <c r="C904" i="3"/>
  <c r="X904" i="3" s="1"/>
  <c r="C905" i="3"/>
  <c r="C906" i="3"/>
  <c r="X906" i="3" s="1"/>
  <c r="C907" i="3"/>
  <c r="X907" i="3" s="1"/>
  <c r="C908" i="3"/>
  <c r="X908" i="3" s="1"/>
  <c r="C909" i="3"/>
  <c r="C910" i="3"/>
  <c r="X910" i="3" s="1"/>
  <c r="C911" i="3"/>
  <c r="X911" i="3" s="1"/>
  <c r="C912" i="3"/>
  <c r="X912" i="3" s="1"/>
  <c r="C913" i="3"/>
  <c r="C914" i="3"/>
  <c r="X914" i="3" s="1"/>
  <c r="C915" i="3"/>
  <c r="X915" i="3" s="1"/>
  <c r="C916" i="3"/>
  <c r="X916" i="3" s="1"/>
  <c r="C917" i="3"/>
  <c r="C918" i="3"/>
  <c r="X918" i="3" s="1"/>
  <c r="C919" i="3"/>
  <c r="X919" i="3" s="1"/>
  <c r="C920" i="3"/>
  <c r="X920" i="3" s="1"/>
  <c r="C921" i="3"/>
  <c r="C922" i="3"/>
  <c r="X922" i="3" s="1"/>
  <c r="C923" i="3"/>
  <c r="X923" i="3" s="1"/>
  <c r="C924" i="3"/>
  <c r="X924" i="3" s="1"/>
  <c r="C925" i="3"/>
  <c r="C926" i="3"/>
  <c r="X926" i="3" s="1"/>
  <c r="C927" i="3"/>
  <c r="X927" i="3" s="1"/>
  <c r="C928" i="3"/>
  <c r="X928" i="3" s="1"/>
  <c r="C929" i="3"/>
  <c r="C930" i="3"/>
  <c r="X930" i="3" s="1"/>
  <c r="C931" i="3"/>
  <c r="X931" i="3" s="1"/>
  <c r="C932" i="3"/>
  <c r="X932" i="3" s="1"/>
  <c r="C933" i="3"/>
  <c r="C934" i="3"/>
  <c r="X934" i="3" s="1"/>
  <c r="C935" i="3"/>
  <c r="X935" i="3" s="1"/>
  <c r="C936" i="3"/>
  <c r="X936" i="3" s="1"/>
  <c r="C937" i="3"/>
  <c r="C938" i="3"/>
  <c r="X938" i="3" s="1"/>
  <c r="C939" i="3"/>
  <c r="X939" i="3" s="1"/>
  <c r="C940" i="3"/>
  <c r="X940" i="3" s="1"/>
  <c r="C941" i="3"/>
  <c r="C942" i="3"/>
  <c r="X942" i="3" s="1"/>
  <c r="C943" i="3"/>
  <c r="X943" i="3" s="1"/>
  <c r="C944" i="3"/>
  <c r="X944" i="3" s="1"/>
  <c r="C945" i="3"/>
  <c r="C946" i="3"/>
  <c r="X946" i="3" s="1"/>
  <c r="C947" i="3"/>
  <c r="X947" i="3" s="1"/>
  <c r="C948" i="3"/>
  <c r="X948" i="3" s="1"/>
  <c r="C949" i="3"/>
  <c r="C950" i="3"/>
  <c r="X950" i="3" s="1"/>
  <c r="C951" i="3"/>
  <c r="X951" i="3" s="1"/>
  <c r="C952" i="3"/>
  <c r="X952" i="3" s="1"/>
  <c r="C953" i="3"/>
  <c r="C954" i="3"/>
  <c r="X954" i="3" s="1"/>
  <c r="C955" i="3"/>
  <c r="X955" i="3" s="1"/>
  <c r="C956" i="3"/>
  <c r="X956" i="3" s="1"/>
  <c r="C957" i="3"/>
  <c r="C958" i="3"/>
  <c r="X958" i="3" s="1"/>
  <c r="C959" i="3"/>
  <c r="X959" i="3" s="1"/>
  <c r="C960" i="3"/>
  <c r="X960" i="3" s="1"/>
  <c r="C961" i="3"/>
  <c r="C962" i="3"/>
  <c r="X962" i="3" s="1"/>
  <c r="C963" i="3"/>
  <c r="X963" i="3" s="1"/>
  <c r="C964" i="3"/>
  <c r="X964" i="3" s="1"/>
  <c r="C965" i="3"/>
  <c r="C966" i="3"/>
  <c r="X966" i="3" s="1"/>
  <c r="C967" i="3"/>
  <c r="X967" i="3" s="1"/>
  <c r="C968" i="3"/>
  <c r="X968" i="3" s="1"/>
  <c r="C969" i="3"/>
  <c r="C970" i="3"/>
  <c r="X970" i="3" s="1"/>
  <c r="C971" i="3"/>
  <c r="X971" i="3" s="1"/>
  <c r="C972" i="3"/>
  <c r="X972" i="3" s="1"/>
  <c r="C973" i="3"/>
  <c r="C974" i="3"/>
  <c r="X974" i="3" s="1"/>
  <c r="C975" i="3"/>
  <c r="X975" i="3" s="1"/>
  <c r="C976" i="3"/>
  <c r="X976" i="3" s="1"/>
  <c r="C977" i="3"/>
  <c r="C978" i="3"/>
  <c r="X978" i="3" s="1"/>
  <c r="C979" i="3"/>
  <c r="X979" i="3" s="1"/>
  <c r="C980" i="3"/>
  <c r="X980" i="3" s="1"/>
  <c r="C981" i="3"/>
  <c r="C982" i="3"/>
  <c r="X982" i="3" s="1"/>
  <c r="C983" i="3"/>
  <c r="X983" i="3" s="1"/>
  <c r="C984" i="3"/>
  <c r="X984" i="3" s="1"/>
  <c r="C985" i="3"/>
  <c r="C986" i="3"/>
  <c r="X986" i="3" s="1"/>
  <c r="C987" i="3"/>
  <c r="X987" i="3" s="1"/>
  <c r="C988" i="3"/>
  <c r="X988" i="3" s="1"/>
  <c r="C989" i="3"/>
  <c r="C990" i="3"/>
  <c r="X990" i="3" s="1"/>
  <c r="C991" i="3"/>
  <c r="X991" i="3" s="1"/>
  <c r="C992" i="3"/>
  <c r="X992" i="3" s="1"/>
  <c r="C993" i="3"/>
  <c r="C994" i="3"/>
  <c r="X994" i="3" s="1"/>
  <c r="C995" i="3"/>
  <c r="X995" i="3" s="1"/>
  <c r="C996" i="3"/>
  <c r="X996" i="3" s="1"/>
  <c r="C997" i="3"/>
  <c r="C998" i="3"/>
  <c r="X998" i="3" s="1"/>
  <c r="C999" i="3"/>
  <c r="X999" i="3" s="1"/>
  <c r="C1000" i="3"/>
  <c r="X1000" i="3" s="1"/>
  <c r="C1001" i="3"/>
  <c r="C1002" i="3"/>
  <c r="X1002" i="3" s="1"/>
  <c r="C1003" i="3"/>
  <c r="X1003" i="3" s="1"/>
  <c r="C1004" i="3"/>
  <c r="X1004" i="3" s="1"/>
  <c r="C1005" i="3"/>
  <c r="C1006" i="3"/>
  <c r="X1006" i="3" s="1"/>
  <c r="C1007" i="3"/>
  <c r="X1007" i="3" s="1"/>
  <c r="C1008" i="3"/>
  <c r="X1008" i="3" s="1"/>
  <c r="C1009" i="3"/>
  <c r="C1010" i="3"/>
  <c r="C1011" i="3"/>
  <c r="X1011" i="3" s="1"/>
  <c r="C1012" i="3"/>
  <c r="X1012" i="3" s="1"/>
  <c r="C1013" i="3"/>
  <c r="C1014" i="3"/>
  <c r="C1015" i="3"/>
  <c r="X1015" i="3" s="1"/>
  <c r="C1016" i="3"/>
  <c r="X1016" i="3" s="1"/>
  <c r="C1017" i="3"/>
  <c r="C1018" i="3"/>
  <c r="C1019" i="3"/>
  <c r="X1019" i="3" s="1"/>
  <c r="C1020" i="3"/>
  <c r="X1020" i="3" s="1"/>
  <c r="C1021" i="3"/>
  <c r="C1022" i="3"/>
  <c r="C1023" i="3"/>
  <c r="X1023" i="3" s="1"/>
  <c r="C1024" i="3"/>
  <c r="X1024" i="3" s="1"/>
  <c r="C1025" i="3"/>
  <c r="C1026" i="3"/>
  <c r="C1027" i="3"/>
  <c r="X1027" i="3" s="1"/>
  <c r="C1028" i="3"/>
  <c r="X1028" i="3" s="1"/>
  <c r="C1029" i="3"/>
  <c r="C1030" i="3"/>
  <c r="C1031" i="3"/>
  <c r="X1031" i="3" s="1"/>
  <c r="C1032" i="3"/>
  <c r="X1032" i="3" s="1"/>
  <c r="C1033" i="3"/>
  <c r="C1034" i="3"/>
  <c r="C1035" i="3"/>
  <c r="X1035" i="3" s="1"/>
  <c r="C1036" i="3"/>
  <c r="X1036" i="3" s="1"/>
  <c r="C1037" i="3"/>
  <c r="C1038" i="3"/>
  <c r="C1039" i="3"/>
  <c r="X1039" i="3" s="1"/>
  <c r="C1040" i="3"/>
  <c r="X1040" i="3" s="1"/>
  <c r="C1041" i="3"/>
  <c r="C1042" i="3"/>
  <c r="C1043" i="3"/>
  <c r="X1043" i="3" s="1"/>
  <c r="C1044" i="3"/>
  <c r="X1044" i="3" s="1"/>
  <c r="C1045" i="3"/>
  <c r="C1046" i="3"/>
  <c r="C1047" i="3"/>
  <c r="X1047" i="3" s="1"/>
  <c r="C1048" i="3"/>
  <c r="X1048" i="3" s="1"/>
  <c r="C1049" i="3"/>
  <c r="C1050" i="3"/>
  <c r="C1051" i="3"/>
  <c r="X1051" i="3" s="1"/>
  <c r="C1052" i="3"/>
  <c r="X1052" i="3" s="1"/>
  <c r="C1053" i="3"/>
  <c r="C1054" i="3"/>
  <c r="C1055" i="3"/>
  <c r="X1055" i="3" s="1"/>
  <c r="C1056" i="3"/>
  <c r="X1056" i="3" s="1"/>
  <c r="C1057" i="3"/>
  <c r="C1058" i="3"/>
  <c r="C1059" i="3"/>
  <c r="X1059" i="3" s="1"/>
  <c r="C1060" i="3"/>
  <c r="X1060" i="3" s="1"/>
  <c r="C1061" i="3"/>
  <c r="C1062" i="3"/>
  <c r="C1063" i="3"/>
  <c r="X1063" i="3" s="1"/>
  <c r="C1064" i="3"/>
  <c r="X1064" i="3" s="1"/>
  <c r="C1065" i="3"/>
  <c r="C1066" i="3"/>
  <c r="C1067" i="3"/>
  <c r="X1067" i="3" s="1"/>
  <c r="C1068" i="3"/>
  <c r="X1068" i="3" s="1"/>
  <c r="C1069" i="3"/>
  <c r="C1070" i="3"/>
  <c r="C1071" i="3"/>
  <c r="X1071" i="3" s="1"/>
  <c r="C1072" i="3"/>
  <c r="X1072" i="3" s="1"/>
  <c r="C1073" i="3"/>
  <c r="C1074" i="3"/>
  <c r="C1075" i="3"/>
  <c r="X1075" i="3" s="1"/>
  <c r="C1076" i="3"/>
  <c r="X1076" i="3" s="1"/>
  <c r="C1077" i="3"/>
  <c r="C1078" i="3"/>
  <c r="C1079" i="3"/>
  <c r="X1079" i="3" s="1"/>
  <c r="C1080" i="3"/>
  <c r="X1080" i="3" s="1"/>
  <c r="C1081" i="3"/>
  <c r="C1082" i="3"/>
  <c r="C1083" i="3"/>
  <c r="X1083" i="3" s="1"/>
  <c r="C1084" i="3"/>
  <c r="X1084" i="3" s="1"/>
  <c r="C1085" i="3"/>
  <c r="C1086" i="3"/>
  <c r="C1087" i="3"/>
  <c r="X1087" i="3" s="1"/>
  <c r="C1088" i="3"/>
  <c r="X1088" i="3" s="1"/>
  <c r="C1089" i="3"/>
  <c r="C1090" i="3"/>
  <c r="C1091" i="3"/>
  <c r="X1091" i="3" s="1"/>
  <c r="C1092" i="3"/>
  <c r="X1092" i="3" s="1"/>
  <c r="C1093" i="3"/>
  <c r="C1094" i="3"/>
  <c r="C1095" i="3"/>
  <c r="X1095" i="3" s="1"/>
  <c r="C1096" i="3"/>
  <c r="X1096" i="3" s="1"/>
  <c r="C1097" i="3"/>
  <c r="C1098" i="3"/>
  <c r="C1099" i="3"/>
  <c r="X1099" i="3" s="1"/>
  <c r="C1100" i="3"/>
  <c r="X1100" i="3" s="1"/>
  <c r="C1101" i="3"/>
  <c r="C1102" i="3"/>
  <c r="C1103" i="3"/>
  <c r="X1103" i="3" s="1"/>
  <c r="C1104" i="3"/>
  <c r="X1104" i="3" s="1"/>
  <c r="C1105" i="3"/>
  <c r="C1106" i="3"/>
  <c r="C1107" i="3"/>
  <c r="X1107" i="3" s="1"/>
  <c r="C1108" i="3"/>
  <c r="C1109" i="3"/>
  <c r="C1110" i="3"/>
  <c r="C1111" i="3"/>
  <c r="X1111" i="3" s="1"/>
  <c r="C1112" i="3"/>
  <c r="C1113" i="3"/>
  <c r="C1114" i="3"/>
  <c r="C1115" i="3"/>
  <c r="X1115" i="3" s="1"/>
  <c r="C1116" i="3"/>
  <c r="C1117" i="3"/>
  <c r="C1118" i="3"/>
  <c r="C1119" i="3"/>
  <c r="X1119" i="3" s="1"/>
  <c r="C1120" i="3"/>
  <c r="C1121" i="3"/>
  <c r="C1122" i="3"/>
  <c r="C1123" i="3"/>
  <c r="X1123" i="3" s="1"/>
  <c r="C1124" i="3"/>
  <c r="C1125" i="3"/>
  <c r="C1126" i="3"/>
  <c r="C1127" i="3"/>
  <c r="X1127" i="3" s="1"/>
  <c r="C1128" i="3"/>
  <c r="C1129" i="3"/>
  <c r="C1130" i="3"/>
  <c r="C1131" i="3"/>
  <c r="X1131" i="3" s="1"/>
  <c r="C1132" i="3"/>
  <c r="C1133" i="3"/>
  <c r="C1134" i="3"/>
  <c r="C1135" i="3"/>
  <c r="X1135" i="3" s="1"/>
  <c r="C1136" i="3"/>
  <c r="C1137" i="3"/>
  <c r="C1138" i="3"/>
  <c r="C1139" i="3"/>
  <c r="X1139" i="3" s="1"/>
  <c r="C1140" i="3"/>
  <c r="C1141" i="3"/>
  <c r="C1142" i="3"/>
  <c r="C1143" i="3"/>
  <c r="X1143" i="3" s="1"/>
  <c r="C1144" i="3"/>
  <c r="C1145" i="3"/>
  <c r="C1146" i="3"/>
  <c r="C1147" i="3"/>
  <c r="X1147" i="3" s="1"/>
  <c r="C1148" i="3"/>
  <c r="C1149" i="3"/>
  <c r="C1150" i="3"/>
  <c r="C1151" i="3"/>
  <c r="X1151" i="3" s="1"/>
  <c r="C1152" i="3"/>
  <c r="C1153" i="3"/>
  <c r="C1154" i="3"/>
  <c r="C1155" i="3"/>
  <c r="X1155" i="3" s="1"/>
  <c r="C1156" i="3"/>
  <c r="C1157" i="3"/>
  <c r="C1158" i="3"/>
  <c r="C1159" i="3"/>
  <c r="X1159" i="3" s="1"/>
  <c r="C1160" i="3"/>
  <c r="C1161" i="3"/>
  <c r="C1162" i="3"/>
  <c r="C1163" i="3"/>
  <c r="X1163" i="3" s="1"/>
  <c r="C1164" i="3"/>
  <c r="C1165" i="3"/>
  <c r="C1166" i="3"/>
  <c r="C1167" i="3"/>
  <c r="X1167" i="3" s="1"/>
  <c r="C1168" i="3"/>
  <c r="C1169" i="3"/>
  <c r="C1170" i="3"/>
  <c r="C1171" i="3"/>
  <c r="X1171" i="3" s="1"/>
  <c r="C1172" i="3"/>
  <c r="C1173" i="3"/>
  <c r="C1174" i="3"/>
  <c r="C1175" i="3"/>
  <c r="X1175" i="3" s="1"/>
  <c r="C1176" i="3"/>
  <c r="C1177" i="3"/>
  <c r="C1178" i="3"/>
  <c r="C1179" i="3"/>
  <c r="X1179" i="3" s="1"/>
  <c r="C1180" i="3"/>
  <c r="C1181" i="3"/>
  <c r="C1182" i="3"/>
  <c r="C1183" i="3"/>
  <c r="X1183" i="3" s="1"/>
  <c r="C1184" i="3"/>
  <c r="C1185" i="3"/>
  <c r="C1186" i="3"/>
  <c r="C1187" i="3"/>
  <c r="X1187" i="3" s="1"/>
  <c r="C1188" i="3"/>
  <c r="C1189" i="3"/>
  <c r="C1190" i="3"/>
  <c r="C1191" i="3"/>
  <c r="X1191" i="3" s="1"/>
  <c r="C1192" i="3"/>
  <c r="C1193" i="3"/>
  <c r="C1194" i="3"/>
  <c r="C1195" i="3"/>
  <c r="X1195" i="3" s="1"/>
  <c r="C1196" i="3"/>
  <c r="C1197" i="3"/>
  <c r="C1198" i="3"/>
  <c r="C1199" i="3"/>
  <c r="X1199" i="3" s="1"/>
  <c r="C1200" i="3"/>
  <c r="C1201" i="3"/>
  <c r="C1202" i="3"/>
  <c r="C1203" i="3"/>
  <c r="X1203" i="3" s="1"/>
  <c r="C1204" i="3"/>
  <c r="C1205" i="3"/>
  <c r="C1206" i="3"/>
  <c r="C1207" i="3"/>
  <c r="X1207" i="3" s="1"/>
  <c r="C1208" i="3"/>
  <c r="C1209" i="3"/>
  <c r="C1210" i="3"/>
  <c r="C1211" i="3"/>
  <c r="X1211" i="3" s="1"/>
  <c r="C1212" i="3"/>
  <c r="C1213" i="3"/>
  <c r="C1214" i="3"/>
  <c r="C1215" i="3"/>
  <c r="X1215" i="3" s="1"/>
  <c r="C1216" i="3"/>
  <c r="C1217" i="3"/>
  <c r="C1218" i="3"/>
  <c r="C1219" i="3"/>
  <c r="X1219" i="3" s="1"/>
  <c r="C1220" i="3"/>
  <c r="C1221" i="3"/>
  <c r="C1222" i="3"/>
  <c r="C1223" i="3"/>
  <c r="X1223" i="3" s="1"/>
  <c r="C1224" i="3"/>
  <c r="C1225" i="3"/>
  <c r="C1226" i="3"/>
  <c r="C1227" i="3"/>
  <c r="X1227" i="3" s="1"/>
  <c r="C1228" i="3"/>
  <c r="C1229" i="3"/>
  <c r="C1230" i="3"/>
  <c r="C1231" i="3"/>
  <c r="X1231" i="3" s="1"/>
  <c r="C1232" i="3"/>
  <c r="C1233" i="3"/>
  <c r="C1234" i="3"/>
  <c r="C1235" i="3"/>
  <c r="X1235" i="3" s="1"/>
  <c r="C1236" i="3"/>
  <c r="C1237" i="3"/>
  <c r="C1238" i="3"/>
  <c r="C1239" i="3"/>
  <c r="X1239" i="3" s="1"/>
  <c r="C1240" i="3"/>
  <c r="C1241" i="3"/>
  <c r="C1242" i="3"/>
  <c r="C1243" i="3"/>
  <c r="X1243" i="3" s="1"/>
  <c r="C1244" i="3"/>
  <c r="C1245" i="3"/>
  <c r="C1246" i="3"/>
  <c r="C1247" i="3"/>
  <c r="X1247" i="3" s="1"/>
  <c r="C1248" i="3"/>
  <c r="C1249" i="3"/>
  <c r="C1250" i="3"/>
  <c r="C1251" i="3"/>
  <c r="X1251" i="3" s="1"/>
  <c r="C1252" i="3"/>
  <c r="C1253" i="3"/>
  <c r="C1254" i="3"/>
  <c r="C1255" i="3"/>
  <c r="X1255" i="3" s="1"/>
  <c r="C1256" i="3"/>
  <c r="C1257" i="3"/>
  <c r="C1258" i="3"/>
  <c r="C1259" i="3"/>
  <c r="X1259" i="3" s="1"/>
  <c r="C1260" i="3"/>
  <c r="C1261" i="3"/>
  <c r="C1262" i="3"/>
  <c r="C1263" i="3"/>
  <c r="X1263" i="3" s="1"/>
  <c r="C1264" i="3"/>
  <c r="C1265" i="3"/>
  <c r="C1266" i="3"/>
  <c r="C1267" i="3"/>
  <c r="X1267" i="3" s="1"/>
  <c r="C1268" i="3"/>
  <c r="C11" i="3"/>
  <c r="B3" i="4"/>
  <c r="B3" i="3"/>
  <c r="B3" i="2"/>
  <c r="C11" i="2"/>
  <c r="X11" i="2" s="1"/>
  <c r="C12" i="2"/>
  <c r="X12" i="2" s="1"/>
  <c r="C13" i="2"/>
  <c r="X13" i="2" s="1"/>
  <c r="C14" i="2"/>
  <c r="X14" i="2" s="1"/>
  <c r="C15" i="2"/>
  <c r="X15" i="2" s="1"/>
  <c r="C16" i="2"/>
  <c r="X16" i="2" s="1"/>
  <c r="C17" i="2"/>
  <c r="X17" i="2" s="1"/>
  <c r="C18" i="2"/>
  <c r="X18" i="2" s="1"/>
  <c r="C19" i="2"/>
  <c r="X19" i="2" s="1"/>
  <c r="C20" i="2"/>
  <c r="X20" i="2" s="1"/>
  <c r="C21" i="2"/>
  <c r="X21" i="2" s="1"/>
  <c r="C22" i="2"/>
  <c r="X22" i="2" s="1"/>
  <c r="C23" i="2"/>
  <c r="X23" i="2" s="1"/>
  <c r="C24" i="2"/>
  <c r="X24" i="2" s="1"/>
  <c r="C25" i="2"/>
  <c r="X25" i="2" s="1"/>
  <c r="C26" i="2"/>
  <c r="X26" i="2" s="1"/>
  <c r="C27" i="2"/>
  <c r="X27" i="2" s="1"/>
  <c r="C28" i="2"/>
  <c r="X28" i="2" s="1"/>
  <c r="C29" i="2"/>
  <c r="X29" i="2" s="1"/>
  <c r="C30" i="2"/>
  <c r="X30" i="2" s="1"/>
  <c r="C31" i="2"/>
  <c r="X31" i="2" s="1"/>
  <c r="C32" i="2"/>
  <c r="X32" i="2" s="1"/>
  <c r="C33" i="2"/>
  <c r="X33" i="2" s="1"/>
  <c r="C34" i="2"/>
  <c r="X34" i="2" s="1"/>
  <c r="C35" i="2"/>
  <c r="X35" i="2" s="1"/>
  <c r="C36" i="2"/>
  <c r="X36" i="2" s="1"/>
  <c r="C37" i="2"/>
  <c r="X37" i="2" s="1"/>
  <c r="C38" i="2"/>
  <c r="X38" i="2" s="1"/>
  <c r="C39" i="2"/>
  <c r="X39" i="2" s="1"/>
  <c r="C40" i="2"/>
  <c r="X40" i="2" s="1"/>
  <c r="C41" i="2"/>
  <c r="X41" i="2" s="1"/>
  <c r="C42" i="2"/>
  <c r="X42" i="2" s="1"/>
  <c r="C43" i="2"/>
  <c r="X43" i="2" s="1"/>
  <c r="C44" i="2"/>
  <c r="X44" i="2" s="1"/>
  <c r="C45" i="2"/>
  <c r="X45" i="2" s="1"/>
  <c r="C46" i="2"/>
  <c r="X46" i="2" s="1"/>
  <c r="C47" i="2"/>
  <c r="X47" i="2" s="1"/>
  <c r="C48" i="2"/>
  <c r="X48" i="2" s="1"/>
  <c r="C49" i="2"/>
  <c r="X49" i="2" s="1"/>
  <c r="C50" i="2"/>
  <c r="X50" i="2" s="1"/>
  <c r="C51" i="2"/>
  <c r="X51" i="2" s="1"/>
  <c r="C52" i="2"/>
  <c r="X52" i="2" s="1"/>
  <c r="C53" i="2"/>
  <c r="X53" i="2" s="1"/>
  <c r="C54" i="2"/>
  <c r="X54" i="2" s="1"/>
  <c r="C55" i="2"/>
  <c r="X55" i="2" s="1"/>
  <c r="C56" i="2"/>
  <c r="X56" i="2" s="1"/>
  <c r="C57" i="2"/>
  <c r="X57" i="2" s="1"/>
  <c r="C58" i="2"/>
  <c r="X58" i="2" s="1"/>
  <c r="C59" i="2"/>
  <c r="X59" i="2" s="1"/>
  <c r="C60" i="2"/>
  <c r="X60" i="2" s="1"/>
  <c r="C61" i="2"/>
  <c r="X61" i="2" s="1"/>
  <c r="C62" i="2"/>
  <c r="X62" i="2" s="1"/>
  <c r="C63" i="2"/>
  <c r="X63" i="2" s="1"/>
  <c r="C64" i="2"/>
  <c r="X64" i="2" s="1"/>
  <c r="C65" i="2"/>
  <c r="X65" i="2" s="1"/>
  <c r="C66" i="2"/>
  <c r="X66" i="2" s="1"/>
  <c r="C67" i="2"/>
  <c r="X67" i="2" s="1"/>
  <c r="C68" i="2"/>
  <c r="X68" i="2" s="1"/>
  <c r="C69" i="2"/>
  <c r="X69" i="2" s="1"/>
  <c r="C70" i="2"/>
  <c r="X70" i="2" s="1"/>
  <c r="C71" i="2"/>
  <c r="X71" i="2" s="1"/>
  <c r="C72" i="2"/>
  <c r="X72" i="2" s="1"/>
  <c r="C73" i="2"/>
  <c r="X73" i="2" s="1"/>
  <c r="C74" i="2"/>
  <c r="X74" i="2" s="1"/>
  <c r="C75" i="2"/>
  <c r="X75" i="2" s="1"/>
  <c r="C76" i="2"/>
  <c r="X76" i="2" s="1"/>
  <c r="C77" i="2"/>
  <c r="X77" i="2" s="1"/>
  <c r="C78" i="2"/>
  <c r="X78" i="2" s="1"/>
  <c r="C79" i="2"/>
  <c r="X79" i="2" s="1"/>
  <c r="C80" i="2"/>
  <c r="X80" i="2" s="1"/>
  <c r="C81" i="2"/>
  <c r="X81" i="2" s="1"/>
  <c r="C82" i="2"/>
  <c r="X82" i="2" s="1"/>
  <c r="C83" i="2"/>
  <c r="X83" i="2" s="1"/>
  <c r="C84" i="2"/>
  <c r="X84" i="2" s="1"/>
  <c r="C85" i="2"/>
  <c r="X85" i="2" s="1"/>
  <c r="C86" i="2"/>
  <c r="X86" i="2" s="1"/>
  <c r="C87" i="2"/>
  <c r="X87" i="2" s="1"/>
  <c r="C88" i="2"/>
  <c r="X88" i="2" s="1"/>
  <c r="C89" i="2"/>
  <c r="X89" i="2" s="1"/>
  <c r="C90" i="2"/>
  <c r="X90" i="2" s="1"/>
  <c r="C91" i="2"/>
  <c r="X91" i="2" s="1"/>
  <c r="C92" i="2"/>
  <c r="X92" i="2" s="1"/>
  <c r="C93" i="2"/>
  <c r="X93" i="2" s="1"/>
  <c r="C94" i="2"/>
  <c r="X94" i="2" s="1"/>
  <c r="C95" i="2"/>
  <c r="X95" i="2" s="1"/>
  <c r="C96" i="2"/>
  <c r="X96" i="2" s="1"/>
  <c r="C97" i="2"/>
  <c r="X97" i="2" s="1"/>
  <c r="C98" i="2"/>
  <c r="X98" i="2" s="1"/>
  <c r="C99" i="2"/>
  <c r="X99" i="2" s="1"/>
  <c r="C100" i="2"/>
  <c r="X100" i="2" s="1"/>
  <c r="C101" i="2"/>
  <c r="X101" i="2" s="1"/>
  <c r="C102" i="2"/>
  <c r="X102" i="2" s="1"/>
  <c r="C103" i="2"/>
  <c r="X103" i="2" s="1"/>
  <c r="C104" i="2"/>
  <c r="X104" i="2" s="1"/>
  <c r="C105" i="2"/>
  <c r="X105" i="2" s="1"/>
  <c r="C106" i="2"/>
  <c r="X106" i="2" s="1"/>
  <c r="C107" i="2"/>
  <c r="X107" i="2" s="1"/>
  <c r="C108" i="2"/>
  <c r="X108" i="2" s="1"/>
  <c r="C109" i="2"/>
  <c r="X109" i="2" s="1"/>
  <c r="C110" i="2"/>
  <c r="X110" i="2" s="1"/>
  <c r="C111" i="2"/>
  <c r="X111" i="2" s="1"/>
  <c r="C112" i="2"/>
  <c r="X112" i="2" s="1"/>
  <c r="C113" i="2"/>
  <c r="X113" i="2" s="1"/>
  <c r="C114" i="2"/>
  <c r="X114" i="2" s="1"/>
  <c r="C115" i="2"/>
  <c r="X115" i="2" s="1"/>
  <c r="C116" i="2"/>
  <c r="X116" i="2" s="1"/>
  <c r="C117" i="2"/>
  <c r="X117" i="2" s="1"/>
  <c r="C118" i="2"/>
  <c r="X118" i="2" s="1"/>
  <c r="C119" i="2"/>
  <c r="X119" i="2" s="1"/>
  <c r="C120" i="2"/>
  <c r="X120" i="2" s="1"/>
  <c r="C121" i="2"/>
  <c r="X121" i="2" s="1"/>
  <c r="C122" i="2"/>
  <c r="X122" i="2" s="1"/>
  <c r="C123" i="2"/>
  <c r="X123" i="2" s="1"/>
  <c r="C124" i="2"/>
  <c r="X124" i="2" s="1"/>
  <c r="C125" i="2"/>
  <c r="X125" i="2" s="1"/>
  <c r="C126" i="2"/>
  <c r="X126" i="2" s="1"/>
  <c r="C127" i="2"/>
  <c r="X127" i="2" s="1"/>
  <c r="C128" i="2"/>
  <c r="X128" i="2" s="1"/>
  <c r="C129" i="2"/>
  <c r="X129" i="2" s="1"/>
  <c r="C130" i="2"/>
  <c r="X130" i="2" s="1"/>
  <c r="C131" i="2"/>
  <c r="X131" i="2" s="1"/>
  <c r="C132" i="2"/>
  <c r="X132" i="2" s="1"/>
  <c r="C133" i="2"/>
  <c r="X133" i="2" s="1"/>
  <c r="C134" i="2"/>
  <c r="X134" i="2" s="1"/>
  <c r="C135" i="2"/>
  <c r="X135" i="2" s="1"/>
  <c r="C136" i="2"/>
  <c r="X136" i="2" s="1"/>
  <c r="C137" i="2"/>
  <c r="X137" i="2" s="1"/>
  <c r="C138" i="2"/>
  <c r="X138" i="2" s="1"/>
  <c r="C139" i="2"/>
  <c r="X139" i="2" s="1"/>
  <c r="C140" i="2"/>
  <c r="X140" i="2" s="1"/>
  <c r="C141" i="2"/>
  <c r="X141" i="2" s="1"/>
  <c r="C142" i="2"/>
  <c r="X142" i="2" s="1"/>
  <c r="C143" i="2"/>
  <c r="X143" i="2" s="1"/>
  <c r="C144" i="2"/>
  <c r="X144" i="2" s="1"/>
  <c r="C145" i="2"/>
  <c r="X145" i="2" s="1"/>
  <c r="C146" i="2"/>
  <c r="X146" i="2" s="1"/>
  <c r="C147" i="2"/>
  <c r="X147" i="2" s="1"/>
  <c r="C148" i="2"/>
  <c r="X148" i="2" s="1"/>
  <c r="C149" i="2"/>
  <c r="X149" i="2" s="1"/>
  <c r="C150" i="2"/>
  <c r="X150" i="2" s="1"/>
  <c r="C151" i="2"/>
  <c r="X151" i="2" s="1"/>
  <c r="C152" i="2"/>
  <c r="X152" i="2" s="1"/>
  <c r="C153" i="2"/>
  <c r="X153" i="2" s="1"/>
  <c r="C154" i="2"/>
  <c r="X154" i="2" s="1"/>
  <c r="C155" i="2"/>
  <c r="X155" i="2" s="1"/>
  <c r="C156" i="2"/>
  <c r="X156" i="2" s="1"/>
  <c r="C157" i="2"/>
  <c r="X157" i="2" s="1"/>
  <c r="C158" i="2"/>
  <c r="X158" i="2" s="1"/>
  <c r="C159" i="2"/>
  <c r="X159" i="2" s="1"/>
  <c r="C160" i="2"/>
  <c r="X160" i="2" s="1"/>
  <c r="C161" i="2"/>
  <c r="X161" i="2" s="1"/>
  <c r="C162" i="2"/>
  <c r="X162" i="2" s="1"/>
  <c r="C163" i="2"/>
  <c r="X163" i="2" s="1"/>
  <c r="C164" i="2"/>
  <c r="X164" i="2" s="1"/>
  <c r="C165" i="2"/>
  <c r="X165" i="2" s="1"/>
  <c r="C166" i="2"/>
  <c r="X166" i="2" s="1"/>
  <c r="C167" i="2"/>
  <c r="X167" i="2" s="1"/>
  <c r="C168" i="2"/>
  <c r="X168" i="2" s="1"/>
  <c r="C169" i="2"/>
  <c r="X169" i="2" s="1"/>
  <c r="C170" i="2"/>
  <c r="X170" i="2" s="1"/>
  <c r="C171" i="2"/>
  <c r="X171" i="2" s="1"/>
  <c r="C172" i="2"/>
  <c r="X172" i="2" s="1"/>
  <c r="C173" i="2"/>
  <c r="X173" i="2" s="1"/>
  <c r="C174" i="2"/>
  <c r="X174" i="2" s="1"/>
  <c r="C175" i="2"/>
  <c r="X175" i="2" s="1"/>
  <c r="C176" i="2"/>
  <c r="X176" i="2" s="1"/>
  <c r="C177" i="2"/>
  <c r="X177" i="2" s="1"/>
  <c r="C178" i="2"/>
  <c r="X178" i="2" s="1"/>
  <c r="C179" i="2"/>
  <c r="X179" i="2" s="1"/>
  <c r="C180" i="2"/>
  <c r="X180" i="2" s="1"/>
  <c r="C181" i="2"/>
  <c r="X181" i="2" s="1"/>
  <c r="C182" i="2"/>
  <c r="X182" i="2" s="1"/>
  <c r="C183" i="2"/>
  <c r="X183" i="2" s="1"/>
  <c r="C184" i="2"/>
  <c r="X184" i="2" s="1"/>
  <c r="C185" i="2"/>
  <c r="X185" i="2" s="1"/>
  <c r="C186" i="2"/>
  <c r="X186" i="2" s="1"/>
  <c r="C187" i="2"/>
  <c r="X187" i="2" s="1"/>
  <c r="C188" i="2"/>
  <c r="X188" i="2" s="1"/>
  <c r="C189" i="2"/>
  <c r="X189" i="2" s="1"/>
  <c r="C190" i="2"/>
  <c r="X190" i="2" s="1"/>
  <c r="C191" i="2"/>
  <c r="X191" i="2" s="1"/>
  <c r="C192" i="2"/>
  <c r="X192" i="2" s="1"/>
  <c r="C193" i="2"/>
  <c r="X193" i="2" s="1"/>
  <c r="C194" i="2"/>
  <c r="X194" i="2" s="1"/>
  <c r="C195" i="2"/>
  <c r="X195" i="2" s="1"/>
  <c r="C196" i="2"/>
  <c r="X196" i="2" s="1"/>
  <c r="C197" i="2"/>
  <c r="X197" i="2" s="1"/>
  <c r="C198" i="2"/>
  <c r="X198" i="2" s="1"/>
  <c r="C199" i="2"/>
  <c r="X199" i="2" s="1"/>
  <c r="C200" i="2"/>
  <c r="X200" i="2" s="1"/>
  <c r="C201" i="2"/>
  <c r="X201" i="2" s="1"/>
  <c r="C202" i="2"/>
  <c r="X202" i="2" s="1"/>
  <c r="C203" i="2"/>
  <c r="X203" i="2" s="1"/>
  <c r="C204" i="2"/>
  <c r="X204" i="2" s="1"/>
  <c r="C205" i="2"/>
  <c r="X205" i="2" s="1"/>
  <c r="C206" i="2"/>
  <c r="X206" i="2" s="1"/>
  <c r="C207" i="2"/>
  <c r="X207" i="2" s="1"/>
  <c r="C208" i="2"/>
  <c r="X208" i="2" s="1"/>
  <c r="C209" i="2"/>
  <c r="X209" i="2" s="1"/>
  <c r="C210" i="2"/>
  <c r="X210" i="2" s="1"/>
  <c r="C211" i="2"/>
  <c r="X211" i="2" s="1"/>
  <c r="C212" i="2"/>
  <c r="X212" i="2" s="1"/>
  <c r="C213" i="2"/>
  <c r="X213" i="2" s="1"/>
  <c r="C214" i="2"/>
  <c r="X214" i="2" s="1"/>
  <c r="C215" i="2"/>
  <c r="X215" i="2" s="1"/>
  <c r="C216" i="2"/>
  <c r="X216" i="2" s="1"/>
  <c r="C217" i="2"/>
  <c r="X217" i="2" s="1"/>
  <c r="C218" i="2"/>
  <c r="X218" i="2" s="1"/>
  <c r="C219" i="2"/>
  <c r="X219" i="2" s="1"/>
  <c r="C220" i="2"/>
  <c r="X220" i="2" s="1"/>
  <c r="C221" i="2"/>
  <c r="X221" i="2" s="1"/>
  <c r="C222" i="2"/>
  <c r="X222" i="2" s="1"/>
  <c r="C223" i="2"/>
  <c r="X223" i="2" s="1"/>
  <c r="C224" i="2"/>
  <c r="X224" i="2" s="1"/>
  <c r="C225" i="2"/>
  <c r="X225" i="2" s="1"/>
  <c r="C226" i="2"/>
  <c r="X226" i="2" s="1"/>
  <c r="C227" i="2"/>
  <c r="X227" i="2" s="1"/>
  <c r="C228" i="2"/>
  <c r="X228" i="2" s="1"/>
  <c r="C229" i="2"/>
  <c r="X229" i="2" s="1"/>
  <c r="C230" i="2"/>
  <c r="X230" i="2" s="1"/>
  <c r="C231" i="2"/>
  <c r="X231" i="2" s="1"/>
  <c r="C232" i="2"/>
  <c r="X232" i="2" s="1"/>
  <c r="C233" i="2"/>
  <c r="X233" i="2" s="1"/>
  <c r="C234" i="2"/>
  <c r="X234" i="2" s="1"/>
  <c r="C235" i="2"/>
  <c r="X235" i="2" s="1"/>
  <c r="C236" i="2"/>
  <c r="X236" i="2" s="1"/>
  <c r="C237" i="2"/>
  <c r="X237" i="2" s="1"/>
  <c r="C238" i="2"/>
  <c r="X238" i="2" s="1"/>
  <c r="C239" i="2"/>
  <c r="X239" i="2" s="1"/>
  <c r="C240" i="2"/>
  <c r="X240" i="2" s="1"/>
  <c r="C241" i="2"/>
  <c r="X241" i="2" s="1"/>
  <c r="C242" i="2"/>
  <c r="X242" i="2" s="1"/>
  <c r="C243" i="2"/>
  <c r="X243" i="2" s="1"/>
  <c r="C244" i="2"/>
  <c r="X244" i="2" s="1"/>
  <c r="C245" i="2"/>
  <c r="X245" i="2" s="1"/>
  <c r="C246" i="2"/>
  <c r="X246" i="2" s="1"/>
  <c r="C247" i="2"/>
  <c r="X247" i="2" s="1"/>
  <c r="C248" i="2"/>
  <c r="X248" i="2" s="1"/>
  <c r="C249" i="2"/>
  <c r="X249" i="2" s="1"/>
  <c r="C250" i="2"/>
  <c r="X250" i="2" s="1"/>
  <c r="C251" i="2"/>
  <c r="X251" i="2" s="1"/>
  <c r="C252" i="2"/>
  <c r="X252" i="2" s="1"/>
  <c r="C253" i="2"/>
  <c r="X253" i="2" s="1"/>
  <c r="C254" i="2"/>
  <c r="X254" i="2" s="1"/>
  <c r="C255" i="2"/>
  <c r="X255" i="2" s="1"/>
  <c r="C256" i="2"/>
  <c r="X256" i="2" s="1"/>
  <c r="C257" i="2"/>
  <c r="X257" i="2" s="1"/>
  <c r="C258" i="2"/>
  <c r="X258" i="2" s="1"/>
  <c r="C259" i="2"/>
  <c r="X259" i="2" s="1"/>
  <c r="C260" i="2"/>
  <c r="X260" i="2" s="1"/>
  <c r="C261" i="2"/>
  <c r="X261" i="2" s="1"/>
  <c r="C262" i="2"/>
  <c r="X262" i="2" s="1"/>
  <c r="C263" i="2"/>
  <c r="X263" i="2" s="1"/>
  <c r="C264" i="2"/>
  <c r="X264" i="2" s="1"/>
  <c r="C265" i="2"/>
  <c r="X265" i="2" s="1"/>
  <c r="C266" i="2"/>
  <c r="X266" i="2" s="1"/>
  <c r="C267" i="2"/>
  <c r="X267" i="2" s="1"/>
  <c r="C268" i="2"/>
  <c r="X268" i="2" s="1"/>
  <c r="C269" i="2"/>
  <c r="X269" i="2" s="1"/>
  <c r="C270" i="2"/>
  <c r="X270" i="2" s="1"/>
  <c r="C271" i="2"/>
  <c r="X271" i="2" s="1"/>
  <c r="C272" i="2"/>
  <c r="X272" i="2" s="1"/>
  <c r="C273" i="2"/>
  <c r="X273" i="2" s="1"/>
  <c r="C274" i="2"/>
  <c r="X274" i="2" s="1"/>
  <c r="C275" i="2"/>
  <c r="X275" i="2" s="1"/>
  <c r="C276" i="2"/>
  <c r="X276" i="2" s="1"/>
  <c r="C277" i="2"/>
  <c r="X277" i="2" s="1"/>
  <c r="C278" i="2"/>
  <c r="X278" i="2" s="1"/>
  <c r="C279" i="2"/>
  <c r="X279" i="2" s="1"/>
  <c r="C280" i="2"/>
  <c r="X280" i="2" s="1"/>
  <c r="C281" i="2"/>
  <c r="X281" i="2" s="1"/>
  <c r="C282" i="2"/>
  <c r="X282" i="2" s="1"/>
  <c r="C283" i="2"/>
  <c r="X283" i="2" s="1"/>
  <c r="C284" i="2"/>
  <c r="X284" i="2" s="1"/>
  <c r="C285" i="2"/>
  <c r="X285" i="2" s="1"/>
  <c r="C286" i="2"/>
  <c r="X286" i="2" s="1"/>
  <c r="C287" i="2"/>
  <c r="X287" i="2" s="1"/>
  <c r="C288" i="2"/>
  <c r="X288" i="2" s="1"/>
  <c r="C289" i="2"/>
  <c r="X289" i="2" s="1"/>
  <c r="C290" i="2"/>
  <c r="X290" i="2" s="1"/>
  <c r="C291" i="2"/>
  <c r="X291" i="2" s="1"/>
  <c r="C292" i="2"/>
  <c r="X292" i="2" s="1"/>
  <c r="C293" i="2"/>
  <c r="X293" i="2" s="1"/>
  <c r="C294" i="2"/>
  <c r="X294" i="2" s="1"/>
  <c r="C295" i="2"/>
  <c r="X295" i="2" s="1"/>
  <c r="C296" i="2"/>
  <c r="X296" i="2" s="1"/>
  <c r="C297" i="2"/>
  <c r="X297" i="2" s="1"/>
  <c r="C298" i="2"/>
  <c r="X298" i="2" s="1"/>
  <c r="C299" i="2"/>
  <c r="X299" i="2" s="1"/>
  <c r="C300" i="2"/>
  <c r="X300" i="2" s="1"/>
  <c r="C301" i="2"/>
  <c r="X301" i="2" s="1"/>
  <c r="C302" i="2"/>
  <c r="X302" i="2" s="1"/>
  <c r="C303" i="2"/>
  <c r="X303" i="2" s="1"/>
  <c r="C304" i="2"/>
  <c r="X304" i="2" s="1"/>
  <c r="C305" i="2"/>
  <c r="X305" i="2" s="1"/>
  <c r="C306" i="2"/>
  <c r="X306" i="2" s="1"/>
  <c r="C307" i="2"/>
  <c r="X307" i="2" s="1"/>
  <c r="C308" i="2"/>
  <c r="X308" i="2" s="1"/>
  <c r="C309" i="2"/>
  <c r="X309" i="2" s="1"/>
  <c r="C310" i="2"/>
  <c r="X310" i="2" s="1"/>
  <c r="C311" i="2"/>
  <c r="X311" i="2" s="1"/>
  <c r="C312" i="2"/>
  <c r="X312" i="2" s="1"/>
  <c r="C313" i="2"/>
  <c r="X313" i="2" s="1"/>
  <c r="C314" i="2"/>
  <c r="X314" i="2" s="1"/>
  <c r="C315" i="2"/>
  <c r="X315" i="2" s="1"/>
  <c r="C316" i="2"/>
  <c r="X316" i="2" s="1"/>
  <c r="C317" i="2"/>
  <c r="X317" i="2" s="1"/>
  <c r="C318" i="2"/>
  <c r="X318" i="2" s="1"/>
  <c r="C319" i="2"/>
  <c r="X319" i="2" s="1"/>
  <c r="C320" i="2"/>
  <c r="X320" i="2" s="1"/>
  <c r="C321" i="2"/>
  <c r="X321" i="2" s="1"/>
  <c r="C322" i="2"/>
  <c r="X322" i="2" s="1"/>
  <c r="C323" i="2"/>
  <c r="X323" i="2" s="1"/>
  <c r="C324" i="2"/>
  <c r="X324" i="2" s="1"/>
  <c r="C325" i="2"/>
  <c r="X325" i="2" s="1"/>
  <c r="C326" i="2"/>
  <c r="X326" i="2" s="1"/>
  <c r="C327" i="2"/>
  <c r="X327" i="2" s="1"/>
  <c r="C328" i="2"/>
  <c r="X328" i="2" s="1"/>
  <c r="C329" i="2"/>
  <c r="X329" i="2" s="1"/>
  <c r="C330" i="2"/>
  <c r="X330" i="2" s="1"/>
  <c r="C331" i="2"/>
  <c r="X331" i="2" s="1"/>
  <c r="C332" i="2"/>
  <c r="X332" i="2" s="1"/>
  <c r="C333" i="2"/>
  <c r="X333" i="2" s="1"/>
  <c r="C334" i="2"/>
  <c r="X334" i="2" s="1"/>
  <c r="C335" i="2"/>
  <c r="X335" i="2" s="1"/>
  <c r="C336" i="2"/>
  <c r="X336" i="2" s="1"/>
  <c r="C337" i="2"/>
  <c r="X337" i="2" s="1"/>
  <c r="C338" i="2"/>
  <c r="X338" i="2" s="1"/>
  <c r="C339" i="2"/>
  <c r="X339" i="2" s="1"/>
  <c r="C340" i="2"/>
  <c r="X340" i="2" s="1"/>
  <c r="C341" i="2"/>
  <c r="X341" i="2" s="1"/>
  <c r="C342" i="2"/>
  <c r="X342" i="2" s="1"/>
  <c r="C343" i="2"/>
  <c r="X343" i="2" s="1"/>
  <c r="C344" i="2"/>
  <c r="X344" i="2" s="1"/>
  <c r="C345" i="2"/>
  <c r="X345" i="2" s="1"/>
  <c r="C346" i="2"/>
  <c r="X346" i="2" s="1"/>
  <c r="C347" i="2"/>
  <c r="X347" i="2" s="1"/>
  <c r="C348" i="2"/>
  <c r="X348" i="2" s="1"/>
  <c r="C349" i="2"/>
  <c r="X349" i="2" s="1"/>
  <c r="C350" i="2"/>
  <c r="X350" i="2" s="1"/>
  <c r="C351" i="2"/>
  <c r="X351" i="2" s="1"/>
  <c r="C352" i="2"/>
  <c r="X352" i="2" s="1"/>
  <c r="C353" i="2"/>
  <c r="X353" i="2" s="1"/>
  <c r="C354" i="2"/>
  <c r="X354" i="2" s="1"/>
  <c r="C355" i="2"/>
  <c r="X355" i="2" s="1"/>
  <c r="C356" i="2"/>
  <c r="X356" i="2" s="1"/>
  <c r="C357" i="2"/>
  <c r="X357" i="2" s="1"/>
  <c r="C358" i="2"/>
  <c r="X358" i="2" s="1"/>
  <c r="C359" i="2"/>
  <c r="X359" i="2" s="1"/>
  <c r="C360" i="2"/>
  <c r="X360" i="2" s="1"/>
  <c r="C361" i="2"/>
  <c r="X361" i="2" s="1"/>
  <c r="C362" i="2"/>
  <c r="X362" i="2" s="1"/>
  <c r="C363" i="2"/>
  <c r="X363" i="2" s="1"/>
  <c r="C364" i="2"/>
  <c r="X364" i="2" s="1"/>
  <c r="C365" i="2"/>
  <c r="X365" i="2" s="1"/>
  <c r="C366" i="2"/>
  <c r="X366" i="2" s="1"/>
  <c r="C367" i="2"/>
  <c r="X367" i="2" s="1"/>
  <c r="C368" i="2"/>
  <c r="X368" i="2" s="1"/>
  <c r="C369" i="2"/>
  <c r="X369" i="2" s="1"/>
  <c r="C370" i="2"/>
  <c r="X370" i="2" s="1"/>
  <c r="C371" i="2"/>
  <c r="X371" i="2" s="1"/>
  <c r="C372" i="2"/>
  <c r="X372" i="2" s="1"/>
  <c r="C373" i="2"/>
  <c r="X373" i="2" s="1"/>
  <c r="C374" i="2"/>
  <c r="X374" i="2" s="1"/>
  <c r="C375" i="2"/>
  <c r="X375" i="2" s="1"/>
  <c r="C376" i="2"/>
  <c r="X376" i="2" s="1"/>
  <c r="C377" i="2"/>
  <c r="X377" i="2" s="1"/>
  <c r="C378" i="2"/>
  <c r="X378" i="2" s="1"/>
  <c r="C379" i="2"/>
  <c r="X379" i="2" s="1"/>
  <c r="C380" i="2"/>
  <c r="X380" i="2" s="1"/>
  <c r="C381" i="2"/>
  <c r="X381" i="2" s="1"/>
  <c r="C382" i="2"/>
  <c r="X382" i="2" s="1"/>
  <c r="C383" i="2"/>
  <c r="X383" i="2" s="1"/>
  <c r="C384" i="2"/>
  <c r="X384" i="2" s="1"/>
  <c r="C385" i="2"/>
  <c r="X385" i="2" s="1"/>
  <c r="C386" i="2"/>
  <c r="X386" i="2" s="1"/>
  <c r="C387" i="2"/>
  <c r="X387" i="2" s="1"/>
  <c r="C388" i="2"/>
  <c r="X388" i="2" s="1"/>
  <c r="C389" i="2"/>
  <c r="X389" i="2" s="1"/>
  <c r="C390" i="2"/>
  <c r="X390" i="2" s="1"/>
  <c r="C391" i="2"/>
  <c r="X391" i="2" s="1"/>
  <c r="C392" i="2"/>
  <c r="X392" i="2" s="1"/>
  <c r="C393" i="2"/>
  <c r="X393" i="2" s="1"/>
  <c r="C394" i="2"/>
  <c r="X394" i="2" s="1"/>
  <c r="C395" i="2"/>
  <c r="X395" i="2" s="1"/>
  <c r="C396" i="2"/>
  <c r="X396" i="2" s="1"/>
  <c r="C397" i="2"/>
  <c r="X397" i="2" s="1"/>
  <c r="C398" i="2"/>
  <c r="X398" i="2" s="1"/>
  <c r="C399" i="2"/>
  <c r="X399" i="2" s="1"/>
  <c r="C400" i="2"/>
  <c r="X400" i="2" s="1"/>
  <c r="C401" i="2"/>
  <c r="X401" i="2" s="1"/>
  <c r="C402" i="2"/>
  <c r="X402" i="2" s="1"/>
  <c r="C403" i="2"/>
  <c r="X403" i="2" s="1"/>
  <c r="C404" i="2"/>
  <c r="X404" i="2" s="1"/>
  <c r="C405" i="2"/>
  <c r="X405" i="2" s="1"/>
  <c r="C406" i="2"/>
  <c r="X406" i="2" s="1"/>
  <c r="C407" i="2"/>
  <c r="X407" i="2" s="1"/>
  <c r="C408" i="2"/>
  <c r="X408" i="2" s="1"/>
  <c r="C409" i="2"/>
  <c r="X409" i="2" s="1"/>
  <c r="C410" i="2"/>
  <c r="X410" i="2" s="1"/>
  <c r="C411" i="2"/>
  <c r="X411" i="2" s="1"/>
  <c r="C412" i="2"/>
  <c r="X412" i="2" s="1"/>
  <c r="C413" i="2"/>
  <c r="X413" i="2" s="1"/>
  <c r="C414" i="2"/>
  <c r="X414" i="2" s="1"/>
  <c r="C415" i="2"/>
  <c r="X415" i="2" s="1"/>
  <c r="C416" i="2"/>
  <c r="X416" i="2" s="1"/>
  <c r="C417" i="2"/>
  <c r="X417" i="2" s="1"/>
  <c r="C418" i="2"/>
  <c r="X418" i="2" s="1"/>
  <c r="C419" i="2"/>
  <c r="X419" i="2" s="1"/>
  <c r="C420" i="2"/>
  <c r="X420" i="2" s="1"/>
  <c r="C421" i="2"/>
  <c r="X421" i="2" s="1"/>
  <c r="C422" i="2"/>
  <c r="X422" i="2" s="1"/>
  <c r="C423" i="2"/>
  <c r="X423" i="2" s="1"/>
  <c r="C424" i="2"/>
  <c r="X424" i="2" s="1"/>
  <c r="C425" i="2"/>
  <c r="X425" i="2" s="1"/>
  <c r="C426" i="2"/>
  <c r="X426" i="2" s="1"/>
  <c r="C427" i="2"/>
  <c r="X427" i="2" s="1"/>
  <c r="C428" i="2"/>
  <c r="X428" i="2" s="1"/>
  <c r="C429" i="2"/>
  <c r="X429" i="2" s="1"/>
  <c r="C430" i="2"/>
  <c r="X430" i="2" s="1"/>
  <c r="C431" i="2"/>
  <c r="X431" i="2" s="1"/>
  <c r="C432" i="2"/>
  <c r="X432" i="2" s="1"/>
  <c r="C433" i="2"/>
  <c r="X433" i="2" s="1"/>
  <c r="C434" i="2"/>
  <c r="X434" i="2" s="1"/>
  <c r="C435" i="2"/>
  <c r="X435" i="2" s="1"/>
  <c r="C436" i="2"/>
  <c r="X436" i="2" s="1"/>
  <c r="C437" i="2"/>
  <c r="X437" i="2" s="1"/>
  <c r="C438" i="2"/>
  <c r="X438" i="2" s="1"/>
  <c r="C439" i="2"/>
  <c r="X439" i="2" s="1"/>
  <c r="C440" i="2"/>
  <c r="X440" i="2" s="1"/>
  <c r="C441" i="2"/>
  <c r="X441" i="2" s="1"/>
  <c r="C442" i="2"/>
  <c r="X442" i="2" s="1"/>
  <c r="C443" i="2"/>
  <c r="X443" i="2" s="1"/>
  <c r="C444" i="2"/>
  <c r="X444" i="2" s="1"/>
  <c r="C445" i="2"/>
  <c r="X445" i="2" s="1"/>
  <c r="C446" i="2"/>
  <c r="X446" i="2" s="1"/>
  <c r="C447" i="2"/>
  <c r="X447" i="2" s="1"/>
  <c r="C448" i="2"/>
  <c r="X448" i="2" s="1"/>
  <c r="C449" i="2"/>
  <c r="X449" i="2" s="1"/>
  <c r="C450" i="2"/>
  <c r="X450" i="2" s="1"/>
  <c r="C451" i="2"/>
  <c r="X451" i="2" s="1"/>
  <c r="C452" i="2"/>
  <c r="X452" i="2" s="1"/>
  <c r="C453" i="2"/>
  <c r="X453" i="2" s="1"/>
  <c r="C454" i="2"/>
  <c r="X454" i="2" s="1"/>
  <c r="C455" i="2"/>
  <c r="X455" i="2" s="1"/>
  <c r="C456" i="2"/>
  <c r="X456" i="2" s="1"/>
  <c r="C457" i="2"/>
  <c r="X457" i="2" s="1"/>
  <c r="C458" i="2"/>
  <c r="X458" i="2" s="1"/>
  <c r="C459" i="2"/>
  <c r="X459" i="2" s="1"/>
  <c r="C460" i="2"/>
  <c r="X460" i="2" s="1"/>
  <c r="C461" i="2"/>
  <c r="X461" i="2" s="1"/>
  <c r="C462" i="2"/>
  <c r="X462" i="2" s="1"/>
  <c r="C463" i="2"/>
  <c r="X463" i="2" s="1"/>
  <c r="C464" i="2"/>
  <c r="X464" i="2" s="1"/>
  <c r="C465" i="2"/>
  <c r="X465" i="2" s="1"/>
  <c r="C466" i="2"/>
  <c r="X466" i="2" s="1"/>
  <c r="C467" i="2"/>
  <c r="X467" i="2" s="1"/>
  <c r="C468" i="2"/>
  <c r="X468" i="2" s="1"/>
  <c r="C469" i="2"/>
  <c r="X469" i="2" s="1"/>
  <c r="C470" i="2"/>
  <c r="X470" i="2" s="1"/>
  <c r="C471" i="2"/>
  <c r="X471" i="2" s="1"/>
  <c r="C472" i="2"/>
  <c r="X472" i="2" s="1"/>
  <c r="C473" i="2"/>
  <c r="X473" i="2" s="1"/>
  <c r="C474" i="2"/>
  <c r="X474" i="2" s="1"/>
  <c r="C475" i="2"/>
  <c r="X475" i="2" s="1"/>
  <c r="C476" i="2"/>
  <c r="X476" i="2" s="1"/>
  <c r="C477" i="2"/>
  <c r="X477" i="2" s="1"/>
  <c r="C478" i="2"/>
  <c r="X478" i="2" s="1"/>
  <c r="C479" i="2"/>
  <c r="X479" i="2" s="1"/>
  <c r="C480" i="2"/>
  <c r="X480" i="2" s="1"/>
  <c r="C481" i="2"/>
  <c r="X481" i="2" s="1"/>
  <c r="C482" i="2"/>
  <c r="X482" i="2" s="1"/>
  <c r="C483" i="2"/>
  <c r="X483" i="2" s="1"/>
  <c r="C484" i="2"/>
  <c r="X484" i="2" s="1"/>
  <c r="C485" i="2"/>
  <c r="X485" i="2" s="1"/>
  <c r="C486" i="2"/>
  <c r="X486" i="2" s="1"/>
  <c r="C487" i="2"/>
  <c r="X487" i="2" s="1"/>
  <c r="C488" i="2"/>
  <c r="X488" i="2" s="1"/>
  <c r="C489" i="2"/>
  <c r="X489" i="2" s="1"/>
  <c r="C490" i="2"/>
  <c r="X490" i="2" s="1"/>
  <c r="C491" i="2"/>
  <c r="X491" i="2" s="1"/>
  <c r="C492" i="2"/>
  <c r="X492" i="2" s="1"/>
  <c r="C493" i="2"/>
  <c r="X493" i="2" s="1"/>
  <c r="C494" i="2"/>
  <c r="X494" i="2" s="1"/>
  <c r="C495" i="2"/>
  <c r="X495" i="2" s="1"/>
  <c r="C496" i="2"/>
  <c r="X496" i="2" s="1"/>
  <c r="C497" i="2"/>
  <c r="X497" i="2" s="1"/>
  <c r="C498" i="2"/>
  <c r="X498" i="2" s="1"/>
  <c r="C499" i="2"/>
  <c r="X499" i="2" s="1"/>
  <c r="C500" i="2"/>
  <c r="X500" i="2" s="1"/>
  <c r="C501" i="2"/>
  <c r="X501" i="2" s="1"/>
  <c r="C502" i="2"/>
  <c r="X502" i="2" s="1"/>
  <c r="C503" i="2"/>
  <c r="X503" i="2" s="1"/>
  <c r="C504" i="2"/>
  <c r="X504" i="2" s="1"/>
  <c r="C505" i="2"/>
  <c r="X505" i="2" s="1"/>
  <c r="C506" i="2"/>
  <c r="X506" i="2" s="1"/>
  <c r="C507" i="2"/>
  <c r="X507" i="2" s="1"/>
  <c r="C508" i="2"/>
  <c r="X508" i="2" s="1"/>
  <c r="C509" i="2"/>
  <c r="X509" i="2" s="1"/>
  <c r="C510" i="2"/>
  <c r="X510" i="2" s="1"/>
  <c r="C511" i="2"/>
  <c r="X511" i="2" s="1"/>
  <c r="C512" i="2"/>
  <c r="X512" i="2" s="1"/>
  <c r="C513" i="2"/>
  <c r="X513" i="2" s="1"/>
  <c r="C514" i="2"/>
  <c r="X514" i="2" s="1"/>
  <c r="C515" i="2"/>
  <c r="X515" i="2" s="1"/>
  <c r="C516" i="2"/>
  <c r="X516" i="2" s="1"/>
  <c r="C517" i="2"/>
  <c r="X517" i="2" s="1"/>
  <c r="C518" i="2"/>
  <c r="X518" i="2" s="1"/>
  <c r="C519" i="2"/>
  <c r="X519" i="2" s="1"/>
  <c r="C520" i="2"/>
  <c r="X520" i="2" s="1"/>
  <c r="C521" i="2"/>
  <c r="X521" i="2" s="1"/>
  <c r="C522" i="2"/>
  <c r="X522" i="2" s="1"/>
  <c r="C523" i="2"/>
  <c r="X523" i="2" s="1"/>
  <c r="C524" i="2"/>
  <c r="X524" i="2" s="1"/>
  <c r="C525" i="2"/>
  <c r="X525" i="2" s="1"/>
  <c r="C526" i="2"/>
  <c r="X526" i="2" s="1"/>
  <c r="C527" i="2"/>
  <c r="X527" i="2" s="1"/>
  <c r="C528" i="2"/>
  <c r="X528" i="2" s="1"/>
  <c r="C529" i="2"/>
  <c r="X529" i="2" s="1"/>
  <c r="C530" i="2"/>
  <c r="X530" i="2" s="1"/>
  <c r="C531" i="2"/>
  <c r="X531" i="2" s="1"/>
  <c r="C532" i="2"/>
  <c r="X532" i="2" s="1"/>
  <c r="C533" i="2"/>
  <c r="X533" i="2" s="1"/>
  <c r="C534" i="2"/>
  <c r="X534" i="2" s="1"/>
  <c r="C535" i="2"/>
  <c r="X535" i="2" s="1"/>
  <c r="C536" i="2"/>
  <c r="X536" i="2" s="1"/>
  <c r="C537" i="2"/>
  <c r="X537" i="2" s="1"/>
  <c r="C538" i="2"/>
  <c r="X538" i="2" s="1"/>
  <c r="C539" i="2"/>
  <c r="X539" i="2" s="1"/>
  <c r="C540" i="2"/>
  <c r="X540" i="2" s="1"/>
  <c r="C541" i="2"/>
  <c r="X541" i="2" s="1"/>
  <c r="C542" i="2"/>
  <c r="X542" i="2" s="1"/>
  <c r="C543" i="2"/>
  <c r="X543" i="2" s="1"/>
  <c r="C544" i="2"/>
  <c r="X544" i="2" s="1"/>
  <c r="C545" i="2"/>
  <c r="X545" i="2" s="1"/>
  <c r="C546" i="2"/>
  <c r="X546" i="2" s="1"/>
  <c r="C547" i="2"/>
  <c r="X547" i="2" s="1"/>
  <c r="C548" i="2"/>
  <c r="X548" i="2" s="1"/>
  <c r="C549" i="2"/>
  <c r="X549" i="2" s="1"/>
  <c r="C550" i="2"/>
  <c r="X550" i="2" s="1"/>
  <c r="C551" i="2"/>
  <c r="X551" i="2" s="1"/>
  <c r="C552" i="2"/>
  <c r="X552" i="2" s="1"/>
  <c r="C553" i="2"/>
  <c r="X553" i="2" s="1"/>
  <c r="C554" i="2"/>
  <c r="X554" i="2" s="1"/>
  <c r="C555" i="2"/>
  <c r="X555" i="2" s="1"/>
  <c r="C556" i="2"/>
  <c r="X556" i="2" s="1"/>
  <c r="C557" i="2"/>
  <c r="X557" i="2" s="1"/>
  <c r="C558" i="2"/>
  <c r="X558" i="2" s="1"/>
  <c r="C559" i="2"/>
  <c r="X559" i="2" s="1"/>
  <c r="C560" i="2"/>
  <c r="X560" i="2" s="1"/>
  <c r="C561" i="2"/>
  <c r="X561" i="2" s="1"/>
  <c r="C562" i="2"/>
  <c r="X562" i="2" s="1"/>
  <c r="C563" i="2"/>
  <c r="X563" i="2" s="1"/>
  <c r="C564" i="2"/>
  <c r="X564" i="2" s="1"/>
  <c r="C565" i="2"/>
  <c r="X565" i="2" s="1"/>
  <c r="C566" i="2"/>
  <c r="X566" i="2" s="1"/>
  <c r="C567" i="2"/>
  <c r="X567" i="2" s="1"/>
  <c r="C568" i="2"/>
  <c r="X568" i="2" s="1"/>
  <c r="C569" i="2"/>
  <c r="X569" i="2" s="1"/>
  <c r="C570" i="2"/>
  <c r="X570" i="2" s="1"/>
  <c r="C571" i="2"/>
  <c r="X571" i="2" s="1"/>
  <c r="C572" i="2"/>
  <c r="X572" i="2" s="1"/>
  <c r="C573" i="2"/>
  <c r="X573" i="2" s="1"/>
  <c r="C574" i="2"/>
  <c r="X574" i="2" s="1"/>
  <c r="C575" i="2"/>
  <c r="X575" i="2" s="1"/>
  <c r="C576" i="2"/>
  <c r="X576" i="2" s="1"/>
  <c r="C577" i="2"/>
  <c r="X577" i="2" s="1"/>
  <c r="C578" i="2"/>
  <c r="X578" i="2" s="1"/>
  <c r="C579" i="2"/>
  <c r="X579" i="2" s="1"/>
  <c r="C580" i="2"/>
  <c r="X580" i="2" s="1"/>
  <c r="C581" i="2"/>
  <c r="X581" i="2" s="1"/>
  <c r="C582" i="2"/>
  <c r="X582" i="2" s="1"/>
  <c r="C583" i="2"/>
  <c r="X583" i="2" s="1"/>
  <c r="C584" i="2"/>
  <c r="X584" i="2" s="1"/>
  <c r="C585" i="2"/>
  <c r="X585" i="2" s="1"/>
  <c r="C586" i="2"/>
  <c r="X586" i="2" s="1"/>
  <c r="C587" i="2"/>
  <c r="X587" i="2" s="1"/>
  <c r="C588" i="2"/>
  <c r="X588" i="2" s="1"/>
  <c r="C589" i="2"/>
  <c r="X589" i="2" s="1"/>
  <c r="C590" i="2"/>
  <c r="X590" i="2" s="1"/>
  <c r="C591" i="2"/>
  <c r="X591" i="2" s="1"/>
  <c r="C592" i="2"/>
  <c r="X592" i="2" s="1"/>
  <c r="C593" i="2"/>
  <c r="X593" i="2" s="1"/>
  <c r="C594" i="2"/>
  <c r="X594" i="2" s="1"/>
  <c r="C595" i="2"/>
  <c r="X595" i="2" s="1"/>
  <c r="C596" i="2"/>
  <c r="X596" i="2" s="1"/>
  <c r="C597" i="2"/>
  <c r="X597" i="2" s="1"/>
  <c r="C598" i="2"/>
  <c r="X598" i="2" s="1"/>
  <c r="C599" i="2"/>
  <c r="X599" i="2" s="1"/>
  <c r="C600" i="2"/>
  <c r="X600" i="2" s="1"/>
  <c r="C601" i="2"/>
  <c r="X601" i="2" s="1"/>
  <c r="C602" i="2"/>
  <c r="X602" i="2" s="1"/>
  <c r="C603" i="2"/>
  <c r="X603" i="2" s="1"/>
  <c r="C604" i="2"/>
  <c r="X604" i="2" s="1"/>
  <c r="C605" i="2"/>
  <c r="X605" i="2" s="1"/>
  <c r="C606" i="2"/>
  <c r="X606" i="2" s="1"/>
  <c r="C607" i="2"/>
  <c r="X607" i="2" s="1"/>
  <c r="C608" i="2"/>
  <c r="X608" i="2" s="1"/>
  <c r="C609" i="2"/>
  <c r="X609" i="2" s="1"/>
  <c r="C610" i="2"/>
  <c r="X610" i="2" s="1"/>
  <c r="C611" i="2"/>
  <c r="X611" i="2" s="1"/>
  <c r="C612" i="2"/>
  <c r="X612" i="2" s="1"/>
  <c r="C613" i="2"/>
  <c r="X613" i="2" s="1"/>
  <c r="C614" i="2"/>
  <c r="X614" i="2" s="1"/>
  <c r="C615" i="2"/>
  <c r="X615" i="2" s="1"/>
  <c r="C616" i="2"/>
  <c r="X616" i="2" s="1"/>
  <c r="C617" i="2"/>
  <c r="X617" i="2" s="1"/>
  <c r="C618" i="2"/>
  <c r="X618" i="2" s="1"/>
  <c r="C619" i="2"/>
  <c r="X619" i="2" s="1"/>
  <c r="C620" i="2"/>
  <c r="X620" i="2" s="1"/>
  <c r="C621" i="2"/>
  <c r="X621" i="2" s="1"/>
  <c r="C622" i="2"/>
  <c r="X622" i="2" s="1"/>
  <c r="C623" i="2"/>
  <c r="X623" i="2" s="1"/>
  <c r="C624" i="2"/>
  <c r="X624" i="2" s="1"/>
  <c r="C625" i="2"/>
  <c r="X625" i="2" s="1"/>
  <c r="C626" i="2"/>
  <c r="X626" i="2" s="1"/>
  <c r="C627" i="2"/>
  <c r="X627" i="2" s="1"/>
  <c r="C628" i="2"/>
  <c r="X628" i="2" s="1"/>
  <c r="C629" i="2"/>
  <c r="X629" i="2" s="1"/>
  <c r="C630" i="2"/>
  <c r="X630" i="2" s="1"/>
  <c r="C631" i="2"/>
  <c r="X631" i="2" s="1"/>
  <c r="C632" i="2"/>
  <c r="X632" i="2" s="1"/>
  <c r="C633" i="2"/>
  <c r="X633" i="2" s="1"/>
  <c r="C634" i="2"/>
  <c r="X634" i="2" s="1"/>
  <c r="C635" i="2"/>
  <c r="X635" i="2" s="1"/>
  <c r="C636" i="2"/>
  <c r="X636" i="2" s="1"/>
  <c r="C637" i="2"/>
  <c r="X637" i="2" s="1"/>
  <c r="C638" i="2"/>
  <c r="X638" i="2" s="1"/>
  <c r="C639" i="2"/>
  <c r="X639" i="2" s="1"/>
  <c r="C640" i="2"/>
  <c r="X640" i="2" s="1"/>
  <c r="C641" i="2"/>
  <c r="X641" i="2" s="1"/>
  <c r="C642" i="2"/>
  <c r="X642" i="2" s="1"/>
  <c r="C643" i="2"/>
  <c r="X643" i="2" s="1"/>
  <c r="C644" i="2"/>
  <c r="X644" i="2" s="1"/>
  <c r="C645" i="2"/>
  <c r="X645" i="2" s="1"/>
  <c r="C646" i="2"/>
  <c r="X646" i="2" s="1"/>
  <c r="C647" i="2"/>
  <c r="X647" i="2" s="1"/>
  <c r="C648" i="2"/>
  <c r="X648" i="2" s="1"/>
  <c r="C649" i="2"/>
  <c r="X649" i="2" s="1"/>
  <c r="C650" i="2"/>
  <c r="X650" i="2" s="1"/>
  <c r="C651" i="2"/>
  <c r="X651" i="2" s="1"/>
  <c r="C652" i="2"/>
  <c r="X652" i="2" s="1"/>
  <c r="C653" i="2"/>
  <c r="X653" i="2" s="1"/>
  <c r="C654" i="2"/>
  <c r="X654" i="2" s="1"/>
  <c r="C655" i="2"/>
  <c r="X655" i="2" s="1"/>
  <c r="C656" i="2"/>
  <c r="X656" i="2" s="1"/>
  <c r="C657" i="2"/>
  <c r="X657" i="2" s="1"/>
  <c r="C658" i="2"/>
  <c r="X658" i="2" s="1"/>
  <c r="C659" i="2"/>
  <c r="X659" i="2" s="1"/>
  <c r="C660" i="2"/>
  <c r="X660" i="2" s="1"/>
  <c r="C661" i="2"/>
  <c r="X661" i="2" s="1"/>
  <c r="C662" i="2"/>
  <c r="X662" i="2" s="1"/>
  <c r="C663" i="2"/>
  <c r="X663" i="2" s="1"/>
  <c r="C664" i="2"/>
  <c r="X664" i="2" s="1"/>
  <c r="C665" i="2"/>
  <c r="X665" i="2" s="1"/>
  <c r="C666" i="2"/>
  <c r="X666" i="2" s="1"/>
  <c r="C667" i="2"/>
  <c r="X667" i="2" s="1"/>
  <c r="C668" i="2"/>
  <c r="X668" i="2" s="1"/>
  <c r="C669" i="2"/>
  <c r="X669" i="2" s="1"/>
  <c r="C670" i="2"/>
  <c r="X670" i="2" s="1"/>
  <c r="C671" i="2"/>
  <c r="X671" i="2" s="1"/>
  <c r="C672" i="2"/>
  <c r="X672" i="2" s="1"/>
  <c r="C673" i="2"/>
  <c r="X673" i="2" s="1"/>
  <c r="C674" i="2"/>
  <c r="X674" i="2" s="1"/>
  <c r="C675" i="2"/>
  <c r="X675" i="2" s="1"/>
  <c r="C676" i="2"/>
  <c r="X676" i="2" s="1"/>
  <c r="C677" i="2"/>
  <c r="X677" i="2" s="1"/>
  <c r="C678" i="2"/>
  <c r="X678" i="2" s="1"/>
  <c r="C679" i="2"/>
  <c r="X679" i="2" s="1"/>
  <c r="C680" i="2"/>
  <c r="X680" i="2" s="1"/>
  <c r="C681" i="2"/>
  <c r="X681" i="2" s="1"/>
  <c r="C682" i="2"/>
  <c r="X682" i="2" s="1"/>
  <c r="C683" i="2"/>
  <c r="X683" i="2" s="1"/>
  <c r="C684" i="2"/>
  <c r="X684" i="2" s="1"/>
  <c r="C685" i="2"/>
  <c r="X685" i="2" s="1"/>
  <c r="C686" i="2"/>
  <c r="X686" i="2" s="1"/>
  <c r="C687" i="2"/>
  <c r="X687" i="2" s="1"/>
  <c r="C688" i="2"/>
  <c r="X688" i="2" s="1"/>
  <c r="C689" i="2"/>
  <c r="X689" i="2" s="1"/>
  <c r="C690" i="2"/>
  <c r="X690" i="2" s="1"/>
  <c r="C691" i="2"/>
  <c r="X691" i="2" s="1"/>
  <c r="C692" i="2"/>
  <c r="X692" i="2" s="1"/>
  <c r="C693" i="2"/>
  <c r="X693" i="2" s="1"/>
  <c r="C694" i="2"/>
  <c r="X694" i="2" s="1"/>
  <c r="C695" i="2"/>
  <c r="X695" i="2" s="1"/>
  <c r="C696" i="2"/>
  <c r="X696" i="2" s="1"/>
  <c r="C697" i="2"/>
  <c r="X697" i="2" s="1"/>
  <c r="C698" i="2"/>
  <c r="X698" i="2" s="1"/>
  <c r="C699" i="2"/>
  <c r="X699" i="2" s="1"/>
  <c r="C700" i="2"/>
  <c r="X700" i="2" s="1"/>
  <c r="C701" i="2"/>
  <c r="X701" i="2" s="1"/>
  <c r="C702" i="2"/>
  <c r="X702" i="2" s="1"/>
  <c r="C703" i="2"/>
  <c r="X703" i="2" s="1"/>
  <c r="C704" i="2"/>
  <c r="X704" i="2" s="1"/>
  <c r="C705" i="2"/>
  <c r="X705" i="2" s="1"/>
  <c r="C706" i="2"/>
  <c r="X706" i="2" s="1"/>
  <c r="C707" i="2"/>
  <c r="X707" i="2" s="1"/>
  <c r="C708" i="2"/>
  <c r="X708" i="2" s="1"/>
  <c r="C709" i="2"/>
  <c r="X709" i="2" s="1"/>
  <c r="C710" i="2"/>
  <c r="X710" i="2" s="1"/>
  <c r="C711" i="2"/>
  <c r="X711" i="2" s="1"/>
  <c r="C712" i="2"/>
  <c r="X712" i="2" s="1"/>
  <c r="C713" i="2"/>
  <c r="X713" i="2" s="1"/>
  <c r="C714" i="2"/>
  <c r="X714" i="2" s="1"/>
  <c r="C715" i="2"/>
  <c r="X715" i="2" s="1"/>
  <c r="C716" i="2"/>
  <c r="X716" i="2" s="1"/>
  <c r="C717" i="2"/>
  <c r="X717" i="2" s="1"/>
  <c r="C718" i="2"/>
  <c r="X718" i="2" s="1"/>
  <c r="C719" i="2"/>
  <c r="X719" i="2" s="1"/>
  <c r="C720" i="2"/>
  <c r="X720" i="2" s="1"/>
  <c r="C721" i="2"/>
  <c r="X721" i="2" s="1"/>
  <c r="C722" i="2"/>
  <c r="X722" i="2" s="1"/>
  <c r="C723" i="2"/>
  <c r="X723" i="2" s="1"/>
  <c r="C724" i="2"/>
  <c r="X724" i="2" s="1"/>
  <c r="C725" i="2"/>
  <c r="X725" i="2" s="1"/>
  <c r="C726" i="2"/>
  <c r="X726" i="2" s="1"/>
  <c r="C727" i="2"/>
  <c r="X727" i="2" s="1"/>
  <c r="C728" i="2"/>
  <c r="X728" i="2" s="1"/>
  <c r="C729" i="2"/>
  <c r="X729" i="2" s="1"/>
  <c r="C730" i="2"/>
  <c r="X730" i="2" s="1"/>
  <c r="C731" i="2"/>
  <c r="X731" i="2" s="1"/>
  <c r="C732" i="2"/>
  <c r="X732" i="2" s="1"/>
  <c r="C733" i="2"/>
  <c r="X733" i="2" s="1"/>
  <c r="C734" i="2"/>
  <c r="X734" i="2" s="1"/>
  <c r="C735" i="2"/>
  <c r="X735" i="2" s="1"/>
  <c r="C736" i="2"/>
  <c r="X736" i="2" s="1"/>
  <c r="C737" i="2"/>
  <c r="X737" i="2" s="1"/>
  <c r="C738" i="2"/>
  <c r="X738" i="2" s="1"/>
  <c r="C739" i="2"/>
  <c r="X739" i="2" s="1"/>
  <c r="C740" i="2"/>
  <c r="X740" i="2" s="1"/>
  <c r="C741" i="2"/>
  <c r="X741" i="2" s="1"/>
  <c r="C742" i="2"/>
  <c r="X742" i="2" s="1"/>
  <c r="C743" i="2"/>
  <c r="X743" i="2" s="1"/>
  <c r="C744" i="2"/>
  <c r="X744" i="2" s="1"/>
  <c r="C745" i="2"/>
  <c r="X745" i="2" s="1"/>
  <c r="C746" i="2"/>
  <c r="X746" i="2" s="1"/>
  <c r="C747" i="2"/>
  <c r="X747" i="2" s="1"/>
  <c r="C748" i="2"/>
  <c r="X748" i="2" s="1"/>
  <c r="C749" i="2"/>
  <c r="X749" i="2" s="1"/>
  <c r="C750" i="2"/>
  <c r="X750" i="2" s="1"/>
  <c r="C751" i="2"/>
  <c r="X751" i="2" s="1"/>
  <c r="C752" i="2"/>
  <c r="X752" i="2" s="1"/>
  <c r="C753" i="2"/>
  <c r="X753" i="2" s="1"/>
  <c r="C754" i="2"/>
  <c r="X754" i="2" s="1"/>
  <c r="C755" i="2"/>
  <c r="X755" i="2" s="1"/>
  <c r="C756" i="2"/>
  <c r="X756" i="2" s="1"/>
  <c r="C757" i="2"/>
  <c r="X757" i="2" s="1"/>
  <c r="C758" i="2"/>
  <c r="X758" i="2" s="1"/>
  <c r="C759" i="2"/>
  <c r="X759" i="2" s="1"/>
  <c r="C760" i="2"/>
  <c r="X760" i="2" s="1"/>
  <c r="C761" i="2"/>
  <c r="X761" i="2" s="1"/>
  <c r="C762" i="2"/>
  <c r="X762" i="2" s="1"/>
  <c r="C763" i="2"/>
  <c r="X763" i="2" s="1"/>
  <c r="C764" i="2"/>
  <c r="X764" i="2" s="1"/>
  <c r="C765" i="2"/>
  <c r="X765" i="2" s="1"/>
  <c r="C766" i="2"/>
  <c r="X766" i="2" s="1"/>
  <c r="C767" i="2"/>
  <c r="X767" i="2" s="1"/>
  <c r="C768" i="2"/>
  <c r="X768" i="2" s="1"/>
  <c r="C769" i="2"/>
  <c r="X769" i="2" s="1"/>
  <c r="C770" i="2"/>
  <c r="X770" i="2" s="1"/>
  <c r="C771" i="2"/>
  <c r="X771" i="2" s="1"/>
  <c r="C772" i="2"/>
  <c r="X772" i="2" s="1"/>
  <c r="C773" i="2"/>
  <c r="X773" i="2" s="1"/>
  <c r="C774" i="2"/>
  <c r="X774" i="2" s="1"/>
  <c r="C775" i="2"/>
  <c r="X775" i="2" s="1"/>
  <c r="C776" i="2"/>
  <c r="X776" i="2" s="1"/>
  <c r="C777" i="2"/>
  <c r="X777" i="2" s="1"/>
  <c r="C778" i="2"/>
  <c r="X778" i="2" s="1"/>
  <c r="C779" i="2"/>
  <c r="X779" i="2" s="1"/>
  <c r="C780" i="2"/>
  <c r="X780" i="2" s="1"/>
  <c r="C781" i="2"/>
  <c r="X781" i="2" s="1"/>
  <c r="C782" i="2"/>
  <c r="X782" i="2" s="1"/>
  <c r="C783" i="2"/>
  <c r="X783" i="2" s="1"/>
  <c r="C784" i="2"/>
  <c r="X784" i="2" s="1"/>
  <c r="C785" i="2"/>
  <c r="X785" i="2" s="1"/>
  <c r="C786" i="2"/>
  <c r="X786" i="2" s="1"/>
  <c r="C787" i="2"/>
  <c r="X787" i="2" s="1"/>
  <c r="C788" i="2"/>
  <c r="X788" i="2" s="1"/>
  <c r="C789" i="2"/>
  <c r="X789" i="2" s="1"/>
  <c r="C790" i="2"/>
  <c r="X790" i="2" s="1"/>
  <c r="C791" i="2"/>
  <c r="X791" i="2" s="1"/>
  <c r="C792" i="2"/>
  <c r="X792" i="2" s="1"/>
  <c r="C793" i="2"/>
  <c r="X793" i="2" s="1"/>
  <c r="C794" i="2"/>
  <c r="X794" i="2" s="1"/>
  <c r="C795" i="2"/>
  <c r="X795" i="2" s="1"/>
  <c r="C796" i="2"/>
  <c r="X796" i="2" s="1"/>
  <c r="C797" i="2"/>
  <c r="X797" i="2" s="1"/>
  <c r="C798" i="2"/>
  <c r="X798" i="2" s="1"/>
  <c r="C799" i="2"/>
  <c r="X799" i="2" s="1"/>
  <c r="C800" i="2"/>
  <c r="X800" i="2" s="1"/>
  <c r="C801" i="2"/>
  <c r="X801" i="2" s="1"/>
  <c r="C802" i="2"/>
  <c r="X802" i="2" s="1"/>
  <c r="C803" i="2"/>
  <c r="X803" i="2" s="1"/>
  <c r="C804" i="2"/>
  <c r="X804" i="2" s="1"/>
  <c r="C805" i="2"/>
  <c r="X805" i="2" s="1"/>
  <c r="C806" i="2"/>
  <c r="X806" i="2" s="1"/>
  <c r="C807" i="2"/>
  <c r="X807" i="2" s="1"/>
  <c r="C808" i="2"/>
  <c r="X808" i="2" s="1"/>
  <c r="C809" i="2"/>
  <c r="X809" i="2" s="1"/>
  <c r="C810" i="2"/>
  <c r="X810" i="2" s="1"/>
  <c r="C811" i="2"/>
  <c r="X811" i="2" s="1"/>
  <c r="C812" i="2"/>
  <c r="X812" i="2" s="1"/>
  <c r="C813" i="2"/>
  <c r="X813" i="2" s="1"/>
  <c r="C814" i="2"/>
  <c r="X814" i="2" s="1"/>
  <c r="C815" i="2"/>
  <c r="X815" i="2" s="1"/>
  <c r="C816" i="2"/>
  <c r="X816" i="2" s="1"/>
  <c r="C817" i="2"/>
  <c r="X817" i="2" s="1"/>
  <c r="C818" i="2"/>
  <c r="X818" i="2" s="1"/>
  <c r="C819" i="2"/>
  <c r="X819" i="2" s="1"/>
  <c r="C820" i="2"/>
  <c r="X820" i="2" s="1"/>
  <c r="C821" i="2"/>
  <c r="X821" i="2" s="1"/>
  <c r="C822" i="2"/>
  <c r="X822" i="2" s="1"/>
  <c r="C823" i="2"/>
  <c r="X823" i="2" s="1"/>
  <c r="C824" i="2"/>
  <c r="X824" i="2" s="1"/>
  <c r="C825" i="2"/>
  <c r="X825" i="2" s="1"/>
  <c r="C826" i="2"/>
  <c r="X826" i="2" s="1"/>
  <c r="C827" i="2"/>
  <c r="X827" i="2" s="1"/>
  <c r="C828" i="2"/>
  <c r="X828" i="2" s="1"/>
  <c r="C829" i="2"/>
  <c r="X829" i="2" s="1"/>
  <c r="C830" i="2"/>
  <c r="X830" i="2" s="1"/>
  <c r="C831" i="2"/>
  <c r="X831" i="2" s="1"/>
  <c r="C832" i="2"/>
  <c r="X832" i="2" s="1"/>
  <c r="C833" i="2"/>
  <c r="X833" i="2" s="1"/>
  <c r="C834" i="2"/>
  <c r="X834" i="2" s="1"/>
  <c r="C835" i="2"/>
  <c r="X835" i="2" s="1"/>
  <c r="C836" i="2"/>
  <c r="X836" i="2" s="1"/>
  <c r="C837" i="2"/>
  <c r="X837" i="2" s="1"/>
  <c r="C838" i="2"/>
  <c r="X838" i="2" s="1"/>
  <c r="C839" i="2"/>
  <c r="X839" i="2" s="1"/>
  <c r="C840" i="2"/>
  <c r="X840" i="2" s="1"/>
  <c r="C841" i="2"/>
  <c r="X841" i="2" s="1"/>
  <c r="C842" i="2"/>
  <c r="X842" i="2" s="1"/>
  <c r="C843" i="2"/>
  <c r="X843" i="2" s="1"/>
  <c r="C844" i="2"/>
  <c r="X844" i="2" s="1"/>
  <c r="C845" i="2"/>
  <c r="X845" i="2" s="1"/>
  <c r="C846" i="2"/>
  <c r="X846" i="2" s="1"/>
  <c r="C847" i="2"/>
  <c r="X847" i="2" s="1"/>
  <c r="C848" i="2"/>
  <c r="X848" i="2" s="1"/>
  <c r="C849" i="2"/>
  <c r="X849" i="2" s="1"/>
  <c r="C850" i="2"/>
  <c r="X850" i="2" s="1"/>
  <c r="C851" i="2"/>
  <c r="X851" i="2" s="1"/>
  <c r="C852" i="2"/>
  <c r="X852" i="2" s="1"/>
  <c r="C853" i="2"/>
  <c r="X853" i="2" s="1"/>
  <c r="C854" i="2"/>
  <c r="X854" i="2" s="1"/>
  <c r="C855" i="2"/>
  <c r="X855" i="2" s="1"/>
  <c r="C856" i="2"/>
  <c r="X856" i="2" s="1"/>
  <c r="C857" i="2"/>
  <c r="X857" i="2" s="1"/>
  <c r="C858" i="2"/>
  <c r="X858" i="2" s="1"/>
  <c r="C859" i="2"/>
  <c r="X859" i="2" s="1"/>
  <c r="C860" i="2"/>
  <c r="X860" i="2" s="1"/>
  <c r="C861" i="2"/>
  <c r="X861" i="2" s="1"/>
  <c r="C862" i="2"/>
  <c r="X862" i="2" s="1"/>
  <c r="C863" i="2"/>
  <c r="X863" i="2" s="1"/>
  <c r="C864" i="2"/>
  <c r="X864" i="2" s="1"/>
  <c r="C865" i="2"/>
  <c r="X865" i="2" s="1"/>
  <c r="C866" i="2"/>
  <c r="X866" i="2" s="1"/>
  <c r="C867" i="2"/>
  <c r="X867" i="2" s="1"/>
  <c r="C868" i="2"/>
  <c r="X868" i="2" s="1"/>
  <c r="C869" i="2"/>
  <c r="X869" i="2" s="1"/>
  <c r="C870" i="2"/>
  <c r="X870" i="2" s="1"/>
  <c r="C871" i="2"/>
  <c r="X871" i="2" s="1"/>
  <c r="C872" i="2"/>
  <c r="X872" i="2" s="1"/>
  <c r="C873" i="2"/>
  <c r="X873" i="2" s="1"/>
  <c r="C874" i="2"/>
  <c r="X874" i="2" s="1"/>
  <c r="C875" i="2"/>
  <c r="X875" i="2" s="1"/>
  <c r="C876" i="2"/>
  <c r="X876" i="2" s="1"/>
  <c r="C877" i="2"/>
  <c r="X877" i="2" s="1"/>
  <c r="C878" i="2"/>
  <c r="X878" i="2" s="1"/>
  <c r="C879" i="2"/>
  <c r="X879" i="2" s="1"/>
  <c r="C880" i="2"/>
  <c r="X880" i="2" s="1"/>
  <c r="C881" i="2"/>
  <c r="X881" i="2" s="1"/>
  <c r="C882" i="2"/>
  <c r="X882" i="2" s="1"/>
  <c r="C883" i="2"/>
  <c r="X883" i="2" s="1"/>
  <c r="C884" i="2"/>
  <c r="X884" i="2" s="1"/>
  <c r="C885" i="2"/>
  <c r="X885" i="2" s="1"/>
  <c r="C886" i="2"/>
  <c r="X886" i="2" s="1"/>
  <c r="C887" i="2"/>
  <c r="X887" i="2" s="1"/>
  <c r="C888" i="2"/>
  <c r="X888" i="2" s="1"/>
  <c r="C889" i="2"/>
  <c r="X889" i="2" s="1"/>
  <c r="C890" i="2"/>
  <c r="X890" i="2" s="1"/>
  <c r="C891" i="2"/>
  <c r="X891" i="2" s="1"/>
  <c r="C892" i="2"/>
  <c r="X892" i="2" s="1"/>
  <c r="C893" i="2"/>
  <c r="X893" i="2" s="1"/>
  <c r="C894" i="2"/>
  <c r="X894" i="2" s="1"/>
  <c r="C895" i="2"/>
  <c r="X895" i="2" s="1"/>
  <c r="C896" i="2"/>
  <c r="X896" i="2" s="1"/>
  <c r="C897" i="2"/>
  <c r="X897" i="2" s="1"/>
  <c r="C898" i="2"/>
  <c r="X898" i="2" s="1"/>
  <c r="C899" i="2"/>
  <c r="X899" i="2" s="1"/>
  <c r="C900" i="2"/>
  <c r="X900" i="2" s="1"/>
  <c r="C901" i="2"/>
  <c r="X901" i="2" s="1"/>
  <c r="C902" i="2"/>
  <c r="X902" i="2" s="1"/>
  <c r="C903" i="2"/>
  <c r="X903" i="2" s="1"/>
  <c r="C904" i="2"/>
  <c r="X904" i="2" s="1"/>
  <c r="C905" i="2"/>
  <c r="X905" i="2" s="1"/>
  <c r="C906" i="2"/>
  <c r="X906" i="2" s="1"/>
  <c r="C907" i="2"/>
  <c r="X907" i="2" s="1"/>
  <c r="C908" i="2"/>
  <c r="X908" i="2" s="1"/>
  <c r="C909" i="2"/>
  <c r="X909" i="2" s="1"/>
  <c r="C910" i="2"/>
  <c r="X910" i="2" s="1"/>
  <c r="C911" i="2"/>
  <c r="X911" i="2" s="1"/>
  <c r="C912" i="2"/>
  <c r="X912" i="2" s="1"/>
  <c r="C913" i="2"/>
  <c r="X913" i="2" s="1"/>
  <c r="C914" i="2"/>
  <c r="X914" i="2" s="1"/>
  <c r="C915" i="2"/>
  <c r="X915" i="2" s="1"/>
  <c r="C916" i="2"/>
  <c r="X916" i="2" s="1"/>
  <c r="C917" i="2"/>
  <c r="X917" i="2" s="1"/>
  <c r="C918" i="2"/>
  <c r="X918" i="2" s="1"/>
  <c r="C919" i="2"/>
  <c r="X919" i="2" s="1"/>
  <c r="C920" i="2"/>
  <c r="X920" i="2" s="1"/>
  <c r="C921" i="2"/>
  <c r="X921" i="2" s="1"/>
  <c r="C922" i="2"/>
  <c r="X922" i="2" s="1"/>
  <c r="C923" i="2"/>
  <c r="X923" i="2" s="1"/>
  <c r="C924" i="2"/>
  <c r="X924" i="2" s="1"/>
  <c r="C925" i="2"/>
  <c r="X925" i="2" s="1"/>
  <c r="C926" i="2"/>
  <c r="X926" i="2" s="1"/>
  <c r="C927" i="2"/>
  <c r="X927" i="2" s="1"/>
  <c r="C928" i="2"/>
  <c r="X928" i="2" s="1"/>
  <c r="C929" i="2"/>
  <c r="X929" i="2" s="1"/>
  <c r="C930" i="2"/>
  <c r="X930" i="2" s="1"/>
  <c r="C931" i="2"/>
  <c r="X931" i="2" s="1"/>
  <c r="C932" i="2"/>
  <c r="X932" i="2" s="1"/>
  <c r="C933" i="2"/>
  <c r="X933" i="2" s="1"/>
  <c r="C934" i="2"/>
  <c r="X934" i="2" s="1"/>
  <c r="C935" i="2"/>
  <c r="X935" i="2" s="1"/>
  <c r="C936" i="2"/>
  <c r="X936" i="2" s="1"/>
  <c r="C937" i="2"/>
  <c r="X937" i="2" s="1"/>
  <c r="C938" i="2"/>
  <c r="X938" i="2" s="1"/>
  <c r="C939" i="2"/>
  <c r="X939" i="2" s="1"/>
  <c r="C940" i="2"/>
  <c r="X940" i="2" s="1"/>
  <c r="C941" i="2"/>
  <c r="X941" i="2" s="1"/>
  <c r="C942" i="2"/>
  <c r="X942" i="2" s="1"/>
  <c r="C943" i="2"/>
  <c r="X943" i="2" s="1"/>
  <c r="C944" i="2"/>
  <c r="X944" i="2" s="1"/>
  <c r="C945" i="2"/>
  <c r="X945" i="2" s="1"/>
  <c r="C946" i="2"/>
  <c r="X946" i="2" s="1"/>
  <c r="C947" i="2"/>
  <c r="X947" i="2" s="1"/>
  <c r="C948" i="2"/>
  <c r="X948" i="2" s="1"/>
  <c r="C949" i="2"/>
  <c r="X949" i="2" s="1"/>
  <c r="C950" i="2"/>
  <c r="X950" i="2" s="1"/>
  <c r="C951" i="2"/>
  <c r="X951" i="2" s="1"/>
  <c r="C952" i="2"/>
  <c r="X952" i="2" s="1"/>
  <c r="C953" i="2"/>
  <c r="X953" i="2" s="1"/>
  <c r="C954" i="2"/>
  <c r="X954" i="2" s="1"/>
  <c r="C955" i="2"/>
  <c r="X955" i="2" s="1"/>
  <c r="C956" i="2"/>
  <c r="X956" i="2" s="1"/>
  <c r="C957" i="2"/>
  <c r="X957" i="2" s="1"/>
  <c r="C958" i="2"/>
  <c r="X958" i="2" s="1"/>
  <c r="C959" i="2"/>
  <c r="X959" i="2" s="1"/>
  <c r="C960" i="2"/>
  <c r="X960" i="2" s="1"/>
  <c r="C961" i="2"/>
  <c r="X961" i="2" s="1"/>
  <c r="C962" i="2"/>
  <c r="X962" i="2" s="1"/>
  <c r="C963" i="2"/>
  <c r="X963" i="2" s="1"/>
  <c r="C964" i="2"/>
  <c r="X964" i="2" s="1"/>
  <c r="C965" i="2"/>
  <c r="X965" i="2" s="1"/>
  <c r="C966" i="2"/>
  <c r="X966" i="2" s="1"/>
  <c r="C967" i="2"/>
  <c r="X967" i="2" s="1"/>
  <c r="C968" i="2"/>
  <c r="X968" i="2" s="1"/>
  <c r="C969" i="2"/>
  <c r="X969" i="2" s="1"/>
  <c r="C970" i="2"/>
  <c r="X970" i="2" s="1"/>
  <c r="C971" i="2"/>
  <c r="X971" i="2" s="1"/>
  <c r="C972" i="2"/>
  <c r="X972" i="2" s="1"/>
  <c r="C973" i="2"/>
  <c r="X973" i="2" s="1"/>
  <c r="C974" i="2"/>
  <c r="X974" i="2" s="1"/>
  <c r="C975" i="2"/>
  <c r="X975" i="2" s="1"/>
  <c r="C976" i="2"/>
  <c r="X976" i="2" s="1"/>
  <c r="C977" i="2"/>
  <c r="X977" i="2" s="1"/>
  <c r="C978" i="2"/>
  <c r="X978" i="2" s="1"/>
  <c r="C979" i="2"/>
  <c r="X979" i="2" s="1"/>
  <c r="C980" i="2"/>
  <c r="X980" i="2" s="1"/>
  <c r="C981" i="2"/>
  <c r="X981" i="2" s="1"/>
  <c r="C982" i="2"/>
  <c r="X982" i="2" s="1"/>
  <c r="C983" i="2"/>
  <c r="X983" i="2" s="1"/>
  <c r="C984" i="2"/>
  <c r="X984" i="2" s="1"/>
  <c r="C985" i="2"/>
  <c r="X985" i="2" s="1"/>
  <c r="C986" i="2"/>
  <c r="X986" i="2" s="1"/>
  <c r="C987" i="2"/>
  <c r="X987" i="2" s="1"/>
  <c r="C988" i="2"/>
  <c r="X988" i="2" s="1"/>
  <c r="C989" i="2"/>
  <c r="X989" i="2" s="1"/>
  <c r="C990" i="2"/>
  <c r="X990" i="2" s="1"/>
  <c r="C991" i="2"/>
  <c r="X991" i="2" s="1"/>
  <c r="C992" i="2"/>
  <c r="X992" i="2" s="1"/>
  <c r="C993" i="2"/>
  <c r="X993" i="2" s="1"/>
  <c r="C994" i="2"/>
  <c r="X994" i="2" s="1"/>
  <c r="C995" i="2"/>
  <c r="X995" i="2" s="1"/>
  <c r="C996" i="2"/>
  <c r="X996" i="2" s="1"/>
  <c r="C997" i="2"/>
  <c r="X997" i="2" s="1"/>
  <c r="C998" i="2"/>
  <c r="X998" i="2" s="1"/>
  <c r="C999" i="2"/>
  <c r="X999" i="2" s="1"/>
  <c r="C1000" i="2"/>
  <c r="X1000" i="2" s="1"/>
  <c r="C1001" i="2"/>
  <c r="X1001" i="2" s="1"/>
  <c r="C1002" i="2"/>
  <c r="X1002" i="2" s="1"/>
  <c r="C1003" i="2"/>
  <c r="X1003" i="2" s="1"/>
  <c r="C1004" i="2"/>
  <c r="X1004" i="2" s="1"/>
  <c r="C1005" i="2"/>
  <c r="X1005" i="2" s="1"/>
  <c r="C1006" i="2"/>
  <c r="X1006" i="2" s="1"/>
  <c r="C1007" i="2"/>
  <c r="X1007" i="2" s="1"/>
  <c r="C1008" i="2"/>
  <c r="X1008" i="2" s="1"/>
  <c r="C1009" i="2"/>
  <c r="X1009" i="2" s="1"/>
  <c r="C1010" i="2"/>
  <c r="X1010" i="2" s="1"/>
  <c r="C1011" i="2"/>
  <c r="X1011" i="2" s="1"/>
  <c r="C1012" i="2"/>
  <c r="X1012" i="2" s="1"/>
  <c r="C1013" i="2"/>
  <c r="X1013" i="2" s="1"/>
  <c r="C1014" i="2"/>
  <c r="X1014" i="2" s="1"/>
  <c r="C1015" i="2"/>
  <c r="X1015" i="2" s="1"/>
  <c r="C1016" i="2"/>
  <c r="X1016" i="2" s="1"/>
  <c r="C1017" i="2"/>
  <c r="X1017" i="2" s="1"/>
  <c r="C1018" i="2"/>
  <c r="X1018" i="2" s="1"/>
  <c r="C1019" i="2"/>
  <c r="X1019" i="2" s="1"/>
  <c r="C1020" i="2"/>
  <c r="X1020" i="2" s="1"/>
  <c r="C1021" i="2"/>
  <c r="X1021" i="2" s="1"/>
  <c r="C1022" i="2"/>
  <c r="X1022" i="2" s="1"/>
  <c r="C1023" i="2"/>
  <c r="X1023" i="2" s="1"/>
  <c r="C1024" i="2"/>
  <c r="X1024" i="2" s="1"/>
  <c r="C1025" i="2"/>
  <c r="X1025" i="2" s="1"/>
  <c r="C1026" i="2"/>
  <c r="X1026" i="2" s="1"/>
  <c r="C1027" i="2"/>
  <c r="X1027" i="2" s="1"/>
  <c r="C1028" i="2"/>
  <c r="X1028" i="2" s="1"/>
  <c r="C1029" i="2"/>
  <c r="X1029" i="2" s="1"/>
  <c r="C1030" i="2"/>
  <c r="X1030" i="2" s="1"/>
  <c r="C1031" i="2"/>
  <c r="X1031" i="2" s="1"/>
  <c r="C1032" i="2"/>
  <c r="X1032" i="2" s="1"/>
  <c r="C1033" i="2"/>
  <c r="X1033" i="2" s="1"/>
  <c r="C1034" i="2"/>
  <c r="X1034" i="2" s="1"/>
  <c r="C1035" i="2"/>
  <c r="X1035" i="2" s="1"/>
  <c r="C1036" i="2"/>
  <c r="X1036" i="2" s="1"/>
  <c r="C1037" i="2"/>
  <c r="X1037" i="2" s="1"/>
  <c r="C1038" i="2"/>
  <c r="X1038" i="2" s="1"/>
  <c r="C1039" i="2"/>
  <c r="X1039" i="2" s="1"/>
  <c r="C1040" i="2"/>
  <c r="X1040" i="2" s="1"/>
  <c r="C1041" i="2"/>
  <c r="X1041" i="2" s="1"/>
  <c r="C1042" i="2"/>
  <c r="X1042" i="2" s="1"/>
  <c r="C1043" i="2"/>
  <c r="X1043" i="2" s="1"/>
  <c r="C1044" i="2"/>
  <c r="X1044" i="2" s="1"/>
  <c r="C1045" i="2"/>
  <c r="X1045" i="2" s="1"/>
  <c r="C1046" i="2"/>
  <c r="X1046" i="2" s="1"/>
  <c r="C1047" i="2"/>
  <c r="X1047" i="2" s="1"/>
  <c r="C1048" i="2"/>
  <c r="X1048" i="2" s="1"/>
  <c r="C1049" i="2"/>
  <c r="X1049" i="2" s="1"/>
  <c r="C1050" i="2"/>
  <c r="X1050" i="2" s="1"/>
  <c r="C1051" i="2"/>
  <c r="X1051" i="2" s="1"/>
  <c r="C1052" i="2"/>
  <c r="X1052" i="2" s="1"/>
  <c r="C1053" i="2"/>
  <c r="X1053" i="2" s="1"/>
  <c r="C1054" i="2"/>
  <c r="X1054" i="2" s="1"/>
  <c r="C1055" i="2"/>
  <c r="X1055" i="2" s="1"/>
  <c r="C1056" i="2"/>
  <c r="X1056" i="2" s="1"/>
  <c r="C1057" i="2"/>
  <c r="X1057" i="2" s="1"/>
  <c r="C1058" i="2"/>
  <c r="X1058" i="2" s="1"/>
  <c r="C1059" i="2"/>
  <c r="X1059" i="2" s="1"/>
  <c r="C1060" i="2"/>
  <c r="X1060" i="2" s="1"/>
  <c r="C1061" i="2"/>
  <c r="X1061" i="2" s="1"/>
  <c r="C1062" i="2"/>
  <c r="X1062" i="2" s="1"/>
  <c r="C1063" i="2"/>
  <c r="X1063" i="2" s="1"/>
  <c r="C1064" i="2"/>
  <c r="X1064" i="2" s="1"/>
  <c r="C1065" i="2"/>
  <c r="X1065" i="2" s="1"/>
  <c r="C1066" i="2"/>
  <c r="X1066" i="2" s="1"/>
  <c r="C1067" i="2"/>
  <c r="X1067" i="2" s="1"/>
  <c r="C1068" i="2"/>
  <c r="X1068" i="2" s="1"/>
  <c r="C1069" i="2"/>
  <c r="X1069" i="2" s="1"/>
  <c r="C1070" i="2"/>
  <c r="X1070" i="2" s="1"/>
  <c r="C1071" i="2"/>
  <c r="X1071" i="2" s="1"/>
  <c r="C1072" i="2"/>
  <c r="X1072" i="2" s="1"/>
  <c r="C1073" i="2"/>
  <c r="X1073" i="2" s="1"/>
  <c r="C1074" i="2"/>
  <c r="X1074" i="2" s="1"/>
  <c r="C1075" i="2"/>
  <c r="X1075" i="2" s="1"/>
  <c r="C1076" i="2"/>
  <c r="X1076" i="2" s="1"/>
  <c r="C1077" i="2"/>
  <c r="X1077" i="2" s="1"/>
  <c r="C1078" i="2"/>
  <c r="X1078" i="2" s="1"/>
  <c r="C1079" i="2"/>
  <c r="X1079" i="2" s="1"/>
  <c r="C1080" i="2"/>
  <c r="X1080" i="2" s="1"/>
  <c r="C1081" i="2"/>
  <c r="X1081" i="2" s="1"/>
  <c r="C1082" i="2"/>
  <c r="X1082" i="2" s="1"/>
  <c r="C1083" i="2"/>
  <c r="X1083" i="2" s="1"/>
  <c r="C1084" i="2"/>
  <c r="X1084" i="2" s="1"/>
  <c r="C1085" i="2"/>
  <c r="X1085" i="2" s="1"/>
  <c r="C1086" i="2"/>
  <c r="X1086" i="2" s="1"/>
  <c r="C1087" i="2"/>
  <c r="X1087" i="2" s="1"/>
  <c r="C1088" i="2"/>
  <c r="X1088" i="2" s="1"/>
  <c r="C1089" i="2"/>
  <c r="X1089" i="2" s="1"/>
  <c r="C1090" i="2"/>
  <c r="X1090" i="2" s="1"/>
  <c r="C1091" i="2"/>
  <c r="X1091" i="2" s="1"/>
  <c r="C1092" i="2"/>
  <c r="X1092" i="2" s="1"/>
  <c r="C1093" i="2"/>
  <c r="X1093" i="2" s="1"/>
  <c r="C1094" i="2"/>
  <c r="X1094" i="2" s="1"/>
  <c r="C1095" i="2"/>
  <c r="X1095" i="2" s="1"/>
  <c r="C1096" i="2"/>
  <c r="X1096" i="2" s="1"/>
  <c r="C1097" i="2"/>
  <c r="X1097" i="2" s="1"/>
  <c r="C1098" i="2"/>
  <c r="X1098" i="2" s="1"/>
  <c r="C1099" i="2"/>
  <c r="X1099" i="2" s="1"/>
  <c r="C1100" i="2"/>
  <c r="X1100" i="2" s="1"/>
  <c r="C1101" i="2"/>
  <c r="X1101" i="2" s="1"/>
  <c r="C1102" i="2"/>
  <c r="X1102" i="2" s="1"/>
  <c r="C1103" i="2"/>
  <c r="X1103" i="2" s="1"/>
  <c r="C1104" i="2"/>
  <c r="X1104" i="2" s="1"/>
  <c r="C1105" i="2"/>
  <c r="X1105" i="2" s="1"/>
  <c r="C1106" i="2"/>
  <c r="X1106" i="2" s="1"/>
  <c r="C1107" i="2"/>
  <c r="X1107" i="2" s="1"/>
  <c r="C1108" i="2"/>
  <c r="X1108" i="2" s="1"/>
  <c r="C1109" i="2"/>
  <c r="X1109" i="2" s="1"/>
  <c r="C1110" i="2"/>
  <c r="X1110" i="2" s="1"/>
  <c r="C1111" i="2"/>
  <c r="X1111" i="2" s="1"/>
  <c r="C1112" i="2"/>
  <c r="X1112" i="2" s="1"/>
  <c r="C1113" i="2"/>
  <c r="X1113" i="2" s="1"/>
  <c r="C1114" i="2"/>
  <c r="X1114" i="2" s="1"/>
  <c r="C1115" i="2"/>
  <c r="X1115" i="2" s="1"/>
  <c r="C1116" i="2"/>
  <c r="X1116" i="2" s="1"/>
  <c r="C1117" i="2"/>
  <c r="X1117" i="2" s="1"/>
  <c r="C1118" i="2"/>
  <c r="X1118" i="2" s="1"/>
  <c r="C1119" i="2"/>
  <c r="X1119" i="2" s="1"/>
  <c r="C1120" i="2"/>
  <c r="X1120" i="2" s="1"/>
  <c r="C1121" i="2"/>
  <c r="X1121" i="2" s="1"/>
  <c r="C1122" i="2"/>
  <c r="X1122" i="2" s="1"/>
  <c r="C1123" i="2"/>
  <c r="X1123" i="2" s="1"/>
  <c r="C1124" i="2"/>
  <c r="X1124" i="2" s="1"/>
  <c r="C1125" i="2"/>
  <c r="X1125" i="2" s="1"/>
  <c r="C1126" i="2"/>
  <c r="X1126" i="2" s="1"/>
  <c r="C1127" i="2"/>
  <c r="X1127" i="2" s="1"/>
  <c r="C1128" i="2"/>
  <c r="X1128" i="2" s="1"/>
  <c r="C1129" i="2"/>
  <c r="X1129" i="2" s="1"/>
  <c r="C1130" i="2"/>
  <c r="X1130" i="2" s="1"/>
  <c r="C1131" i="2"/>
  <c r="X1131" i="2" s="1"/>
  <c r="C1132" i="2"/>
  <c r="X1132" i="2" s="1"/>
  <c r="C1133" i="2"/>
  <c r="X1133" i="2" s="1"/>
  <c r="C1134" i="2"/>
  <c r="X1134" i="2" s="1"/>
  <c r="C1135" i="2"/>
  <c r="X1135" i="2" s="1"/>
  <c r="C1136" i="2"/>
  <c r="X1136" i="2" s="1"/>
  <c r="C1137" i="2"/>
  <c r="X1137" i="2" s="1"/>
  <c r="C1138" i="2"/>
  <c r="X1138" i="2" s="1"/>
  <c r="C1139" i="2"/>
  <c r="X1139" i="2" s="1"/>
  <c r="C1140" i="2"/>
  <c r="X1140" i="2" s="1"/>
  <c r="C1141" i="2"/>
  <c r="X1141" i="2" s="1"/>
  <c r="C1142" i="2"/>
  <c r="X1142" i="2" s="1"/>
  <c r="C1143" i="2"/>
  <c r="X1143" i="2" s="1"/>
  <c r="C1144" i="2"/>
  <c r="X1144" i="2" s="1"/>
  <c r="C1145" i="2"/>
  <c r="X1145" i="2" s="1"/>
  <c r="C1146" i="2"/>
  <c r="X1146" i="2" s="1"/>
  <c r="C1147" i="2"/>
  <c r="X1147" i="2" s="1"/>
  <c r="C1148" i="2"/>
  <c r="X1148" i="2" s="1"/>
  <c r="C1149" i="2"/>
  <c r="X1149" i="2" s="1"/>
  <c r="C1150" i="2"/>
  <c r="X1150" i="2" s="1"/>
  <c r="C1151" i="2"/>
  <c r="X1151" i="2" s="1"/>
  <c r="C1152" i="2"/>
  <c r="X1152" i="2" s="1"/>
  <c r="C1153" i="2"/>
  <c r="X1153" i="2" s="1"/>
  <c r="C1154" i="2"/>
  <c r="X1154" i="2" s="1"/>
  <c r="C1155" i="2"/>
  <c r="X1155" i="2" s="1"/>
  <c r="C1156" i="2"/>
  <c r="X1156" i="2" s="1"/>
  <c r="C1157" i="2"/>
  <c r="X1157" i="2" s="1"/>
  <c r="C1158" i="2"/>
  <c r="X1158" i="2" s="1"/>
  <c r="C1159" i="2"/>
  <c r="X1159" i="2" s="1"/>
  <c r="C1160" i="2"/>
  <c r="X1160" i="2" s="1"/>
  <c r="C1161" i="2"/>
  <c r="X1161" i="2" s="1"/>
  <c r="C1162" i="2"/>
  <c r="X1162" i="2" s="1"/>
  <c r="C1163" i="2"/>
  <c r="X1163" i="2" s="1"/>
  <c r="C1164" i="2"/>
  <c r="X1164" i="2" s="1"/>
  <c r="C1165" i="2"/>
  <c r="X1165" i="2" s="1"/>
  <c r="C1166" i="2"/>
  <c r="X1166" i="2" s="1"/>
  <c r="C1167" i="2"/>
  <c r="X1167" i="2" s="1"/>
  <c r="C1168" i="2"/>
  <c r="X1168" i="2" s="1"/>
  <c r="C1169" i="2"/>
  <c r="X1169" i="2" s="1"/>
  <c r="C1170" i="2"/>
  <c r="X1170" i="2" s="1"/>
  <c r="C1171" i="2"/>
  <c r="X1171" i="2" s="1"/>
  <c r="C1172" i="2"/>
  <c r="X1172" i="2" s="1"/>
  <c r="C1173" i="2"/>
  <c r="X1173" i="2" s="1"/>
  <c r="C1174" i="2"/>
  <c r="X1174" i="2" s="1"/>
  <c r="C1175" i="2"/>
  <c r="X1175" i="2" s="1"/>
  <c r="C1176" i="2"/>
  <c r="X1176" i="2" s="1"/>
  <c r="C1177" i="2"/>
  <c r="X1177" i="2" s="1"/>
  <c r="C1178" i="2"/>
  <c r="X1178" i="2" s="1"/>
  <c r="C1179" i="2"/>
  <c r="X1179" i="2" s="1"/>
  <c r="C1180" i="2"/>
  <c r="X1180" i="2" s="1"/>
  <c r="C1181" i="2"/>
  <c r="X1181" i="2" s="1"/>
  <c r="C1182" i="2"/>
  <c r="X1182" i="2" s="1"/>
  <c r="C1183" i="2"/>
  <c r="X1183" i="2" s="1"/>
  <c r="C1184" i="2"/>
  <c r="X1184" i="2" s="1"/>
  <c r="C1185" i="2"/>
  <c r="X1185" i="2" s="1"/>
  <c r="C1186" i="2"/>
  <c r="X1186" i="2" s="1"/>
  <c r="C1187" i="2"/>
  <c r="X1187" i="2" s="1"/>
  <c r="C1188" i="2"/>
  <c r="X1188" i="2" s="1"/>
  <c r="C1189" i="2"/>
  <c r="X1189" i="2" s="1"/>
  <c r="C1190" i="2"/>
  <c r="X1190" i="2" s="1"/>
  <c r="C1191" i="2"/>
  <c r="X1191" i="2" s="1"/>
  <c r="C1192" i="2"/>
  <c r="X1192" i="2" s="1"/>
  <c r="C1193" i="2"/>
  <c r="X1193" i="2" s="1"/>
  <c r="C1194" i="2"/>
  <c r="X1194" i="2" s="1"/>
  <c r="C1195" i="2"/>
  <c r="X1195" i="2" s="1"/>
  <c r="C1196" i="2"/>
  <c r="X1196" i="2" s="1"/>
  <c r="C1197" i="2"/>
  <c r="X1197" i="2" s="1"/>
  <c r="C1198" i="2"/>
  <c r="X1198" i="2" s="1"/>
  <c r="C1199" i="2"/>
  <c r="X1199" i="2" s="1"/>
  <c r="C1200" i="2"/>
  <c r="X1200" i="2" s="1"/>
  <c r="C1201" i="2"/>
  <c r="X1201" i="2" s="1"/>
  <c r="C1202" i="2"/>
  <c r="X1202" i="2" s="1"/>
  <c r="C1203" i="2"/>
  <c r="X1203" i="2" s="1"/>
  <c r="C1204" i="2"/>
  <c r="X1204" i="2" s="1"/>
  <c r="C1205" i="2"/>
  <c r="X1205" i="2" s="1"/>
  <c r="C1206" i="2"/>
  <c r="X1206" i="2" s="1"/>
  <c r="C1207" i="2"/>
  <c r="X1207" i="2" s="1"/>
  <c r="C1208" i="2"/>
  <c r="X1208" i="2" s="1"/>
  <c r="C1209" i="2"/>
  <c r="X1209" i="2" s="1"/>
  <c r="C1210" i="2"/>
  <c r="X1210" i="2" s="1"/>
  <c r="C1211" i="2"/>
  <c r="X1211" i="2" s="1"/>
  <c r="C1212" i="2"/>
  <c r="X1212" i="2" s="1"/>
  <c r="C1213" i="2"/>
  <c r="X1213" i="2" s="1"/>
  <c r="C1214" i="2"/>
  <c r="X1214" i="2" s="1"/>
  <c r="C1215" i="2"/>
  <c r="X1215" i="2" s="1"/>
  <c r="C1216" i="2"/>
  <c r="X1216" i="2" s="1"/>
  <c r="C1217" i="2"/>
  <c r="X1217" i="2" s="1"/>
  <c r="C1218" i="2"/>
  <c r="X1218" i="2" s="1"/>
  <c r="C1219" i="2"/>
  <c r="X1219" i="2" s="1"/>
  <c r="C1220" i="2"/>
  <c r="X1220" i="2" s="1"/>
  <c r="C1221" i="2"/>
  <c r="X1221" i="2" s="1"/>
  <c r="C1222" i="2"/>
  <c r="X1222" i="2" s="1"/>
  <c r="C1223" i="2"/>
  <c r="X1223" i="2" s="1"/>
  <c r="C1224" i="2"/>
  <c r="X1224" i="2" s="1"/>
  <c r="C1225" i="2"/>
  <c r="X1225" i="2" s="1"/>
  <c r="C1226" i="2"/>
  <c r="X1226" i="2" s="1"/>
  <c r="C1227" i="2"/>
  <c r="X1227" i="2" s="1"/>
  <c r="C1228" i="2"/>
  <c r="X1228" i="2" s="1"/>
  <c r="C1229" i="2"/>
  <c r="X1229" i="2" s="1"/>
  <c r="C1230" i="2"/>
  <c r="X1230" i="2" s="1"/>
  <c r="C1231" i="2"/>
  <c r="X1231" i="2" s="1"/>
  <c r="C1232" i="2"/>
  <c r="X1232" i="2" s="1"/>
  <c r="C1233" i="2"/>
  <c r="X1233" i="2" s="1"/>
  <c r="C1234" i="2"/>
  <c r="X1234" i="2" s="1"/>
  <c r="C1235" i="2"/>
  <c r="X1235" i="2" s="1"/>
  <c r="C1236" i="2"/>
  <c r="X1236" i="2" s="1"/>
  <c r="C1237" i="2"/>
  <c r="X1237" i="2" s="1"/>
  <c r="C1238" i="2"/>
  <c r="X1238" i="2" s="1"/>
  <c r="C1239" i="2"/>
  <c r="X1239" i="2" s="1"/>
  <c r="C1240" i="2"/>
  <c r="X1240" i="2" s="1"/>
  <c r="C1241" i="2"/>
  <c r="X1241" i="2" s="1"/>
  <c r="C1242" i="2"/>
  <c r="X1242" i="2" s="1"/>
  <c r="C1243" i="2"/>
  <c r="X1243" i="2" s="1"/>
  <c r="C1244" i="2"/>
  <c r="X1244" i="2" s="1"/>
  <c r="C1245" i="2"/>
  <c r="X1245" i="2" s="1"/>
  <c r="C1246" i="2"/>
  <c r="X1246" i="2" s="1"/>
  <c r="C1247" i="2"/>
  <c r="X1247" i="2" s="1"/>
  <c r="C1248" i="2"/>
  <c r="X1248" i="2" s="1"/>
  <c r="C1249" i="2"/>
  <c r="X1249" i="2" s="1"/>
  <c r="C1250" i="2"/>
  <c r="X1250" i="2" s="1"/>
  <c r="C1251" i="2"/>
  <c r="X1251" i="2" s="1"/>
  <c r="C1252" i="2"/>
  <c r="X1252" i="2" s="1"/>
  <c r="C1253" i="2"/>
  <c r="X1253" i="2" s="1"/>
  <c r="C1254" i="2"/>
  <c r="X1254" i="2" s="1"/>
  <c r="C1255" i="2"/>
  <c r="X1255" i="2" s="1"/>
  <c r="C1256" i="2"/>
  <c r="X1256" i="2" s="1"/>
  <c r="C1257" i="2"/>
  <c r="X1257" i="2" s="1"/>
  <c r="C1258" i="2"/>
  <c r="X1258" i="2" s="1"/>
  <c r="C1259" i="2"/>
  <c r="X1259" i="2" s="1"/>
  <c r="C1260" i="2"/>
  <c r="X1260" i="2" s="1"/>
  <c r="C1261" i="2"/>
  <c r="X1261" i="2" s="1"/>
  <c r="C1262" i="2"/>
  <c r="X1262" i="2" s="1"/>
  <c r="C1263" i="2"/>
  <c r="X1263" i="2" s="1"/>
  <c r="C1264" i="2"/>
  <c r="X1264" i="2" s="1"/>
  <c r="C1265" i="2"/>
  <c r="X1265" i="2" s="1"/>
  <c r="C1266" i="2"/>
  <c r="X1266" i="2" s="1"/>
  <c r="C1267" i="2"/>
  <c r="X1267" i="2" s="1"/>
  <c r="C39" i="1"/>
  <c r="D39" i="1"/>
  <c r="E39" i="1"/>
  <c r="F39" i="1"/>
  <c r="G39" i="1"/>
  <c r="H39" i="1"/>
  <c r="I39" i="1"/>
  <c r="J39" i="1"/>
  <c r="K39" i="1"/>
  <c r="L39" i="1"/>
  <c r="D38" i="1"/>
  <c r="E38" i="1"/>
  <c r="F38" i="1"/>
  <c r="G38" i="1"/>
  <c r="H38" i="1"/>
  <c r="I38" i="1"/>
  <c r="J38" i="1"/>
  <c r="K38" i="1"/>
  <c r="L38" i="1"/>
  <c r="C38" i="1"/>
  <c r="D37" i="1"/>
  <c r="E37" i="1"/>
  <c r="F37" i="1"/>
  <c r="G37" i="1"/>
  <c r="H37" i="1"/>
  <c r="I37" i="1"/>
  <c r="J37" i="1"/>
  <c r="K37" i="1"/>
  <c r="L37" i="1"/>
  <c r="C37" i="1"/>
  <c r="C36" i="1"/>
  <c r="D36" i="1"/>
  <c r="E36" i="1"/>
  <c r="F36" i="1"/>
  <c r="G36" i="1"/>
  <c r="H36" i="1"/>
  <c r="I36" i="1"/>
  <c r="J36" i="1"/>
  <c r="K36" i="1"/>
  <c r="L36" i="1"/>
  <c r="B33" i="1"/>
  <c r="D32" i="1"/>
  <c r="E32" i="1"/>
  <c r="F32" i="1"/>
  <c r="G32" i="1"/>
  <c r="H32" i="1"/>
  <c r="I32" i="1"/>
  <c r="J32" i="1"/>
  <c r="K32" i="1"/>
  <c r="L32" i="1"/>
  <c r="C32" i="1"/>
  <c r="D31" i="1"/>
  <c r="E31" i="1"/>
  <c r="F31" i="1"/>
  <c r="G31" i="1"/>
  <c r="H31" i="1"/>
  <c r="I31" i="1"/>
  <c r="J31" i="1"/>
  <c r="K31" i="1"/>
  <c r="L31" i="1"/>
  <c r="C31" i="1"/>
  <c r="B30" i="1"/>
  <c r="F29" i="1"/>
  <c r="D29" i="1"/>
  <c r="E29" i="1"/>
  <c r="G29" i="1"/>
  <c r="H29" i="1"/>
  <c r="I29" i="1"/>
  <c r="J29" i="1"/>
  <c r="K29" i="1"/>
  <c r="L29" i="1"/>
  <c r="C29" i="1"/>
  <c r="AI60" i="4" l="1"/>
  <c r="AG61" i="4"/>
  <c r="AG61" i="3"/>
  <c r="AI60" i="3"/>
  <c r="AG62" i="2"/>
  <c r="AI61" i="2"/>
  <c r="X1253" i="3"/>
  <c r="D1253" i="3"/>
  <c r="X1241" i="3"/>
  <c r="D1241" i="3"/>
  <c r="X1229" i="3"/>
  <c r="D1229" i="3"/>
  <c r="X1209" i="3"/>
  <c r="D1209" i="3"/>
  <c r="X1193" i="3"/>
  <c r="D1193" i="3"/>
  <c r="X1181" i="3"/>
  <c r="D1181" i="3"/>
  <c r="X1173" i="3"/>
  <c r="D1173" i="3"/>
  <c r="X1157" i="3"/>
  <c r="D1157" i="3"/>
  <c r="X1153" i="3"/>
  <c r="D1153" i="3"/>
  <c r="X1137" i="3"/>
  <c r="D1137" i="3"/>
  <c r="X1129" i="3"/>
  <c r="D1129" i="3"/>
  <c r="X1109" i="3"/>
  <c r="D1109" i="3"/>
  <c r="X1085" i="3"/>
  <c r="D1085" i="3"/>
  <c r="X1061" i="3"/>
  <c r="D1061" i="3"/>
  <c r="X1053" i="3"/>
  <c r="D1053" i="3"/>
  <c r="X1029" i="3"/>
  <c r="D1029" i="3"/>
  <c r="X1021" i="3"/>
  <c r="D1021" i="3"/>
  <c r="X1005" i="3"/>
  <c r="D1005" i="3"/>
  <c r="X985" i="3"/>
  <c r="D985" i="3"/>
  <c r="X961" i="3"/>
  <c r="D961" i="3"/>
  <c r="X945" i="3"/>
  <c r="D945" i="3"/>
  <c r="X933" i="3"/>
  <c r="D933" i="3"/>
  <c r="X925" i="3"/>
  <c r="D925" i="3"/>
  <c r="X917" i="3"/>
  <c r="D917" i="3"/>
  <c r="X901" i="3"/>
  <c r="D901" i="3"/>
  <c r="X889" i="3"/>
  <c r="D889" i="3"/>
  <c r="X873" i="3"/>
  <c r="D873" i="3"/>
  <c r="X861" i="3"/>
  <c r="D861" i="3"/>
  <c r="X845" i="3"/>
  <c r="D845" i="3"/>
  <c r="X829" i="3"/>
  <c r="D829" i="3"/>
  <c r="X801" i="3"/>
  <c r="D801" i="3"/>
  <c r="X785" i="3"/>
  <c r="D785" i="3"/>
  <c r="X769" i="3"/>
  <c r="D769" i="3"/>
  <c r="X737" i="3"/>
  <c r="D737" i="3"/>
  <c r="X729" i="3"/>
  <c r="D729" i="3"/>
  <c r="X709" i="3"/>
  <c r="D709" i="3"/>
  <c r="X685" i="3"/>
  <c r="D685" i="3"/>
  <c r="X665" i="3"/>
  <c r="D665" i="3"/>
  <c r="X653" i="3"/>
  <c r="D653" i="3"/>
  <c r="X637" i="3"/>
  <c r="D637" i="3"/>
  <c r="X617" i="3"/>
  <c r="D617" i="3"/>
  <c r="X609" i="3"/>
  <c r="D609" i="3"/>
  <c r="X593" i="3"/>
  <c r="D593" i="3"/>
  <c r="X585" i="3"/>
  <c r="D585" i="3"/>
  <c r="X573" i="3"/>
  <c r="D573" i="3"/>
  <c r="X561" i="3"/>
  <c r="D561" i="3"/>
  <c r="X553" i="3"/>
  <c r="D553" i="3"/>
  <c r="X537" i="3"/>
  <c r="D537" i="3"/>
  <c r="X521" i="3"/>
  <c r="D521" i="3"/>
  <c r="X505" i="3"/>
  <c r="D505" i="3"/>
  <c r="X485" i="3"/>
  <c r="D485" i="3"/>
  <c r="X469" i="3"/>
  <c r="D469" i="3"/>
  <c r="X449" i="3"/>
  <c r="D449" i="3"/>
  <c r="X421" i="3"/>
  <c r="D421" i="3"/>
  <c r="X405" i="3"/>
  <c r="D405" i="3"/>
  <c r="X397" i="3"/>
  <c r="D397" i="3"/>
  <c r="X385" i="3"/>
  <c r="D385" i="3"/>
  <c r="X369" i="3"/>
  <c r="D369" i="3"/>
  <c r="X349" i="3"/>
  <c r="D349" i="3"/>
  <c r="X333" i="3"/>
  <c r="D333" i="3"/>
  <c r="X313" i="3"/>
  <c r="D313" i="3"/>
  <c r="X293" i="3"/>
  <c r="D293" i="3"/>
  <c r="X269" i="3"/>
  <c r="D269" i="3"/>
  <c r="X253" i="3"/>
  <c r="D253" i="3"/>
  <c r="X233" i="3"/>
  <c r="D233" i="3"/>
  <c r="X221" i="3"/>
  <c r="D221" i="3"/>
  <c r="X205" i="3"/>
  <c r="D205" i="3"/>
  <c r="X197" i="3"/>
  <c r="D197" i="3"/>
  <c r="X181" i="3"/>
  <c r="D181" i="3"/>
  <c r="X161" i="3"/>
  <c r="D161" i="3"/>
  <c r="X141" i="3"/>
  <c r="D141" i="3"/>
  <c r="X129" i="3"/>
  <c r="D129" i="3"/>
  <c r="X125" i="3"/>
  <c r="D125" i="3"/>
  <c r="X121" i="3"/>
  <c r="D121" i="3"/>
  <c r="X117" i="3"/>
  <c r="D117" i="3"/>
  <c r="X113" i="3"/>
  <c r="D113" i="3"/>
  <c r="X109" i="3"/>
  <c r="D109" i="3"/>
  <c r="X105" i="3"/>
  <c r="D105" i="3"/>
  <c r="X101" i="3"/>
  <c r="D101" i="3"/>
  <c r="X97" i="3"/>
  <c r="D97" i="3"/>
  <c r="X93" i="3"/>
  <c r="D93" i="3"/>
  <c r="X89" i="3"/>
  <c r="D89" i="3"/>
  <c r="X85" i="3"/>
  <c r="D85" i="3"/>
  <c r="X81" i="3"/>
  <c r="D81" i="3"/>
  <c r="X77" i="3"/>
  <c r="D77" i="3"/>
  <c r="X73" i="3"/>
  <c r="D73" i="3"/>
  <c r="X69" i="3"/>
  <c r="D69" i="3"/>
  <c r="X65" i="3"/>
  <c r="D65" i="3"/>
  <c r="X61" i="3"/>
  <c r="D61" i="3"/>
  <c r="X45" i="3"/>
  <c r="D45" i="3"/>
  <c r="X41" i="3"/>
  <c r="D41" i="3"/>
  <c r="X37" i="3"/>
  <c r="D37" i="3"/>
  <c r="X33" i="3"/>
  <c r="D33" i="3"/>
  <c r="X29" i="3"/>
  <c r="D29" i="3"/>
  <c r="X25" i="3"/>
  <c r="D25" i="3"/>
  <c r="X21" i="3"/>
  <c r="D21" i="3"/>
  <c r="X17" i="3"/>
  <c r="D17" i="3"/>
  <c r="X13" i="3"/>
  <c r="D13" i="3"/>
  <c r="X1265" i="3"/>
  <c r="D1265" i="3"/>
  <c r="X1257" i="3"/>
  <c r="D1257" i="3"/>
  <c r="X1237" i="3"/>
  <c r="D1237" i="3"/>
  <c r="X1221" i="3"/>
  <c r="D1221" i="3"/>
  <c r="X1205" i="3"/>
  <c r="D1205" i="3"/>
  <c r="X1189" i="3"/>
  <c r="D1189" i="3"/>
  <c r="X1165" i="3"/>
  <c r="D1165" i="3"/>
  <c r="X1141" i="3"/>
  <c r="D1141" i="3"/>
  <c r="X1121" i="3"/>
  <c r="D1121" i="3"/>
  <c r="X1105" i="3"/>
  <c r="D1105" i="3"/>
  <c r="X1093" i="3"/>
  <c r="D1093" i="3"/>
  <c r="X1081" i="3"/>
  <c r="D1081" i="3"/>
  <c r="X1069" i="3"/>
  <c r="D1069" i="3"/>
  <c r="X1045" i="3"/>
  <c r="D1045" i="3"/>
  <c r="X1033" i="3"/>
  <c r="D1033" i="3"/>
  <c r="X1013" i="3"/>
  <c r="D1013" i="3"/>
  <c r="X997" i="3"/>
  <c r="D997" i="3"/>
  <c r="X989" i="3"/>
  <c r="D989" i="3"/>
  <c r="X977" i="3"/>
  <c r="D977" i="3"/>
  <c r="X965" i="3"/>
  <c r="D965" i="3"/>
  <c r="X949" i="3"/>
  <c r="D949" i="3"/>
  <c r="X929" i="3"/>
  <c r="D929" i="3"/>
  <c r="X909" i="3"/>
  <c r="D909" i="3"/>
  <c r="X893" i="3"/>
  <c r="D893" i="3"/>
  <c r="X877" i="3"/>
  <c r="D877" i="3"/>
  <c r="X865" i="3"/>
  <c r="D865" i="3"/>
  <c r="X857" i="3"/>
  <c r="D857" i="3"/>
  <c r="X837" i="3"/>
  <c r="D837" i="3"/>
  <c r="X821" i="3"/>
  <c r="D821" i="3"/>
  <c r="X817" i="3"/>
  <c r="D817" i="3"/>
  <c r="X805" i="3"/>
  <c r="D805" i="3"/>
  <c r="X789" i="3"/>
  <c r="D789" i="3"/>
  <c r="X773" i="3"/>
  <c r="D773" i="3"/>
  <c r="X765" i="3"/>
  <c r="D765" i="3"/>
  <c r="X757" i="3"/>
  <c r="D757" i="3"/>
  <c r="X749" i="3"/>
  <c r="D749" i="3"/>
  <c r="X741" i="3"/>
  <c r="D741" i="3"/>
  <c r="X733" i="3"/>
  <c r="D733" i="3"/>
  <c r="X717" i="3"/>
  <c r="D717" i="3"/>
  <c r="X705" i="3"/>
  <c r="D705" i="3"/>
  <c r="X689" i="3"/>
  <c r="D689" i="3"/>
  <c r="X673" i="3"/>
  <c r="D673" i="3"/>
  <c r="X657" i="3"/>
  <c r="D657" i="3"/>
  <c r="X641" i="3"/>
  <c r="D641" i="3"/>
  <c r="X625" i="3"/>
  <c r="D625" i="3"/>
  <c r="X597" i="3"/>
  <c r="D597" i="3"/>
  <c r="X581" i="3"/>
  <c r="D581" i="3"/>
  <c r="X565" i="3"/>
  <c r="D565" i="3"/>
  <c r="X545" i="3"/>
  <c r="D545" i="3"/>
  <c r="X525" i="3"/>
  <c r="D525" i="3"/>
  <c r="X513" i="3"/>
  <c r="D513" i="3"/>
  <c r="X497" i="3"/>
  <c r="D497" i="3"/>
  <c r="X489" i="3"/>
  <c r="D489" i="3"/>
  <c r="X477" i="3"/>
  <c r="D477" i="3"/>
  <c r="X453" i="3"/>
  <c r="D453" i="3"/>
  <c r="X441" i="3"/>
  <c r="D441" i="3"/>
  <c r="X437" i="3"/>
  <c r="D437" i="3"/>
  <c r="X425" i="3"/>
  <c r="D425" i="3"/>
  <c r="X413" i="3"/>
  <c r="D413" i="3"/>
  <c r="X393" i="3"/>
  <c r="D393" i="3"/>
  <c r="X381" i="3"/>
  <c r="D381" i="3"/>
  <c r="X373" i="3"/>
  <c r="D373" i="3"/>
  <c r="X357" i="3"/>
  <c r="D357" i="3"/>
  <c r="X337" i="3"/>
  <c r="D337" i="3"/>
  <c r="X325" i="3"/>
  <c r="D325" i="3"/>
  <c r="X317" i="3"/>
  <c r="D317" i="3"/>
  <c r="X301" i="3"/>
  <c r="D301" i="3"/>
  <c r="X273" i="3"/>
  <c r="D273" i="3"/>
  <c r="X261" i="3"/>
  <c r="D261" i="3"/>
  <c r="X241" i="3"/>
  <c r="D241" i="3"/>
  <c r="X225" i="3"/>
  <c r="D225" i="3"/>
  <c r="X213" i="3"/>
  <c r="D213" i="3"/>
  <c r="X193" i="3"/>
  <c r="D193" i="3"/>
  <c r="X173" i="3"/>
  <c r="D173" i="3"/>
  <c r="X157" i="3"/>
  <c r="D157" i="3"/>
  <c r="X137" i="3"/>
  <c r="D137" i="3"/>
  <c r="X53" i="3"/>
  <c r="D53" i="3"/>
  <c r="X1268" i="3"/>
  <c r="D1268" i="3"/>
  <c r="X1264" i="3"/>
  <c r="D1264" i="3"/>
  <c r="X1260" i="3"/>
  <c r="D1260" i="3"/>
  <c r="X1256" i="3"/>
  <c r="D1256" i="3"/>
  <c r="X1252" i="3"/>
  <c r="D1252" i="3"/>
  <c r="X1248" i="3"/>
  <c r="D1248" i="3"/>
  <c r="X1244" i="3"/>
  <c r="D1244" i="3"/>
  <c r="X1240" i="3"/>
  <c r="D1240" i="3"/>
  <c r="X1236" i="3"/>
  <c r="D1236" i="3"/>
  <c r="X1232" i="3"/>
  <c r="D1232" i="3"/>
  <c r="X1228" i="3"/>
  <c r="D1228" i="3"/>
  <c r="X1224" i="3"/>
  <c r="D1224" i="3"/>
  <c r="X1220" i="3"/>
  <c r="D1220" i="3"/>
  <c r="X1216" i="3"/>
  <c r="D1216" i="3"/>
  <c r="X1212" i="3"/>
  <c r="D1212" i="3"/>
  <c r="X1208" i="3"/>
  <c r="D1208" i="3"/>
  <c r="X1204" i="3"/>
  <c r="D1204" i="3"/>
  <c r="X1200" i="3"/>
  <c r="D1200" i="3"/>
  <c r="X1196" i="3"/>
  <c r="D1196" i="3"/>
  <c r="X1192" i="3"/>
  <c r="D1192" i="3"/>
  <c r="X1188" i="3"/>
  <c r="D1188" i="3"/>
  <c r="X1184" i="3"/>
  <c r="D1184" i="3"/>
  <c r="X1180" i="3"/>
  <c r="D1180" i="3"/>
  <c r="X1176" i="3"/>
  <c r="D1176" i="3"/>
  <c r="X1172" i="3"/>
  <c r="D1172" i="3"/>
  <c r="X1168" i="3"/>
  <c r="D1168" i="3"/>
  <c r="X1164" i="3"/>
  <c r="D1164" i="3"/>
  <c r="X1160" i="3"/>
  <c r="D1160" i="3"/>
  <c r="X1156" i="3"/>
  <c r="D1156" i="3"/>
  <c r="X1152" i="3"/>
  <c r="D1152" i="3"/>
  <c r="X1148" i="3"/>
  <c r="D1148" i="3"/>
  <c r="X1144" i="3"/>
  <c r="D1144" i="3"/>
  <c r="X1140" i="3"/>
  <c r="D1140" i="3"/>
  <c r="X1136" i="3"/>
  <c r="D1136" i="3"/>
  <c r="X1132" i="3"/>
  <c r="D1132" i="3"/>
  <c r="X1128" i="3"/>
  <c r="D1128" i="3"/>
  <c r="X1124" i="3"/>
  <c r="D1124" i="3"/>
  <c r="X1120" i="3"/>
  <c r="D1120" i="3"/>
  <c r="X1116" i="3"/>
  <c r="D1116" i="3"/>
  <c r="X1112" i="3"/>
  <c r="D1112" i="3"/>
  <c r="X1108" i="3"/>
  <c r="D1108" i="3"/>
  <c r="D1239" i="3"/>
  <c r="D1223" i="3"/>
  <c r="D1207" i="3"/>
  <c r="D1175" i="3"/>
  <c r="D1159" i="3"/>
  <c r="D1143" i="3"/>
  <c r="D1111" i="3"/>
  <c r="X11" i="3"/>
  <c r="D11" i="3"/>
  <c r="B4" i="3"/>
  <c r="X1249" i="3"/>
  <c r="D1249" i="3"/>
  <c r="X1225" i="3"/>
  <c r="D1225" i="3"/>
  <c r="X1213" i="3"/>
  <c r="D1213" i="3"/>
  <c r="X1197" i="3"/>
  <c r="D1197" i="3"/>
  <c r="X1177" i="3"/>
  <c r="D1177" i="3"/>
  <c r="X1161" i="3"/>
  <c r="D1161" i="3"/>
  <c r="X1145" i="3"/>
  <c r="D1145" i="3"/>
  <c r="X1125" i="3"/>
  <c r="D1125" i="3"/>
  <c r="X1117" i="3"/>
  <c r="D1117" i="3"/>
  <c r="X1101" i="3"/>
  <c r="D1101" i="3"/>
  <c r="X1089" i="3"/>
  <c r="D1089" i="3"/>
  <c r="X1073" i="3"/>
  <c r="D1073" i="3"/>
  <c r="X1049" i="3"/>
  <c r="D1049" i="3"/>
  <c r="X1037" i="3"/>
  <c r="D1037" i="3"/>
  <c r="X1009" i="3"/>
  <c r="D1009" i="3"/>
  <c r="X993" i="3"/>
  <c r="D993" i="3"/>
  <c r="X973" i="3"/>
  <c r="D973" i="3"/>
  <c r="X969" i="3"/>
  <c r="D969" i="3"/>
  <c r="X953" i="3"/>
  <c r="D953" i="3"/>
  <c r="X921" i="3"/>
  <c r="D921" i="3"/>
  <c r="X905" i="3"/>
  <c r="D905" i="3"/>
  <c r="X885" i="3"/>
  <c r="D885" i="3"/>
  <c r="X853" i="3"/>
  <c r="D853" i="3"/>
  <c r="X841" i="3"/>
  <c r="D841" i="3"/>
  <c r="X825" i="3"/>
  <c r="D825" i="3"/>
  <c r="X813" i="3"/>
  <c r="D813" i="3"/>
  <c r="X797" i="3"/>
  <c r="D797" i="3"/>
  <c r="X777" i="3"/>
  <c r="D777" i="3"/>
  <c r="X761" i="3"/>
  <c r="D761" i="3"/>
  <c r="X745" i="3"/>
  <c r="D745" i="3"/>
  <c r="X721" i="3"/>
  <c r="D721" i="3"/>
  <c r="X701" i="3"/>
  <c r="D701" i="3"/>
  <c r="X693" i="3"/>
  <c r="D693" i="3"/>
  <c r="X677" i="3"/>
  <c r="D677" i="3"/>
  <c r="X661" i="3"/>
  <c r="D661" i="3"/>
  <c r="X649" i="3"/>
  <c r="D649" i="3"/>
  <c r="X633" i="3"/>
  <c r="D633" i="3"/>
  <c r="X621" i="3"/>
  <c r="D621" i="3"/>
  <c r="X601" i="3"/>
  <c r="D601" i="3"/>
  <c r="X577" i="3"/>
  <c r="D577" i="3"/>
  <c r="X541" i="3"/>
  <c r="D541" i="3"/>
  <c r="X517" i="3"/>
  <c r="D517" i="3"/>
  <c r="X501" i="3"/>
  <c r="D501" i="3"/>
  <c r="X493" i="3"/>
  <c r="D493" i="3"/>
  <c r="X473" i="3"/>
  <c r="D473" i="3"/>
  <c r="X457" i="3"/>
  <c r="D457" i="3"/>
  <c r="X445" i="3"/>
  <c r="D445" i="3"/>
  <c r="X433" i="3"/>
  <c r="D433" i="3"/>
  <c r="X417" i="3"/>
  <c r="D417" i="3"/>
  <c r="X401" i="3"/>
  <c r="D401" i="3"/>
  <c r="X377" i="3"/>
  <c r="D377" i="3"/>
  <c r="X361" i="3"/>
  <c r="D361" i="3"/>
  <c r="X345" i="3"/>
  <c r="D345" i="3"/>
  <c r="X341" i="3"/>
  <c r="D341" i="3"/>
  <c r="X329" i="3"/>
  <c r="D329" i="3"/>
  <c r="X309" i="3"/>
  <c r="D309" i="3"/>
  <c r="X297" i="3"/>
  <c r="D297" i="3"/>
  <c r="X285" i="3"/>
  <c r="D285" i="3"/>
  <c r="X277" i="3"/>
  <c r="D277" i="3"/>
  <c r="X257" i="3"/>
  <c r="D257" i="3"/>
  <c r="X245" i="3"/>
  <c r="D245" i="3"/>
  <c r="X229" i="3"/>
  <c r="D229" i="3"/>
  <c r="X209" i="3"/>
  <c r="D209" i="3"/>
  <c r="X185" i="3"/>
  <c r="D185" i="3"/>
  <c r="X169" i="3"/>
  <c r="D169" i="3"/>
  <c r="X149" i="3"/>
  <c r="D149" i="3"/>
  <c r="X57" i="3"/>
  <c r="D57" i="3"/>
  <c r="D1267" i="3"/>
  <c r="D1251" i="3"/>
  <c r="D1235" i="3"/>
  <c r="D1219" i="3"/>
  <c r="D1203" i="3"/>
  <c r="D1187" i="3"/>
  <c r="D1171" i="3"/>
  <c r="D1155" i="3"/>
  <c r="D1139" i="3"/>
  <c r="D1123" i="3"/>
  <c r="D1107" i="3"/>
  <c r="X1261" i="3"/>
  <c r="D1261" i="3"/>
  <c r="X1245" i="3"/>
  <c r="D1245" i="3"/>
  <c r="X1233" i="3"/>
  <c r="D1233" i="3"/>
  <c r="X1217" i="3"/>
  <c r="D1217" i="3"/>
  <c r="X1201" i="3"/>
  <c r="D1201" i="3"/>
  <c r="X1185" i="3"/>
  <c r="D1185" i="3"/>
  <c r="X1169" i="3"/>
  <c r="D1169" i="3"/>
  <c r="X1149" i="3"/>
  <c r="D1149" i="3"/>
  <c r="X1133" i="3"/>
  <c r="D1133" i="3"/>
  <c r="X1113" i="3"/>
  <c r="D1113" i="3"/>
  <c r="X1097" i="3"/>
  <c r="D1097" i="3"/>
  <c r="X1077" i="3"/>
  <c r="D1077" i="3"/>
  <c r="X1065" i="3"/>
  <c r="D1065" i="3"/>
  <c r="X1057" i="3"/>
  <c r="D1057" i="3"/>
  <c r="X1041" i="3"/>
  <c r="D1041" i="3"/>
  <c r="X1025" i="3"/>
  <c r="D1025" i="3"/>
  <c r="X1017" i="3"/>
  <c r="D1017" i="3"/>
  <c r="X1001" i="3"/>
  <c r="D1001" i="3"/>
  <c r="X981" i="3"/>
  <c r="D981" i="3"/>
  <c r="X957" i="3"/>
  <c r="D957" i="3"/>
  <c r="X941" i="3"/>
  <c r="D941" i="3"/>
  <c r="X937" i="3"/>
  <c r="D937" i="3"/>
  <c r="X913" i="3"/>
  <c r="D913" i="3"/>
  <c r="X897" i="3"/>
  <c r="D897" i="3"/>
  <c r="X881" i="3"/>
  <c r="D881" i="3"/>
  <c r="X869" i="3"/>
  <c r="D869" i="3"/>
  <c r="X849" i="3"/>
  <c r="D849" i="3"/>
  <c r="X833" i="3"/>
  <c r="D833" i="3"/>
  <c r="X809" i="3"/>
  <c r="D809" i="3"/>
  <c r="X793" i="3"/>
  <c r="D793" i="3"/>
  <c r="X781" i="3"/>
  <c r="D781" i="3"/>
  <c r="X753" i="3"/>
  <c r="D753" i="3"/>
  <c r="X725" i="3"/>
  <c r="D725" i="3"/>
  <c r="X713" i="3"/>
  <c r="D713" i="3"/>
  <c r="X697" i="3"/>
  <c r="D697" i="3"/>
  <c r="X681" i="3"/>
  <c r="D681" i="3"/>
  <c r="X669" i="3"/>
  <c r="D669" i="3"/>
  <c r="X645" i="3"/>
  <c r="D645" i="3"/>
  <c r="X629" i="3"/>
  <c r="D629" i="3"/>
  <c r="X613" i="3"/>
  <c r="D613" i="3"/>
  <c r="X605" i="3"/>
  <c r="D605" i="3"/>
  <c r="X589" i="3"/>
  <c r="D589" i="3"/>
  <c r="X569" i="3"/>
  <c r="D569" i="3"/>
  <c r="X557" i="3"/>
  <c r="D557" i="3"/>
  <c r="X549" i="3"/>
  <c r="D549" i="3"/>
  <c r="X533" i="3"/>
  <c r="D533" i="3"/>
  <c r="X529" i="3"/>
  <c r="D529" i="3"/>
  <c r="X509" i="3"/>
  <c r="D509" i="3"/>
  <c r="X481" i="3"/>
  <c r="D481" i="3"/>
  <c r="X465" i="3"/>
  <c r="D465" i="3"/>
  <c r="X461" i="3"/>
  <c r="D461" i="3"/>
  <c r="X429" i="3"/>
  <c r="D429" i="3"/>
  <c r="X409" i="3"/>
  <c r="D409" i="3"/>
  <c r="X389" i="3"/>
  <c r="D389" i="3"/>
  <c r="X365" i="3"/>
  <c r="D365" i="3"/>
  <c r="X353" i="3"/>
  <c r="D353" i="3"/>
  <c r="X321" i="3"/>
  <c r="D321" i="3"/>
  <c r="X305" i="3"/>
  <c r="D305" i="3"/>
  <c r="X289" i="3"/>
  <c r="D289" i="3"/>
  <c r="X281" i="3"/>
  <c r="D281" i="3"/>
  <c r="X265" i="3"/>
  <c r="D265" i="3"/>
  <c r="X249" i="3"/>
  <c r="D249" i="3"/>
  <c r="X237" i="3"/>
  <c r="D237" i="3"/>
  <c r="X217" i="3"/>
  <c r="D217" i="3"/>
  <c r="X201" i="3"/>
  <c r="D201" i="3"/>
  <c r="X189" i="3"/>
  <c r="D189" i="3"/>
  <c r="X177" i="3"/>
  <c r="D177" i="3"/>
  <c r="X165" i="3"/>
  <c r="D165" i="3"/>
  <c r="X153" i="3"/>
  <c r="D153" i="3"/>
  <c r="X145" i="3"/>
  <c r="D145" i="3"/>
  <c r="X133" i="3"/>
  <c r="D133" i="3"/>
  <c r="X49" i="3"/>
  <c r="D49" i="3"/>
  <c r="X1266" i="3"/>
  <c r="D1266" i="3"/>
  <c r="X1262" i="3"/>
  <c r="D1262" i="3"/>
  <c r="X1258" i="3"/>
  <c r="D1258" i="3"/>
  <c r="X1254" i="3"/>
  <c r="D1254" i="3"/>
  <c r="X1250" i="3"/>
  <c r="D1250" i="3"/>
  <c r="X1246" i="3"/>
  <c r="D1246" i="3"/>
  <c r="X1242" i="3"/>
  <c r="D1242" i="3"/>
  <c r="X1238" i="3"/>
  <c r="D1238" i="3"/>
  <c r="X1234" i="3"/>
  <c r="D1234" i="3"/>
  <c r="X1230" i="3"/>
  <c r="D1230" i="3"/>
  <c r="X1226" i="3"/>
  <c r="D1226" i="3"/>
  <c r="X1222" i="3"/>
  <c r="D1222" i="3"/>
  <c r="X1218" i="3"/>
  <c r="D1218" i="3"/>
  <c r="X1214" i="3"/>
  <c r="D1214" i="3"/>
  <c r="X1210" i="3"/>
  <c r="D1210" i="3"/>
  <c r="X1206" i="3"/>
  <c r="D1206" i="3"/>
  <c r="X1202" i="3"/>
  <c r="D1202" i="3"/>
  <c r="X1198" i="3"/>
  <c r="D1198" i="3"/>
  <c r="X1194" i="3"/>
  <c r="D1194" i="3"/>
  <c r="X1190" i="3"/>
  <c r="D1190" i="3"/>
  <c r="X1186" i="3"/>
  <c r="D1186" i="3"/>
  <c r="X1182" i="3"/>
  <c r="D1182" i="3"/>
  <c r="X1178" i="3"/>
  <c r="D1178" i="3"/>
  <c r="X1174" i="3"/>
  <c r="D1174" i="3"/>
  <c r="X1170" i="3"/>
  <c r="D1170" i="3"/>
  <c r="X1166" i="3"/>
  <c r="D1166" i="3"/>
  <c r="X1162" i="3"/>
  <c r="D1162" i="3"/>
  <c r="X1158" i="3"/>
  <c r="D1158" i="3"/>
  <c r="X1154" i="3"/>
  <c r="D1154" i="3"/>
  <c r="X1150" i="3"/>
  <c r="D1150" i="3"/>
  <c r="X1146" i="3"/>
  <c r="D1146" i="3"/>
  <c r="X1142" i="3"/>
  <c r="D1142" i="3"/>
  <c r="X1138" i="3"/>
  <c r="D1138" i="3"/>
  <c r="X1134" i="3"/>
  <c r="D1134" i="3"/>
  <c r="X1130" i="3"/>
  <c r="D1130" i="3"/>
  <c r="X1126" i="3"/>
  <c r="D1126" i="3"/>
  <c r="X1122" i="3"/>
  <c r="D1122" i="3"/>
  <c r="X1118" i="3"/>
  <c r="D1118" i="3"/>
  <c r="X1114" i="3"/>
  <c r="D1114" i="3"/>
  <c r="X1110" i="3"/>
  <c r="D1110" i="3"/>
  <c r="X1106" i="3"/>
  <c r="D1106" i="3"/>
  <c r="X1102" i="3"/>
  <c r="D1102" i="3"/>
  <c r="X1098" i="3"/>
  <c r="D1098" i="3"/>
  <c r="X1094" i="3"/>
  <c r="D1094" i="3"/>
  <c r="X1090" i="3"/>
  <c r="D1090" i="3"/>
  <c r="X1086" i="3"/>
  <c r="D1086" i="3"/>
  <c r="X1082" i="3"/>
  <c r="D1082" i="3"/>
  <c r="X1078" i="3"/>
  <c r="D1078" i="3"/>
  <c r="X1074" i="3"/>
  <c r="D1074" i="3"/>
  <c r="X1070" i="3"/>
  <c r="D1070" i="3"/>
  <c r="X1066" i="3"/>
  <c r="D1066" i="3"/>
  <c r="X1062" i="3"/>
  <c r="D1062" i="3"/>
  <c r="X1058" i="3"/>
  <c r="D1058" i="3"/>
  <c r="X1054" i="3"/>
  <c r="D1054" i="3"/>
  <c r="X1050" i="3"/>
  <c r="D1050" i="3"/>
  <c r="X1046" i="3"/>
  <c r="D1046" i="3"/>
  <c r="X1042" i="3"/>
  <c r="D1042" i="3"/>
  <c r="X1038" i="3"/>
  <c r="D1038" i="3"/>
  <c r="X1034" i="3"/>
  <c r="D1034" i="3"/>
  <c r="X1030" i="3"/>
  <c r="D1030" i="3"/>
  <c r="X1026" i="3"/>
  <c r="D1026" i="3"/>
  <c r="X1022" i="3"/>
  <c r="D1022" i="3"/>
  <c r="X1018" i="3"/>
  <c r="D1018" i="3"/>
  <c r="X1014" i="3"/>
  <c r="D1014" i="3"/>
  <c r="X1010" i="3"/>
  <c r="D1010" i="3"/>
  <c r="D1263" i="3"/>
  <c r="D1247" i="3"/>
  <c r="D1231" i="3"/>
  <c r="D1215" i="3"/>
  <c r="D1199" i="3"/>
  <c r="D1183" i="3"/>
  <c r="D1167" i="3"/>
  <c r="D1151" i="3"/>
  <c r="D1135" i="3"/>
  <c r="D1119" i="3"/>
  <c r="D1103" i="3"/>
  <c r="D1006" i="3"/>
  <c r="D1002" i="3"/>
  <c r="D998" i="3"/>
  <c r="D994" i="3"/>
  <c r="D990" i="3"/>
  <c r="D986" i="3"/>
  <c r="D982" i="3"/>
  <c r="D978" i="3"/>
  <c r="D974" i="3"/>
  <c r="D970" i="3"/>
  <c r="D966" i="3"/>
  <c r="D962" i="3"/>
  <c r="D958" i="3"/>
  <c r="D954" i="3"/>
  <c r="D950" i="3"/>
  <c r="D946" i="3"/>
  <c r="D942" i="3"/>
  <c r="D938" i="3"/>
  <c r="D934" i="3"/>
  <c r="D930" i="3"/>
  <c r="D926" i="3"/>
  <c r="D922" i="3"/>
  <c r="D918" i="3"/>
  <c r="D914" i="3"/>
  <c r="D910" i="3"/>
  <c r="D906" i="3"/>
  <c r="D902" i="3"/>
  <c r="D898" i="3"/>
  <c r="D894" i="3"/>
  <c r="D890" i="3"/>
  <c r="D886" i="3"/>
  <c r="D882" i="3"/>
  <c r="D878" i="3"/>
  <c r="D874" i="3"/>
  <c r="D870" i="3"/>
  <c r="D866" i="3"/>
  <c r="D862" i="3"/>
  <c r="D858" i="3"/>
  <c r="D854" i="3"/>
  <c r="D850" i="3"/>
  <c r="D846" i="3"/>
  <c r="D842" i="3"/>
  <c r="D838" i="3"/>
  <c r="D834" i="3"/>
  <c r="D830" i="3"/>
  <c r="D826" i="3"/>
  <c r="D822" i="3"/>
  <c r="D818" i="3"/>
  <c r="D814" i="3"/>
  <c r="D810" i="3"/>
  <c r="D806" i="3"/>
  <c r="D802" i="3"/>
  <c r="D798" i="3"/>
  <c r="D794" i="3"/>
  <c r="D790" i="3"/>
  <c r="D786" i="3"/>
  <c r="D782" i="3"/>
  <c r="D778" i="3"/>
  <c r="D774" i="3"/>
  <c r="D770" i="3"/>
  <c r="D766" i="3"/>
  <c r="D762" i="3"/>
  <c r="D758" i="3"/>
  <c r="D754" i="3"/>
  <c r="D750" i="3"/>
  <c r="D746" i="3"/>
  <c r="D742" i="3"/>
  <c r="D738" i="3"/>
  <c r="D734" i="3"/>
  <c r="D730" i="3"/>
  <c r="D726" i="3"/>
  <c r="D722" i="3"/>
  <c r="D718" i="3"/>
  <c r="D714" i="3"/>
  <c r="D710" i="3"/>
  <c r="D706" i="3"/>
  <c r="D702" i="3"/>
  <c r="D698" i="3"/>
  <c r="D694" i="3"/>
  <c r="D690" i="3"/>
  <c r="D686" i="3"/>
  <c r="D682" i="3"/>
  <c r="D678" i="3"/>
  <c r="D674" i="3"/>
  <c r="D670" i="3"/>
  <c r="D666" i="3"/>
  <c r="D662" i="3"/>
  <c r="D658" i="3"/>
  <c r="D654" i="3"/>
  <c r="D650" i="3"/>
  <c r="D646" i="3"/>
  <c r="D642" i="3"/>
  <c r="D638" i="3"/>
  <c r="D634" i="3"/>
  <c r="D630" i="3"/>
  <c r="D626" i="3"/>
  <c r="D622" i="3"/>
  <c r="D618" i="3"/>
  <c r="D614" i="3"/>
  <c r="D610" i="3"/>
  <c r="D606" i="3"/>
  <c r="D602" i="3"/>
  <c r="D598" i="3"/>
  <c r="D594" i="3"/>
  <c r="D590" i="3"/>
  <c r="D586" i="3"/>
  <c r="D582" i="3"/>
  <c r="D578" i="3"/>
  <c r="D574" i="3"/>
  <c r="D570" i="3"/>
  <c r="D566" i="3"/>
  <c r="D562" i="3"/>
  <c r="D558" i="3"/>
  <c r="D554" i="3"/>
  <c r="D550" i="3"/>
  <c r="D546" i="3"/>
  <c r="D542" i="3"/>
  <c r="D538" i="3"/>
  <c r="D534" i="3"/>
  <c r="D530" i="3"/>
  <c r="D526" i="3"/>
  <c r="D522" i="3"/>
  <c r="D518" i="3"/>
  <c r="D514" i="3"/>
  <c r="D510" i="3"/>
  <c r="D506" i="3"/>
  <c r="D502" i="3"/>
  <c r="D498" i="3"/>
  <c r="D494" i="3"/>
  <c r="D490" i="3"/>
  <c r="D486" i="3"/>
  <c r="D482" i="3"/>
  <c r="D478" i="3"/>
  <c r="D474" i="3"/>
  <c r="D470" i="3"/>
  <c r="D466" i="3"/>
  <c r="D462" i="3"/>
  <c r="D458" i="3"/>
  <c r="D454" i="3"/>
  <c r="D450" i="3"/>
  <c r="D446" i="3"/>
  <c r="D442" i="3"/>
  <c r="D438" i="3"/>
  <c r="D434" i="3"/>
  <c r="D430" i="3"/>
  <c r="D426" i="3"/>
  <c r="D422" i="3"/>
  <c r="D418" i="3"/>
  <c r="D414" i="3"/>
  <c r="D410" i="3"/>
  <c r="D406" i="3"/>
  <c r="D402" i="3"/>
  <c r="D398" i="3"/>
  <c r="D394" i="3"/>
  <c r="D390" i="3"/>
  <c r="D386" i="3"/>
  <c r="D382" i="3"/>
  <c r="D378" i="3"/>
  <c r="D374" i="3"/>
  <c r="D370" i="3"/>
  <c r="D366" i="3"/>
  <c r="D362" i="3"/>
  <c r="D358" i="3"/>
  <c r="D354" i="3"/>
  <c r="D350" i="3"/>
  <c r="D340" i="3"/>
  <c r="D334" i="3"/>
  <c r="D324" i="3"/>
  <c r="D318" i="3"/>
  <c r="D308" i="3"/>
  <c r="D302" i="3"/>
  <c r="D292" i="3"/>
  <c r="D286" i="3"/>
  <c r="D276" i="3"/>
  <c r="D270" i="3"/>
  <c r="D260" i="3"/>
  <c r="D254" i="3"/>
  <c r="D244" i="3"/>
  <c r="D238" i="3"/>
  <c r="D228" i="3"/>
  <c r="D222" i="3"/>
  <c r="D212" i="3"/>
  <c r="D206" i="3"/>
  <c r="D196" i="3"/>
  <c r="D190" i="3"/>
  <c r="D180" i="3"/>
  <c r="D174" i="3"/>
  <c r="D164" i="3"/>
  <c r="D158" i="3"/>
  <c r="D148" i="3"/>
  <c r="D142" i="3"/>
  <c r="D132" i="3"/>
  <c r="D126" i="3"/>
  <c r="D116" i="3"/>
  <c r="D110" i="3"/>
  <c r="D100" i="3"/>
  <c r="D94" i="3"/>
  <c r="D84" i="3"/>
  <c r="D78" i="3"/>
  <c r="D68" i="3"/>
  <c r="D62" i="3"/>
  <c r="D52" i="3"/>
  <c r="D46" i="3"/>
  <c r="D36" i="3"/>
  <c r="D30" i="3"/>
  <c r="D20" i="3"/>
  <c r="D14" i="3"/>
  <c r="D344" i="3"/>
  <c r="D338" i="3"/>
  <c r="D328" i="3"/>
  <c r="D322" i="3"/>
  <c r="D312" i="3"/>
  <c r="D306" i="3"/>
  <c r="D296" i="3"/>
  <c r="D290" i="3"/>
  <c r="D280" i="3"/>
  <c r="D274" i="3"/>
  <c r="D264" i="3"/>
  <c r="D258" i="3"/>
  <c r="D248" i="3"/>
  <c r="D242" i="3"/>
  <c r="D232" i="3"/>
  <c r="D226" i="3"/>
  <c r="D216" i="3"/>
  <c r="D210" i="3"/>
  <c r="D200" i="3"/>
  <c r="D194" i="3"/>
  <c r="D184" i="3"/>
  <c r="D178" i="3"/>
  <c r="D168" i="3"/>
  <c r="D162" i="3"/>
  <c r="D152" i="3"/>
  <c r="D146" i="3"/>
  <c r="D136" i="3"/>
  <c r="D130" i="3"/>
  <c r="D120" i="3"/>
  <c r="D114" i="3"/>
  <c r="D104" i="3"/>
  <c r="D98" i="3"/>
  <c r="D88" i="3"/>
  <c r="D82" i="3"/>
  <c r="D72" i="3"/>
  <c r="D66" i="3"/>
  <c r="D56" i="3"/>
  <c r="D50" i="3"/>
  <c r="D40" i="3"/>
  <c r="D34" i="3"/>
  <c r="D24" i="3"/>
  <c r="D18" i="3"/>
  <c r="D1104" i="3"/>
  <c r="D1100" i="3"/>
  <c r="D1096" i="3"/>
  <c r="D1092" i="3"/>
  <c r="D1088" i="3"/>
  <c r="D1084" i="3"/>
  <c r="D1080" i="3"/>
  <c r="D1076" i="3"/>
  <c r="D1072" i="3"/>
  <c r="D1068" i="3"/>
  <c r="D1064" i="3"/>
  <c r="D1060" i="3"/>
  <c r="D1056" i="3"/>
  <c r="D1052" i="3"/>
  <c r="D1048" i="3"/>
  <c r="D1044" i="3"/>
  <c r="D1040" i="3"/>
  <c r="D1036" i="3"/>
  <c r="D1032" i="3"/>
  <c r="D1028" i="3"/>
  <c r="D1024" i="3"/>
  <c r="D1020" i="3"/>
  <c r="D1016" i="3"/>
  <c r="D1012" i="3"/>
  <c r="D1008" i="3"/>
  <c r="D1004" i="3"/>
  <c r="D1000" i="3"/>
  <c r="D996" i="3"/>
  <c r="D992" i="3"/>
  <c r="D988" i="3"/>
  <c r="D984" i="3"/>
  <c r="D980" i="3"/>
  <c r="D976" i="3"/>
  <c r="D972" i="3"/>
  <c r="D968" i="3"/>
  <c r="D964" i="3"/>
  <c r="D960" i="3"/>
  <c r="D956" i="3"/>
  <c r="D952" i="3"/>
  <c r="D948" i="3"/>
  <c r="D944" i="3"/>
  <c r="D940" i="3"/>
  <c r="D936" i="3"/>
  <c r="D932" i="3"/>
  <c r="D928" i="3"/>
  <c r="D924" i="3"/>
  <c r="D920" i="3"/>
  <c r="D916" i="3"/>
  <c r="D912" i="3"/>
  <c r="D908" i="3"/>
  <c r="D904" i="3"/>
  <c r="D900" i="3"/>
  <c r="D896" i="3"/>
  <c r="D892" i="3"/>
  <c r="D888" i="3"/>
  <c r="D884" i="3"/>
  <c r="D880" i="3"/>
  <c r="D876" i="3"/>
  <c r="D872" i="3"/>
  <c r="D868" i="3"/>
  <c r="D864" i="3"/>
  <c r="D860" i="3"/>
  <c r="D856" i="3"/>
  <c r="D852" i="3"/>
  <c r="D848" i="3"/>
  <c r="D844" i="3"/>
  <c r="D840" i="3"/>
  <c r="D836" i="3"/>
  <c r="D832" i="3"/>
  <c r="D828" i="3"/>
  <c r="D824" i="3"/>
  <c r="D820" i="3"/>
  <c r="D816" i="3"/>
  <c r="D812" i="3"/>
  <c r="D808" i="3"/>
  <c r="D804" i="3"/>
  <c r="D800" i="3"/>
  <c r="D796" i="3"/>
  <c r="D792" i="3"/>
  <c r="D788" i="3"/>
  <c r="D784" i="3"/>
  <c r="D780" i="3"/>
  <c r="D776" i="3"/>
  <c r="D772" i="3"/>
  <c r="D768" i="3"/>
  <c r="D764" i="3"/>
  <c r="D760" i="3"/>
  <c r="D756" i="3"/>
  <c r="D752" i="3"/>
  <c r="D748" i="3"/>
  <c r="D744" i="3"/>
  <c r="D740" i="3"/>
  <c r="D736" i="3"/>
  <c r="D732" i="3"/>
  <c r="D728" i="3"/>
  <c r="D724" i="3"/>
  <c r="D720" i="3"/>
  <c r="D716" i="3"/>
  <c r="D712" i="3"/>
  <c r="D708" i="3"/>
  <c r="D704" i="3"/>
  <c r="D700" i="3"/>
  <c r="D696" i="3"/>
  <c r="D692" i="3"/>
  <c r="D688" i="3"/>
  <c r="D684" i="3"/>
  <c r="D680" i="3"/>
  <c r="D676" i="3"/>
  <c r="D672" i="3"/>
  <c r="D668" i="3"/>
  <c r="D664" i="3"/>
  <c r="D660" i="3"/>
  <c r="D656" i="3"/>
  <c r="D652" i="3"/>
  <c r="D648" i="3"/>
  <c r="D644" i="3"/>
  <c r="D640" i="3"/>
  <c r="D636" i="3"/>
  <c r="D632" i="3"/>
  <c r="D628" i="3"/>
  <c r="D624" i="3"/>
  <c r="D620" i="3"/>
  <c r="D616" i="3"/>
  <c r="D612" i="3"/>
  <c r="D608" i="3"/>
  <c r="D604" i="3"/>
  <c r="D600" i="3"/>
  <c r="D596" i="3"/>
  <c r="D592" i="3"/>
  <c r="D588" i="3"/>
  <c r="D584" i="3"/>
  <c r="D580" i="3"/>
  <c r="D576" i="3"/>
  <c r="D572" i="3"/>
  <c r="D568" i="3"/>
  <c r="D564" i="3"/>
  <c r="D560" i="3"/>
  <c r="D556" i="3"/>
  <c r="D552" i="3"/>
  <c r="D548" i="3"/>
  <c r="D544" i="3"/>
  <c r="D540" i="3"/>
  <c r="D536" i="3"/>
  <c r="D532" i="3"/>
  <c r="D528" i="3"/>
  <c r="D524" i="3"/>
  <c r="D520" i="3"/>
  <c r="D516" i="3"/>
  <c r="D512" i="3"/>
  <c r="D508" i="3"/>
  <c r="D504" i="3"/>
  <c r="D500" i="3"/>
  <c r="D496" i="3"/>
  <c r="D492" i="3"/>
  <c r="D488" i="3"/>
  <c r="D484" i="3"/>
  <c r="D480" i="3"/>
  <c r="D476" i="3"/>
  <c r="D472" i="3"/>
  <c r="D468" i="3"/>
  <c r="D464" i="3"/>
  <c r="D460" i="3"/>
  <c r="D456" i="3"/>
  <c r="D452" i="3"/>
  <c r="D448" i="3"/>
  <c r="D444" i="3"/>
  <c r="D440" i="3"/>
  <c r="D436" i="3"/>
  <c r="D432" i="3"/>
  <c r="D428" i="3"/>
  <c r="D424" i="3"/>
  <c r="D420" i="3"/>
  <c r="D416" i="3"/>
  <c r="D412" i="3"/>
  <c r="D408" i="3"/>
  <c r="D404" i="3"/>
  <c r="D400" i="3"/>
  <c r="D396" i="3"/>
  <c r="D392" i="3"/>
  <c r="D388" i="3"/>
  <c r="D384" i="3"/>
  <c r="D380" i="3"/>
  <c r="D376" i="3"/>
  <c r="D372" i="3"/>
  <c r="D368" i="3"/>
  <c r="D364" i="3"/>
  <c r="D360" i="3"/>
  <c r="D356" i="3"/>
  <c r="D352" i="3"/>
  <c r="D348" i="3"/>
  <c r="D342" i="3"/>
  <c r="D332" i="3"/>
  <c r="D326" i="3"/>
  <c r="D316" i="3"/>
  <c r="D310" i="3"/>
  <c r="D300" i="3"/>
  <c r="D294" i="3"/>
  <c r="D284" i="3"/>
  <c r="D278" i="3"/>
  <c r="D268" i="3"/>
  <c r="D262" i="3"/>
  <c r="D252" i="3"/>
  <c r="D246" i="3"/>
  <c r="D236" i="3"/>
  <c r="D230" i="3"/>
  <c r="D220" i="3"/>
  <c r="D214" i="3"/>
  <c r="D204" i="3"/>
  <c r="D198" i="3"/>
  <c r="D188" i="3"/>
  <c r="D182" i="3"/>
  <c r="D172" i="3"/>
  <c r="D166" i="3"/>
  <c r="D156" i="3"/>
  <c r="D150" i="3"/>
  <c r="D140" i="3"/>
  <c r="D134" i="3"/>
  <c r="D124" i="3"/>
  <c r="D118" i="3"/>
  <c r="D108" i="3"/>
  <c r="D102" i="3"/>
  <c r="D92" i="3"/>
  <c r="D86" i="3"/>
  <c r="D76" i="3"/>
  <c r="D70" i="3"/>
  <c r="D60" i="3"/>
  <c r="D54" i="3"/>
  <c r="D44" i="3"/>
  <c r="D38" i="3"/>
  <c r="D28" i="3"/>
  <c r="D22" i="3"/>
  <c r="D12" i="3"/>
  <c r="B4" i="2"/>
  <c r="D1137" i="2" s="1"/>
  <c r="B4" i="4"/>
  <c r="D1237" i="4" s="1"/>
  <c r="D1221" i="4"/>
  <c r="D1173" i="4"/>
  <c r="D1109" i="4"/>
  <c r="D1049" i="4"/>
  <c r="D997" i="4"/>
  <c r="D933" i="4"/>
  <c r="D885" i="4"/>
  <c r="D825" i="4"/>
  <c r="D761" i="4"/>
  <c r="D645" i="4"/>
  <c r="D533" i="4"/>
  <c r="D397" i="4"/>
  <c r="D1232" i="4"/>
  <c r="D1180" i="4"/>
  <c r="D1116" i="4"/>
  <c r="D1068" i="4"/>
  <c r="D1008" i="4"/>
  <c r="D944" i="4"/>
  <c r="D892" i="4"/>
  <c r="D741" i="4"/>
  <c r="D549" i="4"/>
  <c r="D409" i="4"/>
  <c r="D1243" i="4"/>
  <c r="D1171" i="4"/>
  <c r="D1115" i="4"/>
  <c r="D1055" i="4"/>
  <c r="D991" i="4"/>
  <c r="D939" i="4"/>
  <c r="D891" i="4"/>
  <c r="D823" i="4"/>
  <c r="D753" i="4"/>
  <c r="D521" i="4"/>
  <c r="D1206" i="4"/>
  <c r="D1150" i="4"/>
  <c r="D1082" i="4"/>
  <c r="D1018" i="4"/>
  <c r="D966" i="4"/>
  <c r="D918" i="4"/>
  <c r="D854" i="4"/>
  <c r="D790" i="4"/>
  <c r="D734" i="4"/>
  <c r="D670" i="4"/>
  <c r="D622" i="4"/>
  <c r="D562" i="4"/>
  <c r="D498" i="4"/>
  <c r="D446" i="4"/>
  <c r="D398" i="4"/>
  <c r="D338" i="4"/>
  <c r="D314" i="4"/>
  <c r="D840" i="4"/>
  <c r="D808" i="4"/>
  <c r="D780" i="4"/>
  <c r="D756" i="4"/>
  <c r="D724" i="4"/>
  <c r="D696" i="4"/>
  <c r="D668" i="4"/>
  <c r="D632" i="4"/>
  <c r="D608" i="4"/>
  <c r="D580" i="4"/>
  <c r="D548" i="4"/>
  <c r="D516" i="4"/>
  <c r="D492" i="4"/>
  <c r="D460" i="4"/>
  <c r="D432" i="4"/>
  <c r="D404" i="4"/>
  <c r="D372" i="4"/>
  <c r="D763" i="4"/>
  <c r="D735" i="4"/>
  <c r="D703" i="4"/>
  <c r="D675" i="4"/>
  <c r="D651" i="4"/>
  <c r="D619" i="4"/>
  <c r="D591" i="4"/>
  <c r="D563" i="4"/>
  <c r="D531" i="4"/>
  <c r="D507" i="4"/>
  <c r="D479" i="4"/>
  <c r="D447" i="4"/>
  <c r="D419" i="4"/>
  <c r="D395" i="4"/>
  <c r="D363" i="4"/>
  <c r="D335" i="4"/>
  <c r="D307" i="4"/>
  <c r="D275" i="4"/>
  <c r="D251" i="4"/>
  <c r="D223" i="4"/>
  <c r="D211" i="4"/>
  <c r="D191" i="4"/>
  <c r="D187" i="4"/>
  <c r="D163" i="4"/>
  <c r="D159" i="4"/>
  <c r="D147" i="4"/>
  <c r="D143" i="4"/>
  <c r="D139" i="4"/>
  <c r="D127" i="4"/>
  <c r="D123" i="4"/>
  <c r="D115" i="4"/>
  <c r="D107" i="4"/>
  <c r="D99" i="4"/>
  <c r="D95" i="4"/>
  <c r="D83" i="4"/>
  <c r="D79" i="4"/>
  <c r="D75" i="4"/>
  <c r="D63" i="4"/>
  <c r="D59" i="4"/>
  <c r="D51" i="4"/>
  <c r="D43" i="4"/>
  <c r="D35" i="4"/>
  <c r="D31" i="4"/>
  <c r="D19" i="4"/>
  <c r="D15" i="4"/>
  <c r="D298" i="4"/>
  <c r="D286" i="4"/>
  <c r="D282" i="4"/>
  <c r="D274" i="4"/>
  <c r="D266" i="4"/>
  <c r="D258" i="4"/>
  <c r="D250" i="4"/>
  <c r="D238" i="4"/>
  <c r="D234" i="4"/>
  <c r="D230" i="4"/>
  <c r="D218" i="4"/>
  <c r="D214" i="4"/>
  <c r="D206" i="4"/>
  <c r="D198" i="4"/>
  <c r="D190" i="4"/>
  <c r="D186" i="4"/>
  <c r="D174" i="4"/>
  <c r="D170" i="4"/>
  <c r="D166" i="4"/>
  <c r="D154" i="4"/>
  <c r="D150" i="4"/>
  <c r="D142" i="4"/>
  <c r="D134" i="4"/>
  <c r="D126" i="4"/>
  <c r="D122" i="4"/>
  <c r="D110" i="4"/>
  <c r="D106" i="4"/>
  <c r="D102" i="4"/>
  <c r="D90" i="4"/>
  <c r="D86" i="4"/>
  <c r="D78" i="4"/>
  <c r="D70" i="4"/>
  <c r="D62" i="4"/>
  <c r="D58" i="4"/>
  <c r="D46" i="4"/>
  <c r="D42" i="4"/>
  <c r="D38" i="4"/>
  <c r="D26" i="4"/>
  <c r="D22" i="4"/>
  <c r="D18" i="4"/>
  <c r="D349" i="4"/>
  <c r="D345" i="4"/>
  <c r="D341" i="4"/>
  <c r="D333" i="4"/>
  <c r="D329" i="4"/>
  <c r="D325" i="4"/>
  <c r="D317" i="4"/>
  <c r="D313" i="4"/>
  <c r="D309" i="4"/>
  <c r="D301" i="4"/>
  <c r="D297" i="4"/>
  <c r="D293" i="4"/>
  <c r="D285" i="4"/>
  <c r="D281" i="4"/>
  <c r="D277" i="4"/>
  <c r="D269" i="4"/>
  <c r="D265" i="4"/>
  <c r="D261" i="4"/>
  <c r="D253" i="4"/>
  <c r="D249" i="4"/>
  <c r="D245" i="4"/>
  <c r="D237" i="4"/>
  <c r="D233" i="4"/>
  <c r="D229" i="4"/>
  <c r="D221" i="4"/>
  <c r="D217" i="4"/>
  <c r="D213" i="4"/>
  <c r="D205" i="4"/>
  <c r="D201" i="4"/>
  <c r="D197" i="4"/>
  <c r="D189" i="4"/>
  <c r="D185" i="4"/>
  <c r="D181" i="4"/>
  <c r="D173" i="4"/>
  <c r="D169" i="4"/>
  <c r="D165" i="4"/>
  <c r="D157" i="4"/>
  <c r="D153" i="4"/>
  <c r="D149" i="4"/>
  <c r="D141" i="4"/>
  <c r="D137" i="4"/>
  <c r="D133" i="4"/>
  <c r="D125" i="4"/>
  <c r="D121" i="4"/>
  <c r="D117" i="4"/>
  <c r="D109" i="4"/>
  <c r="D105" i="4"/>
  <c r="D101" i="4"/>
  <c r="D93" i="4"/>
  <c r="D89" i="4"/>
  <c r="D85" i="4"/>
  <c r="D77" i="4"/>
  <c r="D73" i="4"/>
  <c r="D69" i="4"/>
  <c r="D61" i="4"/>
  <c r="D57" i="4"/>
  <c r="D53" i="4"/>
  <c r="D45" i="4"/>
  <c r="D41" i="4"/>
  <c r="D37" i="4"/>
  <c r="D29" i="4"/>
  <c r="D25" i="4"/>
  <c r="D21" i="4"/>
  <c r="D13" i="4"/>
  <c r="D348" i="4"/>
  <c r="D344" i="4"/>
  <c r="D336" i="4"/>
  <c r="D332" i="4"/>
  <c r="D328" i="4"/>
  <c r="D320" i="4"/>
  <c r="D316" i="4"/>
  <c r="D312" i="4"/>
  <c r="D304" i="4"/>
  <c r="D300" i="4"/>
  <c r="D296" i="4"/>
  <c r="D288" i="4"/>
  <c r="D284" i="4"/>
  <c r="D280" i="4"/>
  <c r="D272" i="4"/>
  <c r="D268" i="4"/>
  <c r="D264" i="4"/>
  <c r="D256" i="4"/>
  <c r="D252" i="4"/>
  <c r="D248" i="4"/>
  <c r="D240" i="4"/>
  <c r="D236" i="4"/>
  <c r="D232" i="4"/>
  <c r="D224" i="4"/>
  <c r="D220" i="4"/>
  <c r="D216" i="4"/>
  <c r="D208" i="4"/>
  <c r="D204" i="4"/>
  <c r="D200" i="4"/>
  <c r="D192" i="4"/>
  <c r="D188" i="4"/>
  <c r="D184" i="4"/>
  <c r="D180" i="4"/>
  <c r="D176" i="4"/>
  <c r="D172" i="4"/>
  <c r="D168" i="4"/>
  <c r="D164" i="4"/>
  <c r="D160" i="4"/>
  <c r="D156" i="4"/>
  <c r="D152" i="4"/>
  <c r="D148" i="4"/>
  <c r="D144" i="4"/>
  <c r="D140" i="4"/>
  <c r="D136" i="4"/>
  <c r="D132" i="4"/>
  <c r="D128" i="4"/>
  <c r="D124" i="4"/>
  <c r="D120" i="4"/>
  <c r="D116" i="4"/>
  <c r="D112" i="4"/>
  <c r="D108" i="4"/>
  <c r="D104" i="4"/>
  <c r="D100" i="4"/>
  <c r="D96" i="4"/>
  <c r="D92" i="4"/>
  <c r="D88" i="4"/>
  <c r="D84" i="4"/>
  <c r="D80" i="4"/>
  <c r="D76" i="4"/>
  <c r="D72" i="4"/>
  <c r="D68" i="4"/>
  <c r="D64" i="4"/>
  <c r="D60" i="4"/>
  <c r="D56" i="4"/>
  <c r="D52" i="4"/>
  <c r="D48" i="4"/>
  <c r="D44" i="4"/>
  <c r="D40" i="4"/>
  <c r="D36" i="4"/>
  <c r="D32" i="4"/>
  <c r="D28" i="4"/>
  <c r="D24" i="4"/>
  <c r="D20" i="4"/>
  <c r="D16" i="4"/>
  <c r="D347" i="3"/>
  <c r="D343" i="3"/>
  <c r="D339" i="3"/>
  <c r="D335" i="3"/>
  <c r="D331" i="3"/>
  <c r="D327" i="3"/>
  <c r="D323" i="3"/>
  <c r="D319" i="3"/>
  <c r="D315" i="3"/>
  <c r="D311" i="3"/>
  <c r="D307" i="3"/>
  <c r="D303" i="3"/>
  <c r="D299" i="3"/>
  <c r="D295" i="3"/>
  <c r="D291" i="3"/>
  <c r="D287" i="3"/>
  <c r="D283" i="3"/>
  <c r="D279" i="3"/>
  <c r="D275" i="3"/>
  <c r="D271" i="3"/>
  <c r="D267" i="3"/>
  <c r="D263" i="3"/>
  <c r="D259" i="3"/>
  <c r="D255" i="3"/>
  <c r="D251" i="3"/>
  <c r="D247" i="3"/>
  <c r="D243" i="3"/>
  <c r="D239" i="3"/>
  <c r="D235" i="3"/>
  <c r="D231" i="3"/>
  <c r="D227" i="3"/>
  <c r="D223" i="3"/>
  <c r="D219" i="3"/>
  <c r="D215" i="3"/>
  <c r="D211" i="3"/>
  <c r="D207" i="3"/>
  <c r="D203" i="3"/>
  <c r="D199" i="3"/>
  <c r="D195" i="3"/>
  <c r="D191" i="3"/>
  <c r="D187" i="3"/>
  <c r="D183" i="3"/>
  <c r="D179" i="3"/>
  <c r="D175" i="3"/>
  <c r="D171" i="3"/>
  <c r="D167" i="3"/>
  <c r="D163" i="3"/>
  <c r="D159" i="3"/>
  <c r="D155" i="3"/>
  <c r="D151" i="3"/>
  <c r="D147" i="3"/>
  <c r="D143" i="3"/>
  <c r="D139" i="3"/>
  <c r="D135" i="3"/>
  <c r="D131" i="3"/>
  <c r="D127" i="3"/>
  <c r="D123" i="3"/>
  <c r="D119" i="3"/>
  <c r="D115" i="3"/>
  <c r="D111" i="3"/>
  <c r="D107" i="3"/>
  <c r="D103" i="3"/>
  <c r="D99" i="3"/>
  <c r="D95" i="3"/>
  <c r="D91" i="3"/>
  <c r="D87" i="3"/>
  <c r="D83" i="3"/>
  <c r="D79" i="3"/>
  <c r="D75" i="3"/>
  <c r="D71" i="3"/>
  <c r="D67" i="3"/>
  <c r="D63" i="3"/>
  <c r="D59" i="3"/>
  <c r="D55" i="3"/>
  <c r="D51" i="3"/>
  <c r="D47" i="3"/>
  <c r="D43" i="3"/>
  <c r="D39" i="3"/>
  <c r="D35" i="3"/>
  <c r="D31" i="3"/>
  <c r="D27" i="3"/>
  <c r="D23" i="3"/>
  <c r="D19" i="3"/>
  <c r="J40" i="1"/>
  <c r="J41" i="1" s="1"/>
  <c r="F40" i="1"/>
  <c r="F41" i="1" s="1"/>
  <c r="K40" i="1"/>
  <c r="K41" i="1" s="1"/>
  <c r="G40" i="1"/>
  <c r="G41" i="1" s="1"/>
  <c r="C40" i="1"/>
  <c r="C41" i="1" s="1"/>
  <c r="I40" i="1"/>
  <c r="I41" i="1" s="1"/>
  <c r="E40" i="1"/>
  <c r="E41" i="1" s="1"/>
  <c r="L40" i="1"/>
  <c r="L41" i="1" s="1"/>
  <c r="H40" i="1"/>
  <c r="H41" i="1" s="1"/>
  <c r="D40" i="1"/>
  <c r="D41" i="1" s="1"/>
  <c r="AI61" i="4" l="1"/>
  <c r="AG62" i="4"/>
  <c r="AI61" i="3"/>
  <c r="AG62" i="3"/>
  <c r="AG63" i="2"/>
  <c r="AI62" i="2"/>
  <c r="D203" i="2"/>
  <c r="D48" i="2"/>
  <c r="D304" i="2"/>
  <c r="D939" i="2"/>
  <c r="D1243" i="2"/>
  <c r="D333" i="2"/>
  <c r="D51" i="2"/>
  <c r="D315" i="2"/>
  <c r="D160" i="2"/>
  <c r="D588" i="2"/>
  <c r="D589" i="2"/>
  <c r="D331" i="2"/>
  <c r="D427" i="2"/>
  <c r="D853" i="2"/>
  <c r="D1065" i="2"/>
  <c r="D71" i="2"/>
  <c r="D176" i="2"/>
  <c r="D844" i="2"/>
  <c r="D378" i="2"/>
  <c r="D183" i="2"/>
  <c r="D32" i="2"/>
  <c r="D288" i="2"/>
  <c r="D683" i="2"/>
  <c r="D89" i="2"/>
  <c r="D1172" i="2"/>
  <c r="D119" i="2"/>
  <c r="D251" i="2"/>
  <c r="D379" i="2"/>
  <c r="D96" i="2"/>
  <c r="D224" i="2"/>
  <c r="D352" i="2"/>
  <c r="D491" i="2"/>
  <c r="D747" i="2"/>
  <c r="D1003" i="2"/>
  <c r="D652" i="2"/>
  <c r="D908" i="2"/>
  <c r="D153" i="2"/>
  <c r="D1068" i="2"/>
  <c r="D1237" i="2"/>
  <c r="D506" i="2"/>
  <c r="D1017" i="2"/>
  <c r="D397" i="2"/>
  <c r="D657" i="2"/>
  <c r="D929" i="2"/>
  <c r="D135" i="2"/>
  <c r="D267" i="2"/>
  <c r="D395" i="2"/>
  <c r="D112" i="2"/>
  <c r="D240" i="2"/>
  <c r="D368" i="2"/>
  <c r="D555" i="2"/>
  <c r="D811" i="2"/>
  <c r="D456" i="2"/>
  <c r="D716" i="2"/>
  <c r="D972" i="2"/>
  <c r="D1079" i="2"/>
  <c r="D1136" i="2"/>
  <c r="D106" i="2"/>
  <c r="D646" i="2"/>
  <c r="D205" i="2"/>
  <c r="D461" i="2"/>
  <c r="D721" i="2"/>
  <c r="D1081" i="2"/>
  <c r="D619" i="2"/>
  <c r="D875" i="2"/>
  <c r="D524" i="2"/>
  <c r="D780" i="2"/>
  <c r="D25" i="2"/>
  <c r="D1155" i="2"/>
  <c r="D1256" i="2"/>
  <c r="D242" i="2"/>
  <c r="D766" i="2"/>
  <c r="D269" i="2"/>
  <c r="D525" i="2"/>
  <c r="D789" i="2"/>
  <c r="D179" i="4"/>
  <c r="D207" i="4"/>
  <c r="D235" i="4"/>
  <c r="D267" i="4"/>
  <c r="D291" i="4"/>
  <c r="D319" i="4"/>
  <c r="D351" i="4"/>
  <c r="D379" i="4"/>
  <c r="D403" i="4"/>
  <c r="D435" i="4"/>
  <c r="D463" i="4"/>
  <c r="D491" i="4"/>
  <c r="D523" i="4"/>
  <c r="D547" i="4"/>
  <c r="D575" i="4"/>
  <c r="D607" i="4"/>
  <c r="D635" i="4"/>
  <c r="D659" i="4"/>
  <c r="D691" i="4"/>
  <c r="D719" i="4"/>
  <c r="D747" i="4"/>
  <c r="D364" i="4"/>
  <c r="D388" i="4"/>
  <c r="D416" i="4"/>
  <c r="D448" i="4"/>
  <c r="D476" i="4"/>
  <c r="D500" i="4"/>
  <c r="D532" i="4"/>
  <c r="D564" i="4"/>
  <c r="D592" i="4"/>
  <c r="D624" i="4"/>
  <c r="D648" i="4"/>
  <c r="D680" i="4"/>
  <c r="D712" i="4"/>
  <c r="D740" i="4"/>
  <c r="D764" i="4"/>
  <c r="D796" i="4"/>
  <c r="D824" i="4"/>
  <c r="D852" i="4"/>
  <c r="D330" i="4"/>
  <c r="D366" i="4"/>
  <c r="D414" i="4"/>
  <c r="D478" i="4"/>
  <c r="D530" i="4"/>
  <c r="D590" i="4"/>
  <c r="D654" i="4"/>
  <c r="D702" i="4"/>
  <c r="D758" i="4"/>
  <c r="D822" i="4"/>
  <c r="D886" i="4"/>
  <c r="D934" i="4"/>
  <c r="D998" i="4"/>
  <c r="D1050" i="4"/>
  <c r="D1114" i="4"/>
  <c r="D1186" i="4"/>
  <c r="D1242" i="4"/>
  <c r="D613" i="4"/>
  <c r="D795" i="4"/>
  <c r="D855" i="4"/>
  <c r="D907" i="4"/>
  <c r="D971" i="4"/>
  <c r="D1023" i="4"/>
  <c r="D1083" i="4"/>
  <c r="D1155" i="4"/>
  <c r="D1207" i="4"/>
  <c r="D1267" i="4"/>
  <c r="D477" i="4"/>
  <c r="D641" i="4"/>
  <c r="D860" i="4"/>
  <c r="D924" i="4"/>
  <c r="D976" i="4"/>
  <c r="D1036" i="4"/>
  <c r="D1100" i="4"/>
  <c r="D1148" i="4"/>
  <c r="D1200" i="4"/>
  <c r="D1264" i="4"/>
  <c r="D465" i="4"/>
  <c r="D573" i="4"/>
  <c r="D713" i="4"/>
  <c r="D793" i="4"/>
  <c r="D853" i="4"/>
  <c r="D917" i="4"/>
  <c r="D965" i="4"/>
  <c r="D1017" i="4"/>
  <c r="D1081" i="4"/>
  <c r="D1141" i="4"/>
  <c r="D1189" i="4"/>
  <c r="D1253" i="4"/>
  <c r="D243" i="4"/>
  <c r="D271" i="4"/>
  <c r="D299" i="4"/>
  <c r="D331" i="4"/>
  <c r="D355" i="4"/>
  <c r="D383" i="4"/>
  <c r="D415" i="4"/>
  <c r="D443" i="4"/>
  <c r="D467" i="4"/>
  <c r="D499" i="4"/>
  <c r="D527" i="4"/>
  <c r="D555" i="4"/>
  <c r="D587" i="4"/>
  <c r="D611" i="4"/>
  <c r="D639" i="4"/>
  <c r="D671" i="4"/>
  <c r="D699" i="4"/>
  <c r="D723" i="4"/>
  <c r="D755" i="4"/>
  <c r="D368" i="4"/>
  <c r="D396" i="4"/>
  <c r="D428" i="4"/>
  <c r="D452" i="4"/>
  <c r="D480" i="4"/>
  <c r="D512" i="4"/>
  <c r="D544" i="4"/>
  <c r="D568" i="4"/>
  <c r="D600" i="4"/>
  <c r="D628" i="4"/>
  <c r="D660" i="4"/>
  <c r="D692" i="4"/>
  <c r="D716" i="4"/>
  <c r="D744" i="4"/>
  <c r="D776" i="4"/>
  <c r="D804" i="4"/>
  <c r="D828" i="4"/>
  <c r="D306" i="4"/>
  <c r="D334" i="4"/>
  <c r="D370" i="4"/>
  <c r="D434" i="4"/>
  <c r="D494" i="4"/>
  <c r="D542" i="4"/>
  <c r="D606" i="4"/>
  <c r="D658" i="4"/>
  <c r="D718" i="4"/>
  <c r="D786" i="4"/>
  <c r="D834" i="4"/>
  <c r="D890" i="4"/>
  <c r="D954" i="4"/>
  <c r="D1014" i="4"/>
  <c r="D1062" i="4"/>
  <c r="D1134" i="4"/>
  <c r="D1194" i="4"/>
  <c r="D1262" i="4"/>
  <c r="D733" i="4"/>
  <c r="D807" i="4"/>
  <c r="D859" i="4"/>
  <c r="D927" i="4"/>
  <c r="D987" i="4"/>
  <c r="D1035" i="4"/>
  <c r="D1099" i="4"/>
  <c r="D1159" i="4"/>
  <c r="D1227" i="4"/>
  <c r="D401" i="4"/>
  <c r="D505" i="4"/>
  <c r="D657" i="4"/>
  <c r="D880" i="4"/>
  <c r="D940" i="4"/>
  <c r="D988" i="4"/>
  <c r="D1052" i="4"/>
  <c r="D1104" i="4"/>
  <c r="D1164" i="4"/>
  <c r="D1228" i="4"/>
  <c r="D365" i="4"/>
  <c r="D473" i="4"/>
  <c r="D617" i="4"/>
  <c r="D757" i="4"/>
  <c r="D805" i="4"/>
  <c r="D869" i="4"/>
  <c r="D921" i="4"/>
  <c r="D981" i="4"/>
  <c r="D1045" i="4"/>
  <c r="D1093" i="4"/>
  <c r="D1145" i="4"/>
  <c r="D1209" i="4"/>
  <c r="D11" i="4"/>
  <c r="D171" i="4"/>
  <c r="D203" i="4"/>
  <c r="D227" i="4"/>
  <c r="D255" i="4"/>
  <c r="D287" i="4"/>
  <c r="D315" i="4"/>
  <c r="D339" i="4"/>
  <c r="D371" i="4"/>
  <c r="D399" i="4"/>
  <c r="D427" i="4"/>
  <c r="D459" i="4"/>
  <c r="D483" i="4"/>
  <c r="D511" i="4"/>
  <c r="D543" i="4"/>
  <c r="D571" i="4"/>
  <c r="D595" i="4"/>
  <c r="D627" i="4"/>
  <c r="D655" i="4"/>
  <c r="D683" i="4"/>
  <c r="D715" i="4"/>
  <c r="D739" i="4"/>
  <c r="D352" i="4"/>
  <c r="D384" i="4"/>
  <c r="D412" i="4"/>
  <c r="D436" i="4"/>
  <c r="D468" i="4"/>
  <c r="D496" i="4"/>
  <c r="D524" i="4"/>
  <c r="D560" i="4"/>
  <c r="D584" i="4"/>
  <c r="D612" i="4"/>
  <c r="D644" i="4"/>
  <c r="D676" i="4"/>
  <c r="D700" i="4"/>
  <c r="D732" i="4"/>
  <c r="D760" i="4"/>
  <c r="D788" i="4"/>
  <c r="D820" i="4"/>
  <c r="D844" i="4"/>
  <c r="D318" i="4"/>
  <c r="D354" i="4"/>
  <c r="D402" i="4"/>
  <c r="D462" i="4"/>
  <c r="D526" i="4"/>
  <c r="D574" i="4"/>
  <c r="D626" i="4"/>
  <c r="D690" i="4"/>
  <c r="D754" i="4"/>
  <c r="D802" i="4"/>
  <c r="D870" i="4"/>
  <c r="D922" i="4"/>
  <c r="D982" i="4"/>
  <c r="D1046" i="4"/>
  <c r="D1094" i="4"/>
  <c r="D1154" i="4"/>
  <c r="D1226" i="4"/>
  <c r="D593" i="4"/>
  <c r="D775" i="4"/>
  <c r="D839" i="4"/>
  <c r="D895" i="4"/>
  <c r="D955" i="4"/>
  <c r="D1019" i="4"/>
  <c r="D1067" i="4"/>
  <c r="D1119" i="4"/>
  <c r="D1191" i="4"/>
  <c r="D1263" i="4"/>
  <c r="D433" i="4"/>
  <c r="D597" i="4"/>
  <c r="D749" i="4"/>
  <c r="D908" i="4"/>
  <c r="D972" i="4"/>
  <c r="D1020" i="4"/>
  <c r="D1072" i="4"/>
  <c r="D1136" i="4"/>
  <c r="D1196" i="4"/>
  <c r="D1244" i="4"/>
  <c r="D429" i="4"/>
  <c r="D545" i="4"/>
  <c r="D677" i="4"/>
  <c r="D789" i="4"/>
  <c r="D837" i="4"/>
  <c r="D889" i="4"/>
  <c r="D953" i="4"/>
  <c r="D1013" i="4"/>
  <c r="D1061" i="4"/>
  <c r="D1125" i="4"/>
  <c r="D1177" i="4"/>
  <c r="D15" i="3"/>
  <c r="B5" i="3" s="1"/>
  <c r="B6" i="3" s="1"/>
  <c r="D16" i="3"/>
  <c r="D26" i="3"/>
  <c r="D32" i="3"/>
  <c r="D42" i="3"/>
  <c r="D48" i="3"/>
  <c r="D58" i="3"/>
  <c r="D64" i="3"/>
  <c r="D74" i="3"/>
  <c r="D80" i="3"/>
  <c r="D90" i="3"/>
  <c r="D96" i="3"/>
  <c r="D106" i="3"/>
  <c r="D112" i="3"/>
  <c r="D122" i="3"/>
  <c r="D128" i="3"/>
  <c r="D138" i="3"/>
  <c r="D144" i="3"/>
  <c r="D154" i="3"/>
  <c r="D160" i="3"/>
  <c r="D170" i="3"/>
  <c r="D176" i="3"/>
  <c r="D186" i="3"/>
  <c r="D192" i="3"/>
  <c r="D202" i="3"/>
  <c r="D208" i="3"/>
  <c r="D218" i="3"/>
  <c r="D224" i="3"/>
  <c r="D234" i="3"/>
  <c r="D240" i="3"/>
  <c r="D250" i="3"/>
  <c r="D256" i="3"/>
  <c r="D266" i="3"/>
  <c r="D272" i="3"/>
  <c r="D282" i="3"/>
  <c r="D288" i="3"/>
  <c r="D298" i="3"/>
  <c r="D304" i="3"/>
  <c r="D314" i="3"/>
  <c r="D320" i="3"/>
  <c r="D330" i="3"/>
  <c r="D336" i="3"/>
  <c r="D346" i="3"/>
  <c r="D351" i="3"/>
  <c r="D355" i="3"/>
  <c r="D359" i="3"/>
  <c r="D363" i="3"/>
  <c r="D367" i="3"/>
  <c r="D371" i="3"/>
  <c r="D375" i="3"/>
  <c r="D379" i="3"/>
  <c r="D383" i="3"/>
  <c r="D387" i="3"/>
  <c r="D391" i="3"/>
  <c r="D395" i="3"/>
  <c r="D399" i="3"/>
  <c r="D403" i="3"/>
  <c r="D407" i="3"/>
  <c r="D411" i="3"/>
  <c r="D415" i="3"/>
  <c r="D419" i="3"/>
  <c r="D423" i="3"/>
  <c r="D427" i="3"/>
  <c r="D431" i="3"/>
  <c r="D435" i="3"/>
  <c r="D439" i="3"/>
  <c r="D443" i="3"/>
  <c r="D447" i="3"/>
  <c r="D451" i="3"/>
  <c r="D455" i="3"/>
  <c r="D459" i="3"/>
  <c r="D463" i="3"/>
  <c r="D467" i="3"/>
  <c r="D471" i="3"/>
  <c r="D475" i="3"/>
  <c r="D479" i="3"/>
  <c r="D483" i="3"/>
  <c r="D487" i="3"/>
  <c r="D491" i="3"/>
  <c r="D495" i="3"/>
  <c r="D499" i="3"/>
  <c r="D503" i="3"/>
  <c r="D507" i="3"/>
  <c r="D511" i="3"/>
  <c r="D515" i="3"/>
  <c r="D519" i="3"/>
  <c r="D523" i="3"/>
  <c r="D527" i="3"/>
  <c r="D531" i="3"/>
  <c r="D535" i="3"/>
  <c r="D539" i="3"/>
  <c r="D543" i="3"/>
  <c r="D547" i="3"/>
  <c r="D551" i="3"/>
  <c r="D555" i="3"/>
  <c r="D559" i="3"/>
  <c r="D563" i="3"/>
  <c r="D567" i="3"/>
  <c r="D571" i="3"/>
  <c r="D575" i="3"/>
  <c r="D579" i="3"/>
  <c r="D583" i="3"/>
  <c r="D587" i="3"/>
  <c r="D591" i="3"/>
  <c r="D595" i="3"/>
  <c r="D599" i="3"/>
  <c r="D603" i="3"/>
  <c r="D607" i="3"/>
  <c r="D611" i="3"/>
  <c r="D615" i="3"/>
  <c r="D619" i="3"/>
  <c r="D623" i="3"/>
  <c r="D627" i="3"/>
  <c r="D631" i="3"/>
  <c r="D635" i="3"/>
  <c r="D639" i="3"/>
  <c r="D643" i="3"/>
  <c r="D647" i="3"/>
  <c r="D651" i="3"/>
  <c r="D655" i="3"/>
  <c r="D659" i="3"/>
  <c r="D663" i="3"/>
  <c r="D667" i="3"/>
  <c r="D671" i="3"/>
  <c r="D675" i="3"/>
  <c r="D679" i="3"/>
  <c r="D683" i="3"/>
  <c r="D687" i="3"/>
  <c r="D691" i="3"/>
  <c r="D695" i="3"/>
  <c r="D699" i="3"/>
  <c r="D703" i="3"/>
  <c r="D707" i="3"/>
  <c r="D711" i="3"/>
  <c r="D715" i="3"/>
  <c r="D719" i="3"/>
  <c r="D723" i="3"/>
  <c r="D727" i="3"/>
  <c r="D731" i="3"/>
  <c r="D735" i="3"/>
  <c r="D739" i="3"/>
  <c r="D743" i="3"/>
  <c r="D747" i="3"/>
  <c r="D751" i="3"/>
  <c r="D755" i="3"/>
  <c r="D759" i="3"/>
  <c r="D763" i="3"/>
  <c r="D767" i="3"/>
  <c r="D771" i="3"/>
  <c r="D783" i="3"/>
  <c r="D799" i="3"/>
  <c r="D815" i="3"/>
  <c r="D831" i="3"/>
  <c r="D847" i="3"/>
  <c r="D863" i="3"/>
  <c r="D879" i="3"/>
  <c r="D895" i="3"/>
  <c r="D911" i="3"/>
  <c r="D927" i="3"/>
  <c r="D943" i="3"/>
  <c r="D959" i="3"/>
  <c r="D975" i="3"/>
  <c r="D991" i="3"/>
  <c r="D1007" i="3"/>
  <c r="D1023" i="3"/>
  <c r="D1039" i="3"/>
  <c r="D1055" i="3"/>
  <c r="D1071" i="3"/>
  <c r="D1087" i="3"/>
  <c r="D787" i="3"/>
  <c r="D803" i="3"/>
  <c r="D819" i="3"/>
  <c r="D835" i="3"/>
  <c r="D851" i="3"/>
  <c r="D867" i="3"/>
  <c r="D883" i="3"/>
  <c r="D899" i="3"/>
  <c r="D915" i="3"/>
  <c r="D931" i="3"/>
  <c r="D947" i="3"/>
  <c r="D963" i="3"/>
  <c r="D979" i="3"/>
  <c r="D995" i="3"/>
  <c r="D1011" i="3"/>
  <c r="D1027" i="3"/>
  <c r="D1043" i="3"/>
  <c r="D1059" i="3"/>
  <c r="D1075" i="3"/>
  <c r="D1091" i="3"/>
  <c r="D775" i="3"/>
  <c r="D791" i="3"/>
  <c r="D807" i="3"/>
  <c r="D823" i="3"/>
  <c r="D839" i="3"/>
  <c r="D855" i="3"/>
  <c r="D871" i="3"/>
  <c r="D887" i="3"/>
  <c r="D903" i="3"/>
  <c r="D919" i="3"/>
  <c r="D935" i="3"/>
  <c r="D951" i="3"/>
  <c r="D967" i="3"/>
  <c r="D983" i="3"/>
  <c r="D999" i="3"/>
  <c r="D1015" i="3"/>
  <c r="D1031" i="3"/>
  <c r="D1047" i="3"/>
  <c r="D1063" i="3"/>
  <c r="D1079" i="3"/>
  <c r="D1095" i="3"/>
  <c r="D779" i="3"/>
  <c r="D795" i="3"/>
  <c r="D811" i="3"/>
  <c r="D827" i="3"/>
  <c r="D843" i="3"/>
  <c r="D859" i="3"/>
  <c r="D875" i="3"/>
  <c r="D891" i="3"/>
  <c r="D907" i="3"/>
  <c r="D923" i="3"/>
  <c r="D939" i="3"/>
  <c r="D955" i="3"/>
  <c r="D971" i="3"/>
  <c r="D987" i="3"/>
  <c r="D1003" i="3"/>
  <c r="D1019" i="3"/>
  <c r="D1035" i="3"/>
  <c r="D1051" i="3"/>
  <c r="D1067" i="3"/>
  <c r="D1083" i="3"/>
  <c r="D1099" i="3"/>
  <c r="D1115" i="3"/>
  <c r="D1131" i="3"/>
  <c r="D1147" i="3"/>
  <c r="D1163" i="3"/>
  <c r="D1179" i="3"/>
  <c r="D1195" i="3"/>
  <c r="D1211" i="3"/>
  <c r="D1227" i="3"/>
  <c r="D1243" i="3"/>
  <c r="D1259" i="3"/>
  <c r="D1127" i="3"/>
  <c r="D1191" i="3"/>
  <c r="D1255" i="3"/>
  <c r="D1131" i="4"/>
  <c r="D1257" i="4"/>
  <c r="D1225" i="4"/>
  <c r="D1193" i="4"/>
  <c r="D1161" i="4"/>
  <c r="D1129" i="4"/>
  <c r="D1097" i="4"/>
  <c r="D1065" i="4"/>
  <c r="D1033" i="4"/>
  <c r="D1001" i="4"/>
  <c r="D969" i="4"/>
  <c r="D937" i="4"/>
  <c r="D905" i="4"/>
  <c r="D873" i="4"/>
  <c r="D841" i="4"/>
  <c r="D809" i="4"/>
  <c r="D777" i="4"/>
  <c r="D725" i="4"/>
  <c r="D653" i="4"/>
  <c r="D581" i="4"/>
  <c r="D509" i="4"/>
  <c r="D437" i="4"/>
  <c r="D373" i="4"/>
  <c r="D1248" i="4"/>
  <c r="D1216" i="4"/>
  <c r="D1184" i="4"/>
  <c r="D1152" i="4"/>
  <c r="D1120" i="4"/>
  <c r="D1088" i="4"/>
  <c r="D1056" i="4"/>
  <c r="D1024" i="4"/>
  <c r="D992" i="4"/>
  <c r="D960" i="4"/>
  <c r="D928" i="4"/>
  <c r="D896" i="4"/>
  <c r="D864" i="4"/>
  <c r="D705" i="4"/>
  <c r="D609" i="4"/>
  <c r="D513" i="4"/>
  <c r="D441" i="4"/>
  <c r="D377" i="4"/>
  <c r="D1247" i="4"/>
  <c r="D1215" i="4"/>
  <c r="D1175" i="4"/>
  <c r="D1139" i="4"/>
  <c r="D1103" i="4"/>
  <c r="D1071" i="4"/>
  <c r="D1039" i="4"/>
  <c r="D1007" i="4"/>
  <c r="D975" i="4"/>
  <c r="D943" i="4"/>
  <c r="D911" i="4"/>
  <c r="D879" i="4"/>
  <c r="D843" i="4"/>
  <c r="D811" i="4"/>
  <c r="D779" i="4"/>
  <c r="D685" i="4"/>
  <c r="D537" i="4"/>
  <c r="D1246" i="4"/>
  <c r="D1210" i="4"/>
  <c r="D1170" i="4"/>
  <c r="D1138" i="4"/>
  <c r="D1098" i="4"/>
  <c r="D1066" i="4"/>
  <c r="D1034" i="4"/>
  <c r="D1002" i="4"/>
  <c r="D970" i="4"/>
  <c r="D938" i="4"/>
  <c r="D906" i="4"/>
  <c r="D874" i="4"/>
  <c r="D838" i="4"/>
  <c r="D806" i="4"/>
  <c r="D774" i="4"/>
  <c r="D738" i="4"/>
  <c r="D706" i="4"/>
  <c r="D674" i="4"/>
  <c r="D642" i="4"/>
  <c r="D610" i="4"/>
  <c r="D578" i="4"/>
  <c r="D546" i="4"/>
  <c r="D514" i="4"/>
  <c r="D482" i="4"/>
  <c r="D450" i="4"/>
  <c r="D418" i="4"/>
  <c r="D386" i="4"/>
  <c r="D1126" i="4"/>
  <c r="D1241" i="4"/>
  <c r="D1205" i="4"/>
  <c r="D1157" i="4"/>
  <c r="D1113" i="4"/>
  <c r="D1077" i="4"/>
  <c r="D1029" i="4"/>
  <c r="D985" i="4"/>
  <c r="D949" i="4"/>
  <c r="D901" i="4"/>
  <c r="D857" i="4"/>
  <c r="D821" i="4"/>
  <c r="D773" i="4"/>
  <c r="D689" i="4"/>
  <c r="D605" i="4"/>
  <c r="D501" i="4"/>
  <c r="D405" i="4"/>
  <c r="D1260" i="4"/>
  <c r="D1212" i="4"/>
  <c r="D1168" i="4"/>
  <c r="D1132" i="4"/>
  <c r="D1084" i="4"/>
  <c r="D1040" i="4"/>
  <c r="D1004" i="4"/>
  <c r="D956" i="4"/>
  <c r="D912" i="4"/>
  <c r="D876" i="4"/>
  <c r="D693" i="4"/>
  <c r="D561" i="4"/>
  <c r="D469" i="4"/>
  <c r="D369" i="4"/>
  <c r="D1231" i="4"/>
  <c r="D1187" i="4"/>
  <c r="D1135" i="4"/>
  <c r="D1087" i="4"/>
  <c r="D1051" i="4"/>
  <c r="D1003" i="4"/>
  <c r="D959" i="4"/>
  <c r="D923" i="4"/>
  <c r="D875" i="4"/>
  <c r="D827" i="4"/>
  <c r="D791" i="4"/>
  <c r="D665" i="4"/>
  <c r="D1266" i="4"/>
  <c r="D1222" i="4"/>
  <c r="D1166" i="4"/>
  <c r="D1118" i="4"/>
  <c r="D1078" i="4"/>
  <c r="D1030" i="4"/>
  <c r="D986" i="4"/>
  <c r="D950" i="4"/>
  <c r="D902" i="4"/>
  <c r="D858" i="4"/>
  <c r="D818" i="4"/>
  <c r="D770" i="4"/>
  <c r="D722" i="4"/>
  <c r="D686" i="4"/>
  <c r="D638" i="4"/>
  <c r="D594" i="4"/>
  <c r="D558" i="4"/>
  <c r="D510" i="4"/>
  <c r="D466" i="4"/>
  <c r="D430" i="4"/>
  <c r="D382" i="4"/>
  <c r="D350" i="4"/>
  <c r="D322" i="4"/>
  <c r="D302" i="4"/>
  <c r="D836" i="4"/>
  <c r="D812" i="4"/>
  <c r="D792" i="4"/>
  <c r="D772" i="4"/>
  <c r="D748" i="4"/>
  <c r="D728" i="4"/>
  <c r="D708" i="4"/>
  <c r="D684" i="4"/>
  <c r="D664" i="4"/>
  <c r="D640" i="4"/>
  <c r="D616" i="4"/>
  <c r="D596" i="4"/>
  <c r="D576" i="4"/>
  <c r="D552" i="4"/>
  <c r="D528" i="4"/>
  <c r="D508" i="4"/>
  <c r="D484" i="4"/>
  <c r="D464" i="4"/>
  <c r="D444" i="4"/>
  <c r="D420" i="4"/>
  <c r="D400" i="4"/>
  <c r="D380" i="4"/>
  <c r="D356" i="4"/>
  <c r="D751" i="4"/>
  <c r="D731" i="4"/>
  <c r="D707" i="4"/>
  <c r="D687" i="4"/>
  <c r="D667" i="4"/>
  <c r="D643" i="4"/>
  <c r="D623" i="4"/>
  <c r="D603" i="4"/>
  <c r="D579" i="4"/>
  <c r="D559" i="4"/>
  <c r="D539" i="4"/>
  <c r="D515" i="4"/>
  <c r="D495" i="4"/>
  <c r="D475" i="4"/>
  <c r="D451" i="4"/>
  <c r="D431" i="4"/>
  <c r="D411" i="4"/>
  <c r="D387" i="4"/>
  <c r="D367" i="4"/>
  <c r="D347" i="4"/>
  <c r="D323" i="4"/>
  <c r="D303" i="4"/>
  <c r="D283" i="4"/>
  <c r="D259" i="4"/>
  <c r="D239" i="4"/>
  <c r="D219" i="4"/>
  <c r="D195" i="4"/>
  <c r="D175" i="4"/>
  <c r="D155" i="4"/>
  <c r="D131" i="4"/>
  <c r="D111" i="4"/>
  <c r="D91" i="4"/>
  <c r="D67" i="4"/>
  <c r="D47" i="4"/>
  <c r="D27" i="4"/>
  <c r="D290" i="4"/>
  <c r="D270" i="4"/>
  <c r="D246" i="4"/>
  <c r="D222" i="4"/>
  <c r="D202" i="4"/>
  <c r="D182" i="4"/>
  <c r="D158" i="4"/>
  <c r="D138" i="4"/>
  <c r="D118" i="4"/>
  <c r="D94" i="4"/>
  <c r="D74" i="4"/>
  <c r="D54" i="4"/>
  <c r="D30" i="4"/>
  <c r="D14" i="4"/>
  <c r="D337" i="4"/>
  <c r="D321" i="4"/>
  <c r="D305" i="4"/>
  <c r="D289" i="4"/>
  <c r="D273" i="4"/>
  <c r="D257" i="4"/>
  <c r="D241" i="4"/>
  <c r="D225" i="4"/>
  <c r="D209" i="4"/>
  <c r="D193" i="4"/>
  <c r="D177" i="4"/>
  <c r="D161" i="4"/>
  <c r="D145" i="4"/>
  <c r="D129" i="4"/>
  <c r="D113" i="4"/>
  <c r="D97" i="4"/>
  <c r="D81" i="4"/>
  <c r="D65" i="4"/>
  <c r="D49" i="4"/>
  <c r="D33" i="4"/>
  <c r="D17" i="4"/>
  <c r="D340" i="4"/>
  <c r="D324" i="4"/>
  <c r="D308" i="4"/>
  <c r="D292" i="4"/>
  <c r="D276" i="4"/>
  <c r="D260" i="4"/>
  <c r="D244" i="4"/>
  <c r="D228" i="4"/>
  <c r="D212" i="4"/>
  <c r="D196" i="4"/>
  <c r="D19" i="2"/>
  <c r="D87" i="2"/>
  <c r="D151" i="2"/>
  <c r="D219" i="2"/>
  <c r="D283" i="2"/>
  <c r="D347" i="2"/>
  <c r="D411" i="2"/>
  <c r="D64" i="2"/>
  <c r="D128" i="2"/>
  <c r="D192" i="2"/>
  <c r="D256" i="2"/>
  <c r="D320" i="2"/>
  <c r="D388" i="2"/>
  <c r="D443" i="2"/>
  <c r="D507" i="2"/>
  <c r="D571" i="2"/>
  <c r="D635" i="2"/>
  <c r="D699" i="2"/>
  <c r="D763" i="2"/>
  <c r="D827" i="2"/>
  <c r="D891" i="2"/>
  <c r="D955" i="2"/>
  <c r="D1019" i="2"/>
  <c r="D472" i="2"/>
  <c r="D540" i="2"/>
  <c r="D604" i="2"/>
  <c r="D668" i="2"/>
  <c r="D732" i="2"/>
  <c r="D796" i="2"/>
  <c r="D860" i="2"/>
  <c r="D924" i="2"/>
  <c r="D988" i="2"/>
  <c r="D41" i="2"/>
  <c r="D105" i="2"/>
  <c r="D1031" i="2"/>
  <c r="D1095" i="2"/>
  <c r="D1179" i="2"/>
  <c r="D1263" i="2"/>
  <c r="D1084" i="2"/>
  <c r="D1160" i="2"/>
  <c r="D953" i="2"/>
  <c r="D1109" i="2"/>
  <c r="D18" i="2"/>
  <c r="D142" i="2"/>
  <c r="D274" i="2"/>
  <c r="D414" i="2"/>
  <c r="D546" i="2"/>
  <c r="D674" i="2"/>
  <c r="D802" i="2"/>
  <c r="D1200" i="2"/>
  <c r="D1125" i="2"/>
  <c r="D221" i="2"/>
  <c r="D285" i="2"/>
  <c r="D349" i="2"/>
  <c r="D413" i="2"/>
  <c r="D477" i="2"/>
  <c r="D541" i="2"/>
  <c r="D605" i="2"/>
  <c r="D673" i="2"/>
  <c r="D737" i="2"/>
  <c r="D805" i="2"/>
  <c r="D873" i="2"/>
  <c r="D957" i="2"/>
  <c r="D1113" i="2"/>
  <c r="D35" i="2"/>
  <c r="D103" i="2"/>
  <c r="D167" i="2"/>
  <c r="D235" i="2"/>
  <c r="D299" i="2"/>
  <c r="D363" i="2"/>
  <c r="D16" i="2"/>
  <c r="D80" i="2"/>
  <c r="D144" i="2"/>
  <c r="D208" i="2"/>
  <c r="D272" i="2"/>
  <c r="D336" i="2"/>
  <c r="D404" i="2"/>
  <c r="D459" i="2"/>
  <c r="D523" i="2"/>
  <c r="D587" i="2"/>
  <c r="D651" i="2"/>
  <c r="D715" i="2"/>
  <c r="D779" i="2"/>
  <c r="D843" i="2"/>
  <c r="D907" i="2"/>
  <c r="D971" i="2"/>
  <c r="D424" i="2"/>
  <c r="D488" i="2"/>
  <c r="D556" i="2"/>
  <c r="D620" i="2"/>
  <c r="D684" i="2"/>
  <c r="D748" i="2"/>
  <c r="D812" i="2"/>
  <c r="D876" i="2"/>
  <c r="D940" i="2"/>
  <c r="D1004" i="2"/>
  <c r="D57" i="2"/>
  <c r="D121" i="2"/>
  <c r="D1047" i="2"/>
  <c r="D1115" i="2"/>
  <c r="D1199" i="2"/>
  <c r="D1032" i="2"/>
  <c r="D1100" i="2"/>
  <c r="D1184" i="2"/>
  <c r="D989" i="2"/>
  <c r="D1169" i="2"/>
  <c r="D54" i="2"/>
  <c r="D170" i="2"/>
  <c r="D310" i="2"/>
  <c r="D442" i="2"/>
  <c r="D582" i="2"/>
  <c r="D702" i="2"/>
  <c r="D834" i="2"/>
  <c r="D1228" i="2"/>
  <c r="D173" i="2"/>
  <c r="D237" i="2"/>
  <c r="D301" i="2"/>
  <c r="D365" i="2"/>
  <c r="D429" i="2"/>
  <c r="D493" i="2"/>
  <c r="D557" i="2"/>
  <c r="D621" i="2"/>
  <c r="D689" i="2"/>
  <c r="D753" i="2"/>
  <c r="D821" i="2"/>
  <c r="D889" i="2"/>
  <c r="D985" i="2"/>
  <c r="D63" i="2"/>
  <c r="D191" i="2"/>
  <c r="D1103" i="2"/>
  <c r="D997" i="2"/>
  <c r="D1143" i="2"/>
  <c r="D1175" i="2"/>
  <c r="D1239" i="2"/>
  <c r="D412" i="2"/>
  <c r="D645" i="2"/>
  <c r="D1207" i="2"/>
  <c r="D1223" i="2"/>
  <c r="D1242" i="2"/>
  <c r="D1210" i="2"/>
  <c r="D1182" i="2"/>
  <c r="D1150" i="2"/>
  <c r="D1118" i="2"/>
  <c r="D1082" i="2"/>
  <c r="D1050" i="2"/>
  <c r="D1022" i="2"/>
  <c r="D986" i="2"/>
  <c r="D950" i="2"/>
  <c r="D922" i="2"/>
  <c r="D894" i="2"/>
  <c r="D870" i="2"/>
  <c r="D869" i="2"/>
  <c r="D1159" i="2"/>
  <c r="D1246" i="2"/>
  <c r="D1214" i="2"/>
  <c r="D1178" i="2"/>
  <c r="D1146" i="2"/>
  <c r="D1114" i="2"/>
  <c r="D1086" i="2"/>
  <c r="D1054" i="2"/>
  <c r="D1018" i="2"/>
  <c r="D990" i="2"/>
  <c r="D966" i="2"/>
  <c r="D926" i="2"/>
  <c r="D890" i="2"/>
  <c r="D846" i="2"/>
  <c r="D814" i="2"/>
  <c r="D786" i="2"/>
  <c r="D758" i="2"/>
  <c r="D722" i="2"/>
  <c r="D686" i="2"/>
  <c r="D654" i="2"/>
  <c r="D622" i="2"/>
  <c r="D590" i="2"/>
  <c r="D558" i="2"/>
  <c r="D530" i="2"/>
  <c r="D502" i="2"/>
  <c r="D470" i="2"/>
  <c r="D438" i="2"/>
  <c r="D406" i="2"/>
  <c r="D374" i="2"/>
  <c r="D342" i="2"/>
  <c r="D314" i="2"/>
  <c r="D282" i="2"/>
  <c r="D250" i="2"/>
  <c r="D222" i="2"/>
  <c r="D194" i="2"/>
  <c r="D162" i="2"/>
  <c r="D130" i="2"/>
  <c r="D98" i="2"/>
  <c r="D58" i="2"/>
  <c r="D30" i="2"/>
  <c r="D1257" i="2"/>
  <c r="D1221" i="2"/>
  <c r="D1193" i="2"/>
  <c r="D1161" i="2"/>
  <c r="D1133" i="2"/>
  <c r="D1105" i="2"/>
  <c r="D1069" i="2"/>
  <c r="D1025" i="2"/>
  <c r="D977" i="2"/>
  <c r="D949" i="2"/>
  <c r="D921" i="2"/>
  <c r="D901" i="2"/>
  <c r="D885" i="2"/>
  <c r="D865" i="2"/>
  <c r="D849" i="2"/>
  <c r="D833" i="2"/>
  <c r="D817" i="2"/>
  <c r="D801" i="2"/>
  <c r="D785" i="2"/>
  <c r="D765" i="2"/>
  <c r="D749" i="2"/>
  <c r="D733" i="2"/>
  <c r="D717" i="2"/>
  <c r="D701" i="2"/>
  <c r="D685" i="2"/>
  <c r="D669" i="2"/>
  <c r="D653" i="2"/>
  <c r="D633" i="2"/>
  <c r="D617" i="2"/>
  <c r="D601" i="2"/>
  <c r="D585" i="2"/>
  <c r="D569" i="2"/>
  <c r="D553" i="2"/>
  <c r="D537" i="2"/>
  <c r="D521" i="2"/>
  <c r="D505" i="2"/>
  <c r="D489" i="2"/>
  <c r="D473" i="2"/>
  <c r="D457" i="2"/>
  <c r="D441" i="2"/>
  <c r="D425" i="2"/>
  <c r="D409" i="2"/>
  <c r="D393" i="2"/>
  <c r="D377" i="2"/>
  <c r="D361" i="2"/>
  <c r="D345" i="2"/>
  <c r="D329" i="2"/>
  <c r="D313" i="2"/>
  <c r="D297" i="2"/>
  <c r="D281" i="2"/>
  <c r="D265" i="2"/>
  <c r="D249" i="2"/>
  <c r="D233" i="2"/>
  <c r="D217" i="2"/>
  <c r="D201" i="2"/>
  <c r="D185" i="2"/>
  <c r="D169" i="2"/>
  <c r="D1097" i="2"/>
  <c r="D993" i="2"/>
  <c r="D1252" i="2"/>
  <c r="D1224" i="2"/>
  <c r="D1192" i="2"/>
  <c r="D1156" i="2"/>
  <c r="D858" i="2"/>
  <c r="D826" i="2"/>
  <c r="D790" i="2"/>
  <c r="D754" i="2"/>
  <c r="D726" i="2"/>
  <c r="D698" i="2"/>
  <c r="D666" i="2"/>
  <c r="D638" i="2"/>
  <c r="D602" i="2"/>
  <c r="D574" i="2"/>
  <c r="D538" i="2"/>
  <c r="D498" i="2"/>
  <c r="D466" i="2"/>
  <c r="D434" i="2"/>
  <c r="D402" i="2"/>
  <c r="D370" i="2"/>
  <c r="D338" i="2"/>
  <c r="D302" i="2"/>
  <c r="D270" i="2"/>
  <c r="D234" i="2"/>
  <c r="D198" i="2"/>
  <c r="D166" i="2"/>
  <c r="D134" i="2"/>
  <c r="D102" i="2"/>
  <c r="D74" i="2"/>
  <c r="D46" i="2"/>
  <c r="D1261" i="2"/>
  <c r="D1233" i="2"/>
  <c r="D1197" i="2"/>
  <c r="D1157" i="2"/>
  <c r="D1101" i="2"/>
  <c r="D1049" i="2"/>
  <c r="D1021" i="2"/>
  <c r="D981" i="2"/>
  <c r="D945" i="2"/>
  <c r="D1248" i="2"/>
  <c r="D1212" i="2"/>
  <c r="D1176" i="2"/>
  <c r="D1152" i="2"/>
  <c r="D1132" i="2"/>
  <c r="D1112" i="2"/>
  <c r="D1096" i="2"/>
  <c r="D1080" i="2"/>
  <c r="D1064" i="2"/>
  <c r="D1048" i="2"/>
  <c r="D1028" i="2"/>
  <c r="D1259" i="2"/>
  <c r="D1235" i="2"/>
  <c r="D1215" i="2"/>
  <c r="D1195" i="2"/>
  <c r="D1171" i="2"/>
  <c r="D1151" i="2"/>
  <c r="D1131" i="2"/>
  <c r="D1111" i="2"/>
  <c r="D1091" i="2"/>
  <c r="D1075" i="2"/>
  <c r="D1059" i="2"/>
  <c r="D1043" i="2"/>
  <c r="D165" i="2"/>
  <c r="D149" i="2"/>
  <c r="D133" i="2"/>
  <c r="D117" i="2"/>
  <c r="D101" i="2"/>
  <c r="D85" i="2"/>
  <c r="D69" i="2"/>
  <c r="D53" i="2"/>
  <c r="D37" i="2"/>
  <c r="D21" i="2"/>
  <c r="D1016" i="2"/>
  <c r="D1000" i="2"/>
  <c r="D984" i="2"/>
  <c r="D968" i="2"/>
  <c r="D952" i="2"/>
  <c r="D936" i="2"/>
  <c r="D920" i="2"/>
  <c r="D904" i="2"/>
  <c r="D888" i="2"/>
  <c r="D872" i="2"/>
  <c r="D856" i="2"/>
  <c r="D840" i="2"/>
  <c r="D824" i="2"/>
  <c r="D808" i="2"/>
  <c r="D792" i="2"/>
  <c r="D776" i="2"/>
  <c r="D760" i="2"/>
  <c r="D744" i="2"/>
  <c r="D728" i="2"/>
  <c r="D712" i="2"/>
  <c r="D696" i="2"/>
  <c r="D680" i="2"/>
  <c r="D664" i="2"/>
  <c r="D648" i="2"/>
  <c r="D632" i="2"/>
  <c r="D616" i="2"/>
  <c r="D600" i="2"/>
  <c r="D584" i="2"/>
  <c r="D568" i="2"/>
  <c r="D552" i="2"/>
  <c r="D536" i="2"/>
  <c r="D516" i="2"/>
  <c r="D500" i="2"/>
  <c r="D484" i="2"/>
  <c r="D468" i="2"/>
  <c r="D452" i="2"/>
  <c r="D436" i="2"/>
  <c r="D380" i="2"/>
  <c r="D1015" i="2"/>
  <c r="D999" i="2"/>
  <c r="D983" i="2"/>
  <c r="D967" i="2"/>
  <c r="D951" i="2"/>
  <c r="D935" i="2"/>
  <c r="D919" i="2"/>
  <c r="D903" i="2"/>
  <c r="D887" i="2"/>
  <c r="D871" i="2"/>
  <c r="D855" i="2"/>
  <c r="D839" i="2"/>
  <c r="D823" i="2"/>
  <c r="D807" i="2"/>
  <c r="D791" i="2"/>
  <c r="D775" i="2"/>
  <c r="D759" i="2"/>
  <c r="D743" i="2"/>
  <c r="D727" i="2"/>
  <c r="D711" i="2"/>
  <c r="D695" i="2"/>
  <c r="D679" i="2"/>
  <c r="D663" i="2"/>
  <c r="D647" i="2"/>
  <c r="D631" i="2"/>
  <c r="D615" i="2"/>
  <c r="D599" i="2"/>
  <c r="D583" i="2"/>
  <c r="D567" i="2"/>
  <c r="D551" i="2"/>
  <c r="D535" i="2"/>
  <c r="D519" i="2"/>
  <c r="D503" i="2"/>
  <c r="D487" i="2"/>
  <c r="D471" i="2"/>
  <c r="D455" i="2"/>
  <c r="D439" i="2"/>
  <c r="D423" i="2"/>
  <c r="D420" i="2"/>
  <c r="D400" i="2"/>
  <c r="D384" i="2"/>
  <c r="D364" i="2"/>
  <c r="D348" i="2"/>
  <c r="D332" i="2"/>
  <c r="D316" i="2"/>
  <c r="D300" i="2"/>
  <c r="D284" i="2"/>
  <c r="D268" i="2"/>
  <c r="D252" i="2"/>
  <c r="D236" i="2"/>
  <c r="D220" i="2"/>
  <c r="D204" i="2"/>
  <c r="D188" i="2"/>
  <c r="D172" i="2"/>
  <c r="D156" i="2"/>
  <c r="D140" i="2"/>
  <c r="D124" i="2"/>
  <c r="D108" i="2"/>
  <c r="D92" i="2"/>
  <c r="D76" i="2"/>
  <c r="D60" i="2"/>
  <c r="D44" i="2"/>
  <c r="D28" i="2"/>
  <c r="D12" i="2"/>
  <c r="D407" i="2"/>
  <c r="D391" i="2"/>
  <c r="D375" i="2"/>
  <c r="D359" i="2"/>
  <c r="D343" i="2"/>
  <c r="D327" i="2"/>
  <c r="D311" i="2"/>
  <c r="D295" i="2"/>
  <c r="D279" i="2"/>
  <c r="D263" i="2"/>
  <c r="D247" i="2"/>
  <c r="D231" i="2"/>
  <c r="D215" i="2"/>
  <c r="D199" i="2"/>
  <c r="D179" i="2"/>
  <c r="D163" i="2"/>
  <c r="D147" i="2"/>
  <c r="D131" i="2"/>
  <c r="D115" i="2"/>
  <c r="D99" i="2"/>
  <c r="D83" i="2"/>
  <c r="D67" i="2"/>
  <c r="D47" i="2"/>
  <c r="D31" i="2"/>
  <c r="D15" i="2"/>
  <c r="D1218" i="2"/>
  <c r="D1190" i="2"/>
  <c r="D1126" i="2"/>
  <c r="D1058" i="2"/>
  <c r="D1030" i="2"/>
  <c r="D958" i="2"/>
  <c r="D902" i="2"/>
  <c r="D933" i="2"/>
  <c r="D1191" i="2"/>
  <c r="D1222" i="2"/>
  <c r="D1154" i="2"/>
  <c r="D1094" i="2"/>
  <c r="D1026" i="2"/>
  <c r="D970" i="2"/>
  <c r="D854" i="2"/>
  <c r="D794" i="2"/>
  <c r="D734" i="2"/>
  <c r="D630" i="2"/>
  <c r="D534" i="2"/>
  <c r="D510" i="2"/>
  <c r="D446" i="2"/>
  <c r="D382" i="2"/>
  <c r="D318" i="2"/>
  <c r="D258" i="2"/>
  <c r="D138" i="2"/>
  <c r="D70" i="2"/>
  <c r="D1265" i="2"/>
  <c r="D1201" i="2"/>
  <c r="D1127" i="2"/>
  <c r="D1234" i="2"/>
  <c r="D1202" i="2"/>
  <c r="D1174" i="2"/>
  <c r="D1142" i="2"/>
  <c r="D1110" i="2"/>
  <c r="D1078" i="2"/>
  <c r="D1042" i="2"/>
  <c r="D1014" i="2"/>
  <c r="D978" i="2"/>
  <c r="D942" i="2"/>
  <c r="D914" i="2"/>
  <c r="D886" i="2"/>
  <c r="D862" i="2"/>
  <c r="D773" i="2"/>
  <c r="D1262" i="2"/>
  <c r="D1238" i="2"/>
  <c r="D1206" i="2"/>
  <c r="D1170" i="2"/>
  <c r="D1138" i="2"/>
  <c r="D1106" i="2"/>
  <c r="D1074" i="2"/>
  <c r="D1046" i="2"/>
  <c r="D1010" i="2"/>
  <c r="D982" i="2"/>
  <c r="D954" i="2"/>
  <c r="D918" i="2"/>
  <c r="D882" i="2"/>
  <c r="D838" i="2"/>
  <c r="D806" i="2"/>
  <c r="D778" i="2"/>
  <c r="D750" i="2"/>
  <c r="D714" i="2"/>
  <c r="D678" i="2"/>
  <c r="D642" i="2"/>
  <c r="D614" i="2"/>
  <c r="D578" i="2"/>
  <c r="D550" i="2"/>
  <c r="D522" i="2"/>
  <c r="D494" i="2"/>
  <c r="D462" i="2"/>
  <c r="D426" i="2"/>
  <c r="D398" i="2"/>
  <c r="D362" i="2"/>
  <c r="D334" i="2"/>
  <c r="D306" i="2"/>
  <c r="D278" i="2"/>
  <c r="D246" i="2"/>
  <c r="D214" i="2"/>
  <c r="D186" i="2"/>
  <c r="D154" i="2"/>
  <c r="D122" i="2"/>
  <c r="D90" i="2"/>
  <c r="D50" i="2"/>
  <c r="D22" i="2"/>
  <c r="D1249" i="2"/>
  <c r="D1213" i="2"/>
  <c r="D1185" i="2"/>
  <c r="D1153" i="2"/>
  <c r="D1121" i="2"/>
  <c r="D1093" i="2"/>
  <c r="D1057" i="2"/>
  <c r="D1013" i="2"/>
  <c r="D969" i="2"/>
  <c r="D941" i="2"/>
  <c r="D917" i="2"/>
  <c r="D897" i="2"/>
  <c r="D881" i="2"/>
  <c r="D861" i="2"/>
  <c r="D845" i="2"/>
  <c r="D829" i="2"/>
  <c r="D813" i="2"/>
  <c r="D797" i="2"/>
  <c r="D781" i="2"/>
  <c r="D761" i="2"/>
  <c r="D745" i="2"/>
  <c r="D729" i="2"/>
  <c r="D713" i="2"/>
  <c r="D697" i="2"/>
  <c r="D681" i="2"/>
  <c r="D665" i="2"/>
  <c r="D649" i="2"/>
  <c r="D629" i="2"/>
  <c r="D613" i="2"/>
  <c r="D597" i="2"/>
  <c r="D581" i="2"/>
  <c r="D565" i="2"/>
  <c r="D549" i="2"/>
  <c r="D533" i="2"/>
  <c r="D517" i="2"/>
  <c r="D501" i="2"/>
  <c r="D485" i="2"/>
  <c r="D469" i="2"/>
  <c r="D453" i="2"/>
  <c r="D437" i="2"/>
  <c r="D421" i="2"/>
  <c r="D405" i="2"/>
  <c r="D389" i="2"/>
  <c r="D373" i="2"/>
  <c r="D357" i="2"/>
  <c r="D341" i="2"/>
  <c r="D325" i="2"/>
  <c r="D309" i="2"/>
  <c r="D293" i="2"/>
  <c r="D277" i="2"/>
  <c r="D261" i="2"/>
  <c r="D245" i="2"/>
  <c r="D229" i="2"/>
  <c r="D213" i="2"/>
  <c r="D197" i="2"/>
  <c r="D181" i="2"/>
  <c r="D1165" i="2"/>
  <c r="D1077" i="2"/>
  <c r="D925" i="2"/>
  <c r="D1244" i="2"/>
  <c r="D1216" i="2"/>
  <c r="D1188" i="2"/>
  <c r="D1144" i="2"/>
  <c r="D850" i="2"/>
  <c r="D818" i="2"/>
  <c r="D782" i="2"/>
  <c r="D746" i="2"/>
  <c r="D718" i="2"/>
  <c r="D690" i="2"/>
  <c r="D658" i="2"/>
  <c r="D626" i="2"/>
  <c r="D594" i="2"/>
  <c r="D562" i="2"/>
  <c r="D526" i="2"/>
  <c r="D490" i="2"/>
  <c r="D458" i="2"/>
  <c r="D430" i="2"/>
  <c r="D394" i="2"/>
  <c r="D366" i="2"/>
  <c r="D330" i="2"/>
  <c r="D294" i="2"/>
  <c r="D262" i="2"/>
  <c r="D226" i="2"/>
  <c r="D190" i="2"/>
  <c r="D158" i="2"/>
  <c r="D126" i="2"/>
  <c r="D94" i="2"/>
  <c r="D66" i="2"/>
  <c r="D34" i="2"/>
  <c r="D1253" i="2"/>
  <c r="D1225" i="2"/>
  <c r="D1189" i="2"/>
  <c r="D1145" i="2"/>
  <c r="D1089" i="2"/>
  <c r="D1041" i="2"/>
  <c r="D1009" i="2"/>
  <c r="D973" i="2"/>
  <c r="D913" i="2"/>
  <c r="D1240" i="2"/>
  <c r="D1204" i="2"/>
  <c r="D1168" i="2"/>
  <c r="D1148" i="2"/>
  <c r="D1128" i="2"/>
  <c r="D1108" i="2"/>
  <c r="D1092" i="2"/>
  <c r="D1076" i="2"/>
  <c r="D1060" i="2"/>
  <c r="D1040" i="2"/>
  <c r="D520" i="2"/>
  <c r="D1251" i="2"/>
  <c r="D1231" i="2"/>
  <c r="D1211" i="2"/>
  <c r="D1187" i="2"/>
  <c r="D1167" i="2"/>
  <c r="D1147" i="2"/>
  <c r="D1123" i="2"/>
  <c r="D1107" i="2"/>
  <c r="D1087" i="2"/>
  <c r="D1071" i="2"/>
  <c r="D1055" i="2"/>
  <c r="D1039" i="2"/>
  <c r="D161" i="2"/>
  <c r="D145" i="2"/>
  <c r="D129" i="2"/>
  <c r="D113" i="2"/>
  <c r="D97" i="2"/>
  <c r="D81" i="2"/>
  <c r="D65" i="2"/>
  <c r="D49" i="2"/>
  <c r="D33" i="2"/>
  <c r="D17" i="2"/>
  <c r="D1012" i="2"/>
  <c r="D996" i="2"/>
  <c r="D980" i="2"/>
  <c r="D964" i="2"/>
  <c r="D948" i="2"/>
  <c r="D932" i="2"/>
  <c r="D916" i="2"/>
  <c r="D900" i="2"/>
  <c r="D884" i="2"/>
  <c r="D868" i="2"/>
  <c r="D852" i="2"/>
  <c r="D836" i="2"/>
  <c r="D820" i="2"/>
  <c r="D804" i="2"/>
  <c r="D788" i="2"/>
  <c r="D772" i="2"/>
  <c r="D756" i="2"/>
  <c r="D740" i="2"/>
  <c r="D724" i="2"/>
  <c r="D708" i="2"/>
  <c r="D692" i="2"/>
  <c r="D676" i="2"/>
  <c r="D660" i="2"/>
  <c r="D644" i="2"/>
  <c r="D628" i="2"/>
  <c r="D612" i="2"/>
  <c r="D596" i="2"/>
  <c r="D580" i="2"/>
  <c r="D564" i="2"/>
  <c r="D548" i="2"/>
  <c r="D532" i="2"/>
  <c r="D512" i="2"/>
  <c r="D496" i="2"/>
  <c r="D480" i="2"/>
  <c r="D464" i="2"/>
  <c r="D448" i="2"/>
  <c r="D432" i="2"/>
  <c r="D1027" i="2"/>
  <c r="D1011" i="2"/>
  <c r="D995" i="2"/>
  <c r="D979" i="2"/>
  <c r="D963" i="2"/>
  <c r="D947" i="2"/>
  <c r="D931" i="2"/>
  <c r="D915" i="2"/>
  <c r="D899" i="2"/>
  <c r="D883" i="2"/>
  <c r="D867" i="2"/>
  <c r="D851" i="2"/>
  <c r="D835" i="2"/>
  <c r="D819" i="2"/>
  <c r="D803" i="2"/>
  <c r="D787" i="2"/>
  <c r="D771" i="2"/>
  <c r="D755" i="2"/>
  <c r="D739" i="2"/>
  <c r="D723" i="2"/>
  <c r="D707" i="2"/>
  <c r="D691" i="2"/>
  <c r="D675" i="2"/>
  <c r="D659" i="2"/>
  <c r="D643" i="2"/>
  <c r="D627" i="2"/>
  <c r="D611" i="2"/>
  <c r="D595" i="2"/>
  <c r="D579" i="2"/>
  <c r="D563" i="2"/>
  <c r="D547" i="2"/>
  <c r="D531" i="2"/>
  <c r="D515" i="2"/>
  <c r="D499" i="2"/>
  <c r="D483" i="2"/>
  <c r="D467" i="2"/>
  <c r="D451" i="2"/>
  <c r="D435" i="2"/>
  <c r="D11" i="2"/>
  <c r="D416" i="2"/>
  <c r="D396" i="2"/>
  <c r="D376" i="2"/>
  <c r="D360" i="2"/>
  <c r="D344" i="2"/>
  <c r="D328" i="2"/>
  <c r="D312" i="2"/>
  <c r="D296" i="2"/>
  <c r="D280" i="2"/>
  <c r="D264" i="2"/>
  <c r="D248" i="2"/>
  <c r="D232" i="2"/>
  <c r="D216" i="2"/>
  <c r="D200" i="2"/>
  <c r="D184" i="2"/>
  <c r="D168" i="2"/>
  <c r="D152" i="2"/>
  <c r="D136" i="2"/>
  <c r="D120" i="2"/>
  <c r="D104" i="2"/>
  <c r="D88" i="2"/>
  <c r="D72" i="2"/>
  <c r="D56" i="2"/>
  <c r="D40" i="2"/>
  <c r="D24" i="2"/>
  <c r="D419" i="2"/>
  <c r="D403" i="2"/>
  <c r="D387" i="2"/>
  <c r="D371" i="2"/>
  <c r="D355" i="2"/>
  <c r="D339" i="2"/>
  <c r="D323" i="2"/>
  <c r="D307" i="2"/>
  <c r="D291" i="2"/>
  <c r="D275" i="2"/>
  <c r="D259" i="2"/>
  <c r="D243" i="2"/>
  <c r="D227" i="2"/>
  <c r="D211" i="2"/>
  <c r="D195" i="2"/>
  <c r="D175" i="2"/>
  <c r="D159" i="2"/>
  <c r="D143" i="2"/>
  <c r="D127" i="2"/>
  <c r="D111" i="2"/>
  <c r="D95" i="2"/>
  <c r="D79" i="2"/>
  <c r="D59" i="2"/>
  <c r="D43" i="2"/>
  <c r="D27" i="2"/>
  <c r="D1250" i="2"/>
  <c r="D1158" i="2"/>
  <c r="D1090" i="2"/>
  <c r="D994" i="2"/>
  <c r="D930" i="2"/>
  <c r="D874" i="2"/>
  <c r="D1254" i="2"/>
  <c r="D1186" i="2"/>
  <c r="D1122" i="2"/>
  <c r="D1062" i="2"/>
  <c r="D998" i="2"/>
  <c r="D938" i="2"/>
  <c r="D898" i="2"/>
  <c r="D822" i="2"/>
  <c r="D762" i="2"/>
  <c r="D694" i="2"/>
  <c r="D662" i="2"/>
  <c r="D598" i="2"/>
  <c r="D566" i="2"/>
  <c r="D478" i="2"/>
  <c r="D410" i="2"/>
  <c r="D346" i="2"/>
  <c r="D290" i="2"/>
  <c r="D230" i="2"/>
  <c r="D202" i="2"/>
  <c r="D174" i="2"/>
  <c r="D110" i="2"/>
  <c r="D38" i="2"/>
  <c r="D1229" i="2"/>
  <c r="D1266" i="2"/>
  <c r="D1226" i="2"/>
  <c r="D1198" i="2"/>
  <c r="D1166" i="2"/>
  <c r="D1134" i="2"/>
  <c r="D1102" i="2"/>
  <c r="D1066" i="2"/>
  <c r="D1034" i="2"/>
  <c r="D1002" i="2"/>
  <c r="D962" i="2"/>
  <c r="D934" i="2"/>
  <c r="D906" i="2"/>
  <c r="D878" i="2"/>
  <c r="D1061" i="2"/>
  <c r="D1255" i="2"/>
  <c r="D1258" i="2"/>
  <c r="D1230" i="2"/>
  <c r="D1194" i="2"/>
  <c r="D1162" i="2"/>
  <c r="D1130" i="2"/>
  <c r="D1098" i="2"/>
  <c r="D1070" i="2"/>
  <c r="D1038" i="2"/>
  <c r="D1006" i="2"/>
  <c r="D974" i="2"/>
  <c r="D946" i="2"/>
  <c r="D910" i="2"/>
  <c r="D866" i="2"/>
  <c r="D830" i="2"/>
  <c r="D798" i="2"/>
  <c r="D770" i="2"/>
  <c r="D738" i="2"/>
  <c r="D706" i="2"/>
  <c r="D670" i="2"/>
  <c r="D634" i="2"/>
  <c r="D606" i="2"/>
  <c r="D570" i="2"/>
  <c r="D542" i="2"/>
  <c r="D514" i="2"/>
  <c r="D482" i="2"/>
  <c r="D454" i="2"/>
  <c r="D418" i="2"/>
  <c r="D390" i="2"/>
  <c r="D358" i="2"/>
  <c r="D326" i="2"/>
  <c r="D298" i="2"/>
  <c r="D266" i="2"/>
  <c r="D238" i="2"/>
  <c r="D210" i="2"/>
  <c r="D178" i="2"/>
  <c r="D146" i="2"/>
  <c r="D118" i="2"/>
  <c r="D78" i="2"/>
  <c r="D42" i="2"/>
  <c r="D14" i="2"/>
  <c r="D1241" i="2"/>
  <c r="D1205" i="2"/>
  <c r="D1177" i="2"/>
  <c r="D1149" i="2"/>
  <c r="D1117" i="2"/>
  <c r="D1085" i="2"/>
  <c r="D1045" i="2"/>
  <c r="D1005" i="2"/>
  <c r="D965" i="2"/>
  <c r="D937" i="2"/>
  <c r="D909" i="2"/>
  <c r="D893" i="2"/>
  <c r="D877" i="2"/>
  <c r="D857" i="2"/>
  <c r="D841" i="2"/>
  <c r="D825" i="2"/>
  <c r="D809" i="2"/>
  <c r="D793" i="2"/>
  <c r="D777" i="2"/>
  <c r="D757" i="2"/>
  <c r="D741" i="2"/>
  <c r="D725" i="2"/>
  <c r="D709" i="2"/>
  <c r="D693" i="2"/>
  <c r="D677" i="2"/>
  <c r="D661" i="2"/>
  <c r="D641" i="2"/>
  <c r="D625" i="2"/>
  <c r="D609" i="2"/>
  <c r="D593" i="2"/>
  <c r="D577" i="2"/>
  <c r="D561" i="2"/>
  <c r="D545" i="2"/>
  <c r="D529" i="2"/>
  <c r="D513" i="2"/>
  <c r="D497" i="2"/>
  <c r="D481" i="2"/>
  <c r="D465" i="2"/>
  <c r="D449" i="2"/>
  <c r="D433" i="2"/>
  <c r="D417" i="2"/>
  <c r="D401" i="2"/>
  <c r="D385" i="2"/>
  <c r="D369" i="2"/>
  <c r="D353" i="2"/>
  <c r="D337" i="2"/>
  <c r="D321" i="2"/>
  <c r="D305" i="2"/>
  <c r="D289" i="2"/>
  <c r="D273" i="2"/>
  <c r="D257" i="2"/>
  <c r="D241" i="2"/>
  <c r="D225" i="2"/>
  <c r="D209" i="2"/>
  <c r="D193" i="2"/>
  <c r="D177" i="2"/>
  <c r="D1141" i="2"/>
  <c r="D1053" i="2"/>
  <c r="D1268" i="2"/>
  <c r="D1236" i="2"/>
  <c r="D1208" i="2"/>
  <c r="D1180" i="2"/>
  <c r="D1124" i="2"/>
  <c r="D842" i="2"/>
  <c r="D810" i="2"/>
  <c r="D774" i="2"/>
  <c r="D742" i="2"/>
  <c r="D710" i="2"/>
  <c r="D682" i="2"/>
  <c r="D650" i="2"/>
  <c r="D618" i="2"/>
  <c r="D586" i="2"/>
  <c r="D554" i="2"/>
  <c r="D518" i="2"/>
  <c r="D486" i="2"/>
  <c r="D450" i="2"/>
  <c r="D422" i="2"/>
  <c r="D386" i="2"/>
  <c r="D354" i="2"/>
  <c r="D322" i="2"/>
  <c r="D286" i="2"/>
  <c r="D254" i="2"/>
  <c r="D218" i="2"/>
  <c r="D182" i="2"/>
  <c r="D150" i="2"/>
  <c r="D114" i="2"/>
  <c r="D86" i="2"/>
  <c r="D62" i="2"/>
  <c r="D26" i="2"/>
  <c r="D1245" i="2"/>
  <c r="D1217" i="2"/>
  <c r="D1181" i="2"/>
  <c r="D1129" i="2"/>
  <c r="D1073" i="2"/>
  <c r="D1037" i="2"/>
  <c r="D1001" i="2"/>
  <c r="D961" i="2"/>
  <c r="D1264" i="2"/>
  <c r="D1232" i="2"/>
  <c r="D1196" i="2"/>
  <c r="D1164" i="2"/>
  <c r="D1140" i="2"/>
  <c r="D1120" i="2"/>
  <c r="D1104" i="2"/>
  <c r="D1088" i="2"/>
  <c r="D1072" i="2"/>
  <c r="D1056" i="2"/>
  <c r="D1036" i="2"/>
  <c r="D1267" i="2"/>
  <c r="D1247" i="2"/>
  <c r="D1227" i="2"/>
  <c r="D1203" i="2"/>
  <c r="D1183" i="2"/>
  <c r="D1163" i="2"/>
  <c r="D1139" i="2"/>
  <c r="D1119" i="2"/>
  <c r="D1099" i="2"/>
  <c r="D1083" i="2"/>
  <c r="D1067" i="2"/>
  <c r="D1051" i="2"/>
  <c r="D1035" i="2"/>
  <c r="D157" i="2"/>
  <c r="D141" i="2"/>
  <c r="D125" i="2"/>
  <c r="D109" i="2"/>
  <c r="D93" i="2"/>
  <c r="D77" i="2"/>
  <c r="D61" i="2"/>
  <c r="D45" i="2"/>
  <c r="D29" i="2"/>
  <c r="D1024" i="2"/>
  <c r="D1008" i="2"/>
  <c r="D992" i="2"/>
  <c r="D976" i="2"/>
  <c r="D960" i="2"/>
  <c r="D944" i="2"/>
  <c r="D928" i="2"/>
  <c r="D912" i="2"/>
  <c r="D896" i="2"/>
  <c r="D880" i="2"/>
  <c r="D864" i="2"/>
  <c r="D848" i="2"/>
  <c r="D832" i="2"/>
  <c r="D816" i="2"/>
  <c r="D800" i="2"/>
  <c r="D784" i="2"/>
  <c r="D768" i="2"/>
  <c r="D752" i="2"/>
  <c r="D736" i="2"/>
  <c r="D720" i="2"/>
  <c r="D704" i="2"/>
  <c r="D688" i="2"/>
  <c r="D672" i="2"/>
  <c r="D656" i="2"/>
  <c r="D640" i="2"/>
  <c r="D624" i="2"/>
  <c r="D608" i="2"/>
  <c r="D592" i="2"/>
  <c r="D576" i="2"/>
  <c r="D560" i="2"/>
  <c r="D544" i="2"/>
  <c r="D528" i="2"/>
  <c r="D508" i="2"/>
  <c r="D492" i="2"/>
  <c r="D476" i="2"/>
  <c r="D460" i="2"/>
  <c r="D444" i="2"/>
  <c r="D428" i="2"/>
  <c r="D1023" i="2"/>
  <c r="D1007" i="2"/>
  <c r="D991" i="2"/>
  <c r="D975" i="2"/>
  <c r="D959" i="2"/>
  <c r="D943" i="2"/>
  <c r="D927" i="2"/>
  <c r="D911" i="2"/>
  <c r="D895" i="2"/>
  <c r="D879" i="2"/>
  <c r="D863" i="2"/>
  <c r="D847" i="2"/>
  <c r="D831" i="2"/>
  <c r="D815" i="2"/>
  <c r="D799" i="2"/>
  <c r="D783" i="2"/>
  <c r="D767" i="2"/>
  <c r="D751" i="2"/>
  <c r="D735" i="2"/>
  <c r="D719" i="2"/>
  <c r="D703" i="2"/>
  <c r="D687" i="2"/>
  <c r="D671" i="2"/>
  <c r="D655" i="2"/>
  <c r="D639" i="2"/>
  <c r="D623" i="2"/>
  <c r="D607" i="2"/>
  <c r="D591" i="2"/>
  <c r="D575" i="2"/>
  <c r="D559" i="2"/>
  <c r="D543" i="2"/>
  <c r="D527" i="2"/>
  <c r="D511" i="2"/>
  <c r="D495" i="2"/>
  <c r="D479" i="2"/>
  <c r="D463" i="2"/>
  <c r="D447" i="2"/>
  <c r="D431" i="2"/>
  <c r="D13" i="2"/>
  <c r="D408" i="2"/>
  <c r="D392" i="2"/>
  <c r="D372" i="2"/>
  <c r="D356" i="2"/>
  <c r="D340" i="2"/>
  <c r="D324" i="2"/>
  <c r="D308" i="2"/>
  <c r="D292" i="2"/>
  <c r="D276" i="2"/>
  <c r="D260" i="2"/>
  <c r="D244" i="2"/>
  <c r="D228" i="2"/>
  <c r="D212" i="2"/>
  <c r="D196" i="2"/>
  <c r="D180" i="2"/>
  <c r="D164" i="2"/>
  <c r="D148" i="2"/>
  <c r="D132" i="2"/>
  <c r="D116" i="2"/>
  <c r="D100" i="2"/>
  <c r="D84" i="2"/>
  <c r="D68" i="2"/>
  <c r="D52" i="2"/>
  <c r="D36" i="2"/>
  <c r="D20" i="2"/>
  <c r="D415" i="2"/>
  <c r="D399" i="2"/>
  <c r="D383" i="2"/>
  <c r="D367" i="2"/>
  <c r="D351" i="2"/>
  <c r="D335" i="2"/>
  <c r="D319" i="2"/>
  <c r="D303" i="2"/>
  <c r="D287" i="2"/>
  <c r="D271" i="2"/>
  <c r="D255" i="2"/>
  <c r="D239" i="2"/>
  <c r="D223" i="2"/>
  <c r="D207" i="2"/>
  <c r="D187" i="2"/>
  <c r="D171" i="2"/>
  <c r="D155" i="2"/>
  <c r="D139" i="2"/>
  <c r="D123" i="2"/>
  <c r="D107" i="2"/>
  <c r="D91" i="2"/>
  <c r="D75" i="2"/>
  <c r="D55" i="2"/>
  <c r="D39" i="2"/>
  <c r="D23" i="2"/>
  <c r="D475" i="2"/>
  <c r="D539" i="2"/>
  <c r="D603" i="2"/>
  <c r="D667" i="2"/>
  <c r="D731" i="2"/>
  <c r="D795" i="2"/>
  <c r="D859" i="2"/>
  <c r="D923" i="2"/>
  <c r="D987" i="2"/>
  <c r="D440" i="2"/>
  <c r="D504" i="2"/>
  <c r="D572" i="2"/>
  <c r="D636" i="2"/>
  <c r="D700" i="2"/>
  <c r="D764" i="2"/>
  <c r="D828" i="2"/>
  <c r="D892" i="2"/>
  <c r="D956" i="2"/>
  <c r="D1020" i="2"/>
  <c r="D73" i="2"/>
  <c r="D137" i="2"/>
  <c r="D1063" i="2"/>
  <c r="D1135" i="2"/>
  <c r="D1219" i="2"/>
  <c r="D1052" i="2"/>
  <c r="D1116" i="2"/>
  <c r="D1220" i="2"/>
  <c r="D1029" i="2"/>
  <c r="D1209" i="2"/>
  <c r="D82" i="2"/>
  <c r="D206" i="2"/>
  <c r="D350" i="2"/>
  <c r="D474" i="2"/>
  <c r="D610" i="2"/>
  <c r="D730" i="2"/>
  <c r="D1044" i="2"/>
  <c r="D1260" i="2"/>
  <c r="D189" i="2"/>
  <c r="D253" i="2"/>
  <c r="D317" i="2"/>
  <c r="D381" i="2"/>
  <c r="D445" i="2"/>
  <c r="D509" i="2"/>
  <c r="D573" i="2"/>
  <c r="D637" i="2"/>
  <c r="D705" i="2"/>
  <c r="D769" i="2"/>
  <c r="D837" i="2"/>
  <c r="D905" i="2"/>
  <c r="D1033" i="2"/>
  <c r="D1173" i="2"/>
  <c r="D12" i="4"/>
  <c r="D254" i="4"/>
  <c r="D656" i="4"/>
  <c r="D871" i="4"/>
  <c r="D1238" i="4"/>
  <c r="D1110" i="4"/>
  <c r="D1195" i="4"/>
  <c r="D1174" i="4"/>
  <c r="D1147" i="4"/>
  <c r="D34" i="4"/>
  <c r="D50" i="4"/>
  <c r="D66" i="4"/>
  <c r="D82" i="4"/>
  <c r="D98" i="4"/>
  <c r="D114" i="4"/>
  <c r="D130" i="4"/>
  <c r="D146" i="4"/>
  <c r="D162" i="4"/>
  <c r="D178" i="4"/>
  <c r="D194" i="4"/>
  <c r="D210" i="4"/>
  <c r="D226" i="4"/>
  <c r="D242" i="4"/>
  <c r="D262" i="4"/>
  <c r="D278" i="4"/>
  <c r="D294" i="4"/>
  <c r="D23" i="4"/>
  <c r="D39" i="4"/>
  <c r="D55" i="4"/>
  <c r="D71" i="4"/>
  <c r="D87" i="4"/>
  <c r="D103" i="4"/>
  <c r="D119" i="4"/>
  <c r="D135" i="4"/>
  <c r="D151" i="4"/>
  <c r="D167" i="4"/>
  <c r="D183" i="4"/>
  <c r="D199" i="4"/>
  <c r="D215" i="4"/>
  <c r="D231" i="4"/>
  <c r="D247" i="4"/>
  <c r="D263" i="4"/>
  <c r="D279" i="4"/>
  <c r="D295" i="4"/>
  <c r="D311" i="4"/>
  <c r="D327" i="4"/>
  <c r="D343" i="4"/>
  <c r="D359" i="4"/>
  <c r="D375" i="4"/>
  <c r="D391" i="4"/>
  <c r="D407" i="4"/>
  <c r="D423" i="4"/>
  <c r="D439" i="4"/>
  <c r="D455" i="4"/>
  <c r="D471" i="4"/>
  <c r="D487" i="4"/>
  <c r="D503" i="4"/>
  <c r="D519" i="4"/>
  <c r="D535" i="4"/>
  <c r="D551" i="4"/>
  <c r="D567" i="4"/>
  <c r="D583" i="4"/>
  <c r="D599" i="4"/>
  <c r="D615" i="4"/>
  <c r="D631" i="4"/>
  <c r="D647" i="4"/>
  <c r="D663" i="4"/>
  <c r="D679" i="4"/>
  <c r="D695" i="4"/>
  <c r="D711" i="4"/>
  <c r="D727" i="4"/>
  <c r="D743" i="4"/>
  <c r="D759" i="4"/>
  <c r="D360" i="4"/>
  <c r="D376" i="4"/>
  <c r="D392" i="4"/>
  <c r="D408" i="4"/>
  <c r="D424" i="4"/>
  <c r="D440" i="4"/>
  <c r="D456" i="4"/>
  <c r="D472" i="4"/>
  <c r="D488" i="4"/>
  <c r="D504" i="4"/>
  <c r="D520" i="4"/>
  <c r="D536" i="4"/>
  <c r="D556" i="4"/>
  <c r="D572" i="4"/>
  <c r="D588" i="4"/>
  <c r="D604" i="4"/>
  <c r="D620" i="4"/>
  <c r="D636" i="4"/>
  <c r="D652" i="4"/>
  <c r="D672" i="4"/>
  <c r="D688" i="4"/>
  <c r="D704" i="4"/>
  <c r="D720" i="4"/>
  <c r="D736" i="4"/>
  <c r="D752" i="4"/>
  <c r="D768" i="4"/>
  <c r="D784" i="4"/>
  <c r="D800" i="4"/>
  <c r="D816" i="4"/>
  <c r="D832" i="4"/>
  <c r="D848" i="4"/>
  <c r="D310" i="4"/>
  <c r="D326" i="4"/>
  <c r="D342" i="4"/>
  <c r="D358" i="4"/>
  <c r="D374" i="4"/>
  <c r="D390" i="4"/>
  <c r="D406" i="4"/>
  <c r="D422" i="4"/>
  <c r="D438" i="4"/>
  <c r="D454" i="4"/>
  <c r="D470" i="4"/>
  <c r="D486" i="4"/>
  <c r="D502" i="4"/>
  <c r="D518" i="4"/>
  <c r="D534" i="4"/>
  <c r="D550" i="4"/>
  <c r="D566" i="4"/>
  <c r="D582" i="4"/>
  <c r="D598" i="4"/>
  <c r="D614" i="4"/>
  <c r="D630" i="4"/>
  <c r="D646" i="4"/>
  <c r="D662" i="4"/>
  <c r="D678" i="4"/>
  <c r="D694" i="4"/>
  <c r="D710" i="4"/>
  <c r="D726" i="4"/>
  <c r="D746" i="4"/>
  <c r="D762" i="4"/>
  <c r="D778" i="4"/>
  <c r="D794" i="4"/>
  <c r="D810" i="4"/>
  <c r="D826" i="4"/>
  <c r="D842" i="4"/>
  <c r="D862" i="4"/>
  <c r="D878" i="4"/>
  <c r="D894" i="4"/>
  <c r="D910" i="4"/>
  <c r="D926" i="4"/>
  <c r="D942" i="4"/>
  <c r="D958" i="4"/>
  <c r="D974" i="4"/>
  <c r="D990" i="4"/>
  <c r="D1006" i="4"/>
  <c r="D1022" i="4"/>
  <c r="D1038" i="4"/>
  <c r="D1054" i="4"/>
  <c r="D1070" i="4"/>
  <c r="D1086" i="4"/>
  <c r="D1102" i="4"/>
  <c r="D1122" i="4"/>
  <c r="D1142" i="4"/>
  <c r="D1158" i="4"/>
  <c r="D1178" i="4"/>
  <c r="D1198" i="4"/>
  <c r="D1214" i="4"/>
  <c r="D1230" i="4"/>
  <c r="D1250" i="4"/>
  <c r="D453" i="4"/>
  <c r="D557" i="4"/>
  <c r="D629" i="4"/>
  <c r="D701" i="4"/>
  <c r="D767" i="4"/>
  <c r="D783" i="4"/>
  <c r="D799" i="4"/>
  <c r="D815" i="4"/>
  <c r="D831" i="4"/>
  <c r="D847" i="4"/>
  <c r="D863" i="4"/>
  <c r="D883" i="4"/>
  <c r="D899" i="4"/>
  <c r="D915" i="4"/>
  <c r="D931" i="4"/>
  <c r="D947" i="4"/>
  <c r="D963" i="4"/>
  <c r="D979" i="4"/>
  <c r="D995" i="4"/>
  <c r="D1011" i="4"/>
  <c r="D1027" i="4"/>
  <c r="D1043" i="4"/>
  <c r="D1059" i="4"/>
  <c r="D1075" i="4"/>
  <c r="D1091" i="4"/>
  <c r="D1107" i="4"/>
  <c r="D1123" i="4"/>
  <c r="D1143" i="4"/>
  <c r="D1163" i="4"/>
  <c r="D1179" i="4"/>
  <c r="D1199" i="4"/>
  <c r="D1219" i="4"/>
  <c r="D1235" i="4"/>
  <c r="D1251" i="4"/>
  <c r="D353" i="4"/>
  <c r="D385" i="4"/>
  <c r="D417" i="4"/>
  <c r="D449" i="4"/>
  <c r="D485" i="4"/>
  <c r="D529" i="4"/>
  <c r="D577" i="4"/>
  <c r="D621" i="4"/>
  <c r="D669" i="4"/>
  <c r="D717" i="4"/>
  <c r="D540" i="4"/>
  <c r="D868" i="4"/>
  <c r="D884" i="4"/>
  <c r="D900" i="4"/>
  <c r="D916" i="4"/>
  <c r="D932" i="4"/>
  <c r="D948" i="4"/>
  <c r="D964" i="4"/>
  <c r="D980" i="4"/>
  <c r="D996" i="4"/>
  <c r="D1012" i="4"/>
  <c r="D1028" i="4"/>
  <c r="D1044" i="4"/>
  <c r="D1060" i="4"/>
  <c r="D1076" i="4"/>
  <c r="D1092" i="4"/>
  <c r="D1108" i="4"/>
  <c r="D1124" i="4"/>
  <c r="D1140" i="4"/>
  <c r="D1156" i="4"/>
  <c r="D1172" i="4"/>
  <c r="D1188" i="4"/>
  <c r="D1204" i="4"/>
  <c r="D1220" i="4"/>
  <c r="D1236" i="4"/>
  <c r="D1252" i="4"/>
  <c r="D1268" i="4"/>
  <c r="D381" i="4"/>
  <c r="D413" i="4"/>
  <c r="D445" i="4"/>
  <c r="D481" i="4"/>
  <c r="D517" i="4"/>
  <c r="D553" i="4"/>
  <c r="D589" i="4"/>
  <c r="D625" i="4"/>
  <c r="D661" i="4"/>
  <c r="D697" i="4"/>
  <c r="D737" i="4"/>
  <c r="D765" i="4"/>
  <c r="D781" i="4"/>
  <c r="D797" i="4"/>
  <c r="D813" i="4"/>
  <c r="D829" i="4"/>
  <c r="D845" i="4"/>
  <c r="D861" i="4"/>
  <c r="D877" i="4"/>
  <c r="D893" i="4"/>
  <c r="D909" i="4"/>
  <c r="D925" i="4"/>
  <c r="D941" i="4"/>
  <c r="D957" i="4"/>
  <c r="D973" i="4"/>
  <c r="D989" i="4"/>
  <c r="D1005" i="4"/>
  <c r="D1021" i="4"/>
  <c r="D1037" i="4"/>
  <c r="D1053" i="4"/>
  <c r="D1069" i="4"/>
  <c r="D1085" i="4"/>
  <c r="D1101" i="4"/>
  <c r="D1117" i="4"/>
  <c r="D1133" i="4"/>
  <c r="D1149" i="4"/>
  <c r="D1165" i="4"/>
  <c r="D1181" i="4"/>
  <c r="D1197" i="4"/>
  <c r="D1213" i="4"/>
  <c r="D1229" i="4"/>
  <c r="D1245" i="4"/>
  <c r="D1261" i="4"/>
  <c r="D742" i="4"/>
  <c r="D1190" i="4"/>
  <c r="D1211" i="4"/>
  <c r="D346" i="4"/>
  <c r="D362" i="4"/>
  <c r="D378" i="4"/>
  <c r="D394" i="4"/>
  <c r="D410" i="4"/>
  <c r="D426" i="4"/>
  <c r="D442" i="4"/>
  <c r="D458" i="4"/>
  <c r="D474" i="4"/>
  <c r="D490" i="4"/>
  <c r="D506" i="4"/>
  <c r="D522" i="4"/>
  <c r="D538" i="4"/>
  <c r="D554" i="4"/>
  <c r="D570" i="4"/>
  <c r="D586" i="4"/>
  <c r="D602" i="4"/>
  <c r="D618" i="4"/>
  <c r="D634" i="4"/>
  <c r="D650" i="4"/>
  <c r="D666" i="4"/>
  <c r="D682" i="4"/>
  <c r="D698" i="4"/>
  <c r="D714" i="4"/>
  <c r="D730" i="4"/>
  <c r="D750" i="4"/>
  <c r="D766" i="4"/>
  <c r="D782" i="4"/>
  <c r="D798" i="4"/>
  <c r="D814" i="4"/>
  <c r="D830" i="4"/>
  <c r="D846" i="4"/>
  <c r="D866" i="4"/>
  <c r="D882" i="4"/>
  <c r="D898" i="4"/>
  <c r="D914" i="4"/>
  <c r="D930" i="4"/>
  <c r="D946" i="4"/>
  <c r="D962" i="4"/>
  <c r="D978" i="4"/>
  <c r="D994" i="4"/>
  <c r="D1010" i="4"/>
  <c r="D1026" i="4"/>
  <c r="D1042" i="4"/>
  <c r="D1058" i="4"/>
  <c r="D1074" i="4"/>
  <c r="D1090" i="4"/>
  <c r="D1106" i="4"/>
  <c r="D1130" i="4"/>
  <c r="D1146" i="4"/>
  <c r="D1162" i="4"/>
  <c r="D1182" i="4"/>
  <c r="D1202" i="4"/>
  <c r="D1218" i="4"/>
  <c r="D1234" i="4"/>
  <c r="D1258" i="4"/>
  <c r="D497" i="4"/>
  <c r="D569" i="4"/>
  <c r="D649" i="4"/>
  <c r="D721" i="4"/>
  <c r="D771" i="4"/>
  <c r="D787" i="4"/>
  <c r="D803" i="4"/>
  <c r="D819" i="4"/>
  <c r="D835" i="4"/>
  <c r="D851" i="4"/>
  <c r="D867" i="4"/>
  <c r="D887" i="4"/>
  <c r="D903" i="4"/>
  <c r="D919" i="4"/>
  <c r="D935" i="4"/>
  <c r="D951" i="4"/>
  <c r="D967" i="4"/>
  <c r="D983" i="4"/>
  <c r="D999" i="4"/>
  <c r="D1015" i="4"/>
  <c r="D1031" i="4"/>
  <c r="D1047" i="4"/>
  <c r="D1063" i="4"/>
  <c r="D1079" i="4"/>
  <c r="D1095" i="4"/>
  <c r="D1111" i="4"/>
  <c r="D1127" i="4"/>
  <c r="D1151" i="4"/>
  <c r="D1167" i="4"/>
  <c r="D1183" i="4"/>
  <c r="D1203" i="4"/>
  <c r="D1223" i="4"/>
  <c r="D1239" i="4"/>
  <c r="D1255" i="4"/>
  <c r="D361" i="4"/>
  <c r="D393" i="4"/>
  <c r="D425" i="4"/>
  <c r="D461" i="4"/>
  <c r="D493" i="4"/>
  <c r="D541" i="4"/>
  <c r="D585" i="4"/>
  <c r="D633" i="4"/>
  <c r="D681" i="4"/>
  <c r="D729" i="4"/>
  <c r="D856" i="4"/>
  <c r="D872" i="4"/>
  <c r="D888" i="4"/>
  <c r="D904" i="4"/>
  <c r="D920" i="4"/>
  <c r="D936" i="4"/>
  <c r="D952" i="4"/>
  <c r="D968" i="4"/>
  <c r="D984" i="4"/>
  <c r="D1000" i="4"/>
  <c r="D1016" i="4"/>
  <c r="D1032" i="4"/>
  <c r="D1048" i="4"/>
  <c r="D1064" i="4"/>
  <c r="D1080" i="4"/>
  <c r="D1096" i="4"/>
  <c r="D1112" i="4"/>
  <c r="D1128" i="4"/>
  <c r="D1144" i="4"/>
  <c r="D1160" i="4"/>
  <c r="D1176" i="4"/>
  <c r="D1192" i="4"/>
  <c r="D1208" i="4"/>
  <c r="D1224" i="4"/>
  <c r="D1240" i="4"/>
  <c r="D1256" i="4"/>
  <c r="D357" i="4"/>
  <c r="D389" i="4"/>
  <c r="D421" i="4"/>
  <c r="D457" i="4"/>
  <c r="D489" i="4"/>
  <c r="D525" i="4"/>
  <c r="D565" i="4"/>
  <c r="D601" i="4"/>
  <c r="D637" i="4"/>
  <c r="D673" i="4"/>
  <c r="D709" i="4"/>
  <c r="D745" i="4"/>
  <c r="D769" i="4"/>
  <c r="D785" i="4"/>
  <c r="D801" i="4"/>
  <c r="D817" i="4"/>
  <c r="D833" i="4"/>
  <c r="D849" i="4"/>
  <c r="D865" i="4"/>
  <c r="D881" i="4"/>
  <c r="D897" i="4"/>
  <c r="D913" i="4"/>
  <c r="D929" i="4"/>
  <c r="D945" i="4"/>
  <c r="D961" i="4"/>
  <c r="D977" i="4"/>
  <c r="D993" i="4"/>
  <c r="D1009" i="4"/>
  <c r="D1025" i="4"/>
  <c r="D1041" i="4"/>
  <c r="D1057" i="4"/>
  <c r="D1073" i="4"/>
  <c r="D1089" i="4"/>
  <c r="D1105" i="4"/>
  <c r="D1121" i="4"/>
  <c r="D1137" i="4"/>
  <c r="D1153" i="4"/>
  <c r="D1169" i="4"/>
  <c r="D1185" i="4"/>
  <c r="D1201" i="4"/>
  <c r="D1217" i="4"/>
  <c r="D1233" i="4"/>
  <c r="D1249" i="4"/>
  <c r="D1265" i="4"/>
  <c r="D850" i="4"/>
  <c r="D1254" i="4"/>
  <c r="D1259" i="4"/>
  <c r="B42" i="1"/>
  <c r="B47" i="1" s="1"/>
  <c r="AG63" i="4" l="1"/>
  <c r="AI62" i="4"/>
  <c r="AI62" i="3"/>
  <c r="AG63" i="3"/>
  <c r="AG64" i="2"/>
  <c r="AI63" i="2"/>
  <c r="B5" i="4"/>
  <c r="B6" i="4" s="1"/>
  <c r="B7" i="4" s="1"/>
  <c r="B5" i="2"/>
  <c r="B6" i="2" s="1"/>
  <c r="B7" i="2" s="1"/>
  <c r="AB40" i="2" s="1"/>
  <c r="AB42" i="2" s="1"/>
  <c r="L43" i="1"/>
  <c r="L44" i="1" s="1"/>
  <c r="F43" i="1"/>
  <c r="F44" i="1" s="1"/>
  <c r="J43" i="1"/>
  <c r="J44" i="1" s="1"/>
  <c r="I43" i="1"/>
  <c r="I44" i="1" s="1"/>
  <c r="K43" i="1"/>
  <c r="K44" i="1" s="1"/>
  <c r="D43" i="1"/>
  <c r="D44" i="1" s="1"/>
  <c r="C43" i="1"/>
  <c r="C44" i="1" s="1"/>
  <c r="G43" i="1"/>
  <c r="G44" i="1" s="1"/>
  <c r="H43" i="1"/>
  <c r="H44" i="1" s="1"/>
  <c r="E43" i="1"/>
  <c r="E44" i="1" s="1"/>
  <c r="AI63" i="4" l="1"/>
  <c r="AG64" i="4"/>
  <c r="AI63" i="3"/>
  <c r="AG64" i="3"/>
  <c r="AG65" i="2"/>
  <c r="AI64" i="2"/>
  <c r="B45" i="1"/>
  <c r="B48" i="1" s="1"/>
  <c r="AI64" i="4" l="1"/>
  <c r="AG65" i="4"/>
  <c r="AG65" i="3"/>
  <c r="AI64" i="3"/>
  <c r="AG66" i="2"/>
  <c r="AI65" i="2"/>
  <c r="H20" i="1"/>
  <c r="H21" i="1"/>
  <c r="H22" i="1"/>
  <c r="H19" i="1"/>
  <c r="G20" i="1"/>
  <c r="G21" i="1"/>
  <c r="G22" i="1"/>
  <c r="G19" i="1"/>
  <c r="AI65" i="4" l="1"/>
  <c r="AG66" i="4"/>
  <c r="AI65" i="3"/>
  <c r="AG66" i="3"/>
  <c r="AG67" i="2"/>
  <c r="AI66" i="2"/>
  <c r="AG67" i="4" l="1"/>
  <c r="AI66" i="4"/>
  <c r="AI66" i="3"/>
  <c r="AG67" i="3"/>
  <c r="AG68" i="2"/>
  <c r="AI67" i="2"/>
  <c r="AI67" i="4" l="1"/>
  <c r="AG68" i="4"/>
  <c r="AI67" i="3"/>
  <c r="AG68" i="3"/>
  <c r="AG69" i="2"/>
  <c r="AI68" i="2"/>
  <c r="AI68" i="4" l="1"/>
  <c r="AG69" i="4"/>
  <c r="AG69" i="3"/>
  <c r="AI68" i="3"/>
  <c r="AG70" i="2"/>
  <c r="AI69" i="2"/>
  <c r="B7" i="3"/>
  <c r="AI69" i="4" l="1"/>
  <c r="AG70" i="4"/>
  <c r="AI69" i="3"/>
  <c r="AG70" i="3"/>
  <c r="AG71" i="2"/>
  <c r="AI70" i="2"/>
  <c r="AG71" i="4" l="1"/>
  <c r="AI70" i="4"/>
  <c r="AI70" i="3"/>
  <c r="AG71" i="3"/>
  <c r="AG72" i="2"/>
  <c r="AI71" i="2"/>
  <c r="AI71" i="4" l="1"/>
  <c r="AG72" i="4"/>
  <c r="AI71" i="3"/>
  <c r="AG72" i="3"/>
  <c r="AG73" i="2"/>
  <c r="AI72" i="2"/>
  <c r="AI72" i="4" l="1"/>
  <c r="AG73" i="4"/>
  <c r="AG73" i="3"/>
  <c r="AI72" i="3"/>
  <c r="AG74" i="2"/>
  <c r="AI73" i="2"/>
  <c r="AI73" i="4" l="1"/>
  <c r="AG74" i="4"/>
  <c r="AI73" i="3"/>
  <c r="AG74" i="3"/>
  <c r="AG75" i="2"/>
  <c r="AI74" i="2"/>
  <c r="AG75" i="4" l="1"/>
  <c r="AI74" i="4"/>
  <c r="AI74" i="3"/>
  <c r="AG75" i="3"/>
  <c r="AG76" i="2"/>
  <c r="AI75" i="2"/>
  <c r="AI75" i="4" l="1"/>
  <c r="AG76" i="4"/>
  <c r="AI75" i="3"/>
  <c r="AG76" i="3"/>
  <c r="AG77" i="2"/>
  <c r="AI76" i="2"/>
  <c r="AI76" i="4" l="1"/>
  <c r="AG77" i="4"/>
  <c r="AG77" i="3"/>
  <c r="AI76" i="3"/>
  <c r="AG78" i="2"/>
  <c r="AI77" i="2"/>
  <c r="AI77" i="4" l="1"/>
  <c r="AG78" i="4"/>
  <c r="AG78" i="3"/>
  <c r="AI77" i="3"/>
  <c r="AG79" i="2"/>
  <c r="AI78" i="2"/>
  <c r="AG79" i="4" l="1"/>
  <c r="AI78" i="4"/>
  <c r="AI78" i="3"/>
  <c r="AG79" i="3"/>
  <c r="AG80" i="2"/>
  <c r="AI79" i="2"/>
  <c r="AI79" i="4" l="1"/>
  <c r="AG80" i="4"/>
  <c r="AI79" i="3"/>
  <c r="AG80" i="3"/>
  <c r="AG81" i="2"/>
  <c r="AI80" i="2"/>
  <c r="AI80" i="4" l="1"/>
  <c r="AG81" i="4"/>
  <c r="AG81" i="3"/>
  <c r="AI80" i="3"/>
  <c r="AG82" i="2"/>
  <c r="AI81" i="2"/>
  <c r="AI81" i="4" l="1"/>
  <c r="AG82" i="4"/>
  <c r="AG82" i="3"/>
  <c r="AI81" i="3"/>
  <c r="AG83" i="2"/>
  <c r="AI82" i="2"/>
  <c r="AG83" i="4" l="1"/>
  <c r="AI82" i="4"/>
  <c r="AI82" i="3"/>
  <c r="AG83" i="3"/>
  <c r="AG84" i="2"/>
  <c r="AI83" i="2"/>
  <c r="AI83" i="4" l="1"/>
  <c r="AG84" i="4"/>
  <c r="AI83" i="3"/>
  <c r="AG84" i="3"/>
  <c r="AG85" i="2"/>
  <c r="AI84" i="2"/>
  <c r="AI84" i="4" l="1"/>
  <c r="AG85" i="4"/>
  <c r="AG85" i="3"/>
  <c r="AI84" i="3"/>
  <c r="AG86" i="2"/>
  <c r="AI85" i="2"/>
  <c r="AI85" i="4" l="1"/>
  <c r="AG86" i="4"/>
  <c r="AG86" i="3"/>
  <c r="AI85" i="3"/>
  <c r="AG87" i="2"/>
  <c r="AI86" i="2"/>
  <c r="AG87" i="4" l="1"/>
  <c r="AI86" i="4"/>
  <c r="AI86" i="3"/>
  <c r="AG87" i="3"/>
  <c r="AG88" i="2"/>
  <c r="AI87" i="2"/>
  <c r="AI87" i="4" l="1"/>
  <c r="AG88" i="4"/>
  <c r="AI87" i="3"/>
  <c r="AG88" i="3"/>
  <c r="AG89" i="2"/>
  <c r="AI88" i="2"/>
  <c r="AI88" i="4" l="1"/>
  <c r="AG89" i="4"/>
  <c r="AG89" i="3"/>
  <c r="AI88" i="3"/>
  <c r="AG90" i="2"/>
  <c r="AI89" i="2"/>
  <c r="AG90" i="4" l="1"/>
  <c r="AI89" i="4"/>
  <c r="AG90" i="3"/>
  <c r="AI89" i="3"/>
  <c r="AG91" i="2"/>
  <c r="AI90" i="2"/>
  <c r="AI90" i="4" l="1"/>
  <c r="AG91" i="4"/>
  <c r="AI90" i="3"/>
  <c r="AG91" i="3"/>
  <c r="AG92" i="2"/>
  <c r="AI91" i="2"/>
  <c r="AI91" i="4" l="1"/>
  <c r="AG92" i="4"/>
  <c r="AI91" i="3"/>
  <c r="AG92" i="3"/>
  <c r="AG93" i="2"/>
  <c r="AI92" i="2"/>
  <c r="AI92" i="4" l="1"/>
  <c r="AG93" i="4"/>
  <c r="AG93" i="3"/>
  <c r="AI92" i="3"/>
  <c r="AG94" i="2"/>
  <c r="AI93" i="2"/>
  <c r="AG94" i="4" l="1"/>
  <c r="AI93" i="4"/>
  <c r="AG94" i="3"/>
  <c r="AI93" i="3"/>
  <c r="AG95" i="2"/>
  <c r="AI94" i="2"/>
  <c r="AI94" i="4" l="1"/>
  <c r="AG95" i="4"/>
  <c r="AI94" i="3"/>
  <c r="AG95" i="3"/>
  <c r="AG96" i="2"/>
  <c r="AI95" i="2"/>
  <c r="AI95" i="4" l="1"/>
  <c r="AG96" i="4"/>
  <c r="AI95" i="3"/>
  <c r="AG96" i="3"/>
  <c r="AG97" i="2"/>
  <c r="AI96" i="2"/>
  <c r="AI96" i="4" l="1"/>
  <c r="AG97" i="4"/>
  <c r="AG97" i="3"/>
  <c r="AI96" i="3"/>
  <c r="AG98" i="2"/>
  <c r="AI97" i="2"/>
  <c r="AG98" i="4" l="1"/>
  <c r="AI97" i="4"/>
  <c r="AG98" i="3"/>
  <c r="AI97" i="3"/>
  <c r="AG99" i="2"/>
  <c r="AI98" i="2"/>
  <c r="AI98" i="4" l="1"/>
  <c r="AG99" i="4"/>
  <c r="AI98" i="3"/>
  <c r="AG99" i="3"/>
  <c r="AG100" i="2"/>
  <c r="AI99" i="2"/>
  <c r="AI99" i="4" l="1"/>
  <c r="AG100" i="4"/>
  <c r="AI99" i="3"/>
  <c r="AG100" i="3"/>
  <c r="AG101" i="2"/>
  <c r="AI100" i="2"/>
  <c r="AI100" i="4" l="1"/>
  <c r="AG101" i="4"/>
  <c r="AG101" i="3"/>
  <c r="AI100" i="3"/>
  <c r="AG102" i="2"/>
  <c r="AI101" i="2"/>
  <c r="AG102" i="4" l="1"/>
  <c r="AI101" i="4"/>
  <c r="AG102" i="3"/>
  <c r="AI101" i="3"/>
  <c r="AG103" i="2"/>
  <c r="AI102" i="2"/>
  <c r="AI102" i="4" l="1"/>
  <c r="AG103" i="4"/>
  <c r="AI102" i="3"/>
  <c r="AG103" i="3"/>
  <c r="AG104" i="2"/>
  <c r="AI103" i="2"/>
  <c r="AI103" i="4" l="1"/>
  <c r="AG104" i="4"/>
  <c r="AI103" i="3"/>
  <c r="AG104" i="3"/>
  <c r="AG105" i="2"/>
  <c r="AI104" i="2"/>
  <c r="AI104" i="4" l="1"/>
  <c r="AG105" i="4"/>
  <c r="AG105" i="3"/>
  <c r="AI104" i="3"/>
  <c r="AG106" i="2"/>
  <c r="AI105" i="2"/>
  <c r="AG106" i="4" l="1"/>
  <c r="AI105" i="4"/>
  <c r="AG106" i="3"/>
  <c r="AI105" i="3"/>
  <c r="AG107" i="2"/>
  <c r="AI106" i="2"/>
  <c r="AI106" i="4" l="1"/>
  <c r="AG107" i="4"/>
  <c r="AI106" i="3"/>
  <c r="AG107" i="3"/>
  <c r="AG108" i="2"/>
  <c r="AI107" i="2"/>
  <c r="AI107" i="4" l="1"/>
  <c r="AG108" i="4"/>
  <c r="AI107" i="3"/>
  <c r="AG108" i="3"/>
  <c r="AG109" i="2"/>
  <c r="AI108" i="2"/>
  <c r="AI108" i="4" l="1"/>
  <c r="AG109" i="4"/>
  <c r="AG109" i="3"/>
  <c r="AI108" i="3"/>
  <c r="AG110" i="2"/>
  <c r="AI109" i="2"/>
  <c r="AG110" i="4" l="1"/>
  <c r="AI109" i="4"/>
  <c r="AG110" i="3"/>
  <c r="AI109" i="3"/>
  <c r="AG111" i="2"/>
  <c r="AI110" i="2"/>
  <c r="AI110" i="4" l="1"/>
  <c r="AG111" i="4"/>
  <c r="AI110" i="3"/>
  <c r="AG111" i="3"/>
  <c r="AG112" i="2"/>
  <c r="AI111" i="2"/>
  <c r="AI111" i="4" l="1"/>
  <c r="AG112" i="4"/>
  <c r="AI111" i="3"/>
  <c r="AG112" i="3"/>
  <c r="AG113" i="2"/>
  <c r="AI112" i="2"/>
  <c r="AI112" i="4" l="1"/>
  <c r="AG113" i="4"/>
  <c r="AG113" i="3"/>
  <c r="AI112" i="3"/>
  <c r="AG114" i="2"/>
  <c r="AI113" i="2"/>
  <c r="AG114" i="4" l="1"/>
  <c r="AI113" i="4"/>
  <c r="AG114" i="3"/>
  <c r="AI113" i="3"/>
  <c r="AG115" i="2"/>
  <c r="AI114" i="2"/>
  <c r="AI114" i="4" l="1"/>
  <c r="AG115" i="4"/>
  <c r="AI114" i="3"/>
  <c r="AG115" i="3"/>
  <c r="AG116" i="2"/>
  <c r="AI115" i="2"/>
  <c r="AI115" i="4" l="1"/>
  <c r="AG116" i="4"/>
  <c r="AI115" i="3"/>
  <c r="AG116" i="3"/>
  <c r="AG117" i="2"/>
  <c r="AI116" i="2"/>
  <c r="AI116" i="4" l="1"/>
  <c r="AG117" i="4"/>
  <c r="AG117" i="3"/>
  <c r="AI116" i="3"/>
  <c r="AG118" i="2"/>
  <c r="AI117" i="2"/>
  <c r="AG118" i="4" l="1"/>
  <c r="AI117" i="4"/>
  <c r="AG118" i="3"/>
  <c r="AI117" i="3"/>
  <c r="AG119" i="2"/>
  <c r="AI118" i="2"/>
  <c r="AG119" i="4" l="1"/>
  <c r="AI118" i="4"/>
  <c r="AI118" i="3"/>
  <c r="AG119" i="3"/>
  <c r="AG120" i="2"/>
  <c r="AI119" i="2"/>
  <c r="AI119" i="4" l="1"/>
  <c r="AG120" i="4"/>
  <c r="AI119" i="3"/>
  <c r="AG120" i="3"/>
  <c r="AG121" i="2"/>
  <c r="AI120" i="2"/>
  <c r="AI120" i="4" l="1"/>
  <c r="AG121" i="4"/>
  <c r="AG121" i="3"/>
  <c r="AI120" i="3"/>
  <c r="AG122" i="2"/>
  <c r="AI121" i="2"/>
  <c r="AG122" i="4" l="1"/>
  <c r="AI121" i="4"/>
  <c r="AI121" i="3"/>
  <c r="AG122" i="3"/>
  <c r="AG123" i="2"/>
  <c r="AI122" i="2"/>
  <c r="AG123" i="4" l="1"/>
  <c r="AI122" i="4"/>
  <c r="AG123" i="3"/>
  <c r="AI122" i="3"/>
  <c r="AG124" i="2"/>
  <c r="AI123" i="2"/>
  <c r="AI123" i="4" l="1"/>
  <c r="AG124" i="4"/>
  <c r="AG124" i="3"/>
  <c r="AI123" i="3"/>
  <c r="AG125" i="2"/>
  <c r="AI124" i="2"/>
  <c r="AI124" i="4" l="1"/>
  <c r="AG125" i="4"/>
  <c r="AG125" i="3"/>
  <c r="AI124" i="3"/>
  <c r="AG126" i="2"/>
  <c r="AI125" i="2"/>
  <c r="AG126" i="4" l="1"/>
  <c r="AI125" i="4"/>
  <c r="AI125" i="3"/>
  <c r="AG126" i="3"/>
  <c r="AG127" i="2"/>
  <c r="AI126" i="2"/>
  <c r="AG127" i="4" l="1"/>
  <c r="AI126" i="4"/>
  <c r="AG127" i="3"/>
  <c r="AI126" i="3"/>
  <c r="AG128" i="2"/>
  <c r="AI127" i="2"/>
  <c r="AI127" i="4" l="1"/>
  <c r="AG128" i="4"/>
  <c r="AG128" i="3"/>
  <c r="AI127" i="3"/>
  <c r="AG129" i="2"/>
  <c r="AI128" i="2"/>
  <c r="AI128" i="4" l="1"/>
  <c r="AG129" i="4"/>
  <c r="AG129" i="3"/>
  <c r="AI128" i="3"/>
  <c r="AG130" i="2"/>
  <c r="AI129" i="2"/>
  <c r="AG130" i="4" l="1"/>
  <c r="AI129" i="4"/>
  <c r="AI129" i="3"/>
  <c r="AG130" i="3"/>
  <c r="AG131" i="2"/>
  <c r="AI130" i="2"/>
  <c r="AG131" i="4" l="1"/>
  <c r="AI130" i="4"/>
  <c r="AG131" i="3"/>
  <c r="AI130" i="3"/>
  <c r="AG132" i="2"/>
  <c r="AI131" i="2"/>
  <c r="AI131" i="4" l="1"/>
  <c r="AG132" i="4"/>
  <c r="AG132" i="3"/>
  <c r="AI131" i="3"/>
  <c r="AG133" i="2"/>
  <c r="AI132" i="2"/>
  <c r="AI132" i="4" l="1"/>
  <c r="AG133" i="4"/>
  <c r="AG133" i="3"/>
  <c r="AI132" i="3"/>
  <c r="AG134" i="2"/>
  <c r="AI133" i="2"/>
  <c r="AG134" i="4" l="1"/>
  <c r="AI133" i="4"/>
  <c r="AI133" i="3"/>
  <c r="AG134" i="3"/>
  <c r="AG135" i="2"/>
  <c r="AI134" i="2"/>
  <c r="AG135" i="4" l="1"/>
  <c r="AI134" i="4"/>
  <c r="AG135" i="3"/>
  <c r="AI134" i="3"/>
  <c r="AG136" i="2"/>
  <c r="AI135" i="2"/>
  <c r="AI135" i="4" l="1"/>
  <c r="AG136" i="4"/>
  <c r="AG136" i="3"/>
  <c r="AI135" i="3"/>
  <c r="AG137" i="2"/>
  <c r="AI136" i="2"/>
  <c r="AI136" i="4" l="1"/>
  <c r="AG137" i="4"/>
  <c r="AG137" i="3"/>
  <c r="AI136" i="3"/>
  <c r="AG138" i="2"/>
  <c r="AI137" i="2"/>
  <c r="AG138" i="4" l="1"/>
  <c r="AI137" i="4"/>
  <c r="AI137" i="3"/>
  <c r="AG138" i="3"/>
  <c r="AG139" i="2"/>
  <c r="AI138" i="2"/>
  <c r="AG139" i="4" l="1"/>
  <c r="AI138" i="4"/>
  <c r="AG139" i="3"/>
  <c r="AI138" i="3"/>
  <c r="AG140" i="2"/>
  <c r="AI139" i="2"/>
  <c r="AI139" i="4" l="1"/>
  <c r="AG140" i="4"/>
  <c r="AG140" i="3"/>
  <c r="AI139" i="3"/>
  <c r="AG141" i="2"/>
  <c r="AI140" i="2"/>
  <c r="AI140" i="4" l="1"/>
  <c r="AG141" i="4"/>
  <c r="AG141" i="3"/>
  <c r="AI140" i="3"/>
  <c r="AG142" i="2"/>
  <c r="AI141" i="2"/>
  <c r="AG142" i="4" l="1"/>
  <c r="AI141" i="4"/>
  <c r="AI141" i="3"/>
  <c r="AG142" i="3"/>
  <c r="AG143" i="2"/>
  <c r="AI142" i="2"/>
  <c r="AG143" i="4" l="1"/>
  <c r="AI142" i="4"/>
  <c r="AG143" i="3"/>
  <c r="AI142" i="3"/>
  <c r="AG144" i="2"/>
  <c r="AI143" i="2"/>
  <c r="AI143" i="4" l="1"/>
  <c r="AG144" i="4"/>
  <c r="AG144" i="3"/>
  <c r="AI143" i="3"/>
  <c r="AG145" i="2"/>
  <c r="AI144" i="2"/>
  <c r="AI144" i="4" l="1"/>
  <c r="AG145" i="4"/>
  <c r="AG145" i="3"/>
  <c r="AI144" i="3"/>
  <c r="AG146" i="2"/>
  <c r="AI145" i="2"/>
  <c r="AG146" i="4" l="1"/>
  <c r="AI145" i="4"/>
  <c r="AI145" i="3"/>
  <c r="AG146" i="3"/>
  <c r="AG147" i="2"/>
  <c r="AI146" i="2"/>
  <c r="AG147" i="4" l="1"/>
  <c r="AI146" i="4"/>
  <c r="AG147" i="3"/>
  <c r="AI146" i="3"/>
  <c r="AG148" i="2"/>
  <c r="AI147" i="2"/>
  <c r="AG148" i="4" l="1"/>
  <c r="AI147" i="4"/>
  <c r="AG148" i="3"/>
  <c r="AI147" i="3"/>
  <c r="AG149" i="2"/>
  <c r="AI148" i="2"/>
  <c r="AG149" i="4" l="1"/>
  <c r="AI148" i="4"/>
  <c r="AG149" i="3"/>
  <c r="AI148" i="3"/>
  <c r="AG150" i="2"/>
  <c r="AI149" i="2"/>
  <c r="AI149" i="4" l="1"/>
  <c r="AG150" i="4"/>
  <c r="AI149" i="3"/>
  <c r="AG150" i="3"/>
  <c r="AG151" i="2"/>
  <c r="AI150" i="2"/>
  <c r="AG151" i="4" l="1"/>
  <c r="AI150" i="4"/>
  <c r="AG151" i="3"/>
  <c r="AI150" i="3"/>
  <c r="AG152" i="2"/>
  <c r="AI151" i="2"/>
  <c r="AG152" i="4" l="1"/>
  <c r="AI151" i="4"/>
  <c r="AG152" i="3"/>
  <c r="AI151" i="3"/>
  <c r="AG153" i="2"/>
  <c r="AI152" i="2"/>
  <c r="AG153" i="4" l="1"/>
  <c r="AI152" i="4"/>
  <c r="AG153" i="3"/>
  <c r="AI152" i="3"/>
  <c r="AG154" i="2"/>
  <c r="AI153" i="2"/>
  <c r="AI153" i="4" l="1"/>
  <c r="AG154" i="4"/>
  <c r="AI153" i="3"/>
  <c r="AG154" i="3"/>
  <c r="AG155" i="2"/>
  <c r="AI154" i="2"/>
  <c r="AG155" i="4" l="1"/>
  <c r="AI154" i="4"/>
  <c r="AG155" i="3"/>
  <c r="AI154" i="3"/>
  <c r="AG156" i="2"/>
  <c r="AI155" i="2"/>
  <c r="AG156" i="4" l="1"/>
  <c r="AI155" i="4"/>
  <c r="AG156" i="3"/>
  <c r="AI155" i="3"/>
  <c r="AG157" i="2"/>
  <c r="AI156" i="2"/>
  <c r="AG157" i="4" l="1"/>
  <c r="AI156" i="4"/>
  <c r="AG157" i="3"/>
  <c r="AI156" i="3"/>
  <c r="AG158" i="2"/>
  <c r="AI157" i="2"/>
  <c r="AI157" i="4" l="1"/>
  <c r="AG158" i="4"/>
  <c r="AI157" i="3"/>
  <c r="AG158" i="3"/>
  <c r="AG159" i="2"/>
  <c r="AI158" i="2"/>
  <c r="AG159" i="4" l="1"/>
  <c r="AI158" i="4"/>
  <c r="AG159" i="3"/>
  <c r="AI158" i="3"/>
  <c r="AG160" i="2"/>
  <c r="AI159" i="2"/>
  <c r="AG160" i="4" l="1"/>
  <c r="AI159" i="4"/>
  <c r="AG160" i="3"/>
  <c r="AI159" i="3"/>
  <c r="AG161" i="2"/>
  <c r="AI160" i="2"/>
  <c r="AG161" i="4" l="1"/>
  <c r="AI160" i="4"/>
  <c r="AG161" i="3"/>
  <c r="AI160" i="3"/>
  <c r="AG162" i="2"/>
  <c r="AI161" i="2"/>
  <c r="AI161" i="4" l="1"/>
  <c r="AG162" i="4"/>
  <c r="AI161" i="3"/>
  <c r="AG162" i="3"/>
  <c r="AG163" i="2"/>
  <c r="AI162" i="2"/>
  <c r="AG163" i="4" l="1"/>
  <c r="AI162" i="4"/>
  <c r="AG163" i="3"/>
  <c r="AI162" i="3"/>
  <c r="AG164" i="2"/>
  <c r="AI163" i="2"/>
  <c r="AG164" i="4" l="1"/>
  <c r="AI163" i="4"/>
  <c r="AG164" i="3"/>
  <c r="AI163" i="3"/>
  <c r="AG165" i="2"/>
  <c r="AI164" i="2"/>
  <c r="AG165" i="4" l="1"/>
  <c r="AI164" i="4"/>
  <c r="AG165" i="3"/>
  <c r="AI164" i="3"/>
  <c r="AG166" i="2"/>
  <c r="AI165" i="2"/>
  <c r="AI165" i="4" l="1"/>
  <c r="AG166" i="4"/>
  <c r="AI165" i="3"/>
  <c r="AG166" i="3"/>
  <c r="AG167" i="2"/>
  <c r="AI166" i="2"/>
  <c r="AG167" i="4" l="1"/>
  <c r="AI166" i="4"/>
  <c r="AG167" i="3"/>
  <c r="AI166" i="3"/>
  <c r="AG168" i="2"/>
  <c r="AI167" i="2"/>
  <c r="AG168" i="4" l="1"/>
  <c r="AI167" i="4"/>
  <c r="AG168" i="3"/>
  <c r="AI167" i="3"/>
  <c r="AG169" i="2"/>
  <c r="AI168" i="2"/>
  <c r="AG169" i="4" l="1"/>
  <c r="AI168" i="4"/>
  <c r="AG169" i="3"/>
  <c r="AI168" i="3"/>
  <c r="AG170" i="2"/>
  <c r="AI169" i="2"/>
  <c r="AI169" i="4" l="1"/>
  <c r="AG170" i="4"/>
  <c r="AI169" i="3"/>
  <c r="AG170" i="3"/>
  <c r="AG171" i="2"/>
  <c r="AI170" i="2"/>
  <c r="AG171" i="4" l="1"/>
  <c r="AI170" i="4"/>
  <c r="AG171" i="3"/>
  <c r="AI170" i="3"/>
  <c r="AG172" i="2"/>
  <c r="AI171" i="2"/>
  <c r="AG172" i="4" l="1"/>
  <c r="AI171" i="4"/>
  <c r="AG172" i="3"/>
  <c r="AI171" i="3"/>
  <c r="AG173" i="2"/>
  <c r="AI172" i="2"/>
  <c r="AG173" i="4" l="1"/>
  <c r="AI172" i="4"/>
  <c r="AG173" i="3"/>
  <c r="AI172" i="3"/>
  <c r="AG174" i="2"/>
  <c r="AI173" i="2"/>
  <c r="AI173" i="4" l="1"/>
  <c r="AG174" i="4"/>
  <c r="AI173" i="3"/>
  <c r="AG174" i="3"/>
  <c r="AG175" i="2"/>
  <c r="AI174" i="2"/>
  <c r="AG175" i="4" l="1"/>
  <c r="AI174" i="4"/>
  <c r="AG175" i="3"/>
  <c r="AI174" i="3"/>
  <c r="AG176" i="2"/>
  <c r="AI175" i="2"/>
  <c r="AG176" i="4" l="1"/>
  <c r="AI175" i="4"/>
  <c r="AG176" i="3"/>
  <c r="AI175" i="3"/>
  <c r="AG177" i="2"/>
  <c r="AI176" i="2"/>
  <c r="AG177" i="4" l="1"/>
  <c r="AI176" i="4"/>
  <c r="AG177" i="3"/>
  <c r="AI176" i="3"/>
  <c r="AG178" i="2"/>
  <c r="AI177" i="2"/>
  <c r="AI177" i="4" l="1"/>
  <c r="AG178" i="4"/>
  <c r="AI177" i="3"/>
  <c r="AG178" i="3"/>
  <c r="AG179" i="2"/>
  <c r="AI178" i="2"/>
  <c r="AG179" i="4" l="1"/>
  <c r="AI178" i="4"/>
  <c r="AG179" i="3"/>
  <c r="AI178" i="3"/>
  <c r="AG180" i="2"/>
  <c r="AI179" i="2"/>
  <c r="AG180" i="4" l="1"/>
  <c r="AI179" i="4"/>
  <c r="AG180" i="3"/>
  <c r="AI179" i="3"/>
  <c r="AG181" i="2"/>
  <c r="AI180" i="2"/>
  <c r="AG181" i="4" l="1"/>
  <c r="AI180" i="4"/>
  <c r="AG181" i="3"/>
  <c r="AI180" i="3"/>
  <c r="AG182" i="2"/>
  <c r="AI181" i="2"/>
  <c r="AI181" i="4" l="1"/>
  <c r="AG182" i="4"/>
  <c r="AI181" i="3"/>
  <c r="AG182" i="3"/>
  <c r="AG183" i="2"/>
  <c r="AI182" i="2"/>
  <c r="AG183" i="4" l="1"/>
  <c r="AI182" i="4"/>
  <c r="AG183" i="3"/>
  <c r="AI182" i="3"/>
  <c r="AG184" i="2"/>
  <c r="AI183" i="2"/>
  <c r="AG184" i="4" l="1"/>
  <c r="AI183" i="4"/>
  <c r="AG184" i="3"/>
  <c r="AI183" i="3"/>
  <c r="AG185" i="2"/>
  <c r="AI184" i="2"/>
  <c r="AG185" i="4" l="1"/>
  <c r="AI184" i="4"/>
  <c r="AG185" i="3"/>
  <c r="AI184" i="3"/>
  <c r="AG186" i="2"/>
  <c r="AI185" i="2"/>
  <c r="AI185" i="4" l="1"/>
  <c r="AG186" i="4"/>
  <c r="AI185" i="3"/>
  <c r="AG186" i="3"/>
  <c r="AG187" i="2"/>
  <c r="AI186" i="2"/>
  <c r="AG187" i="4" l="1"/>
  <c r="AI186" i="4"/>
  <c r="AG187" i="3"/>
  <c r="AI186" i="3"/>
  <c r="AG188" i="2"/>
  <c r="AI187" i="2"/>
  <c r="AG188" i="4" l="1"/>
  <c r="AI187" i="4"/>
  <c r="AG188" i="3"/>
  <c r="AI187" i="3"/>
  <c r="AG189" i="2"/>
  <c r="AI188" i="2"/>
  <c r="AG189" i="4" l="1"/>
  <c r="AI188" i="4"/>
  <c r="AG189" i="3"/>
  <c r="AI188" i="3"/>
  <c r="AG190" i="2"/>
  <c r="AI189" i="2"/>
  <c r="AI189" i="4" l="1"/>
  <c r="AG190" i="4"/>
  <c r="AI189" i="3"/>
  <c r="AG190" i="3"/>
  <c r="AG191" i="2"/>
  <c r="AI190" i="2"/>
  <c r="AG191" i="4" l="1"/>
  <c r="AI190" i="4"/>
  <c r="AG191" i="3"/>
  <c r="AI190" i="3"/>
  <c r="AG192" i="2"/>
  <c r="AI191" i="2"/>
  <c r="AG192" i="4" l="1"/>
  <c r="AI191" i="4"/>
  <c r="AG192" i="3"/>
  <c r="AI191" i="3"/>
  <c r="AG193" i="2"/>
  <c r="AI192" i="2"/>
  <c r="AG193" i="4" l="1"/>
  <c r="AI192" i="4"/>
  <c r="AG193" i="3"/>
  <c r="AI192" i="3"/>
  <c r="AG194" i="2"/>
  <c r="AI193" i="2"/>
  <c r="AI193" i="4" l="1"/>
  <c r="AG194" i="4"/>
  <c r="AI193" i="3"/>
  <c r="AG194" i="3"/>
  <c r="AG195" i="2"/>
  <c r="AI194" i="2"/>
  <c r="AG195" i="4" l="1"/>
  <c r="AI194" i="4"/>
  <c r="AG195" i="3"/>
  <c r="AI194" i="3"/>
  <c r="AG196" i="2"/>
  <c r="AI195" i="2"/>
  <c r="AG196" i="4" l="1"/>
  <c r="AI195" i="4"/>
  <c r="AG196" i="3"/>
  <c r="AI195" i="3"/>
  <c r="AG197" i="2"/>
  <c r="AI196" i="2"/>
  <c r="AG197" i="4" l="1"/>
  <c r="AI196" i="4"/>
  <c r="AG197" i="3"/>
  <c r="AI196" i="3"/>
  <c r="AG198" i="2"/>
  <c r="AI197" i="2"/>
  <c r="AI197" i="4" l="1"/>
  <c r="AG198" i="4"/>
  <c r="AI197" i="3"/>
  <c r="AG198" i="3"/>
  <c r="AG199" i="2"/>
  <c r="AI198" i="2"/>
  <c r="AG199" i="4" l="1"/>
  <c r="AI198" i="4"/>
  <c r="AG199" i="3"/>
  <c r="AI198" i="3"/>
  <c r="AG200" i="2"/>
  <c r="AI199" i="2"/>
  <c r="AG200" i="4" l="1"/>
  <c r="AI199" i="4"/>
  <c r="AG200" i="3"/>
  <c r="AI199" i="3"/>
  <c r="AG201" i="2"/>
  <c r="AI200" i="2"/>
  <c r="AG201" i="4" l="1"/>
  <c r="AI200" i="4"/>
  <c r="AG201" i="3"/>
  <c r="AI200" i="3"/>
  <c r="AG202" i="2"/>
  <c r="AI201" i="2"/>
  <c r="AI201" i="4" l="1"/>
  <c r="AG202" i="4"/>
  <c r="AI201" i="3"/>
  <c r="AG202" i="3"/>
  <c r="AG203" i="2"/>
  <c r="AI202" i="2"/>
  <c r="AG203" i="4" l="1"/>
  <c r="AI202" i="4"/>
  <c r="AG203" i="3"/>
  <c r="AI202" i="3"/>
  <c r="AG204" i="2"/>
  <c r="AI203" i="2"/>
  <c r="AG204" i="4" l="1"/>
  <c r="AI203" i="4"/>
  <c r="AG204" i="3"/>
  <c r="AI203" i="3"/>
  <c r="AG205" i="2"/>
  <c r="AI204" i="2"/>
  <c r="AG205" i="4" l="1"/>
  <c r="AI204" i="4"/>
  <c r="AG205" i="3"/>
  <c r="AI204" i="3"/>
  <c r="AG206" i="2"/>
  <c r="AI205" i="2"/>
  <c r="AG206" i="4" l="1"/>
  <c r="AI205" i="4"/>
  <c r="AI205" i="3"/>
  <c r="AG206" i="3"/>
  <c r="AG207" i="2"/>
  <c r="AI206" i="2"/>
  <c r="AI206" i="4" l="1"/>
  <c r="AG207" i="4"/>
  <c r="AI206" i="3"/>
  <c r="AG207" i="3"/>
  <c r="AG208" i="2"/>
  <c r="AI207" i="2"/>
  <c r="AI207" i="4" l="1"/>
  <c r="AG208" i="4"/>
  <c r="AG208" i="3"/>
  <c r="AI207" i="3"/>
  <c r="AG209" i="2"/>
  <c r="AI208" i="2"/>
  <c r="AI208" i="4" l="1"/>
  <c r="AG209" i="4"/>
  <c r="AI208" i="3"/>
  <c r="AG209" i="3"/>
  <c r="AG210" i="2"/>
  <c r="AI209" i="2"/>
  <c r="AI209" i="4" l="1"/>
  <c r="AG210" i="4"/>
  <c r="AI209" i="3"/>
  <c r="AG210" i="3"/>
  <c r="AG211" i="2"/>
  <c r="AI210" i="2"/>
  <c r="AG211" i="4" l="1"/>
  <c r="AI210" i="4"/>
  <c r="AI210" i="3"/>
  <c r="AG211" i="3"/>
  <c r="AG212" i="2"/>
  <c r="AI211" i="2"/>
  <c r="AG212" i="4" l="1"/>
  <c r="AI211" i="4"/>
  <c r="AG212" i="3"/>
  <c r="AI211" i="3"/>
  <c r="AG213" i="2"/>
  <c r="AI212" i="2"/>
  <c r="AI212" i="4" l="1"/>
  <c r="AG213" i="4"/>
  <c r="AI212" i="3"/>
  <c r="AG213" i="3"/>
  <c r="AG214" i="2"/>
  <c r="AI213" i="2"/>
  <c r="AI213" i="4" l="1"/>
  <c r="AG214" i="4"/>
  <c r="AI213" i="3"/>
  <c r="AG214" i="3"/>
  <c r="AG215" i="2"/>
  <c r="AI214" i="2"/>
  <c r="AG215" i="4" l="1"/>
  <c r="AI214" i="4"/>
  <c r="AI214" i="3"/>
  <c r="AG215" i="3"/>
  <c r="AG216" i="2"/>
  <c r="AI215" i="2"/>
  <c r="AG216" i="4" l="1"/>
  <c r="AI215" i="4"/>
  <c r="AG216" i="3"/>
  <c r="AI215" i="3"/>
  <c r="AG217" i="2"/>
  <c r="AI216" i="2"/>
  <c r="AI216" i="4" l="1"/>
  <c r="AG217" i="4"/>
  <c r="AI216" i="3"/>
  <c r="AG217" i="3"/>
  <c r="AG218" i="2"/>
  <c r="AI217" i="2"/>
  <c r="AI217" i="4" l="1"/>
  <c r="AG218" i="4"/>
  <c r="AI217" i="3"/>
  <c r="AG218" i="3"/>
  <c r="AG219" i="2"/>
  <c r="AI218" i="2"/>
  <c r="AG219" i="4" l="1"/>
  <c r="AI218" i="4"/>
  <c r="AI218" i="3"/>
  <c r="AG219" i="3"/>
  <c r="AG220" i="2"/>
  <c r="AI219" i="2"/>
  <c r="AG220" i="4" l="1"/>
  <c r="AI219" i="4"/>
  <c r="AG220" i="3"/>
  <c r="AI219" i="3"/>
  <c r="AG221" i="2"/>
  <c r="AI220" i="2"/>
  <c r="AI220" i="4" l="1"/>
  <c r="AG221" i="4"/>
  <c r="AI220" i="3"/>
  <c r="AG221" i="3"/>
  <c r="AG222" i="2"/>
  <c r="AI221" i="2"/>
  <c r="AI221" i="4" l="1"/>
  <c r="AG222" i="4"/>
  <c r="AI221" i="3"/>
  <c r="AG222" i="3"/>
  <c r="AG223" i="2"/>
  <c r="AI222" i="2"/>
  <c r="AG223" i="4" l="1"/>
  <c r="AI222" i="4"/>
  <c r="AI222" i="3"/>
  <c r="AG223" i="3"/>
  <c r="AG224" i="2"/>
  <c r="AI223" i="2"/>
  <c r="AI223" i="4" l="1"/>
  <c r="AG224" i="4"/>
  <c r="AG224" i="3"/>
  <c r="AI223" i="3"/>
  <c r="AG225" i="2"/>
  <c r="AI224" i="2"/>
  <c r="AI224" i="4" l="1"/>
  <c r="AG225" i="4"/>
  <c r="AI224" i="3"/>
  <c r="AG225" i="3"/>
  <c r="AG226" i="2"/>
  <c r="AI225" i="2"/>
  <c r="AI225" i="4" l="1"/>
  <c r="AG226" i="4"/>
  <c r="AI225" i="3"/>
  <c r="AG226" i="3"/>
  <c r="AG227" i="2"/>
  <c r="AI226" i="2"/>
  <c r="AG227" i="4" l="1"/>
  <c r="AI226" i="4"/>
  <c r="AI226" i="3"/>
  <c r="AG227" i="3"/>
  <c r="AG228" i="2"/>
  <c r="AI227" i="2"/>
  <c r="AG228" i="4" l="1"/>
  <c r="AI227" i="4"/>
  <c r="AG228" i="3"/>
  <c r="AI227" i="3"/>
  <c r="AG229" i="2"/>
  <c r="AI228" i="2"/>
  <c r="AI228" i="4" l="1"/>
  <c r="AG229" i="4"/>
  <c r="AI228" i="3"/>
  <c r="AG229" i="3"/>
  <c r="AG230" i="2"/>
  <c r="AI229" i="2"/>
  <c r="AI229" i="4" l="1"/>
  <c r="AG230" i="4"/>
  <c r="AI229" i="3"/>
  <c r="AG230" i="3"/>
  <c r="AG231" i="2"/>
  <c r="AI230" i="2"/>
  <c r="AI230" i="4" l="1"/>
  <c r="AG231" i="4"/>
  <c r="AI230" i="3"/>
  <c r="AG231" i="3"/>
  <c r="AG232" i="2"/>
  <c r="AI231" i="2"/>
  <c r="AG232" i="4" l="1"/>
  <c r="AI231" i="4"/>
  <c r="AG232" i="3"/>
  <c r="AI231" i="3"/>
  <c r="AG233" i="2"/>
  <c r="AI232" i="2"/>
  <c r="AI232" i="4" l="1"/>
  <c r="AG233" i="4"/>
  <c r="AI232" i="3"/>
  <c r="AG233" i="3"/>
  <c r="AG234" i="2"/>
  <c r="AI233" i="2"/>
  <c r="AI233" i="4" l="1"/>
  <c r="AG234" i="4"/>
  <c r="AI233" i="3"/>
  <c r="AG234" i="3"/>
  <c r="AG235" i="2"/>
  <c r="AI234" i="2"/>
  <c r="AI234" i="4" l="1"/>
  <c r="AG235" i="4"/>
  <c r="AI234" i="3"/>
  <c r="AG235" i="3"/>
  <c r="AG236" i="2"/>
  <c r="AI235" i="2"/>
  <c r="AG236" i="4" l="1"/>
  <c r="AI235" i="4"/>
  <c r="AG236" i="3"/>
  <c r="AI235" i="3"/>
  <c r="AG237" i="2"/>
  <c r="AI236" i="2"/>
  <c r="AI236" i="4" l="1"/>
  <c r="AG237" i="4"/>
  <c r="AI236" i="3"/>
  <c r="AG237" i="3"/>
  <c r="AG238" i="2"/>
  <c r="AI237" i="2"/>
  <c r="AI237" i="4" l="1"/>
  <c r="AG238" i="4"/>
  <c r="AI237" i="3"/>
  <c r="AG238" i="3"/>
  <c r="AG239" i="2"/>
  <c r="AI238" i="2"/>
  <c r="AI238" i="4" l="1"/>
  <c r="AG239" i="4"/>
  <c r="AI238" i="3"/>
  <c r="AG239" i="3"/>
  <c r="AG240" i="2"/>
  <c r="AI239" i="2"/>
  <c r="AG240" i="4" l="1"/>
  <c r="AI239" i="4"/>
  <c r="AG240" i="3"/>
  <c r="AI239" i="3"/>
  <c r="AG241" i="2"/>
  <c r="AI240" i="2"/>
  <c r="AI240" i="4" l="1"/>
  <c r="AG241" i="4"/>
  <c r="AI240" i="3"/>
  <c r="AG241" i="3"/>
  <c r="AG242" i="2"/>
  <c r="AI241" i="2"/>
  <c r="AI241" i="4" l="1"/>
  <c r="AG242" i="4"/>
  <c r="AI241" i="3"/>
  <c r="AG242" i="3"/>
  <c r="AG243" i="2"/>
  <c r="AI242" i="2"/>
  <c r="AI242" i="4" l="1"/>
  <c r="AG243" i="4"/>
  <c r="AI242" i="3"/>
  <c r="AG243" i="3"/>
  <c r="AG244" i="2"/>
  <c r="AI243" i="2"/>
  <c r="AG244" i="4" l="1"/>
  <c r="AI243" i="4"/>
  <c r="AG244" i="3"/>
  <c r="AI243" i="3"/>
  <c r="AG245" i="2"/>
  <c r="AI244" i="2"/>
  <c r="AI244" i="4" l="1"/>
  <c r="AG245" i="4"/>
  <c r="AI244" i="3"/>
  <c r="AG245" i="3"/>
  <c r="AG246" i="2"/>
  <c r="AI245" i="2"/>
  <c r="AI245" i="4" l="1"/>
  <c r="AG246" i="4"/>
  <c r="AI245" i="3"/>
  <c r="AG246" i="3"/>
  <c r="AG247" i="2"/>
  <c r="AI246" i="2"/>
  <c r="AI246" i="4" l="1"/>
  <c r="AG247" i="4"/>
  <c r="AI246" i="3"/>
  <c r="AG247" i="3"/>
  <c r="AG248" i="2"/>
  <c r="AI247" i="2"/>
  <c r="AG248" i="4" l="1"/>
  <c r="AI247" i="4"/>
  <c r="AG248" i="3"/>
  <c r="AI247" i="3"/>
  <c r="AG249" i="2"/>
  <c r="AI248" i="2"/>
  <c r="AI248" i="4" l="1"/>
  <c r="AG249" i="4"/>
  <c r="AI248" i="3"/>
  <c r="AG249" i="3"/>
  <c r="AG250" i="2"/>
  <c r="AI249" i="2"/>
  <c r="AI249" i="4" l="1"/>
  <c r="AG250" i="4"/>
  <c r="AI249" i="3"/>
  <c r="AG250" i="3"/>
  <c r="AG251" i="2"/>
  <c r="AI250" i="2"/>
  <c r="AI250" i="4" l="1"/>
  <c r="AG251" i="4"/>
  <c r="AI250" i="3"/>
  <c r="AG251" i="3"/>
  <c r="AG252" i="2"/>
  <c r="AI251" i="2"/>
  <c r="AG252" i="4" l="1"/>
  <c r="AI251" i="4"/>
  <c r="AG252" i="3"/>
  <c r="AI251" i="3"/>
  <c r="AG253" i="2"/>
  <c r="AI252" i="2"/>
  <c r="AI252" i="4" l="1"/>
  <c r="AG253" i="4"/>
  <c r="AI252" i="3"/>
  <c r="AG253" i="3"/>
  <c r="AG254" i="2"/>
  <c r="AI253" i="2"/>
  <c r="AI253" i="4" l="1"/>
  <c r="AG254" i="4"/>
  <c r="AI253" i="3"/>
  <c r="AG254" i="3"/>
  <c r="AG255" i="2"/>
  <c r="AI254" i="2"/>
  <c r="AI254" i="4" l="1"/>
  <c r="AG255" i="4"/>
  <c r="AI254" i="3"/>
  <c r="AG255" i="3"/>
  <c r="AG256" i="2"/>
  <c r="AI255" i="2"/>
  <c r="AG256" i="4" l="1"/>
  <c r="AI255" i="4"/>
  <c r="AG256" i="3"/>
  <c r="AI255" i="3"/>
  <c r="AG257" i="2"/>
  <c r="AI256" i="2"/>
  <c r="AI256" i="4" l="1"/>
  <c r="AG257" i="4"/>
  <c r="AI256" i="3"/>
  <c r="AG257" i="3"/>
  <c r="AG258" i="2"/>
  <c r="AI257" i="2"/>
  <c r="AI257" i="4" l="1"/>
  <c r="AG258" i="4"/>
  <c r="AI257" i="3"/>
  <c r="AG258" i="3"/>
  <c r="AG259" i="2"/>
  <c r="AI258" i="2"/>
  <c r="AI258" i="4" l="1"/>
  <c r="AG259" i="4"/>
  <c r="AI258" i="3"/>
  <c r="AG259" i="3"/>
  <c r="AG260" i="2"/>
  <c r="AI259" i="2"/>
  <c r="AG260" i="4" l="1"/>
  <c r="AI259" i="4"/>
  <c r="AG260" i="3"/>
  <c r="AI259" i="3"/>
  <c r="AG261" i="2"/>
  <c r="AI260" i="2"/>
  <c r="AI260" i="4" l="1"/>
  <c r="AG261" i="4"/>
  <c r="AI260" i="3"/>
  <c r="AG261" i="3"/>
  <c r="AG262" i="2"/>
  <c r="AI261" i="2"/>
  <c r="AI261" i="4" l="1"/>
  <c r="AG262" i="4"/>
  <c r="AI261" i="3"/>
  <c r="AG262" i="3"/>
  <c r="AG263" i="2"/>
  <c r="AI262" i="2"/>
  <c r="AI262" i="4" l="1"/>
  <c r="AG263" i="4"/>
  <c r="AI262" i="3"/>
  <c r="AG263" i="3"/>
  <c r="AG264" i="2"/>
  <c r="AI263" i="2"/>
  <c r="AG264" i="4" l="1"/>
  <c r="AI263" i="4"/>
  <c r="AG264" i="3"/>
  <c r="AI263" i="3"/>
  <c r="AG265" i="2"/>
  <c r="AI264" i="2"/>
  <c r="AI264" i="4" l="1"/>
  <c r="AG265" i="4"/>
  <c r="AI264" i="3"/>
  <c r="AG265" i="3"/>
  <c r="AG266" i="2"/>
  <c r="AI265" i="2"/>
  <c r="AI265" i="4" l="1"/>
  <c r="AG266" i="4"/>
  <c r="AI265" i="3"/>
  <c r="AG266" i="3"/>
  <c r="AG267" i="2"/>
  <c r="AI266" i="2"/>
  <c r="AI266" i="4" l="1"/>
  <c r="AG267" i="4"/>
  <c r="AI266" i="3"/>
  <c r="AG267" i="3"/>
  <c r="AG268" i="2"/>
  <c r="AI267" i="2"/>
  <c r="AG268" i="4" l="1"/>
  <c r="AI267" i="4"/>
  <c r="AG268" i="3"/>
  <c r="AI267" i="3"/>
  <c r="AG269" i="2"/>
  <c r="AI268" i="2"/>
  <c r="AI268" i="4" l="1"/>
  <c r="AG269" i="4"/>
  <c r="AI268" i="3"/>
  <c r="AG269" i="3"/>
  <c r="AG270" i="2"/>
  <c r="AI269" i="2"/>
  <c r="AI269" i="4" l="1"/>
  <c r="AG270" i="4"/>
  <c r="AI269" i="3"/>
  <c r="AG270" i="3"/>
  <c r="AG271" i="2"/>
  <c r="AI270" i="2"/>
  <c r="AI270" i="4" l="1"/>
  <c r="AG271" i="4"/>
  <c r="AI270" i="3"/>
  <c r="AG271" i="3"/>
  <c r="AG272" i="2"/>
  <c r="AI271" i="2"/>
  <c r="AG272" i="4" l="1"/>
  <c r="AI271" i="4"/>
  <c r="AG272" i="3"/>
  <c r="AI271" i="3"/>
  <c r="AG273" i="2"/>
  <c r="AI272" i="2"/>
  <c r="AI272" i="4" l="1"/>
  <c r="AG273" i="4"/>
  <c r="AI272" i="3"/>
  <c r="AG273" i="3"/>
  <c r="AG274" i="2"/>
  <c r="AI273" i="2"/>
  <c r="AI273" i="4" l="1"/>
  <c r="AG274" i="4"/>
  <c r="AI273" i="3"/>
  <c r="AG274" i="3"/>
  <c r="AG275" i="2"/>
  <c r="AI274" i="2"/>
  <c r="AI274" i="4" l="1"/>
  <c r="AG275" i="4"/>
  <c r="AI274" i="3"/>
  <c r="AG275" i="3"/>
  <c r="AG276" i="2"/>
  <c r="AI275" i="2"/>
  <c r="AG276" i="4" l="1"/>
  <c r="AI275" i="4"/>
  <c r="AG276" i="3"/>
  <c r="AI275" i="3"/>
  <c r="AG277" i="2"/>
  <c r="AI276" i="2"/>
  <c r="AI276" i="4" l="1"/>
  <c r="AG277" i="4"/>
  <c r="AI276" i="3"/>
  <c r="AG277" i="3"/>
  <c r="AG278" i="2"/>
  <c r="AI277" i="2"/>
  <c r="AI277" i="4" l="1"/>
  <c r="AG278" i="4"/>
  <c r="AI277" i="3"/>
  <c r="AG278" i="3"/>
  <c r="AG279" i="2"/>
  <c r="AI278" i="2"/>
  <c r="AI278" i="4" l="1"/>
  <c r="AG279" i="4"/>
  <c r="AI278" i="3"/>
  <c r="AG279" i="3"/>
  <c r="AG280" i="2"/>
  <c r="AI279" i="2"/>
  <c r="AG280" i="4" l="1"/>
  <c r="AI279" i="4"/>
  <c r="AG280" i="3"/>
  <c r="AI279" i="3"/>
  <c r="AG281" i="2"/>
  <c r="AI280" i="2"/>
  <c r="AI280" i="4" l="1"/>
  <c r="AG281" i="4"/>
  <c r="AI280" i="3"/>
  <c r="AG281" i="3"/>
  <c r="AG282" i="2"/>
  <c r="AI281" i="2"/>
  <c r="AI281" i="4" l="1"/>
  <c r="AG282" i="4"/>
  <c r="AI281" i="3"/>
  <c r="AG282" i="3"/>
  <c r="AG283" i="2"/>
  <c r="AI282" i="2"/>
  <c r="AI282" i="4" l="1"/>
  <c r="AG283" i="4"/>
  <c r="AI282" i="3"/>
  <c r="AG283" i="3"/>
  <c r="AG284" i="2"/>
  <c r="AI283" i="2"/>
  <c r="AG284" i="4" l="1"/>
  <c r="AI283" i="4"/>
  <c r="AG284" i="3"/>
  <c r="AI283" i="3"/>
  <c r="AG285" i="2"/>
  <c r="AI284" i="2"/>
  <c r="AI284" i="4" l="1"/>
  <c r="AG285" i="4"/>
  <c r="AI284" i="3"/>
  <c r="AG285" i="3"/>
  <c r="AG286" i="2"/>
  <c r="AI285" i="2"/>
  <c r="AI285" i="4" l="1"/>
  <c r="AG286" i="4"/>
  <c r="AI285" i="3"/>
  <c r="AG286" i="3"/>
  <c r="AG287" i="2"/>
  <c r="AI286" i="2"/>
  <c r="AI286" i="4" l="1"/>
  <c r="AG287" i="4"/>
  <c r="AI286" i="3"/>
  <c r="AG287" i="3"/>
  <c r="AG288" i="2"/>
  <c r="AI287" i="2"/>
  <c r="AG288" i="4" l="1"/>
  <c r="AI287" i="4"/>
  <c r="AG288" i="3"/>
  <c r="AI287" i="3"/>
  <c r="AG289" i="2"/>
  <c r="AI288" i="2"/>
  <c r="AI288" i="4" l="1"/>
  <c r="AG289" i="4"/>
  <c r="AI288" i="3"/>
  <c r="AG289" i="3"/>
  <c r="AG290" i="2"/>
  <c r="AI290" i="2" s="1"/>
  <c r="AI289" i="2"/>
  <c r="AI289" i="4" l="1"/>
  <c r="AG290" i="4"/>
  <c r="AI290" i="4" s="1"/>
  <c r="AI289" i="3"/>
  <c r="AG290" i="3"/>
  <c r="AI290" i="3" s="1"/>
</calcChain>
</file>

<file path=xl/sharedStrings.xml><?xml version="1.0" encoding="utf-8"?>
<sst xmlns="http://schemas.openxmlformats.org/spreadsheetml/2006/main" count="315" uniqueCount="119">
  <si>
    <t>Bond 1</t>
  </si>
  <si>
    <t>Bond 2</t>
  </si>
  <si>
    <t>Bond 3</t>
  </si>
  <si>
    <t>Bond 4</t>
  </si>
  <si>
    <t>Face Value</t>
  </si>
  <si>
    <t>Time to Maturity</t>
  </si>
  <si>
    <t>Payment Frequency</t>
  </si>
  <si>
    <t>Coupon Rates</t>
  </si>
  <si>
    <t>Yield to Maturity</t>
  </si>
  <si>
    <t xml:space="preserve">Coupon Payment </t>
  </si>
  <si>
    <t>Period to Maturity</t>
  </si>
  <si>
    <t># of Bonds</t>
  </si>
  <si>
    <t>Liabilities</t>
  </si>
  <si>
    <t>Period</t>
  </si>
  <si>
    <t>Time in Years</t>
  </si>
  <si>
    <t>CF</t>
  </si>
  <si>
    <t>PV of CF</t>
  </si>
  <si>
    <t>Total PV of Liabilities</t>
  </si>
  <si>
    <t>weight</t>
  </si>
  <si>
    <t>weight*time</t>
  </si>
  <si>
    <t>Duration of Liabilities</t>
  </si>
  <si>
    <t>Assets</t>
  </si>
  <si>
    <t>Bond 1 CF</t>
  </si>
  <si>
    <t>Bond 2 CF</t>
  </si>
  <si>
    <t>Bond 3 CF</t>
  </si>
  <si>
    <t>Bond 4 CF</t>
  </si>
  <si>
    <t>PV of CFs</t>
  </si>
  <si>
    <t>Total Asset CFs</t>
  </si>
  <si>
    <t>Total PV of Assets</t>
  </si>
  <si>
    <t>Duration of Assets</t>
  </si>
  <si>
    <t>Difference of Durations</t>
  </si>
  <si>
    <t>Difference of PVs</t>
  </si>
  <si>
    <t>Date</t>
  </si>
  <si>
    <t>Adj Close</t>
  </si>
  <si>
    <t>HPR</t>
  </si>
  <si>
    <t>Squared Dev.</t>
  </si>
  <si>
    <t>Days of Prices</t>
  </si>
  <si>
    <t>Days of HPR</t>
  </si>
  <si>
    <t>Mean HPR</t>
  </si>
  <si>
    <t>Variance</t>
  </si>
  <si>
    <t>Daily St. Dev.</t>
  </si>
  <si>
    <t>Annualized Volatility</t>
  </si>
  <si>
    <t>Squared Deviation</t>
  </si>
  <si>
    <t>Mean</t>
  </si>
  <si>
    <t>Standard Error</t>
  </si>
  <si>
    <t>Median</t>
  </si>
  <si>
    <t>Mode</t>
  </si>
  <si>
    <t>Standard Deviation</t>
  </si>
  <si>
    <t>Sample Variance</t>
  </si>
  <si>
    <t>Kurtosis</t>
  </si>
  <si>
    <t>Skewness</t>
  </si>
  <si>
    <t>Range</t>
  </si>
  <si>
    <t>Minimum</t>
  </si>
  <si>
    <t>Maximum</t>
  </si>
  <si>
    <t>Sum</t>
  </si>
  <si>
    <t>Count</t>
  </si>
  <si>
    <t>Bin Range</t>
  </si>
  <si>
    <t>More</t>
  </si>
  <si>
    <t>Frequency</t>
  </si>
  <si>
    <t>Cumulative %</t>
  </si>
  <si>
    <t xml:space="preserve">Apple </t>
  </si>
  <si>
    <t>S&amp;P 500</t>
  </si>
  <si>
    <t>Netflix</t>
  </si>
  <si>
    <t>Starbucks</t>
  </si>
  <si>
    <t>T-Bill Rate</t>
  </si>
  <si>
    <t>Stock (Y)</t>
  </si>
  <si>
    <t>Regression Inputs</t>
  </si>
  <si>
    <t>Index (X)</t>
  </si>
  <si>
    <t>Yearly</t>
  </si>
  <si>
    <t>Daily</t>
  </si>
  <si>
    <t>SUMMARY OUTPUT</t>
  </si>
  <si>
    <t>Regression Statistics</t>
  </si>
  <si>
    <t>Multiple R</t>
  </si>
  <si>
    <t>R Square</t>
  </si>
  <si>
    <t>Adjusted R Square</t>
  </si>
  <si>
    <t>Observations</t>
  </si>
  <si>
    <t>ANOVA</t>
  </si>
  <si>
    <t>Regression</t>
  </si>
  <si>
    <t>Residual</t>
  </si>
  <si>
    <t>Total</t>
  </si>
  <si>
    <t>Intercept</t>
  </si>
  <si>
    <t>df</t>
  </si>
  <si>
    <t>SS</t>
  </si>
  <si>
    <t>MS</t>
  </si>
  <si>
    <t>F</t>
  </si>
  <si>
    <t>Significance F</t>
  </si>
  <si>
    <t>Coefficients</t>
  </si>
  <si>
    <t>t Stat</t>
  </si>
  <si>
    <t>P-value</t>
  </si>
  <si>
    <t>Lower 95%</t>
  </si>
  <si>
    <t>Upper 95%</t>
  </si>
  <si>
    <t>Lower 95.0%</t>
  </si>
  <si>
    <t>Upper 95.0%</t>
  </si>
  <si>
    <t>CAPM</t>
  </si>
  <si>
    <t>Risk-Free Rate</t>
  </si>
  <si>
    <t>Return of Market</t>
  </si>
  <si>
    <t>Beta</t>
  </si>
  <si>
    <t>Expected Return</t>
  </si>
  <si>
    <t>Current Price</t>
  </si>
  <si>
    <t>Time increment dt</t>
  </si>
  <si>
    <t>Annualized volatility</t>
  </si>
  <si>
    <t>k</t>
  </si>
  <si>
    <t>Day</t>
  </si>
  <si>
    <t>Random Draw (uniform)</t>
  </si>
  <si>
    <t>Random Draw (S.N.D)</t>
  </si>
  <si>
    <t>Stock Price</t>
  </si>
  <si>
    <t>Certain Component</t>
  </si>
  <si>
    <t>Uncertain Component</t>
  </si>
  <si>
    <t>Stock</t>
  </si>
  <si>
    <t>Apple</t>
  </si>
  <si>
    <t>SD</t>
  </si>
  <si>
    <t>Correlation</t>
  </si>
  <si>
    <t>Target Return</t>
  </si>
  <si>
    <t>Weights</t>
  </si>
  <si>
    <t>Sum of weights</t>
  </si>
  <si>
    <t>Portfolio Return</t>
  </si>
  <si>
    <t>Covariance Matrix</t>
  </si>
  <si>
    <t>Weighted Pairwise Covariance Matrix (WiWjCOVij)</t>
  </si>
  <si>
    <t>Portfolio Variance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</si>
</sst>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43" formatCode="_(* #,##0.00_);_(* \(#,##0.00\);_(* &quot;-&quot;??_);_(@_)"/>
    <numFmt numFmtId="164" formatCode="0.0%"/>
    <numFmt numFmtId="165" formatCode="_(* #,##0_);_(* \(#,##0\);_(* &quot;-&quot;??_);_(@_)"/>
  </numFmts>
  <fonts count="4" x14ac:knownFonts="1">
    <font>
      <sz val="11"/>
      <color theme="1"/>
      <name val="Calibri"/>
      <family val="2"/>
      <scheme val="minor"/>
    </font>
    <font>
      <sz val="11"/>
      <color theme="1"/>
      <name val="Calibri"/>
      <family val="2"/>
      <scheme val="minor"/>
    </font>
    <font>
      <b/>
      <sz val="11"/>
      <color theme="1"/>
      <name val="Calibri"/>
      <family val="2"/>
      <scheme val="minor"/>
    </font>
    <font>
      <i/>
      <sz val="11"/>
      <color theme="1"/>
      <name val="Calibri"/>
      <family val="2"/>
      <scheme val="minor"/>
    </font>
  </fonts>
  <fills count="7">
    <fill>
      <patternFill patternType="none"/>
    </fill>
    <fill>
      <patternFill patternType="gray125"/>
    </fill>
    <fill>
      <patternFill patternType="solid">
        <fgColor rgb="FFFFFF00"/>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theme="9" tint="0.59999389629810485"/>
        <bgColor indexed="64"/>
      </patternFill>
    </fill>
    <fill>
      <patternFill patternType="solid">
        <fgColor theme="4" tint="0.59999389629810485"/>
        <bgColor indexed="64"/>
      </patternFill>
    </fill>
  </fills>
  <borders count="12">
    <border>
      <left/>
      <right/>
      <top/>
      <bottom/>
      <diagonal/>
    </border>
    <border>
      <left/>
      <right/>
      <top/>
      <bottom style="thin">
        <color indexed="64"/>
      </bottom>
      <diagonal/>
    </border>
    <border>
      <left/>
      <right/>
      <top/>
      <bottom style="medium">
        <color indexed="64"/>
      </bottom>
      <diagonal/>
    </border>
    <border>
      <left/>
      <right/>
      <top style="thin">
        <color indexed="64"/>
      </top>
      <bottom style="thin">
        <color indexed="64"/>
      </bottom>
      <diagonal/>
    </border>
    <border>
      <left/>
      <right/>
      <top style="medium">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thin">
        <color indexed="64"/>
      </top>
      <bottom/>
      <diagonal/>
    </border>
  </borders>
  <cellStyleXfs count="5">
    <xf numFmtId="0" fontId="0"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xf numFmtId="0" fontId="1" fillId="0" borderId="0"/>
  </cellStyleXfs>
  <cellXfs count="53">
    <xf numFmtId="0" fontId="0" fillId="0" borderId="0" xfId="0"/>
    <xf numFmtId="44" fontId="0" fillId="0" borderId="0" xfId="2" applyFont="1"/>
    <xf numFmtId="10" fontId="0" fillId="0" borderId="0" xfId="0" applyNumberFormat="1"/>
    <xf numFmtId="44" fontId="0" fillId="0" borderId="0" xfId="0" applyNumberFormat="1"/>
    <xf numFmtId="0" fontId="0" fillId="0" borderId="1" xfId="0" applyBorder="1"/>
    <xf numFmtId="2" fontId="0" fillId="0" borderId="0" xfId="0" applyNumberFormat="1"/>
    <xf numFmtId="0" fontId="2" fillId="0" borderId="0" xfId="0" applyFont="1"/>
    <xf numFmtId="44" fontId="0" fillId="0" borderId="1" xfId="0" applyNumberFormat="1" applyBorder="1"/>
    <xf numFmtId="0" fontId="0" fillId="3" borderId="0" xfId="0" applyFill="1"/>
    <xf numFmtId="44" fontId="0" fillId="3" borderId="0" xfId="0" applyNumberFormat="1" applyFill="1"/>
    <xf numFmtId="0" fontId="0" fillId="4" borderId="0" xfId="0" applyFill="1"/>
    <xf numFmtId="2" fontId="0" fillId="4" borderId="0" xfId="0" applyNumberFormat="1" applyFill="1"/>
    <xf numFmtId="0" fontId="2" fillId="0" borderId="0" xfId="0" applyFont="1" applyAlignment="1">
      <alignment horizontal="center"/>
    </xf>
    <xf numFmtId="164" fontId="0" fillId="0" borderId="0" xfId="3" applyNumberFormat="1" applyFont="1"/>
    <xf numFmtId="10" fontId="0" fillId="0" borderId="0" xfId="3" applyNumberFormat="1" applyFont="1"/>
    <xf numFmtId="0" fontId="3" fillId="0" borderId="4" xfId="0" applyFont="1" applyFill="1" applyBorder="1" applyAlignment="1">
      <alignment horizontal="center"/>
    </xf>
    <xf numFmtId="0" fontId="3" fillId="0" borderId="4" xfId="0" applyFont="1" applyFill="1" applyBorder="1" applyAlignment="1">
      <alignment horizontal="centerContinuous"/>
    </xf>
    <xf numFmtId="0" fontId="0" fillId="0" borderId="0" xfId="3" applyNumberFormat="1" applyFont="1"/>
    <xf numFmtId="0" fontId="2" fillId="0" borderId="5" xfId="0" applyFont="1" applyBorder="1"/>
    <xf numFmtId="10" fontId="0" fillId="0" borderId="8" xfId="3" applyNumberFormat="1" applyFont="1" applyBorder="1"/>
    <xf numFmtId="165" fontId="0" fillId="2" borderId="0" xfId="1" applyNumberFormat="1" applyFont="1" applyFill="1" applyAlignment="1">
      <alignment vertical="center"/>
    </xf>
    <xf numFmtId="0" fontId="0" fillId="0" borderId="0" xfId="0" applyFont="1"/>
    <xf numFmtId="0" fontId="0" fillId="0" borderId="0" xfId="0" applyFont="1" applyFill="1" applyBorder="1" applyAlignment="1"/>
    <xf numFmtId="14" fontId="0" fillId="0" borderId="0" xfId="0" applyNumberFormat="1" applyFont="1"/>
    <xf numFmtId="0" fontId="0" fillId="0" borderId="0" xfId="0" applyNumberFormat="1" applyFont="1"/>
    <xf numFmtId="0" fontId="0" fillId="0" borderId="2" xfId="0" applyFont="1" applyFill="1" applyBorder="1" applyAlignment="1"/>
    <xf numFmtId="0" fontId="0" fillId="0" borderId="0" xfId="0" applyNumberFormat="1" applyFont="1" applyFill="1" applyBorder="1" applyAlignment="1"/>
    <xf numFmtId="10" fontId="0" fillId="0" borderId="0" xfId="0" applyNumberFormat="1" applyFont="1" applyFill="1" applyBorder="1" applyAlignment="1"/>
    <xf numFmtId="0" fontId="0" fillId="2" borderId="2" xfId="0" applyFont="1" applyFill="1" applyBorder="1" applyAlignment="1"/>
    <xf numFmtId="0" fontId="0" fillId="0" borderId="6" xfId="0" applyFont="1" applyBorder="1"/>
    <xf numFmtId="0" fontId="0" fillId="0" borderId="7" xfId="0" applyFont="1" applyBorder="1"/>
    <xf numFmtId="0" fontId="0" fillId="0" borderId="8" xfId="0" applyFont="1" applyBorder="1"/>
    <xf numFmtId="10" fontId="0" fillId="0" borderId="8" xfId="0" applyNumberFormat="1" applyFont="1" applyBorder="1"/>
    <xf numFmtId="0" fontId="0" fillId="0" borderId="7" xfId="4" applyFont="1" applyBorder="1"/>
    <xf numFmtId="44" fontId="0" fillId="0" borderId="8" xfId="0" applyNumberFormat="1" applyFont="1" applyBorder="1"/>
    <xf numFmtId="0" fontId="0" fillId="0" borderId="0" xfId="4" applyFont="1" applyAlignment="1">
      <alignment horizontal="center"/>
    </xf>
    <xf numFmtId="0" fontId="0" fillId="0" borderId="0" xfId="4" applyFont="1" applyFill="1" applyAlignment="1">
      <alignment horizontal="center"/>
    </xf>
    <xf numFmtId="10" fontId="0" fillId="0" borderId="2" xfId="0" applyNumberFormat="1" applyFont="1" applyFill="1" applyBorder="1" applyAlignment="1"/>
    <xf numFmtId="44" fontId="0" fillId="0" borderId="0" xfId="0" applyNumberFormat="1" applyFont="1"/>
    <xf numFmtId="0" fontId="0" fillId="0" borderId="9" xfId="4" applyFont="1" applyBorder="1"/>
    <xf numFmtId="10" fontId="0" fillId="0" borderId="10" xfId="0" applyNumberFormat="1" applyFont="1" applyBorder="1"/>
    <xf numFmtId="0" fontId="0" fillId="0" borderId="0" xfId="4" applyFont="1" applyAlignment="1">
      <alignment horizontal="right"/>
    </xf>
    <xf numFmtId="0" fontId="0" fillId="0" borderId="0" xfId="4" applyFont="1"/>
    <xf numFmtId="0" fontId="0" fillId="0" borderId="0" xfId="0" applyFont="1" applyAlignment="1">
      <alignment horizontal="center"/>
    </xf>
    <xf numFmtId="0" fontId="0" fillId="5" borderId="3" xfId="0" applyFont="1" applyFill="1" applyBorder="1" applyAlignment="1">
      <alignment horizontal="center"/>
    </xf>
    <xf numFmtId="0" fontId="0" fillId="5" borderId="0" xfId="0" applyFont="1" applyFill="1" applyAlignment="1">
      <alignment horizontal="center"/>
    </xf>
    <xf numFmtId="10" fontId="0" fillId="0" borderId="0" xfId="0" applyNumberFormat="1" applyFont="1"/>
    <xf numFmtId="0" fontId="0" fillId="5" borderId="1" xfId="0" applyFont="1" applyFill="1" applyBorder="1" applyAlignment="1">
      <alignment horizontal="center"/>
    </xf>
    <xf numFmtId="0" fontId="0" fillId="0" borderId="1" xfId="0" applyFont="1" applyBorder="1"/>
    <xf numFmtId="0" fontId="0" fillId="5" borderId="11" xfId="0" applyFont="1" applyFill="1" applyBorder="1" applyAlignment="1">
      <alignment horizontal="center"/>
    </xf>
    <xf numFmtId="0" fontId="0" fillId="5" borderId="0" xfId="0" applyFont="1" applyFill="1" applyBorder="1" applyAlignment="1">
      <alignment horizontal="center"/>
    </xf>
    <xf numFmtId="9" fontId="0" fillId="6" borderId="0" xfId="3" applyFont="1" applyFill="1"/>
    <xf numFmtId="0" fontId="2" fillId="0" borderId="0" xfId="0" applyFont="1" applyAlignment="1">
      <alignment horizontal="center"/>
    </xf>
  </cellXfs>
  <cellStyles count="5">
    <cellStyle name="Comma" xfId="1" builtinId="3"/>
    <cellStyle name="Currency" xfId="2" builtinId="4"/>
    <cellStyle name="Normal" xfId="0" builtinId="0"/>
    <cellStyle name="Normal 2" xfId="4" xr:uid="{721C3255-24BE-4EE3-8023-C5F436F171B9}"/>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Histogram</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Frequency</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Netflix!$G$24:$G$38</c:f>
              <c:strCache>
                <c:ptCount val="15"/>
                <c:pt idx="0">
                  <c:v>-0.2</c:v>
                </c:pt>
                <c:pt idx="1">
                  <c:v>-0.15</c:v>
                </c:pt>
                <c:pt idx="2">
                  <c:v>-0.1</c:v>
                </c:pt>
                <c:pt idx="3">
                  <c:v>-0.05</c:v>
                </c:pt>
                <c:pt idx="4">
                  <c:v>0</c:v>
                </c:pt>
                <c:pt idx="5">
                  <c:v>0.05</c:v>
                </c:pt>
                <c:pt idx="6">
                  <c:v>0.1</c:v>
                </c:pt>
                <c:pt idx="7">
                  <c:v>0.15</c:v>
                </c:pt>
                <c:pt idx="8">
                  <c:v>0.2</c:v>
                </c:pt>
                <c:pt idx="9">
                  <c:v>0.25</c:v>
                </c:pt>
                <c:pt idx="10">
                  <c:v>0.3</c:v>
                </c:pt>
                <c:pt idx="11">
                  <c:v>0.35</c:v>
                </c:pt>
                <c:pt idx="12">
                  <c:v>0.4</c:v>
                </c:pt>
                <c:pt idx="13">
                  <c:v>0.45</c:v>
                </c:pt>
                <c:pt idx="14">
                  <c:v>More</c:v>
                </c:pt>
              </c:strCache>
            </c:strRef>
          </c:cat>
          <c:val>
            <c:numRef>
              <c:f>Netflix!$H$24:$H$38</c:f>
              <c:numCache>
                <c:formatCode>General</c:formatCode>
                <c:ptCount val="15"/>
                <c:pt idx="0">
                  <c:v>0</c:v>
                </c:pt>
                <c:pt idx="1">
                  <c:v>1</c:v>
                </c:pt>
                <c:pt idx="2">
                  <c:v>2</c:v>
                </c:pt>
                <c:pt idx="3">
                  <c:v>21</c:v>
                </c:pt>
                <c:pt idx="4">
                  <c:v>597</c:v>
                </c:pt>
                <c:pt idx="5">
                  <c:v>592</c:v>
                </c:pt>
                <c:pt idx="6">
                  <c:v>36</c:v>
                </c:pt>
                <c:pt idx="7">
                  <c:v>1</c:v>
                </c:pt>
                <c:pt idx="8">
                  <c:v>6</c:v>
                </c:pt>
                <c:pt idx="9">
                  <c:v>1</c:v>
                </c:pt>
                <c:pt idx="10">
                  <c:v>0</c:v>
                </c:pt>
                <c:pt idx="11">
                  <c:v>0</c:v>
                </c:pt>
                <c:pt idx="12">
                  <c:v>0</c:v>
                </c:pt>
                <c:pt idx="13">
                  <c:v>1</c:v>
                </c:pt>
                <c:pt idx="14">
                  <c:v>0</c:v>
                </c:pt>
              </c:numCache>
            </c:numRef>
          </c:val>
          <c:extLst>
            <c:ext xmlns:c16="http://schemas.microsoft.com/office/drawing/2014/chart" uri="{C3380CC4-5D6E-409C-BE32-E72D297353CC}">
              <c16:uniqueId val="{00000001-C04A-40C0-8450-FFE6DD0266B9}"/>
            </c:ext>
          </c:extLst>
        </c:ser>
        <c:dLbls>
          <c:showLegendKey val="0"/>
          <c:showVal val="0"/>
          <c:showCatName val="0"/>
          <c:showSerName val="0"/>
          <c:showPercent val="0"/>
          <c:showBubbleSize val="0"/>
        </c:dLbls>
        <c:gapWidth val="150"/>
        <c:axId val="633853080"/>
        <c:axId val="633854720"/>
      </c:barChart>
      <c:lineChart>
        <c:grouping val="standard"/>
        <c:varyColors val="0"/>
        <c:ser>
          <c:idx val="1"/>
          <c:order val="1"/>
          <c:tx>
            <c:v>Cumulative %</c:v>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Netflix!$G$24:$G$38</c:f>
              <c:strCache>
                <c:ptCount val="15"/>
                <c:pt idx="0">
                  <c:v>-0.2</c:v>
                </c:pt>
                <c:pt idx="1">
                  <c:v>-0.15</c:v>
                </c:pt>
                <c:pt idx="2">
                  <c:v>-0.1</c:v>
                </c:pt>
                <c:pt idx="3">
                  <c:v>-0.05</c:v>
                </c:pt>
                <c:pt idx="4">
                  <c:v>0</c:v>
                </c:pt>
                <c:pt idx="5">
                  <c:v>0.05</c:v>
                </c:pt>
                <c:pt idx="6">
                  <c:v>0.1</c:v>
                </c:pt>
                <c:pt idx="7">
                  <c:v>0.15</c:v>
                </c:pt>
                <c:pt idx="8">
                  <c:v>0.2</c:v>
                </c:pt>
                <c:pt idx="9">
                  <c:v>0.25</c:v>
                </c:pt>
                <c:pt idx="10">
                  <c:v>0.3</c:v>
                </c:pt>
                <c:pt idx="11">
                  <c:v>0.35</c:v>
                </c:pt>
                <c:pt idx="12">
                  <c:v>0.4</c:v>
                </c:pt>
                <c:pt idx="13">
                  <c:v>0.45</c:v>
                </c:pt>
                <c:pt idx="14">
                  <c:v>More</c:v>
                </c:pt>
              </c:strCache>
            </c:strRef>
          </c:cat>
          <c:val>
            <c:numRef>
              <c:f>Netflix!$I$24:$I$38</c:f>
              <c:numCache>
                <c:formatCode>0.00%</c:formatCode>
                <c:ptCount val="15"/>
                <c:pt idx="0">
                  <c:v>0</c:v>
                </c:pt>
                <c:pt idx="1">
                  <c:v>7.9491255961844202E-4</c:v>
                </c:pt>
                <c:pt idx="2">
                  <c:v>2.3847376788553257E-3</c:v>
                </c:pt>
                <c:pt idx="3">
                  <c:v>1.9077901430842606E-2</c:v>
                </c:pt>
                <c:pt idx="4">
                  <c:v>0.49364069952305245</c:v>
                </c:pt>
                <c:pt idx="5">
                  <c:v>0.96422893481717009</c:v>
                </c:pt>
                <c:pt idx="6">
                  <c:v>0.99284578696343406</c:v>
                </c:pt>
                <c:pt idx="7">
                  <c:v>0.99364069952305245</c:v>
                </c:pt>
                <c:pt idx="8">
                  <c:v>0.99841017488076311</c:v>
                </c:pt>
                <c:pt idx="9">
                  <c:v>0.99920508744038161</c:v>
                </c:pt>
                <c:pt idx="10">
                  <c:v>0.99920508744038161</c:v>
                </c:pt>
                <c:pt idx="11">
                  <c:v>0.99920508744038161</c:v>
                </c:pt>
                <c:pt idx="12">
                  <c:v>0.99920508744038161</c:v>
                </c:pt>
                <c:pt idx="13">
                  <c:v>1</c:v>
                </c:pt>
                <c:pt idx="14">
                  <c:v>1</c:v>
                </c:pt>
              </c:numCache>
            </c:numRef>
          </c:val>
          <c:smooth val="0"/>
          <c:extLst>
            <c:ext xmlns:c16="http://schemas.microsoft.com/office/drawing/2014/chart" uri="{C3380CC4-5D6E-409C-BE32-E72D297353CC}">
              <c16:uniqueId val="{00000002-C04A-40C0-8450-FFE6DD0266B9}"/>
            </c:ext>
          </c:extLst>
        </c:ser>
        <c:dLbls>
          <c:showLegendKey val="0"/>
          <c:showVal val="0"/>
          <c:showCatName val="0"/>
          <c:showSerName val="0"/>
          <c:showPercent val="0"/>
          <c:showBubbleSize val="0"/>
        </c:dLbls>
        <c:marker val="1"/>
        <c:smooth val="0"/>
        <c:axId val="633849144"/>
        <c:axId val="633849472"/>
      </c:lineChart>
      <c:catAx>
        <c:axId val="633853080"/>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Bin Range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33854720"/>
        <c:crosses val="autoZero"/>
        <c:auto val="1"/>
        <c:lblAlgn val="ctr"/>
        <c:lblOffset val="100"/>
        <c:noMultiLvlLbl val="0"/>
      </c:catAx>
      <c:valAx>
        <c:axId val="633854720"/>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Frequency</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33853080"/>
        <c:crosses val="autoZero"/>
        <c:crossBetween val="between"/>
      </c:valAx>
      <c:valAx>
        <c:axId val="633849472"/>
        <c:scaling>
          <c:orientation val="minMax"/>
        </c:scaling>
        <c:delete val="0"/>
        <c:axPos val="r"/>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33849144"/>
        <c:crosses val="max"/>
        <c:crossBetween val="between"/>
      </c:valAx>
      <c:catAx>
        <c:axId val="633849144"/>
        <c:scaling>
          <c:orientation val="minMax"/>
        </c:scaling>
        <c:delete val="1"/>
        <c:axPos val="b"/>
        <c:numFmt formatCode="General" sourceLinked="1"/>
        <c:majorTickMark val="none"/>
        <c:minorTickMark val="none"/>
        <c:tickLblPos val="nextTo"/>
        <c:crossAx val="633849472"/>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Histogram</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Frequency</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Apple!$G$24:$G$39</c:f>
              <c:strCache>
                <c:ptCount val="16"/>
                <c:pt idx="0">
                  <c:v>-0.14</c:v>
                </c:pt>
                <c:pt idx="1">
                  <c:v>-0.12</c:v>
                </c:pt>
                <c:pt idx="2">
                  <c:v>-0.1</c:v>
                </c:pt>
                <c:pt idx="3">
                  <c:v>-0.08</c:v>
                </c:pt>
                <c:pt idx="4">
                  <c:v>-0.06</c:v>
                </c:pt>
                <c:pt idx="5">
                  <c:v>-0.04</c:v>
                </c:pt>
                <c:pt idx="6">
                  <c:v>-0.02</c:v>
                </c:pt>
                <c:pt idx="7">
                  <c:v>0</c:v>
                </c:pt>
                <c:pt idx="8">
                  <c:v>0.02</c:v>
                </c:pt>
                <c:pt idx="9">
                  <c:v>0.04</c:v>
                </c:pt>
                <c:pt idx="10">
                  <c:v>0.06</c:v>
                </c:pt>
                <c:pt idx="11">
                  <c:v>0.08</c:v>
                </c:pt>
                <c:pt idx="12">
                  <c:v>0.1</c:v>
                </c:pt>
                <c:pt idx="13">
                  <c:v>0.12</c:v>
                </c:pt>
                <c:pt idx="14">
                  <c:v>0.14</c:v>
                </c:pt>
                <c:pt idx="15">
                  <c:v>More</c:v>
                </c:pt>
              </c:strCache>
            </c:strRef>
          </c:cat>
          <c:val>
            <c:numRef>
              <c:f>Apple!$H$24:$H$39</c:f>
              <c:numCache>
                <c:formatCode>General</c:formatCode>
                <c:ptCount val="16"/>
                <c:pt idx="0">
                  <c:v>0</c:v>
                </c:pt>
                <c:pt idx="1">
                  <c:v>1</c:v>
                </c:pt>
                <c:pt idx="2">
                  <c:v>0</c:v>
                </c:pt>
                <c:pt idx="3">
                  <c:v>0</c:v>
                </c:pt>
                <c:pt idx="4">
                  <c:v>4</c:v>
                </c:pt>
                <c:pt idx="5">
                  <c:v>7</c:v>
                </c:pt>
                <c:pt idx="6">
                  <c:v>78</c:v>
                </c:pt>
                <c:pt idx="7">
                  <c:v>516</c:v>
                </c:pt>
                <c:pt idx="8">
                  <c:v>565</c:v>
                </c:pt>
                <c:pt idx="9">
                  <c:v>74</c:v>
                </c:pt>
                <c:pt idx="10">
                  <c:v>10</c:v>
                </c:pt>
                <c:pt idx="11">
                  <c:v>2</c:v>
                </c:pt>
                <c:pt idx="12">
                  <c:v>1</c:v>
                </c:pt>
                <c:pt idx="13">
                  <c:v>0</c:v>
                </c:pt>
                <c:pt idx="14">
                  <c:v>0</c:v>
                </c:pt>
                <c:pt idx="15">
                  <c:v>0</c:v>
                </c:pt>
              </c:numCache>
            </c:numRef>
          </c:val>
          <c:extLst>
            <c:ext xmlns:c16="http://schemas.microsoft.com/office/drawing/2014/chart" uri="{C3380CC4-5D6E-409C-BE32-E72D297353CC}">
              <c16:uniqueId val="{00000001-8506-4ED3-84F8-7001DC2838A4}"/>
            </c:ext>
          </c:extLst>
        </c:ser>
        <c:dLbls>
          <c:showLegendKey val="0"/>
          <c:showVal val="0"/>
          <c:showCatName val="0"/>
          <c:showSerName val="0"/>
          <c:showPercent val="0"/>
          <c:showBubbleSize val="0"/>
        </c:dLbls>
        <c:gapWidth val="150"/>
        <c:axId val="633836024"/>
        <c:axId val="633837336"/>
      </c:barChart>
      <c:lineChart>
        <c:grouping val="standard"/>
        <c:varyColors val="0"/>
        <c:ser>
          <c:idx val="1"/>
          <c:order val="1"/>
          <c:tx>
            <c:v>Cumulative %</c:v>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Apple!$G$24:$G$39</c:f>
              <c:strCache>
                <c:ptCount val="16"/>
                <c:pt idx="0">
                  <c:v>-0.14</c:v>
                </c:pt>
                <c:pt idx="1">
                  <c:v>-0.12</c:v>
                </c:pt>
                <c:pt idx="2">
                  <c:v>-0.1</c:v>
                </c:pt>
                <c:pt idx="3">
                  <c:v>-0.08</c:v>
                </c:pt>
                <c:pt idx="4">
                  <c:v>-0.06</c:v>
                </c:pt>
                <c:pt idx="5">
                  <c:v>-0.04</c:v>
                </c:pt>
                <c:pt idx="6">
                  <c:v>-0.02</c:v>
                </c:pt>
                <c:pt idx="7">
                  <c:v>0</c:v>
                </c:pt>
                <c:pt idx="8">
                  <c:v>0.02</c:v>
                </c:pt>
                <c:pt idx="9">
                  <c:v>0.04</c:v>
                </c:pt>
                <c:pt idx="10">
                  <c:v>0.06</c:v>
                </c:pt>
                <c:pt idx="11">
                  <c:v>0.08</c:v>
                </c:pt>
                <c:pt idx="12">
                  <c:v>0.1</c:v>
                </c:pt>
                <c:pt idx="13">
                  <c:v>0.12</c:v>
                </c:pt>
                <c:pt idx="14">
                  <c:v>0.14</c:v>
                </c:pt>
                <c:pt idx="15">
                  <c:v>More</c:v>
                </c:pt>
              </c:strCache>
            </c:strRef>
          </c:cat>
          <c:val>
            <c:numRef>
              <c:f>Apple!$I$24:$I$39</c:f>
              <c:numCache>
                <c:formatCode>0.00%</c:formatCode>
                <c:ptCount val="16"/>
                <c:pt idx="0">
                  <c:v>0</c:v>
                </c:pt>
                <c:pt idx="1">
                  <c:v>7.9491255961844202E-4</c:v>
                </c:pt>
                <c:pt idx="2">
                  <c:v>7.9491255961844202E-4</c:v>
                </c:pt>
                <c:pt idx="3">
                  <c:v>7.9491255961844202E-4</c:v>
                </c:pt>
                <c:pt idx="4">
                  <c:v>3.9745627980922096E-3</c:v>
                </c:pt>
                <c:pt idx="5">
                  <c:v>9.538950715421303E-3</c:v>
                </c:pt>
                <c:pt idx="6">
                  <c:v>7.1542130365659776E-2</c:v>
                </c:pt>
                <c:pt idx="7">
                  <c:v>0.48171701112877585</c:v>
                </c:pt>
                <c:pt idx="8">
                  <c:v>0.93084260731319557</c:v>
                </c:pt>
                <c:pt idx="9">
                  <c:v>0.98966613672496029</c:v>
                </c:pt>
                <c:pt idx="10">
                  <c:v>0.99761526232114472</c:v>
                </c:pt>
                <c:pt idx="11">
                  <c:v>0.99920508744038161</c:v>
                </c:pt>
                <c:pt idx="12">
                  <c:v>1</c:v>
                </c:pt>
                <c:pt idx="13">
                  <c:v>1</c:v>
                </c:pt>
                <c:pt idx="14">
                  <c:v>1</c:v>
                </c:pt>
                <c:pt idx="15">
                  <c:v>1</c:v>
                </c:pt>
              </c:numCache>
            </c:numRef>
          </c:val>
          <c:smooth val="0"/>
          <c:extLst>
            <c:ext xmlns:c16="http://schemas.microsoft.com/office/drawing/2014/chart" uri="{C3380CC4-5D6E-409C-BE32-E72D297353CC}">
              <c16:uniqueId val="{00000002-8506-4ED3-84F8-7001DC2838A4}"/>
            </c:ext>
          </c:extLst>
        </c:ser>
        <c:dLbls>
          <c:showLegendKey val="0"/>
          <c:showVal val="0"/>
          <c:showCatName val="0"/>
          <c:showSerName val="0"/>
          <c:showPercent val="0"/>
          <c:showBubbleSize val="0"/>
        </c:dLbls>
        <c:marker val="1"/>
        <c:smooth val="0"/>
        <c:axId val="605230480"/>
        <c:axId val="605233432"/>
      </c:lineChart>
      <c:catAx>
        <c:axId val="633836024"/>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Bin Range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33837336"/>
        <c:crosses val="autoZero"/>
        <c:auto val="1"/>
        <c:lblAlgn val="ctr"/>
        <c:lblOffset val="100"/>
        <c:noMultiLvlLbl val="0"/>
      </c:catAx>
      <c:valAx>
        <c:axId val="633837336"/>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Frequency</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33836024"/>
        <c:crosses val="autoZero"/>
        <c:crossBetween val="between"/>
      </c:valAx>
      <c:valAx>
        <c:axId val="605233432"/>
        <c:scaling>
          <c:orientation val="minMax"/>
        </c:scaling>
        <c:delete val="0"/>
        <c:axPos val="r"/>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05230480"/>
        <c:crosses val="max"/>
        <c:crossBetween val="between"/>
      </c:valAx>
      <c:catAx>
        <c:axId val="605230480"/>
        <c:scaling>
          <c:orientation val="minMax"/>
        </c:scaling>
        <c:delete val="1"/>
        <c:axPos val="b"/>
        <c:numFmt formatCode="General" sourceLinked="1"/>
        <c:majorTickMark val="none"/>
        <c:minorTickMark val="none"/>
        <c:tickLblPos val="nextTo"/>
        <c:crossAx val="605233432"/>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Histogram</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Frequency</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Starbucks!$G$24:$G$35</c:f>
              <c:strCache>
                <c:ptCount val="12"/>
                <c:pt idx="0">
                  <c:v>-0.1</c:v>
                </c:pt>
                <c:pt idx="1">
                  <c:v>-0.08</c:v>
                </c:pt>
                <c:pt idx="2">
                  <c:v>-0.06</c:v>
                </c:pt>
                <c:pt idx="3">
                  <c:v>-0.04</c:v>
                </c:pt>
                <c:pt idx="4">
                  <c:v>-0.02</c:v>
                </c:pt>
                <c:pt idx="5">
                  <c:v>0</c:v>
                </c:pt>
                <c:pt idx="6">
                  <c:v>0.02</c:v>
                </c:pt>
                <c:pt idx="7">
                  <c:v>0.04</c:v>
                </c:pt>
                <c:pt idx="8">
                  <c:v>0.06</c:v>
                </c:pt>
                <c:pt idx="9">
                  <c:v>0.08</c:v>
                </c:pt>
                <c:pt idx="10">
                  <c:v>0.1</c:v>
                </c:pt>
                <c:pt idx="11">
                  <c:v>More</c:v>
                </c:pt>
              </c:strCache>
            </c:strRef>
          </c:cat>
          <c:val>
            <c:numRef>
              <c:f>Starbucks!$H$24:$H$35</c:f>
              <c:numCache>
                <c:formatCode>General</c:formatCode>
                <c:ptCount val="12"/>
                <c:pt idx="0">
                  <c:v>0</c:v>
                </c:pt>
                <c:pt idx="1">
                  <c:v>1</c:v>
                </c:pt>
                <c:pt idx="2">
                  <c:v>1</c:v>
                </c:pt>
                <c:pt idx="3">
                  <c:v>4</c:v>
                </c:pt>
                <c:pt idx="4">
                  <c:v>43</c:v>
                </c:pt>
                <c:pt idx="5">
                  <c:v>565</c:v>
                </c:pt>
                <c:pt idx="6">
                  <c:v>583</c:v>
                </c:pt>
                <c:pt idx="7">
                  <c:v>56</c:v>
                </c:pt>
                <c:pt idx="8">
                  <c:v>3</c:v>
                </c:pt>
                <c:pt idx="9">
                  <c:v>2</c:v>
                </c:pt>
                <c:pt idx="10">
                  <c:v>0</c:v>
                </c:pt>
                <c:pt idx="11">
                  <c:v>0</c:v>
                </c:pt>
              </c:numCache>
            </c:numRef>
          </c:val>
          <c:extLst>
            <c:ext xmlns:c16="http://schemas.microsoft.com/office/drawing/2014/chart" uri="{C3380CC4-5D6E-409C-BE32-E72D297353CC}">
              <c16:uniqueId val="{00000001-072E-49A9-833A-E12B04105C18}"/>
            </c:ext>
          </c:extLst>
        </c:ser>
        <c:dLbls>
          <c:showLegendKey val="0"/>
          <c:showVal val="0"/>
          <c:showCatName val="0"/>
          <c:showSerName val="0"/>
          <c:showPercent val="0"/>
          <c:showBubbleSize val="0"/>
        </c:dLbls>
        <c:gapWidth val="150"/>
        <c:axId val="599132376"/>
        <c:axId val="599135328"/>
      </c:barChart>
      <c:lineChart>
        <c:grouping val="standard"/>
        <c:varyColors val="0"/>
        <c:ser>
          <c:idx val="1"/>
          <c:order val="1"/>
          <c:tx>
            <c:v>Cumulative %</c:v>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Starbucks!$G$24:$G$35</c:f>
              <c:strCache>
                <c:ptCount val="12"/>
                <c:pt idx="0">
                  <c:v>-0.1</c:v>
                </c:pt>
                <c:pt idx="1">
                  <c:v>-0.08</c:v>
                </c:pt>
                <c:pt idx="2">
                  <c:v>-0.06</c:v>
                </c:pt>
                <c:pt idx="3">
                  <c:v>-0.04</c:v>
                </c:pt>
                <c:pt idx="4">
                  <c:v>-0.02</c:v>
                </c:pt>
                <c:pt idx="5">
                  <c:v>0</c:v>
                </c:pt>
                <c:pt idx="6">
                  <c:v>0.02</c:v>
                </c:pt>
                <c:pt idx="7">
                  <c:v>0.04</c:v>
                </c:pt>
                <c:pt idx="8">
                  <c:v>0.06</c:v>
                </c:pt>
                <c:pt idx="9">
                  <c:v>0.08</c:v>
                </c:pt>
                <c:pt idx="10">
                  <c:v>0.1</c:v>
                </c:pt>
                <c:pt idx="11">
                  <c:v>More</c:v>
                </c:pt>
              </c:strCache>
            </c:strRef>
          </c:cat>
          <c:val>
            <c:numRef>
              <c:f>Starbucks!$I$24:$I$35</c:f>
              <c:numCache>
                <c:formatCode>0.00%</c:formatCode>
                <c:ptCount val="12"/>
                <c:pt idx="0">
                  <c:v>0</c:v>
                </c:pt>
                <c:pt idx="1">
                  <c:v>7.9491255961844202E-4</c:v>
                </c:pt>
                <c:pt idx="2">
                  <c:v>1.589825119236884E-3</c:v>
                </c:pt>
                <c:pt idx="3">
                  <c:v>4.7694753577106515E-3</c:v>
                </c:pt>
                <c:pt idx="4">
                  <c:v>3.8950715421303655E-2</c:v>
                </c:pt>
                <c:pt idx="5">
                  <c:v>0.48807631160572335</c:v>
                </c:pt>
                <c:pt idx="6">
                  <c:v>0.95151033386327499</c:v>
                </c:pt>
                <c:pt idx="7">
                  <c:v>0.99602543720190784</c:v>
                </c:pt>
                <c:pt idx="8">
                  <c:v>0.99841017488076311</c:v>
                </c:pt>
                <c:pt idx="9">
                  <c:v>1</c:v>
                </c:pt>
                <c:pt idx="10">
                  <c:v>1</c:v>
                </c:pt>
                <c:pt idx="11">
                  <c:v>1</c:v>
                </c:pt>
              </c:numCache>
            </c:numRef>
          </c:val>
          <c:smooth val="0"/>
          <c:extLst>
            <c:ext xmlns:c16="http://schemas.microsoft.com/office/drawing/2014/chart" uri="{C3380CC4-5D6E-409C-BE32-E72D297353CC}">
              <c16:uniqueId val="{00000002-072E-49A9-833A-E12B04105C18}"/>
            </c:ext>
          </c:extLst>
        </c:ser>
        <c:dLbls>
          <c:showLegendKey val="0"/>
          <c:showVal val="0"/>
          <c:showCatName val="0"/>
          <c:showSerName val="0"/>
          <c:showPercent val="0"/>
          <c:showBubbleSize val="0"/>
        </c:dLbls>
        <c:marker val="1"/>
        <c:smooth val="0"/>
        <c:axId val="599131720"/>
        <c:axId val="599135656"/>
      </c:lineChart>
      <c:catAx>
        <c:axId val="599132376"/>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Bin Range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99135328"/>
        <c:crosses val="autoZero"/>
        <c:auto val="1"/>
        <c:lblAlgn val="ctr"/>
        <c:lblOffset val="100"/>
        <c:noMultiLvlLbl val="0"/>
      </c:catAx>
      <c:valAx>
        <c:axId val="599135328"/>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Frequency</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99132376"/>
        <c:crosses val="autoZero"/>
        <c:crossBetween val="between"/>
      </c:valAx>
      <c:valAx>
        <c:axId val="599135656"/>
        <c:scaling>
          <c:orientation val="minMax"/>
        </c:scaling>
        <c:delete val="0"/>
        <c:axPos val="r"/>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99131720"/>
        <c:crosses val="max"/>
        <c:crossBetween val="between"/>
      </c:valAx>
      <c:catAx>
        <c:axId val="599131720"/>
        <c:scaling>
          <c:orientation val="minMax"/>
        </c:scaling>
        <c:delete val="1"/>
        <c:axPos val="b"/>
        <c:numFmt formatCode="General" sourceLinked="1"/>
        <c:majorTickMark val="none"/>
        <c:minorTickMark val="none"/>
        <c:tickLblPos val="nextTo"/>
        <c:crossAx val="599135656"/>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2</xdr:col>
      <xdr:colOff>38100</xdr:colOff>
      <xdr:row>0</xdr:row>
      <xdr:rowOff>60960</xdr:rowOff>
    </xdr:from>
    <xdr:to>
      <xdr:col>18</xdr:col>
      <xdr:colOff>121920</xdr:colOff>
      <xdr:row>15</xdr:row>
      <xdr:rowOff>114300</xdr:rowOff>
    </xdr:to>
    <xdr:sp macro="" textlink="">
      <xdr:nvSpPr>
        <xdr:cNvPr id="2" name="TextBox 1">
          <a:extLst>
            <a:ext uri="{FF2B5EF4-FFF2-40B4-BE49-F238E27FC236}">
              <a16:creationId xmlns:a16="http://schemas.microsoft.com/office/drawing/2014/main" id="{569991FA-97C4-4A35-A8F9-77DDDEBEBD6E}"/>
            </a:ext>
          </a:extLst>
        </xdr:cNvPr>
        <xdr:cNvSpPr txBox="1"/>
      </xdr:nvSpPr>
      <xdr:spPr>
        <a:xfrm>
          <a:off x="1257300" y="60960"/>
          <a:ext cx="9837420" cy="2796540"/>
        </a:xfrm>
        <a:prstGeom prst="rect">
          <a:avLst/>
        </a:prstGeom>
        <a:solidFill>
          <a:schemeClr val="accent1">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dk1"/>
              </a:solidFill>
              <a:effectLst/>
              <a:latin typeface="+mn-lt"/>
              <a:ea typeface="+mn-ea"/>
              <a:cs typeface="+mn-cs"/>
            </a:rPr>
            <a:t>1. You graduated from USF and got a job at MetLife pension department. Your supervisor needs your help with some of its liabilities and risk control. The pension fund has a series of liabilities to be paid to the pension plan beneficiaries: </a:t>
          </a:r>
        </a:p>
        <a:p>
          <a:r>
            <a:rPr lang="en-US" sz="1100">
              <a:solidFill>
                <a:schemeClr val="dk1"/>
              </a:solidFill>
              <a:effectLst/>
              <a:latin typeface="+mn-lt"/>
              <a:ea typeface="+mn-ea"/>
              <a:cs typeface="+mn-cs"/>
            </a:rPr>
            <a:t>In 6 months: $2,000,000, </a:t>
          </a:r>
        </a:p>
        <a:p>
          <a:r>
            <a:rPr lang="en-US" sz="1100">
              <a:solidFill>
                <a:schemeClr val="dk1"/>
              </a:solidFill>
              <a:effectLst/>
              <a:latin typeface="+mn-lt"/>
              <a:ea typeface="+mn-ea"/>
              <a:cs typeface="+mn-cs"/>
            </a:rPr>
            <a:t>In 1 year: $2,200,000, </a:t>
          </a:r>
        </a:p>
        <a:p>
          <a:r>
            <a:rPr lang="en-US" sz="1100">
              <a:solidFill>
                <a:schemeClr val="dk1"/>
              </a:solidFill>
              <a:effectLst/>
              <a:latin typeface="+mn-lt"/>
              <a:ea typeface="+mn-ea"/>
              <a:cs typeface="+mn-cs"/>
            </a:rPr>
            <a:t>In 1.5 years: $2,500,000, </a:t>
          </a:r>
        </a:p>
        <a:p>
          <a:r>
            <a:rPr lang="en-US" sz="1100">
              <a:solidFill>
                <a:schemeClr val="dk1"/>
              </a:solidFill>
              <a:effectLst/>
              <a:latin typeface="+mn-lt"/>
              <a:ea typeface="+mn-ea"/>
              <a:cs typeface="+mn-cs"/>
            </a:rPr>
            <a:t>In 2 years: $3,200,000, </a:t>
          </a:r>
        </a:p>
        <a:p>
          <a:r>
            <a:rPr lang="en-US" sz="1100">
              <a:solidFill>
                <a:schemeClr val="dk1"/>
              </a:solidFill>
              <a:effectLst/>
              <a:latin typeface="+mn-lt"/>
              <a:ea typeface="+mn-ea"/>
              <a:cs typeface="+mn-cs"/>
            </a:rPr>
            <a:t>In 2.5 years: $3,700,000, </a:t>
          </a:r>
        </a:p>
        <a:p>
          <a:r>
            <a:rPr lang="en-US" sz="1100">
              <a:solidFill>
                <a:schemeClr val="dk1"/>
              </a:solidFill>
              <a:effectLst/>
              <a:latin typeface="+mn-lt"/>
              <a:ea typeface="+mn-ea"/>
              <a:cs typeface="+mn-cs"/>
            </a:rPr>
            <a:t>In 3 years: $4,300,000, </a:t>
          </a:r>
        </a:p>
        <a:p>
          <a:r>
            <a:rPr lang="en-US" sz="1100">
              <a:solidFill>
                <a:schemeClr val="dk1"/>
              </a:solidFill>
              <a:effectLst/>
              <a:latin typeface="+mn-lt"/>
              <a:ea typeface="+mn-ea"/>
              <a:cs typeface="+mn-cs"/>
            </a:rPr>
            <a:t>In 3.5 years: $4,700,000, </a:t>
          </a:r>
        </a:p>
        <a:p>
          <a:r>
            <a:rPr lang="en-US" sz="1100">
              <a:solidFill>
                <a:schemeClr val="dk1"/>
              </a:solidFill>
              <a:effectLst/>
              <a:latin typeface="+mn-lt"/>
              <a:ea typeface="+mn-ea"/>
              <a:cs typeface="+mn-cs"/>
            </a:rPr>
            <a:t>In 4 years: $5,100,000. </a:t>
          </a:r>
        </a:p>
        <a:p>
          <a:r>
            <a:rPr lang="en-US" sz="1100">
              <a:solidFill>
                <a:schemeClr val="dk1"/>
              </a:solidFill>
              <a:effectLst/>
              <a:latin typeface="+mn-lt"/>
              <a:ea typeface="+mn-ea"/>
              <a:cs typeface="+mn-cs"/>
            </a:rPr>
            <a:t>Your company wishes to construct a portfolio of assets to cover this series of liabilities, such that it is immunized against interest rate risk right now. The company is considering investing in four different bonds: (1) a 1-year Treasury Bill with a face value of $1,000 and no coupon, (2) a 2-year Treasury note with a face value of $1,000 and an annual coupon rate of 1.5%, (3) a 3-year Treasury note with a face value of $1,000 and an annual coupon rate of 1.90%, and (4) a 5-year Treasury note with a face value of $1,000 and an annual coupon rate of 2.30%. All Treasury notes make 2 (semi-annual) coupon payments per year. Assume the current yield on all bonds is 2.45%. Your supervisor wants you to find out how many of each of these four Treasury bonds the fund should buy to fully fund the liability and be immunized against interest rate risk right now? </a:t>
          </a:r>
        </a:p>
        <a:p>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9</xdr:col>
      <xdr:colOff>205740</xdr:colOff>
      <xdr:row>23</xdr:row>
      <xdr:rowOff>129540</xdr:rowOff>
    </xdr:from>
    <xdr:to>
      <xdr:col>15</xdr:col>
      <xdr:colOff>518160</xdr:colOff>
      <xdr:row>36</xdr:row>
      <xdr:rowOff>114300</xdr:rowOff>
    </xdr:to>
    <xdr:graphicFrame macro="">
      <xdr:nvGraphicFramePr>
        <xdr:cNvPr id="2" name="Chart 1">
          <a:extLst>
            <a:ext uri="{FF2B5EF4-FFF2-40B4-BE49-F238E27FC236}">
              <a16:creationId xmlns:a16="http://schemas.microsoft.com/office/drawing/2014/main" id="{9DD4C304-FD23-425D-94E0-E79686D4BAC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9</xdr:col>
      <xdr:colOff>266700</xdr:colOff>
      <xdr:row>24</xdr:row>
      <xdr:rowOff>137160</xdr:rowOff>
    </xdr:from>
    <xdr:to>
      <xdr:col>15</xdr:col>
      <xdr:colOff>525780</xdr:colOff>
      <xdr:row>36</xdr:row>
      <xdr:rowOff>91440</xdr:rowOff>
    </xdr:to>
    <xdr:graphicFrame macro="">
      <xdr:nvGraphicFramePr>
        <xdr:cNvPr id="2" name="Chart 1">
          <a:extLst>
            <a:ext uri="{FF2B5EF4-FFF2-40B4-BE49-F238E27FC236}">
              <a16:creationId xmlns:a16="http://schemas.microsoft.com/office/drawing/2014/main" id="{754873AB-F02D-4EEA-AAA5-4F655F681D1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9</xdr:col>
      <xdr:colOff>228600</xdr:colOff>
      <xdr:row>22</xdr:row>
      <xdr:rowOff>30480</xdr:rowOff>
    </xdr:from>
    <xdr:to>
      <xdr:col>16</xdr:col>
      <xdr:colOff>22860</xdr:colOff>
      <xdr:row>34</xdr:row>
      <xdr:rowOff>182880</xdr:rowOff>
    </xdr:to>
    <xdr:graphicFrame macro="">
      <xdr:nvGraphicFramePr>
        <xdr:cNvPr id="3" name="Chart 2">
          <a:extLst>
            <a:ext uri="{FF2B5EF4-FFF2-40B4-BE49-F238E27FC236}">
              <a16:creationId xmlns:a16="http://schemas.microsoft.com/office/drawing/2014/main" id="{91BEC477-BB6C-41C9-B701-4814533BA3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FD37FE-EFFC-4370-BEB4-580C5A02AFA8}">
  <dimension ref="A18:L48"/>
  <sheetViews>
    <sheetView tabSelected="1" zoomScaleNormal="100" workbookViewId="0"/>
  </sheetViews>
  <sheetFormatPr defaultRowHeight="14.4" x14ac:dyDescent="0.3"/>
  <cols>
    <col min="1" max="1" width="21.6640625" bestFit="1" customWidth="1"/>
    <col min="2" max="2" width="17.21875" bestFit="1" customWidth="1"/>
    <col min="3" max="3" width="16" bestFit="1" customWidth="1"/>
    <col min="4" max="4" width="18.5546875" bestFit="1" customWidth="1"/>
    <col min="5" max="5" width="15" bestFit="1" customWidth="1"/>
    <col min="6" max="6" width="16.109375" bestFit="1" customWidth="1"/>
    <col min="7" max="7" width="16.6640625" bestFit="1" customWidth="1"/>
    <col min="8" max="8" width="17.44140625" bestFit="1" customWidth="1"/>
    <col min="9" max="10" width="16.109375" bestFit="1" customWidth="1"/>
    <col min="11" max="11" width="13.33203125" bestFit="1" customWidth="1"/>
    <col min="12" max="12" width="16.109375" bestFit="1" customWidth="1"/>
  </cols>
  <sheetData>
    <row r="18" spans="1:12" x14ac:dyDescent="0.3">
      <c r="B18" s="6" t="s">
        <v>4</v>
      </c>
      <c r="C18" s="6" t="s">
        <v>5</v>
      </c>
      <c r="D18" s="6" t="s">
        <v>6</v>
      </c>
      <c r="E18" s="6" t="s">
        <v>7</v>
      </c>
      <c r="F18" s="6" t="s">
        <v>8</v>
      </c>
      <c r="G18" s="6" t="s">
        <v>9</v>
      </c>
      <c r="H18" s="6" t="s">
        <v>10</v>
      </c>
      <c r="J18" s="12" t="s">
        <v>11</v>
      </c>
    </row>
    <row r="19" spans="1:12" x14ac:dyDescent="0.3">
      <c r="A19" s="6" t="s">
        <v>0</v>
      </c>
      <c r="B19" s="1">
        <v>1000</v>
      </c>
      <c r="C19">
        <v>1</v>
      </c>
      <c r="D19">
        <v>2</v>
      </c>
      <c r="E19">
        <v>0</v>
      </c>
      <c r="F19" s="2">
        <v>2.4500000000000001E-2</v>
      </c>
      <c r="G19" s="3">
        <f>(E19*B19)/D19</f>
        <v>0</v>
      </c>
      <c r="H19">
        <f>C19*D19</f>
        <v>2</v>
      </c>
      <c r="J19" s="20">
        <v>26939.019848118151</v>
      </c>
    </row>
    <row r="20" spans="1:12" x14ac:dyDescent="0.3">
      <c r="A20" s="6" t="s">
        <v>1</v>
      </c>
      <c r="B20" s="1">
        <v>1000</v>
      </c>
      <c r="C20">
        <v>2</v>
      </c>
      <c r="D20">
        <v>2</v>
      </c>
      <c r="E20" s="2">
        <v>1.4999999999999999E-2</v>
      </c>
      <c r="F20" s="2">
        <v>2.4500000000000001E-2</v>
      </c>
      <c r="G20" s="3">
        <f t="shared" ref="G20:G22" si="0">(E20*B20)/D20</f>
        <v>7.5</v>
      </c>
      <c r="H20">
        <f t="shared" ref="H20:H22" si="1">C20*D20</f>
        <v>4</v>
      </c>
      <c r="J20" s="20">
        <v>29193.026633969872</v>
      </c>
    </row>
    <row r="21" spans="1:12" x14ac:dyDescent="0.3">
      <c r="A21" s="6" t="s">
        <v>2</v>
      </c>
      <c r="B21" s="1">
        <v>1000</v>
      </c>
      <c r="C21">
        <v>3</v>
      </c>
      <c r="D21">
        <v>2</v>
      </c>
      <c r="E21" s="2">
        <v>1.9E-2</v>
      </c>
      <c r="F21" s="2">
        <v>2.4500000000000001E-2</v>
      </c>
      <c r="G21" s="3">
        <f t="shared" si="0"/>
        <v>9.5</v>
      </c>
      <c r="H21">
        <f t="shared" si="1"/>
        <v>6</v>
      </c>
      <c r="J21" s="20">
        <v>31320.461481760525</v>
      </c>
    </row>
    <row r="22" spans="1:12" x14ac:dyDescent="0.3">
      <c r="A22" s="6" t="s">
        <v>3</v>
      </c>
      <c r="B22" s="1">
        <v>1000</v>
      </c>
      <c r="C22">
        <v>5</v>
      </c>
      <c r="D22">
        <v>2</v>
      </c>
      <c r="E22" s="2">
        <v>2.3E-2</v>
      </c>
      <c r="F22" s="2">
        <v>2.4500000000000001E-2</v>
      </c>
      <c r="G22" s="3">
        <f t="shared" si="0"/>
        <v>11.5</v>
      </c>
      <c r="H22">
        <f t="shared" si="1"/>
        <v>10</v>
      </c>
      <c r="J22" s="20">
        <v>53189.069914917862</v>
      </c>
    </row>
    <row r="23" spans="1:12" x14ac:dyDescent="0.3">
      <c r="J23" s="1"/>
    </row>
    <row r="25" spans="1:12" x14ac:dyDescent="0.3">
      <c r="A25" s="6" t="s">
        <v>12</v>
      </c>
    </row>
    <row r="26" spans="1:12" x14ac:dyDescent="0.3">
      <c r="A26" t="s">
        <v>13</v>
      </c>
      <c r="B26">
        <v>0</v>
      </c>
      <c r="C26">
        <v>1</v>
      </c>
      <c r="D26">
        <v>2</v>
      </c>
      <c r="E26">
        <v>3</v>
      </c>
      <c r="F26">
        <v>4</v>
      </c>
      <c r="G26">
        <v>5</v>
      </c>
      <c r="H26">
        <v>6</v>
      </c>
      <c r="I26">
        <v>7</v>
      </c>
      <c r="J26">
        <v>8</v>
      </c>
      <c r="K26">
        <v>9</v>
      </c>
      <c r="L26">
        <v>10</v>
      </c>
    </row>
    <row r="27" spans="1:12" x14ac:dyDescent="0.3">
      <c r="A27" s="4" t="s">
        <v>14</v>
      </c>
      <c r="B27" s="4">
        <v>0</v>
      </c>
      <c r="C27" s="4">
        <v>0.5</v>
      </c>
      <c r="D27" s="4">
        <v>1</v>
      </c>
      <c r="E27" s="4">
        <v>1.5</v>
      </c>
      <c r="F27" s="4">
        <v>2</v>
      </c>
      <c r="G27" s="4">
        <v>2.5</v>
      </c>
      <c r="H27" s="4">
        <v>3</v>
      </c>
      <c r="I27" s="4">
        <v>3.5</v>
      </c>
      <c r="J27" s="4">
        <v>4</v>
      </c>
      <c r="K27" s="4">
        <v>4.5</v>
      </c>
      <c r="L27" s="4">
        <v>5</v>
      </c>
    </row>
    <row r="28" spans="1:12" x14ac:dyDescent="0.3">
      <c r="A28" t="s">
        <v>15</v>
      </c>
      <c r="B28" s="1"/>
      <c r="C28" s="1">
        <v>2000000</v>
      </c>
      <c r="D28" s="1">
        <v>2200000</v>
      </c>
      <c r="E28" s="1">
        <v>2500000</v>
      </c>
      <c r="F28" s="1">
        <v>3200000</v>
      </c>
      <c r="G28" s="1">
        <v>3700000</v>
      </c>
      <c r="H28" s="1">
        <v>4300000</v>
      </c>
      <c r="I28" s="1">
        <v>4700000</v>
      </c>
      <c r="J28" s="1">
        <v>5100000</v>
      </c>
      <c r="K28" s="1">
        <v>0</v>
      </c>
      <c r="L28" s="1">
        <v>0</v>
      </c>
    </row>
    <row r="29" spans="1:12" x14ac:dyDescent="0.3">
      <c r="A29" t="s">
        <v>16</v>
      </c>
      <c r="C29" s="3">
        <f>-PV($F$19/2,C26,C28)</f>
        <v>1975796.4929612398</v>
      </c>
      <c r="D29" s="3">
        <f t="shared" ref="D29:L29" si="2">-PV($F$19/2,D26,D28)</f>
        <v>4320450.6221362008</v>
      </c>
      <c r="E29" s="3">
        <f t="shared" si="2"/>
        <v>7319933.79076338</v>
      </c>
      <c r="F29" s="3">
        <f>-PV($F$19/2,F26,F28)</f>
        <v>12417402.076737126</v>
      </c>
      <c r="G29" s="3">
        <f t="shared" si="2"/>
        <v>17839092.27090871</v>
      </c>
      <c r="H29" s="3">
        <f t="shared" si="2"/>
        <v>24728987.942276713</v>
      </c>
      <c r="I29" s="3">
        <f t="shared" si="2"/>
        <v>31345378.032750081</v>
      </c>
      <c r="J29" s="3">
        <f t="shared" si="2"/>
        <v>38639733.050351441</v>
      </c>
      <c r="K29" s="3">
        <f t="shared" si="2"/>
        <v>0</v>
      </c>
      <c r="L29" s="3">
        <f t="shared" si="2"/>
        <v>0</v>
      </c>
    </row>
    <row r="30" spans="1:12" x14ac:dyDescent="0.3">
      <c r="A30" s="8" t="s">
        <v>17</v>
      </c>
      <c r="B30" s="9">
        <f>SUM(C29:L29)</f>
        <v>138586774.27888489</v>
      </c>
    </row>
    <row r="31" spans="1:12" x14ac:dyDescent="0.3">
      <c r="A31" t="s">
        <v>18</v>
      </c>
      <c r="C31">
        <f>C29/$B$30</f>
        <v>1.4256746383210051E-2</v>
      </c>
      <c r="D31">
        <f t="shared" ref="D31:L31" si="3">D29/$B$30</f>
        <v>3.1175057249272203E-2</v>
      </c>
      <c r="E31">
        <f t="shared" si="3"/>
        <v>5.2818415240931449E-2</v>
      </c>
      <c r="F31">
        <f t="shared" si="3"/>
        <v>8.9600195555089454E-2</v>
      </c>
      <c r="G31">
        <f t="shared" si="3"/>
        <v>0.12872146251856789</v>
      </c>
      <c r="H31">
        <f t="shared" si="3"/>
        <v>0.17843685352336269</v>
      </c>
      <c r="I31">
        <f t="shared" si="3"/>
        <v>0.22617871146688395</v>
      </c>
      <c r="J31">
        <f t="shared" si="3"/>
        <v>0.27881255806268229</v>
      </c>
      <c r="K31">
        <f t="shared" si="3"/>
        <v>0</v>
      </c>
      <c r="L31">
        <f t="shared" si="3"/>
        <v>0</v>
      </c>
    </row>
    <row r="32" spans="1:12" x14ac:dyDescent="0.3">
      <c r="A32" t="s">
        <v>19</v>
      </c>
      <c r="C32">
        <f>C31*C27</f>
        <v>7.1283731916050256E-3</v>
      </c>
      <c r="D32">
        <f t="shared" ref="D32:L32" si="4">D31*D27</f>
        <v>3.1175057249272203E-2</v>
      </c>
      <c r="E32">
        <f t="shared" si="4"/>
        <v>7.9227622861397173E-2</v>
      </c>
      <c r="F32">
        <f t="shared" si="4"/>
        <v>0.17920039111017891</v>
      </c>
      <c r="G32">
        <f t="shared" si="4"/>
        <v>0.32180365629641972</v>
      </c>
      <c r="H32">
        <f t="shared" si="4"/>
        <v>0.53531056057008808</v>
      </c>
      <c r="I32">
        <f t="shared" si="4"/>
        <v>0.79162549013409378</v>
      </c>
      <c r="J32">
        <f t="shared" si="4"/>
        <v>1.1152502322507292</v>
      </c>
      <c r="K32">
        <f t="shared" si="4"/>
        <v>0</v>
      </c>
      <c r="L32">
        <f t="shared" si="4"/>
        <v>0</v>
      </c>
    </row>
    <row r="33" spans="1:12" x14ac:dyDescent="0.3">
      <c r="A33" s="10" t="s">
        <v>20</v>
      </c>
      <c r="B33" s="11">
        <f>SUM(C32:L32)</f>
        <v>3.0607213836637843</v>
      </c>
    </row>
    <row r="35" spans="1:12" x14ac:dyDescent="0.3">
      <c r="A35" s="6" t="s">
        <v>21</v>
      </c>
    </row>
    <row r="36" spans="1:12" x14ac:dyDescent="0.3">
      <c r="A36" t="s">
        <v>22</v>
      </c>
      <c r="C36" s="3">
        <f>IF(C26&lt;$H$19,$G$19*$J$19,IF(C26=$H$19,($G$19+$B$19)*$J$19,0))</f>
        <v>0</v>
      </c>
      <c r="D36" s="3">
        <f t="shared" ref="D36:L36" si="5">IF(D26&lt;$H$19,$G$19*$J$19,IF(D26=$H$19,($G$19+$B$19)*$J$19,0))</f>
        <v>26939019.848118149</v>
      </c>
      <c r="E36" s="3">
        <f t="shared" si="5"/>
        <v>0</v>
      </c>
      <c r="F36" s="3">
        <f t="shared" si="5"/>
        <v>0</v>
      </c>
      <c r="G36" s="3">
        <f t="shared" si="5"/>
        <v>0</v>
      </c>
      <c r="H36" s="3">
        <f t="shared" si="5"/>
        <v>0</v>
      </c>
      <c r="I36" s="3">
        <f t="shared" si="5"/>
        <v>0</v>
      </c>
      <c r="J36" s="3">
        <f t="shared" si="5"/>
        <v>0</v>
      </c>
      <c r="K36" s="3">
        <f t="shared" si="5"/>
        <v>0</v>
      </c>
      <c r="L36" s="3">
        <f t="shared" si="5"/>
        <v>0</v>
      </c>
    </row>
    <row r="37" spans="1:12" x14ac:dyDescent="0.3">
      <c r="A37" t="s">
        <v>23</v>
      </c>
      <c r="C37" s="3">
        <f>IF(C26&lt;$H$20,$G$20*$J$20,IF(C26=$H$20,($G$20+$B$20)*$J$20,0))</f>
        <v>218947.69975477405</v>
      </c>
      <c r="D37" s="3">
        <f t="shared" ref="D37:L37" si="6">IF(D26&lt;$H$20,$G$20*$J$20,IF(D26=$H$20,($G$20+$B$20)*$J$20,0))</f>
        <v>218947.69975477405</v>
      </c>
      <c r="E37" s="3">
        <f t="shared" si="6"/>
        <v>218947.69975477405</v>
      </c>
      <c r="F37" s="3">
        <f t="shared" si="6"/>
        <v>29411974.333724648</v>
      </c>
      <c r="G37" s="3">
        <f t="shared" si="6"/>
        <v>0</v>
      </c>
      <c r="H37" s="3">
        <f t="shared" si="6"/>
        <v>0</v>
      </c>
      <c r="I37" s="3">
        <f t="shared" si="6"/>
        <v>0</v>
      </c>
      <c r="J37" s="3">
        <f t="shared" si="6"/>
        <v>0</v>
      </c>
      <c r="K37" s="3">
        <f t="shared" si="6"/>
        <v>0</v>
      </c>
      <c r="L37" s="3">
        <f t="shared" si="6"/>
        <v>0</v>
      </c>
    </row>
    <row r="38" spans="1:12" x14ac:dyDescent="0.3">
      <c r="A38" t="s">
        <v>24</v>
      </c>
      <c r="C38" s="3">
        <f>IF(C26&lt;$H$21,$G$21*$J$21,IF(C26=$H$21,($G$21+$B$21)*$J$21,0))</f>
        <v>297544.38407672499</v>
      </c>
      <c r="D38" s="3">
        <f t="shared" ref="D38:L38" si="7">IF(D26&lt;$H$21,$G$21*$J$21,IF(D26=$H$21,($G$21+$B$21)*$J$21,0))</f>
        <v>297544.38407672499</v>
      </c>
      <c r="E38" s="3">
        <f t="shared" si="7"/>
        <v>297544.38407672499</v>
      </c>
      <c r="F38" s="3">
        <f t="shared" si="7"/>
        <v>297544.38407672499</v>
      </c>
      <c r="G38" s="3">
        <f t="shared" si="7"/>
        <v>297544.38407672499</v>
      </c>
      <c r="H38" s="3">
        <f t="shared" si="7"/>
        <v>31618005.86583725</v>
      </c>
      <c r="I38" s="3">
        <f t="shared" si="7"/>
        <v>0</v>
      </c>
      <c r="J38" s="3">
        <f t="shared" si="7"/>
        <v>0</v>
      </c>
      <c r="K38" s="3">
        <f t="shared" si="7"/>
        <v>0</v>
      </c>
      <c r="L38" s="3">
        <f t="shared" si="7"/>
        <v>0</v>
      </c>
    </row>
    <row r="39" spans="1:12" x14ac:dyDescent="0.3">
      <c r="A39" s="4" t="s">
        <v>25</v>
      </c>
      <c r="B39" s="4"/>
      <c r="C39" s="7">
        <f>IF(C26&lt;$H$22,$G$22*$J$22,IF(C26=$H$22,($G$22+$B$22)*$J$22,0))</f>
        <v>611674.30402155546</v>
      </c>
      <c r="D39" s="7">
        <f t="shared" ref="D39:L39" si="8">IF(D26&lt;$H$22,$G$22*$J$22,IF(D26=$H$22,($G$22+$B$22)*$J$22,0))</f>
        <v>611674.30402155546</v>
      </c>
      <c r="E39" s="7">
        <f t="shared" si="8"/>
        <v>611674.30402155546</v>
      </c>
      <c r="F39" s="7">
        <f t="shared" si="8"/>
        <v>611674.30402155546</v>
      </c>
      <c r="G39" s="7">
        <f t="shared" si="8"/>
        <v>611674.30402155546</v>
      </c>
      <c r="H39" s="7">
        <f t="shared" si="8"/>
        <v>611674.30402155546</v>
      </c>
      <c r="I39" s="7">
        <f t="shared" si="8"/>
        <v>611674.30402155546</v>
      </c>
      <c r="J39" s="7">
        <f t="shared" si="8"/>
        <v>611674.30402155546</v>
      </c>
      <c r="K39" s="7">
        <f t="shared" si="8"/>
        <v>611674.30402155546</v>
      </c>
      <c r="L39" s="7">
        <f t="shared" si="8"/>
        <v>53800744.218939416</v>
      </c>
    </row>
    <row r="40" spans="1:12" x14ac:dyDescent="0.3">
      <c r="A40" t="s">
        <v>27</v>
      </c>
      <c r="C40" s="3">
        <f>SUM(C36:C39)</f>
        <v>1128166.3878530546</v>
      </c>
      <c r="D40" s="3">
        <f t="shared" ref="D40:L40" si="9">SUM(D36:D39)</f>
        <v>28067186.235971205</v>
      </c>
      <c r="E40" s="3">
        <f t="shared" si="9"/>
        <v>1128166.3878530546</v>
      </c>
      <c r="F40" s="3">
        <f t="shared" si="9"/>
        <v>30321193.021822929</v>
      </c>
      <c r="G40" s="3">
        <f t="shared" si="9"/>
        <v>909218.68809828046</v>
      </c>
      <c r="H40" s="3">
        <f t="shared" si="9"/>
        <v>32229680.169858806</v>
      </c>
      <c r="I40" s="3">
        <f t="shared" si="9"/>
        <v>611674.30402155546</v>
      </c>
      <c r="J40" s="3">
        <f t="shared" si="9"/>
        <v>611674.30402155546</v>
      </c>
      <c r="K40" s="3">
        <f t="shared" si="9"/>
        <v>611674.30402155546</v>
      </c>
      <c r="L40" s="3">
        <f t="shared" si="9"/>
        <v>53800744.218939416</v>
      </c>
    </row>
    <row r="41" spans="1:12" x14ac:dyDescent="0.3">
      <c r="A41" t="s">
        <v>26</v>
      </c>
      <c r="C41" s="3">
        <f>-PV($F$19/$D$19,C26,,C40)</f>
        <v>1114513.5962983991</v>
      </c>
      <c r="D41" s="3">
        <f t="shared" ref="D41:L41" si="10">-PV($F$19/$D$19,D26,,D40)</f>
        <v>27391972.40420917</v>
      </c>
      <c r="E41" s="3">
        <f t="shared" si="10"/>
        <v>1087701.6818592143</v>
      </c>
      <c r="F41" s="3">
        <f t="shared" si="10"/>
        <v>28879863.973798066</v>
      </c>
      <c r="G41" s="3">
        <f t="shared" si="10"/>
        <v>855518.54164560686</v>
      </c>
      <c r="H41" s="3">
        <f t="shared" si="10"/>
        <v>29959135.911551259</v>
      </c>
      <c r="I41" s="3">
        <f t="shared" si="10"/>
        <v>561701.70017414738</v>
      </c>
      <c r="J41" s="3">
        <f t="shared" si="10"/>
        <v>554904.12464721873</v>
      </c>
      <c r="K41" s="3">
        <f t="shared" si="10"/>
        <v>548188.81170384656</v>
      </c>
      <c r="L41" s="3">
        <f t="shared" si="10"/>
        <v>47633273.532998234</v>
      </c>
    </row>
    <row r="42" spans="1:12" x14ac:dyDescent="0.3">
      <c r="A42" s="8" t="s">
        <v>28</v>
      </c>
      <c r="B42" s="9">
        <f>SUM(C41:L41)</f>
        <v>138586774.27888519</v>
      </c>
    </row>
    <row r="43" spans="1:12" x14ac:dyDescent="0.3">
      <c r="A43" t="s">
        <v>18</v>
      </c>
      <c r="C43">
        <f>C41/$B$42</f>
        <v>8.0419910348415134E-3</v>
      </c>
      <c r="D43">
        <f t="shared" ref="D43:L43" si="11">D41/$B$42</f>
        <v>0.19765213922280142</v>
      </c>
      <c r="E43">
        <f t="shared" si="11"/>
        <v>7.8485244174193499E-3</v>
      </c>
      <c r="F43">
        <f t="shared" si="11"/>
        <v>0.20838831211758818</v>
      </c>
      <c r="G43">
        <f t="shared" si="11"/>
        <v>6.1731615162930594E-3</v>
      </c>
      <c r="H43">
        <f t="shared" si="11"/>
        <v>0.21617601006617682</v>
      </c>
      <c r="I43">
        <f t="shared" si="11"/>
        <v>4.0530685781300212E-3</v>
      </c>
      <c r="J43">
        <f t="shared" si="11"/>
        <v>4.0040193412003156E-3</v>
      </c>
      <c r="K43">
        <f t="shared" si="11"/>
        <v>3.9555636860462489E-3</v>
      </c>
      <c r="L43">
        <f t="shared" si="11"/>
        <v>0.34370721001950288</v>
      </c>
    </row>
    <row r="44" spans="1:12" x14ac:dyDescent="0.3">
      <c r="A44" t="s">
        <v>19</v>
      </c>
      <c r="C44">
        <f>C43*C27</f>
        <v>4.0209955174207567E-3</v>
      </c>
      <c r="D44">
        <f t="shared" ref="D44:L44" si="12">D43*D27</f>
        <v>0.19765213922280142</v>
      </c>
      <c r="E44">
        <f t="shared" si="12"/>
        <v>1.1772786626129024E-2</v>
      </c>
      <c r="F44">
        <f t="shared" si="12"/>
        <v>0.41677662423517636</v>
      </c>
      <c r="G44">
        <f t="shared" si="12"/>
        <v>1.5432903790732649E-2</v>
      </c>
      <c r="H44">
        <f t="shared" si="12"/>
        <v>0.64852803019853045</v>
      </c>
      <c r="I44">
        <f t="shared" si="12"/>
        <v>1.4185740023455073E-2</v>
      </c>
      <c r="J44">
        <f t="shared" si="12"/>
        <v>1.6016077364801262E-2</v>
      </c>
      <c r="K44">
        <f t="shared" si="12"/>
        <v>1.7800036587208121E-2</v>
      </c>
      <c r="L44">
        <f t="shared" si="12"/>
        <v>1.7185360500975144</v>
      </c>
    </row>
    <row r="45" spans="1:12" x14ac:dyDescent="0.3">
      <c r="A45" s="10" t="s">
        <v>29</v>
      </c>
      <c r="B45" s="11">
        <f>SUM(C44:L44)</f>
        <v>3.0607213836637697</v>
      </c>
    </row>
    <row r="47" spans="1:12" x14ac:dyDescent="0.3">
      <c r="A47" t="s">
        <v>31</v>
      </c>
      <c r="B47" s="3">
        <f>B30-B42</f>
        <v>-2.9802322387695313E-7</v>
      </c>
    </row>
    <row r="48" spans="1:12" x14ac:dyDescent="0.3">
      <c r="A48" t="s">
        <v>30</v>
      </c>
      <c r="B48" s="5">
        <f>B33-B45</f>
        <v>1.4654943925052066E-14</v>
      </c>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0BC08E-34D6-4CAE-995A-8B42BCB4C195}">
  <dimension ref="A2:AI1269"/>
  <sheetViews>
    <sheetView zoomScaleNormal="100" workbookViewId="0"/>
  </sheetViews>
  <sheetFormatPr defaultRowHeight="14.4" x14ac:dyDescent="0.3"/>
  <cols>
    <col min="1" max="1" width="17.77734375" style="21" bestFit="1" customWidth="1"/>
    <col min="2" max="2" width="10.6640625" style="21" bestFit="1" customWidth="1"/>
    <col min="3" max="3" width="14.88671875" style="21" bestFit="1" customWidth="1"/>
    <col min="4" max="4" width="14" style="21" bestFit="1" customWidth="1"/>
    <col min="5" max="6" width="8.88671875" style="21"/>
    <col min="7" max="7" width="16.6640625" style="21" bestFit="1" customWidth="1"/>
    <col min="8" max="8" width="14.33203125" style="21" bestFit="1" customWidth="1"/>
    <col min="9" max="9" width="20" style="21" customWidth="1"/>
    <col min="10" max="10" width="9" style="21" bestFit="1" customWidth="1"/>
    <col min="11" max="18" width="8.88671875" style="21"/>
    <col min="19" max="19" width="11.33203125" style="21" bestFit="1" customWidth="1"/>
    <col min="20" max="20" width="11.88671875" style="21" bestFit="1" customWidth="1"/>
    <col min="21" max="21" width="14.88671875" style="21" bestFit="1" customWidth="1"/>
    <col min="22" max="22" width="8.88671875" style="21"/>
    <col min="23" max="23" width="10.6640625" style="21" bestFit="1" customWidth="1"/>
    <col min="24" max="25" width="14.88671875" style="21" bestFit="1" customWidth="1"/>
    <col min="26" max="26" width="8.88671875" style="21"/>
    <col min="27" max="27" width="19" style="21" bestFit="1" customWidth="1"/>
    <col min="28" max="28" width="20.5546875" style="21" customWidth="1"/>
    <col min="29" max="30" width="13.5546875" style="21" bestFit="1" customWidth="1"/>
    <col min="31" max="31" width="25" style="21" bestFit="1" customWidth="1"/>
    <col min="32" max="32" width="22.77734375" style="21" bestFit="1" customWidth="1"/>
    <col min="33" max="33" width="14.109375" style="21" bestFit="1" customWidth="1"/>
    <col min="34" max="34" width="20.21875" style="21" bestFit="1" customWidth="1"/>
    <col min="35" max="35" width="22.6640625" style="21" bestFit="1" customWidth="1"/>
    <col min="36" max="16384" width="8.88671875" style="21"/>
  </cols>
  <sheetData>
    <row r="2" spans="1:28" x14ac:dyDescent="0.3">
      <c r="A2" s="21" t="s">
        <v>36</v>
      </c>
      <c r="B2" s="21">
        <v>1259</v>
      </c>
    </row>
    <row r="3" spans="1:28" x14ac:dyDescent="0.3">
      <c r="A3" s="21" t="s">
        <v>37</v>
      </c>
      <c r="B3" s="21">
        <f>B2-1</f>
        <v>1258</v>
      </c>
    </row>
    <row r="4" spans="1:28" x14ac:dyDescent="0.3">
      <c r="A4" s="21" t="s">
        <v>38</v>
      </c>
      <c r="B4" s="21">
        <f>AVERAGE(C11:C1268)</f>
        <v>2.5626862811604185E-3</v>
      </c>
      <c r="T4" s="21" t="s">
        <v>68</v>
      </c>
      <c r="U4" s="21" t="s">
        <v>69</v>
      </c>
    </row>
    <row r="5" spans="1:28" ht="15" thickBot="1" x14ac:dyDescent="0.35">
      <c r="A5" s="21" t="s">
        <v>39</v>
      </c>
      <c r="B5" s="21">
        <f>SUM(D11:D1268)/(B3-1)</f>
        <v>9.0434978294379339E-4</v>
      </c>
      <c r="S5" s="21" t="s">
        <v>64</v>
      </c>
      <c r="T5" s="17">
        <f>1.58%</f>
        <v>1.5800000000000002E-2</v>
      </c>
      <c r="U5" s="17">
        <f>T5/252</f>
        <v>6.2698412698412704E-5</v>
      </c>
    </row>
    <row r="6" spans="1:28" x14ac:dyDescent="0.3">
      <c r="A6" s="21" t="s">
        <v>40</v>
      </c>
      <c r="B6" s="21">
        <f>SQRT(B5)</f>
        <v>3.0072408998013334E-2</v>
      </c>
      <c r="G6" s="16" t="s">
        <v>34</v>
      </c>
      <c r="H6" s="16"/>
      <c r="J6" s="21" t="s">
        <v>56</v>
      </c>
    </row>
    <row r="7" spans="1:28" x14ac:dyDescent="0.3">
      <c r="A7" s="21" t="s">
        <v>41</v>
      </c>
      <c r="B7" s="14">
        <f>B6*SQRT(252)</f>
        <v>0.47738469320018623</v>
      </c>
      <c r="G7" s="22"/>
      <c r="H7" s="22"/>
      <c r="J7" s="13">
        <v>-0.2</v>
      </c>
    </row>
    <row r="8" spans="1:28" x14ac:dyDescent="0.3">
      <c r="G8" s="22" t="s">
        <v>43</v>
      </c>
      <c r="H8" s="22">
        <v>2.5626862811604185E-3</v>
      </c>
      <c r="J8" s="13">
        <v>-0.15</v>
      </c>
    </row>
    <row r="9" spans="1:28" x14ac:dyDescent="0.3">
      <c r="A9" s="52" t="s">
        <v>62</v>
      </c>
      <c r="B9" s="52"/>
      <c r="C9" s="52"/>
      <c r="D9" s="52"/>
      <c r="G9" s="22" t="s">
        <v>44</v>
      </c>
      <c r="H9" s="22">
        <v>8.4786732496908515E-4</v>
      </c>
      <c r="J9" s="13">
        <v>-0.1</v>
      </c>
      <c r="S9" s="52" t="s">
        <v>61</v>
      </c>
      <c r="T9" s="52"/>
      <c r="U9" s="52"/>
      <c r="W9" s="52" t="s">
        <v>66</v>
      </c>
      <c r="X9" s="52"/>
      <c r="Y9" s="52"/>
      <c r="AA9" s="21" t="s">
        <v>70</v>
      </c>
    </row>
    <row r="10" spans="1:28" ht="15" thickBot="1" x14ac:dyDescent="0.35">
      <c r="A10" s="21" t="s">
        <v>32</v>
      </c>
      <c r="B10" s="21" t="s">
        <v>33</v>
      </c>
      <c r="C10" s="21" t="s">
        <v>34</v>
      </c>
      <c r="D10" s="21" t="s">
        <v>35</v>
      </c>
      <c r="G10" s="22" t="s">
        <v>45</v>
      </c>
      <c r="H10" s="22">
        <v>4.1858431566454968E-4</v>
      </c>
      <c r="J10" s="13">
        <v>-0.05</v>
      </c>
      <c r="S10" s="21" t="s">
        <v>32</v>
      </c>
      <c r="T10" s="21" t="s">
        <v>33</v>
      </c>
      <c r="U10" s="21" t="s">
        <v>34</v>
      </c>
      <c r="W10" s="21" t="s">
        <v>32</v>
      </c>
      <c r="X10" s="21" t="s">
        <v>65</v>
      </c>
      <c r="Y10" s="21" t="s">
        <v>67</v>
      </c>
    </row>
    <row r="11" spans="1:28" x14ac:dyDescent="0.3">
      <c r="A11" s="23">
        <v>43098</v>
      </c>
      <c r="B11" s="1">
        <v>191.96000699999999</v>
      </c>
      <c r="C11" s="21">
        <f>B11/B12-1</f>
        <v>-3.8918580912095102E-3</v>
      </c>
      <c r="D11" s="21">
        <f>(C11-$B$4)^2</f>
        <v>4.166114305489232E-5</v>
      </c>
      <c r="G11" s="22" t="s">
        <v>46</v>
      </c>
      <c r="H11" s="22">
        <v>0</v>
      </c>
      <c r="J11" s="13">
        <v>0</v>
      </c>
      <c r="S11" s="23">
        <v>43098</v>
      </c>
      <c r="T11" s="1">
        <v>2673.610107</v>
      </c>
      <c r="U11" s="21">
        <f>T11/T12-1</f>
        <v>-5.1831532918047429E-3</v>
      </c>
      <c r="W11" s="23">
        <v>43098</v>
      </c>
      <c r="X11" s="24">
        <f>C11-$U$5</f>
        <v>-3.9545565039079229E-3</v>
      </c>
      <c r="Y11" s="21">
        <f>U11-$U$5</f>
        <v>-5.2458517045031556E-3</v>
      </c>
      <c r="AA11" s="16" t="s">
        <v>71</v>
      </c>
      <c r="AB11" s="16"/>
    </row>
    <row r="12" spans="1:28" x14ac:dyDescent="0.3">
      <c r="A12" s="23">
        <v>43097</v>
      </c>
      <c r="B12" s="1">
        <v>192.71000699999999</v>
      </c>
      <c r="C12" s="21">
        <f t="shared" ref="C12:C75" si="0">B12/B13-1</f>
        <v>3.4740130081074572E-2</v>
      </c>
      <c r="D12" s="21">
        <f t="shared" ref="D12:D75" si="1">(C12-$B$4)^2</f>
        <v>1.0353878894966339E-3</v>
      </c>
      <c r="G12" s="22" t="s">
        <v>47</v>
      </c>
      <c r="H12" s="22">
        <v>3.0072408998013313E-2</v>
      </c>
      <c r="J12" s="13">
        <v>0.05</v>
      </c>
      <c r="S12" s="23">
        <v>43097</v>
      </c>
      <c r="T12" s="1">
        <v>2687.540039</v>
      </c>
      <c r="U12" s="21">
        <f t="shared" ref="U12:U75" si="2">T12/T13-1</f>
        <v>1.8339987718805073E-3</v>
      </c>
      <c r="W12" s="23">
        <v>43097</v>
      </c>
      <c r="X12" s="24">
        <f t="shared" ref="X12:X75" si="3">C12-$U$5</f>
        <v>3.4677431668376162E-2</v>
      </c>
      <c r="Y12" s="21">
        <f t="shared" ref="Y12:Y75" si="4">U12-$U$5</f>
        <v>1.7713003591820946E-3</v>
      </c>
      <c r="AA12" s="22" t="s">
        <v>72</v>
      </c>
      <c r="AB12" s="22">
        <v>0.32807736653917224</v>
      </c>
    </row>
    <row r="13" spans="1:28" x14ac:dyDescent="0.3">
      <c r="A13" s="23">
        <v>43096</v>
      </c>
      <c r="B13" s="1">
        <v>186.240005</v>
      </c>
      <c r="C13" s="21">
        <f t="shared" si="0"/>
        <v>-8.095387944593857E-3</v>
      </c>
      <c r="D13" s="21">
        <f t="shared" si="1"/>
        <v>1.1359454620168762E-4</v>
      </c>
      <c r="G13" s="22" t="s">
        <v>48</v>
      </c>
      <c r="H13" s="22">
        <v>9.0434978294379198E-4</v>
      </c>
      <c r="J13" s="13">
        <v>0.1</v>
      </c>
      <c r="S13" s="23">
        <v>43096</v>
      </c>
      <c r="T13" s="1">
        <v>2682.6201169999999</v>
      </c>
      <c r="U13" s="21">
        <f t="shared" si="2"/>
        <v>7.909408692408082E-4</v>
      </c>
      <c r="W13" s="23">
        <v>43096</v>
      </c>
      <c r="X13" s="24">
        <f t="shared" si="3"/>
        <v>-8.1580863572922706E-3</v>
      </c>
      <c r="Y13" s="21">
        <f t="shared" si="4"/>
        <v>7.2824245654239551E-4</v>
      </c>
      <c r="AA13" s="22" t="s">
        <v>73</v>
      </c>
      <c r="AB13" s="22">
        <v>0.10763475843527837</v>
      </c>
    </row>
    <row r="14" spans="1:28" x14ac:dyDescent="0.3">
      <c r="A14" s="23">
        <v>43095</v>
      </c>
      <c r="B14" s="1">
        <v>187.759995</v>
      </c>
      <c r="C14" s="21">
        <f t="shared" si="0"/>
        <v>-1.1477345356666779E-2</v>
      </c>
      <c r="D14" s="21">
        <f t="shared" si="1"/>
        <v>1.971224883911887E-4</v>
      </c>
      <c r="G14" s="22" t="s">
        <v>49</v>
      </c>
      <c r="H14" s="22">
        <v>39.749764353124</v>
      </c>
      <c r="J14" s="13">
        <v>0.15</v>
      </c>
      <c r="S14" s="23">
        <v>43095</v>
      </c>
      <c r="T14" s="1">
        <v>2680.5</v>
      </c>
      <c r="U14" s="21">
        <f t="shared" si="2"/>
        <v>-1.0584152238849454E-3</v>
      </c>
      <c r="W14" s="23">
        <v>43095</v>
      </c>
      <c r="X14" s="24">
        <f t="shared" si="3"/>
        <v>-1.1540043769365193E-2</v>
      </c>
      <c r="Y14" s="21">
        <f t="shared" si="4"/>
        <v>-1.121113636583358E-3</v>
      </c>
      <c r="AA14" s="22" t="s">
        <v>74</v>
      </c>
      <c r="AB14" s="22">
        <v>0.10692427655505167</v>
      </c>
    </row>
    <row r="15" spans="1:28" x14ac:dyDescent="0.3">
      <c r="A15" s="23">
        <v>43091</v>
      </c>
      <c r="B15" s="1">
        <v>189.94000199999999</v>
      </c>
      <c r="C15" s="21">
        <f t="shared" si="0"/>
        <v>6.9982347311587922E-3</v>
      </c>
      <c r="D15" s="21">
        <f t="shared" si="1"/>
        <v>1.9674090052282974E-5</v>
      </c>
      <c r="G15" s="22" t="s">
        <v>50</v>
      </c>
      <c r="H15" s="22">
        <v>3.1662970802746959</v>
      </c>
      <c r="J15" s="13">
        <v>0.2</v>
      </c>
      <c r="S15" s="23">
        <v>43091</v>
      </c>
      <c r="T15" s="1">
        <v>2683.3400879999999</v>
      </c>
      <c r="U15" s="21">
        <f t="shared" si="2"/>
        <v>-4.5816647315766179E-4</v>
      </c>
      <c r="W15" s="23">
        <v>43091</v>
      </c>
      <c r="X15" s="24">
        <f t="shared" si="3"/>
        <v>6.9355363184603796E-3</v>
      </c>
      <c r="Y15" s="21">
        <f t="shared" si="4"/>
        <v>-5.2086488585607448E-4</v>
      </c>
      <c r="AA15" s="22" t="s">
        <v>44</v>
      </c>
      <c r="AB15" s="22">
        <v>2.8419233569007631E-2</v>
      </c>
    </row>
    <row r="16" spans="1:28" ht="15" thickBot="1" x14ac:dyDescent="0.35">
      <c r="A16" s="23">
        <v>43090</v>
      </c>
      <c r="B16" s="1">
        <v>188.61999499999999</v>
      </c>
      <c r="C16" s="21">
        <f t="shared" si="0"/>
        <v>-1.0592733427873258E-3</v>
      </c>
      <c r="D16" s="21">
        <f t="shared" si="1"/>
        <v>1.3118591517507685E-5</v>
      </c>
      <c r="G16" s="22" t="s">
        <v>51</v>
      </c>
      <c r="H16" s="22">
        <v>0.61593084227420625</v>
      </c>
      <c r="J16" s="13">
        <v>0.25</v>
      </c>
      <c r="S16" s="23">
        <v>43090</v>
      </c>
      <c r="T16" s="1">
        <v>2684.570068</v>
      </c>
      <c r="U16" s="21">
        <f t="shared" si="2"/>
        <v>1.9856556872259734E-3</v>
      </c>
      <c r="W16" s="23">
        <v>43090</v>
      </c>
      <c r="X16" s="24">
        <f t="shared" si="3"/>
        <v>-1.1219717554857385E-3</v>
      </c>
      <c r="Y16" s="21">
        <f t="shared" si="4"/>
        <v>1.9229572745275607E-3</v>
      </c>
      <c r="AA16" s="25" t="s">
        <v>75</v>
      </c>
      <c r="AB16" s="25">
        <v>1258</v>
      </c>
    </row>
    <row r="17" spans="1:35" x14ac:dyDescent="0.3">
      <c r="A17" s="23">
        <v>43089</v>
      </c>
      <c r="B17" s="1">
        <v>188.820007</v>
      </c>
      <c r="C17" s="21">
        <f t="shared" si="0"/>
        <v>9.624654911246866E-3</v>
      </c>
      <c r="D17" s="21">
        <f t="shared" si="1"/>
        <v>4.9871400932325057E-5</v>
      </c>
      <c r="G17" s="22" t="s">
        <v>52</v>
      </c>
      <c r="H17" s="22">
        <v>-0.19369574898256636</v>
      </c>
      <c r="J17" s="13">
        <v>0.3</v>
      </c>
      <c r="S17" s="23">
        <v>43089</v>
      </c>
      <c r="T17" s="1">
        <v>2679.25</v>
      </c>
      <c r="U17" s="21">
        <f t="shared" si="2"/>
        <v>-8.2789329136956358E-4</v>
      </c>
      <c r="W17" s="23">
        <v>43089</v>
      </c>
      <c r="X17" s="24">
        <f t="shared" si="3"/>
        <v>9.5619564985484524E-3</v>
      </c>
      <c r="Y17" s="21">
        <f t="shared" si="4"/>
        <v>-8.9059170406797627E-4</v>
      </c>
    </row>
    <row r="18" spans="1:35" ht="15" thickBot="1" x14ac:dyDescent="0.35">
      <c r="A18" s="23">
        <v>43088</v>
      </c>
      <c r="B18" s="1">
        <v>187.020004</v>
      </c>
      <c r="C18" s="21">
        <f t="shared" si="0"/>
        <v>-1.7855235982094708E-2</v>
      </c>
      <c r="D18" s="21">
        <f t="shared" si="1"/>
        <v>4.1689154954832939E-4</v>
      </c>
      <c r="G18" s="22" t="s">
        <v>53</v>
      </c>
      <c r="H18" s="22">
        <v>0.42223509329163988</v>
      </c>
      <c r="J18" s="13">
        <v>0.35</v>
      </c>
      <c r="S18" s="23">
        <v>43088</v>
      </c>
      <c r="T18" s="1">
        <v>2681.469971</v>
      </c>
      <c r="U18" s="21">
        <f t="shared" si="2"/>
        <v>-3.2302693089867329E-3</v>
      </c>
      <c r="W18" s="23">
        <v>43088</v>
      </c>
      <c r="X18" s="24">
        <f t="shared" si="3"/>
        <v>-1.7917934394793122E-2</v>
      </c>
      <c r="Y18" s="21">
        <f t="shared" si="4"/>
        <v>-3.2929677216851456E-3</v>
      </c>
      <c r="AA18" s="21" t="s">
        <v>76</v>
      </c>
    </row>
    <row r="19" spans="1:35" x14ac:dyDescent="0.3">
      <c r="A19" s="23">
        <v>43087</v>
      </c>
      <c r="B19" s="1">
        <v>190.41999799999999</v>
      </c>
      <c r="C19" s="21">
        <f t="shared" si="0"/>
        <v>1.5779665889430472E-3</v>
      </c>
      <c r="D19" s="21">
        <f t="shared" si="1"/>
        <v>9.6967287224067453E-7</v>
      </c>
      <c r="G19" s="22" t="s">
        <v>54</v>
      </c>
      <c r="H19" s="22">
        <v>3.2238593416998067</v>
      </c>
      <c r="J19" s="13">
        <v>0.4</v>
      </c>
      <c r="S19" s="23">
        <v>43087</v>
      </c>
      <c r="T19" s="1">
        <v>2690.1599120000001</v>
      </c>
      <c r="U19" s="21">
        <f t="shared" si="2"/>
        <v>5.3628070317379706E-3</v>
      </c>
      <c r="W19" s="23">
        <v>43087</v>
      </c>
      <c r="X19" s="24">
        <f t="shared" si="3"/>
        <v>1.5152681762446345E-3</v>
      </c>
      <c r="Y19" s="21">
        <f t="shared" si="4"/>
        <v>5.3001086190395579E-3</v>
      </c>
      <c r="AA19" s="15"/>
      <c r="AB19" s="15" t="s">
        <v>81</v>
      </c>
      <c r="AC19" s="15" t="s">
        <v>82</v>
      </c>
      <c r="AD19" s="15" t="s">
        <v>83</v>
      </c>
      <c r="AE19" s="15" t="s">
        <v>84</v>
      </c>
      <c r="AF19" s="15" t="s">
        <v>85</v>
      </c>
    </row>
    <row r="20" spans="1:35" ht="15" thickBot="1" x14ac:dyDescent="0.35">
      <c r="A20" s="23">
        <v>43084</v>
      </c>
      <c r="B20" s="1">
        <v>190.11999499999999</v>
      </c>
      <c r="C20" s="21">
        <f t="shared" si="0"/>
        <v>2.9541939539374784E-3</v>
      </c>
      <c r="D20" s="21">
        <f t="shared" si="1"/>
        <v>1.532782578433094E-7</v>
      </c>
      <c r="G20" s="25" t="s">
        <v>55</v>
      </c>
      <c r="H20" s="25">
        <v>1258</v>
      </c>
      <c r="J20" s="13">
        <v>0.45</v>
      </c>
      <c r="S20" s="23">
        <v>43084</v>
      </c>
      <c r="T20" s="1">
        <v>2675.8100589999999</v>
      </c>
      <c r="U20" s="21">
        <f t="shared" si="2"/>
        <v>8.9743435772324798E-3</v>
      </c>
      <c r="W20" s="23">
        <v>43084</v>
      </c>
      <c r="X20" s="24">
        <f t="shared" si="3"/>
        <v>2.8914955412390657E-3</v>
      </c>
      <c r="Y20" s="21">
        <f t="shared" si="4"/>
        <v>8.9116451645340662E-3</v>
      </c>
      <c r="AA20" s="22" t="s">
        <v>77</v>
      </c>
      <c r="AB20" s="22">
        <v>1</v>
      </c>
      <c r="AC20" s="22">
        <v>0.12235571432818659</v>
      </c>
      <c r="AD20" s="22">
        <v>0.12235571432818659</v>
      </c>
      <c r="AE20" s="22">
        <v>151.49543067999988</v>
      </c>
      <c r="AF20" s="22">
        <v>5.9476790656863189E-33</v>
      </c>
    </row>
    <row r="21" spans="1:35" x14ac:dyDescent="0.3">
      <c r="A21" s="23">
        <v>43083</v>
      </c>
      <c r="B21" s="1">
        <v>189.55999800000001</v>
      </c>
      <c r="C21" s="21">
        <f t="shared" si="0"/>
        <v>9.0492760084674995E-3</v>
      </c>
      <c r="D21" s="21">
        <f t="shared" si="1"/>
        <v>4.2075846290405748E-5</v>
      </c>
      <c r="S21" s="23">
        <v>43083</v>
      </c>
      <c r="T21" s="1">
        <v>2652.01001</v>
      </c>
      <c r="U21" s="21">
        <f t="shared" si="2"/>
        <v>-4.0708592677227706E-3</v>
      </c>
      <c r="W21" s="23">
        <v>43083</v>
      </c>
      <c r="X21" s="24">
        <f t="shared" si="3"/>
        <v>8.9865775957690859E-3</v>
      </c>
      <c r="Y21" s="21">
        <f t="shared" si="4"/>
        <v>-4.1335576804211833E-3</v>
      </c>
      <c r="AA21" s="22" t="s">
        <v>78</v>
      </c>
      <c r="AB21" s="22">
        <v>1256</v>
      </c>
      <c r="AC21" s="22">
        <v>1.0144119628321617</v>
      </c>
      <c r="AD21" s="22">
        <v>8.0765283664981026E-4</v>
      </c>
      <c r="AE21" s="22"/>
      <c r="AF21" s="22"/>
    </row>
    <row r="22" spans="1:35" ht="15" thickBot="1" x14ac:dyDescent="0.35">
      <c r="A22" s="23">
        <v>43082</v>
      </c>
      <c r="B22" s="1">
        <v>187.86000100000001</v>
      </c>
      <c r="C22" s="21">
        <f t="shared" si="0"/>
        <v>1.1468287545755462E-2</v>
      </c>
      <c r="D22" s="21">
        <f t="shared" si="1"/>
        <v>7.9309733883956829E-5</v>
      </c>
      <c r="S22" s="23">
        <v>43082</v>
      </c>
      <c r="T22" s="1">
        <v>2662.8500979999999</v>
      </c>
      <c r="U22" s="21">
        <f t="shared" si="2"/>
        <v>-4.7295680335790458E-4</v>
      </c>
      <c r="W22" s="23">
        <v>43082</v>
      </c>
      <c r="X22" s="24">
        <f t="shared" si="3"/>
        <v>1.1405589133057049E-2</v>
      </c>
      <c r="Y22" s="21">
        <f t="shared" si="4"/>
        <v>-5.3565521605631727E-4</v>
      </c>
      <c r="AA22" s="25" t="s">
        <v>79</v>
      </c>
      <c r="AB22" s="25">
        <v>1257</v>
      </c>
      <c r="AC22" s="25">
        <v>1.1367676771603483</v>
      </c>
      <c r="AD22" s="25"/>
      <c r="AE22" s="25"/>
      <c r="AF22" s="25"/>
    </row>
    <row r="23" spans="1:35" ht="15" thickBot="1" x14ac:dyDescent="0.35">
      <c r="A23" s="23">
        <v>43081</v>
      </c>
      <c r="B23" s="1">
        <v>185.729996</v>
      </c>
      <c r="C23" s="21">
        <f t="shared" si="0"/>
        <v>-2.6313231520174174E-3</v>
      </c>
      <c r="D23" s="21">
        <f t="shared" si="1"/>
        <v>2.6977733991940343E-5</v>
      </c>
      <c r="G23" s="15" t="s">
        <v>56</v>
      </c>
      <c r="H23" s="15" t="s">
        <v>58</v>
      </c>
      <c r="I23" s="15" t="s">
        <v>59</v>
      </c>
      <c r="S23" s="23">
        <v>43081</v>
      </c>
      <c r="T23" s="1">
        <v>2664.110107</v>
      </c>
      <c r="U23" s="21">
        <f t="shared" si="2"/>
        <v>1.5489219942514953E-3</v>
      </c>
      <c r="W23" s="23">
        <v>43081</v>
      </c>
      <c r="X23" s="24">
        <f t="shared" si="3"/>
        <v>-2.6940215647158301E-3</v>
      </c>
      <c r="Y23" s="21">
        <f t="shared" si="4"/>
        <v>1.4862235815530827E-3</v>
      </c>
    </row>
    <row r="24" spans="1:35" x14ac:dyDescent="0.3">
      <c r="A24" s="23">
        <v>43080</v>
      </c>
      <c r="B24" s="1">
        <v>186.220001</v>
      </c>
      <c r="C24" s="21">
        <f t="shared" si="0"/>
        <v>-1.2305039175428467E-2</v>
      </c>
      <c r="D24" s="21">
        <f t="shared" si="1"/>
        <v>2.2104926025250121E-4</v>
      </c>
      <c r="G24" s="26">
        <v>-0.2</v>
      </c>
      <c r="H24" s="22">
        <v>0</v>
      </c>
      <c r="I24" s="27">
        <v>0</v>
      </c>
      <c r="S24" s="23">
        <v>43080</v>
      </c>
      <c r="T24" s="1">
        <v>2659.98999</v>
      </c>
      <c r="U24" s="21">
        <f t="shared" si="2"/>
        <v>3.2019573826136405E-3</v>
      </c>
      <c r="W24" s="23">
        <v>43080</v>
      </c>
      <c r="X24" s="24">
        <f t="shared" si="3"/>
        <v>-1.2367737588126881E-2</v>
      </c>
      <c r="Y24" s="21">
        <f t="shared" si="4"/>
        <v>3.1392589699152278E-3</v>
      </c>
      <c r="AA24" s="15"/>
      <c r="AB24" s="15" t="s">
        <v>86</v>
      </c>
      <c r="AC24" s="15" t="s">
        <v>44</v>
      </c>
      <c r="AD24" s="15" t="s">
        <v>87</v>
      </c>
      <c r="AE24" s="15" t="s">
        <v>88</v>
      </c>
      <c r="AF24" s="15" t="s">
        <v>89</v>
      </c>
      <c r="AG24" s="15" t="s">
        <v>90</v>
      </c>
      <c r="AH24" s="15" t="s">
        <v>91</v>
      </c>
      <c r="AI24" s="15" t="s">
        <v>92</v>
      </c>
    </row>
    <row r="25" spans="1:35" x14ac:dyDescent="0.3">
      <c r="A25" s="23">
        <v>43077</v>
      </c>
      <c r="B25" s="1">
        <v>188.53999300000001</v>
      </c>
      <c r="C25" s="21">
        <f t="shared" si="0"/>
        <v>1.8034535929285278E-2</v>
      </c>
      <c r="D25" s="21">
        <f t="shared" si="1"/>
        <v>2.393781315341813E-4</v>
      </c>
      <c r="G25" s="26">
        <v>-0.15</v>
      </c>
      <c r="H25" s="22">
        <v>1</v>
      </c>
      <c r="I25" s="27">
        <v>7.9491255961844202E-4</v>
      </c>
      <c r="S25" s="23">
        <v>43077</v>
      </c>
      <c r="T25" s="1">
        <v>2651.5</v>
      </c>
      <c r="U25" s="21">
        <f t="shared" si="2"/>
        <v>5.5063064983906784E-3</v>
      </c>
      <c r="W25" s="23">
        <v>43077</v>
      </c>
      <c r="X25" s="24">
        <f t="shared" si="3"/>
        <v>1.7971837516586864E-2</v>
      </c>
      <c r="Y25" s="21">
        <f t="shared" si="4"/>
        <v>5.4436080856922657E-3</v>
      </c>
      <c r="AA25" s="22" t="s">
        <v>80</v>
      </c>
      <c r="AB25" s="22">
        <v>1.9119428040506453E-3</v>
      </c>
      <c r="AC25" s="22">
        <v>8.0268047250553606E-4</v>
      </c>
      <c r="AD25" s="22">
        <v>2.3819475738366847</v>
      </c>
      <c r="AE25" s="22">
        <v>1.7369529793687184E-2</v>
      </c>
      <c r="AF25" s="22">
        <v>3.3720048614032912E-4</v>
      </c>
      <c r="AG25" s="22">
        <v>3.4866851219609615E-3</v>
      </c>
      <c r="AH25" s="22">
        <v>3.3720048614032912E-4</v>
      </c>
      <c r="AI25" s="22">
        <v>3.4866851219609615E-3</v>
      </c>
    </row>
    <row r="26" spans="1:35" ht="15" thickBot="1" x14ac:dyDescent="0.35">
      <c r="A26" s="23">
        <v>43076</v>
      </c>
      <c r="B26" s="1">
        <v>185.199997</v>
      </c>
      <c r="C26" s="21">
        <f t="shared" si="0"/>
        <v>-5.3969777863416279E-4</v>
      </c>
      <c r="D26" s="21">
        <f t="shared" si="1"/>
        <v>9.6247868544675077E-6</v>
      </c>
      <c r="G26" s="26">
        <v>-0.1</v>
      </c>
      <c r="H26" s="22">
        <v>2</v>
      </c>
      <c r="I26" s="27">
        <v>2.3847376788553257E-3</v>
      </c>
      <c r="S26" s="23">
        <v>43076</v>
      </c>
      <c r="T26" s="1">
        <v>2636.9799800000001</v>
      </c>
      <c r="U26" s="21">
        <f t="shared" si="2"/>
        <v>2.9323576282971331E-3</v>
      </c>
      <c r="W26" s="23">
        <v>43076</v>
      </c>
      <c r="X26" s="24">
        <f t="shared" si="3"/>
        <v>-6.0239619133257549E-4</v>
      </c>
      <c r="Y26" s="21">
        <f t="shared" si="4"/>
        <v>2.8696592155987204E-3</v>
      </c>
      <c r="AA26" s="25" t="s">
        <v>67</v>
      </c>
      <c r="AB26" s="28">
        <v>1.321758702077263</v>
      </c>
      <c r="AC26" s="25">
        <v>0.10738717342445162</v>
      </c>
      <c r="AD26" s="25">
        <v>12.30834800775475</v>
      </c>
      <c r="AE26" s="25">
        <v>5.9476790656854671E-33</v>
      </c>
      <c r="AF26" s="25">
        <v>1.1110806898610237</v>
      </c>
      <c r="AG26" s="25">
        <v>1.5324367142935023</v>
      </c>
      <c r="AH26" s="25">
        <v>1.1110806898610237</v>
      </c>
      <c r="AI26" s="25">
        <v>1.5324367142935023</v>
      </c>
    </row>
    <row r="27" spans="1:35" x14ac:dyDescent="0.3">
      <c r="A27" s="23">
        <v>43075</v>
      </c>
      <c r="B27" s="1">
        <v>185.300003</v>
      </c>
      <c r="C27" s="21">
        <f t="shared" si="0"/>
        <v>5.9171378241140715E-3</v>
      </c>
      <c r="D27" s="21">
        <f t="shared" si="1"/>
        <v>1.1252345154024143E-5</v>
      </c>
      <c r="G27" s="26">
        <v>-0.05</v>
      </c>
      <c r="H27" s="22">
        <v>21</v>
      </c>
      <c r="I27" s="27">
        <v>1.9077901430842606E-2</v>
      </c>
      <c r="S27" s="23">
        <v>43075</v>
      </c>
      <c r="T27" s="1">
        <v>2629.2700199999999</v>
      </c>
      <c r="U27" s="21">
        <f t="shared" si="2"/>
        <v>-1.1410534507194647E-4</v>
      </c>
      <c r="W27" s="23">
        <v>43075</v>
      </c>
      <c r="X27" s="24">
        <f t="shared" si="3"/>
        <v>5.8544394114156588E-3</v>
      </c>
      <c r="Y27" s="21">
        <f t="shared" si="4"/>
        <v>-1.7680375777035916E-4</v>
      </c>
    </row>
    <row r="28" spans="1:35" ht="15" thickBot="1" x14ac:dyDescent="0.35">
      <c r="A28" s="23">
        <v>43074</v>
      </c>
      <c r="B28" s="1">
        <v>184.21000699999999</v>
      </c>
      <c r="C28" s="21">
        <f t="shared" si="0"/>
        <v>9.237883420261106E-4</v>
      </c>
      <c r="D28" s="21">
        <f t="shared" si="1"/>
        <v>2.6859864548986816E-6</v>
      </c>
      <c r="G28" s="26">
        <v>0</v>
      </c>
      <c r="H28" s="22">
        <v>597</v>
      </c>
      <c r="I28" s="27">
        <v>0.49364069952305245</v>
      </c>
      <c r="S28" s="23">
        <v>43074</v>
      </c>
      <c r="T28" s="1">
        <v>2629.570068</v>
      </c>
      <c r="U28" s="21">
        <f t="shared" si="2"/>
        <v>-3.7393815432908983E-3</v>
      </c>
      <c r="W28" s="23">
        <v>43074</v>
      </c>
      <c r="X28" s="24">
        <f t="shared" si="3"/>
        <v>8.6108992932769791E-4</v>
      </c>
      <c r="Y28" s="21">
        <f t="shared" si="4"/>
        <v>-3.802079955989311E-3</v>
      </c>
    </row>
    <row r="29" spans="1:35" x14ac:dyDescent="0.3">
      <c r="A29" s="23">
        <v>43073</v>
      </c>
      <c r="B29" s="1">
        <v>184.03999300000001</v>
      </c>
      <c r="C29" s="21">
        <f t="shared" si="0"/>
        <v>-1.4880708145996291E-2</v>
      </c>
      <c r="D29" s="21">
        <f t="shared" si="1"/>
        <v>3.0427200914136178E-4</v>
      </c>
      <c r="G29" s="26">
        <v>0.05</v>
      </c>
      <c r="H29" s="22">
        <v>592</v>
      </c>
      <c r="I29" s="27">
        <v>0.96422893481717009</v>
      </c>
      <c r="S29" s="23">
        <v>43073</v>
      </c>
      <c r="T29" s="1">
        <v>2639.4399410000001</v>
      </c>
      <c r="U29" s="21">
        <f t="shared" si="2"/>
        <v>-1.0521569099137817E-3</v>
      </c>
      <c r="W29" s="23">
        <v>43073</v>
      </c>
      <c r="X29" s="24">
        <f t="shared" si="3"/>
        <v>-1.4943406558694704E-2</v>
      </c>
      <c r="Y29" s="21">
        <f t="shared" si="4"/>
        <v>-1.1148553226121944E-3</v>
      </c>
      <c r="AA29" s="18" t="s">
        <v>93</v>
      </c>
      <c r="AB29" s="29"/>
    </row>
    <row r="30" spans="1:35" x14ac:dyDescent="0.3">
      <c r="A30" s="23">
        <v>43070</v>
      </c>
      <c r="B30" s="1">
        <v>186.820007</v>
      </c>
      <c r="C30" s="21">
        <f t="shared" si="0"/>
        <v>-4.0515779501910654E-3</v>
      </c>
      <c r="D30" s="21">
        <f t="shared" si="1"/>
        <v>4.3748491322135634E-5</v>
      </c>
      <c r="G30" s="26">
        <v>0.1</v>
      </c>
      <c r="H30" s="22">
        <v>36</v>
      </c>
      <c r="I30" s="27">
        <v>0.99284578696343406</v>
      </c>
      <c r="S30" s="23">
        <v>43070</v>
      </c>
      <c r="T30" s="1">
        <v>2642.219971</v>
      </c>
      <c r="U30" s="21">
        <f t="shared" si="2"/>
        <v>-2.0245306438659849E-3</v>
      </c>
      <c r="W30" s="23">
        <v>43070</v>
      </c>
      <c r="X30" s="24">
        <f t="shared" si="3"/>
        <v>-4.1142763628894781E-3</v>
      </c>
      <c r="Y30" s="21">
        <f t="shared" si="4"/>
        <v>-2.0872290565643976E-3</v>
      </c>
      <c r="AA30" s="30" t="s">
        <v>94</v>
      </c>
      <c r="AB30" s="19">
        <f>T5</f>
        <v>1.5800000000000002E-2</v>
      </c>
    </row>
    <row r="31" spans="1:35" x14ac:dyDescent="0.3">
      <c r="A31" s="23">
        <v>43069</v>
      </c>
      <c r="B31" s="1">
        <v>187.58000200000001</v>
      </c>
      <c r="C31" s="21">
        <f t="shared" si="0"/>
        <v>-3.0294553185049589E-3</v>
      </c>
      <c r="D31" s="21">
        <f t="shared" si="1"/>
        <v>3.1272047670708047E-5</v>
      </c>
      <c r="G31" s="26">
        <v>0.15</v>
      </c>
      <c r="H31" s="22">
        <v>1</v>
      </c>
      <c r="I31" s="27">
        <v>0.99364069952305245</v>
      </c>
      <c r="S31" s="23">
        <v>43069</v>
      </c>
      <c r="T31" s="1">
        <v>2647.580078</v>
      </c>
      <c r="U31" s="21">
        <f t="shared" si="2"/>
        <v>8.1909505241730685E-3</v>
      </c>
      <c r="W31" s="23">
        <v>43069</v>
      </c>
      <c r="X31" s="24">
        <f t="shared" si="3"/>
        <v>-3.0921537312033716E-3</v>
      </c>
      <c r="Y31" s="21">
        <f t="shared" si="4"/>
        <v>8.1282521114746549E-3</v>
      </c>
      <c r="AA31" s="30" t="s">
        <v>95</v>
      </c>
      <c r="AB31" s="19">
        <f>AVERAGE(U11:U1268)*252</f>
        <v>0.12791377386717481</v>
      </c>
    </row>
    <row r="32" spans="1:35" x14ac:dyDescent="0.3">
      <c r="A32" s="23">
        <v>43068</v>
      </c>
      <c r="B32" s="1">
        <v>188.14999399999999</v>
      </c>
      <c r="C32" s="21">
        <f t="shared" si="0"/>
        <v>-5.5377042813732791E-2</v>
      </c>
      <c r="D32" s="21">
        <f t="shared" si="1"/>
        <v>3.3570122075896143E-3</v>
      </c>
      <c r="G32" s="26">
        <v>0.2</v>
      </c>
      <c r="H32" s="22">
        <v>6</v>
      </c>
      <c r="I32" s="27">
        <v>0.99841017488076311</v>
      </c>
      <c r="S32" s="23">
        <v>43068</v>
      </c>
      <c r="T32" s="1">
        <v>2626.070068</v>
      </c>
      <c r="U32" s="21">
        <f t="shared" si="2"/>
        <v>-3.6922581521414699E-4</v>
      </c>
      <c r="W32" s="23">
        <v>43068</v>
      </c>
      <c r="X32" s="24">
        <f t="shared" si="3"/>
        <v>-5.5439741226431201E-2</v>
      </c>
      <c r="Y32" s="21">
        <f t="shared" si="4"/>
        <v>-4.3192422791255968E-4</v>
      </c>
      <c r="AA32" s="30" t="s">
        <v>96</v>
      </c>
      <c r="AB32" s="31">
        <f>AB26</f>
        <v>1.321758702077263</v>
      </c>
    </row>
    <row r="33" spans="1:35" x14ac:dyDescent="0.3">
      <c r="A33" s="23">
        <v>43067</v>
      </c>
      <c r="B33" s="1">
        <v>199.179993</v>
      </c>
      <c r="C33" s="21">
        <f t="shared" si="0"/>
        <v>2.1174006339287121E-2</v>
      </c>
      <c r="D33" s="21">
        <f t="shared" si="1"/>
        <v>3.4638123430602932E-4</v>
      </c>
      <c r="G33" s="26">
        <v>0.25</v>
      </c>
      <c r="H33" s="22">
        <v>1</v>
      </c>
      <c r="I33" s="27">
        <v>0.99920508744038161</v>
      </c>
      <c r="S33" s="23">
        <v>43067</v>
      </c>
      <c r="T33" s="1">
        <v>2627.040039</v>
      </c>
      <c r="U33" s="21">
        <f t="shared" si="2"/>
        <v>9.8485126462408701E-3</v>
      </c>
      <c r="W33" s="23">
        <v>43067</v>
      </c>
      <c r="X33" s="24">
        <f t="shared" si="3"/>
        <v>2.1111307926588708E-2</v>
      </c>
      <c r="Y33" s="21">
        <f t="shared" si="4"/>
        <v>9.7858142335424565E-3</v>
      </c>
      <c r="AA33" s="30"/>
      <c r="AB33" s="31"/>
    </row>
    <row r="34" spans="1:35" x14ac:dyDescent="0.3">
      <c r="A34" s="23">
        <v>43066</v>
      </c>
      <c r="B34" s="1">
        <v>195.050003</v>
      </c>
      <c r="C34" s="21">
        <f t="shared" si="0"/>
        <v>-3.5759744572158025E-3</v>
      </c>
      <c r="D34" s="21">
        <f t="shared" si="1"/>
        <v>3.7683155660881691E-5</v>
      </c>
      <c r="G34" s="26">
        <v>0.3</v>
      </c>
      <c r="H34" s="22">
        <v>0</v>
      </c>
      <c r="I34" s="27">
        <v>0.99920508744038161</v>
      </c>
      <c r="S34" s="23">
        <v>43066</v>
      </c>
      <c r="T34" s="1">
        <v>2601.419922</v>
      </c>
      <c r="U34" s="21">
        <f t="shared" si="2"/>
        <v>-3.8425774086126019E-4</v>
      </c>
      <c r="W34" s="23">
        <v>43066</v>
      </c>
      <c r="X34" s="24">
        <f t="shared" si="3"/>
        <v>-3.6386728699142152E-3</v>
      </c>
      <c r="Y34" s="21">
        <f t="shared" si="4"/>
        <v>-4.4695615355967288E-4</v>
      </c>
      <c r="AA34" s="30" t="s">
        <v>97</v>
      </c>
      <c r="AB34" s="32">
        <f>AB30+(AB32*(AB31-AB30))</f>
        <v>0.16398735623166075</v>
      </c>
    </row>
    <row r="35" spans="1:35" x14ac:dyDescent="0.3">
      <c r="A35" s="23">
        <v>43063</v>
      </c>
      <c r="B35" s="1">
        <v>195.75</v>
      </c>
      <c r="C35" s="21">
        <f t="shared" si="0"/>
        <v>-2.9034585354309472E-3</v>
      </c>
      <c r="D35" s="21">
        <f t="shared" si="1"/>
        <v>2.9878739155948655E-5</v>
      </c>
      <c r="G35" s="26">
        <v>0.35</v>
      </c>
      <c r="H35" s="22">
        <v>0</v>
      </c>
      <c r="I35" s="27">
        <v>0.99920508744038161</v>
      </c>
      <c r="S35" s="23">
        <v>43063</v>
      </c>
      <c r="T35" s="1">
        <v>2602.419922</v>
      </c>
      <c r="U35" s="21">
        <f t="shared" si="2"/>
        <v>2.0560952452850501E-3</v>
      </c>
      <c r="W35" s="23">
        <v>43063</v>
      </c>
      <c r="X35" s="24">
        <f t="shared" si="3"/>
        <v>-2.9661569481293599E-3</v>
      </c>
      <c r="Y35" s="21">
        <f t="shared" si="4"/>
        <v>1.9933968325866374E-3</v>
      </c>
      <c r="AA35" s="30"/>
      <c r="AB35" s="31"/>
    </row>
    <row r="36" spans="1:35" x14ac:dyDescent="0.3">
      <c r="A36" s="23">
        <v>43061</v>
      </c>
      <c r="B36" s="1">
        <v>196.320007</v>
      </c>
      <c r="C36" s="21">
        <f t="shared" si="0"/>
        <v>4.5870153307236983E-4</v>
      </c>
      <c r="D36" s="21">
        <f t="shared" si="1"/>
        <v>4.4267518201871297E-6</v>
      </c>
      <c r="G36" s="26">
        <v>0.4</v>
      </c>
      <c r="H36" s="22">
        <v>0</v>
      </c>
      <c r="I36" s="27">
        <v>0.99920508744038161</v>
      </c>
      <c r="S36" s="23">
        <v>43061</v>
      </c>
      <c r="T36" s="1">
        <v>2597.080078</v>
      </c>
      <c r="U36" s="21">
        <f t="shared" si="2"/>
        <v>-7.5026105056208436E-4</v>
      </c>
      <c r="W36" s="23">
        <v>43061</v>
      </c>
      <c r="X36" s="24">
        <f t="shared" si="3"/>
        <v>3.9600312037395714E-4</v>
      </c>
      <c r="Y36" s="21">
        <f t="shared" si="4"/>
        <v>-8.1295946326049705E-4</v>
      </c>
      <c r="AA36" s="30"/>
      <c r="AB36" s="31"/>
    </row>
    <row r="37" spans="1:35" x14ac:dyDescent="0.3">
      <c r="A37" s="23">
        <v>43060</v>
      </c>
      <c r="B37" s="1">
        <v>196.229996</v>
      </c>
      <c r="C37" s="21">
        <f t="shared" si="0"/>
        <v>1.0973673025028052E-2</v>
      </c>
      <c r="D37" s="21">
        <f t="shared" si="1"/>
        <v>7.0744698005517046E-5</v>
      </c>
      <c r="G37" s="26">
        <v>0.45</v>
      </c>
      <c r="H37" s="22">
        <v>1</v>
      </c>
      <c r="I37" s="27">
        <v>1</v>
      </c>
      <c r="S37" s="23">
        <v>43060</v>
      </c>
      <c r="T37" s="1">
        <v>2599.030029</v>
      </c>
      <c r="U37" s="21">
        <f t="shared" si="2"/>
        <v>6.5411390164367145E-3</v>
      </c>
      <c r="W37" s="23">
        <v>43060</v>
      </c>
      <c r="X37" s="24">
        <f t="shared" si="3"/>
        <v>1.0910974612329639E-2</v>
      </c>
      <c r="Y37" s="21">
        <f t="shared" si="4"/>
        <v>6.4784406037383018E-3</v>
      </c>
      <c r="AA37" s="33" t="s">
        <v>98</v>
      </c>
      <c r="AB37" s="34">
        <f>291.57</f>
        <v>291.57</v>
      </c>
      <c r="AD37" s="35" t="s">
        <v>102</v>
      </c>
      <c r="AE37" s="35" t="s">
        <v>103</v>
      </c>
      <c r="AF37" s="35" t="s">
        <v>104</v>
      </c>
      <c r="AG37" s="35" t="s">
        <v>105</v>
      </c>
      <c r="AH37" s="36" t="s">
        <v>106</v>
      </c>
      <c r="AI37" s="36" t="s">
        <v>107</v>
      </c>
    </row>
    <row r="38" spans="1:35" ht="15" thickBot="1" x14ac:dyDescent="0.35">
      <c r="A38" s="23">
        <v>43059</v>
      </c>
      <c r="B38" s="1">
        <v>194.10000600000001</v>
      </c>
      <c r="C38" s="21">
        <f t="shared" si="0"/>
        <v>4.6584317493545413E-3</v>
      </c>
      <c r="D38" s="21">
        <f t="shared" si="1"/>
        <v>4.3921490674562027E-6</v>
      </c>
      <c r="G38" s="25" t="s">
        <v>57</v>
      </c>
      <c r="H38" s="25">
        <v>0</v>
      </c>
      <c r="I38" s="37">
        <v>1</v>
      </c>
      <c r="S38" s="23">
        <v>43059</v>
      </c>
      <c r="T38" s="1">
        <v>2582.139893</v>
      </c>
      <c r="U38" s="21">
        <f t="shared" si="2"/>
        <v>1.2756829109810131E-3</v>
      </c>
      <c r="W38" s="23">
        <v>43059</v>
      </c>
      <c r="X38" s="24">
        <f t="shared" si="3"/>
        <v>4.5957333366561286E-3</v>
      </c>
      <c r="Y38" s="21">
        <f t="shared" si="4"/>
        <v>1.2129844982826004E-3</v>
      </c>
      <c r="AA38" s="33" t="s">
        <v>99</v>
      </c>
      <c r="AB38" s="31">
        <f>1/252</f>
        <v>3.968253968253968E-3</v>
      </c>
      <c r="AD38" s="21">
        <v>0</v>
      </c>
      <c r="AG38" s="38">
        <f>AB37</f>
        <v>291.57</v>
      </c>
      <c r="AH38" s="38">
        <f>AG38</f>
        <v>291.57</v>
      </c>
      <c r="AI38" s="38">
        <f>AG38-AH38</f>
        <v>0</v>
      </c>
    </row>
    <row r="39" spans="1:35" x14ac:dyDescent="0.3">
      <c r="A39" s="23">
        <v>43056</v>
      </c>
      <c r="B39" s="1">
        <v>193.199997</v>
      </c>
      <c r="C39" s="21">
        <f t="shared" si="0"/>
        <v>-1.1815242489265132E-2</v>
      </c>
      <c r="D39" s="21">
        <f t="shared" si="1"/>
        <v>2.0672483572743082E-4</v>
      </c>
      <c r="S39" s="23">
        <v>43056</v>
      </c>
      <c r="T39" s="1">
        <v>2578.8500979999999</v>
      </c>
      <c r="U39" s="21">
        <f t="shared" si="2"/>
        <v>-2.6259631197607103E-3</v>
      </c>
      <c r="W39" s="23">
        <v>43056</v>
      </c>
      <c r="X39" s="24">
        <f t="shared" si="3"/>
        <v>-1.1877940901963546E-2</v>
      </c>
      <c r="Y39" s="21">
        <f t="shared" si="4"/>
        <v>-2.688661532459123E-3</v>
      </c>
      <c r="AA39" s="33" t="s">
        <v>97</v>
      </c>
      <c r="AB39" s="32">
        <f>AB34</f>
        <v>0.16398735623166075</v>
      </c>
      <c r="AD39" s="21">
        <v>1</v>
      </c>
      <c r="AE39" s="21">
        <f ca="1">RAND()</f>
        <v>0.83712892374145031</v>
      </c>
      <c r="AF39" s="21">
        <f ca="1">NORMSINV(AE39)</f>
        <v>0.98272632142651928</v>
      </c>
      <c r="AG39" s="38">
        <f ca="1">AG38*EXP($AB$42*$AB$38+$AB$40*AF39*SQRT($AB$38))</f>
        <v>300.37498095128296</v>
      </c>
      <c r="AH39" s="38">
        <f>AH38*EXP($AB$42*$AB$38)</f>
        <v>291.62790239112212</v>
      </c>
      <c r="AI39" s="38">
        <f t="shared" ref="AI39:AI102" ca="1" si="5">AG39-AH39</f>
        <v>8.7470785601608441</v>
      </c>
    </row>
    <row r="40" spans="1:35" x14ac:dyDescent="0.3">
      <c r="A40" s="23">
        <v>43055</v>
      </c>
      <c r="B40" s="1">
        <v>195.509995</v>
      </c>
      <c r="C40" s="21">
        <f t="shared" si="0"/>
        <v>1.7645222195638688E-2</v>
      </c>
      <c r="D40" s="21">
        <f t="shared" si="1"/>
        <v>2.2748288961152682E-4</v>
      </c>
      <c r="S40" s="23">
        <v>43055</v>
      </c>
      <c r="T40" s="1">
        <v>2585.639893</v>
      </c>
      <c r="U40" s="21">
        <f t="shared" si="2"/>
        <v>8.1960583014486499E-3</v>
      </c>
      <c r="W40" s="23">
        <v>43055</v>
      </c>
      <c r="X40" s="24">
        <f t="shared" si="3"/>
        <v>1.7582523782940274E-2</v>
      </c>
      <c r="Y40" s="21">
        <f t="shared" si="4"/>
        <v>8.1333598887502363E-3</v>
      </c>
      <c r="AA40" s="33" t="s">
        <v>100</v>
      </c>
      <c r="AB40" s="32">
        <f>B7</f>
        <v>0.47738469320018623</v>
      </c>
      <c r="AD40" s="21">
        <v>2</v>
      </c>
      <c r="AE40" s="21">
        <f t="shared" ref="AE40:AE103" ca="1" si="6">RAND()</f>
        <v>0.8931667796699887</v>
      </c>
      <c r="AF40" s="21">
        <f t="shared" ref="AF40:AF103" ca="1" si="7">NORMSINV(AE40)</f>
        <v>1.2435467069525272</v>
      </c>
      <c r="AG40" s="38">
        <f t="shared" ref="AG40:AG103" ca="1" si="8">AG39*EXP($AB$42*$AB$38+$AB$40*AF40*SQRT($AB$38))</f>
        <v>311.88254057360808</v>
      </c>
      <c r="AH40" s="38">
        <f t="shared" ref="AH40:AH103" si="9">AH39*EXP($AB$42*$AB$38)</f>
        <v>291.68581628098178</v>
      </c>
      <c r="AI40" s="38">
        <f t="shared" ca="1" si="5"/>
        <v>20.1967242926263</v>
      </c>
    </row>
    <row r="41" spans="1:35" x14ac:dyDescent="0.3">
      <c r="A41" s="23">
        <v>43054</v>
      </c>
      <c r="B41" s="1">
        <v>192.11999499999999</v>
      </c>
      <c r="C41" s="21">
        <f t="shared" si="0"/>
        <v>-1.8343528034312495E-2</v>
      </c>
      <c r="D41" s="21">
        <f t="shared" si="1"/>
        <v>4.370697970044846E-4</v>
      </c>
      <c r="S41" s="23">
        <v>43054</v>
      </c>
      <c r="T41" s="1">
        <v>2564.6201169999999</v>
      </c>
      <c r="U41" s="21">
        <f t="shared" si="2"/>
        <v>-5.5256757236681331E-3</v>
      </c>
      <c r="W41" s="23">
        <v>43054</v>
      </c>
      <c r="X41" s="24">
        <f t="shared" si="3"/>
        <v>-1.8406226447010909E-2</v>
      </c>
      <c r="Y41" s="21">
        <f t="shared" si="4"/>
        <v>-5.5883741363665458E-3</v>
      </c>
      <c r="AA41" s="33"/>
      <c r="AB41" s="31"/>
      <c r="AD41" s="21">
        <v>3</v>
      </c>
      <c r="AE41" s="21">
        <f t="shared" ca="1" si="6"/>
        <v>0.50125179706163692</v>
      </c>
      <c r="AF41" s="21">
        <f t="shared" ca="1" si="7"/>
        <v>3.1377950577865369E-3</v>
      </c>
      <c r="AG41" s="38">
        <f t="shared" ca="1" si="8"/>
        <v>311.97391359683434</v>
      </c>
      <c r="AH41" s="38">
        <f t="shared" si="9"/>
        <v>291.74374167186244</v>
      </c>
      <c r="AI41" s="38">
        <f t="shared" ca="1" si="5"/>
        <v>20.230171924971899</v>
      </c>
    </row>
    <row r="42" spans="1:35" ht="15" thickBot="1" x14ac:dyDescent="0.35">
      <c r="A42" s="23">
        <v>43053</v>
      </c>
      <c r="B42" s="1">
        <v>195.71000699999999</v>
      </c>
      <c r="C42" s="21">
        <f t="shared" si="0"/>
        <v>3.2294699279322714E-3</v>
      </c>
      <c r="D42" s="21">
        <f t="shared" si="1"/>
        <v>4.4460043160237105E-7</v>
      </c>
      <c r="S42" s="23">
        <v>43053</v>
      </c>
      <c r="T42" s="1">
        <v>2578.8701169999999</v>
      </c>
      <c r="U42" s="21">
        <f t="shared" si="2"/>
        <v>-2.3096094136404455E-3</v>
      </c>
      <c r="W42" s="23">
        <v>43053</v>
      </c>
      <c r="X42" s="24">
        <f t="shared" si="3"/>
        <v>3.1667715152338587E-3</v>
      </c>
      <c r="Y42" s="21">
        <f t="shared" si="4"/>
        <v>-2.3723078263388582E-3</v>
      </c>
      <c r="AA42" s="39" t="s">
        <v>101</v>
      </c>
      <c r="AB42" s="40">
        <f>AB39-AB40^2/2</f>
        <v>5.0039283580742777E-2</v>
      </c>
      <c r="AD42" s="21">
        <v>4</v>
      </c>
      <c r="AE42" s="21">
        <f t="shared" ca="1" si="6"/>
        <v>0.16929549300239888</v>
      </c>
      <c r="AF42" s="21">
        <f t="shared" ca="1" si="7"/>
        <v>-0.95695298458634892</v>
      </c>
      <c r="AG42" s="38">
        <f t="shared" ca="1" si="8"/>
        <v>303.18411495569819</v>
      </c>
      <c r="AH42" s="38">
        <f t="shared" si="9"/>
        <v>291.80167856604811</v>
      </c>
      <c r="AI42" s="38">
        <f t="shared" ca="1" si="5"/>
        <v>11.382436389650081</v>
      </c>
    </row>
    <row r="43" spans="1:35" x14ac:dyDescent="0.3">
      <c r="A43" s="23">
        <v>43052</v>
      </c>
      <c r="B43" s="1">
        <v>195.08000200000001</v>
      </c>
      <c r="C43" s="21">
        <f t="shared" si="0"/>
        <v>1.5935829269121404E-2</v>
      </c>
      <c r="D43" s="21">
        <f t="shared" si="1"/>
        <v>1.7884095337645007E-4</v>
      </c>
      <c r="S43" s="23">
        <v>43052</v>
      </c>
      <c r="T43" s="1">
        <v>2584.8400879999999</v>
      </c>
      <c r="U43" s="21">
        <f t="shared" si="2"/>
        <v>9.8363433830384039E-4</v>
      </c>
      <c r="W43" s="23">
        <v>43052</v>
      </c>
      <c r="X43" s="24">
        <f t="shared" si="3"/>
        <v>1.5873130856422991E-2</v>
      </c>
      <c r="Y43" s="21">
        <f t="shared" si="4"/>
        <v>9.209359256054277E-4</v>
      </c>
      <c r="AD43" s="21">
        <v>5</v>
      </c>
      <c r="AE43" s="21">
        <f t="shared" ca="1" si="6"/>
        <v>0.78154124895603871</v>
      </c>
      <c r="AF43" s="21">
        <f t="shared" ca="1" si="7"/>
        <v>0.77740900366983845</v>
      </c>
      <c r="AG43" s="38">
        <f t="shared" ca="1" si="8"/>
        <v>310.41725961451965</v>
      </c>
      <c r="AH43" s="38">
        <f t="shared" si="9"/>
        <v>291.85962696582322</v>
      </c>
      <c r="AI43" s="38">
        <f t="shared" ca="1" si="5"/>
        <v>18.557632648696426</v>
      </c>
    </row>
    <row r="44" spans="1:35" x14ac:dyDescent="0.3">
      <c r="A44" s="23">
        <v>43049</v>
      </c>
      <c r="B44" s="1">
        <v>192.020004</v>
      </c>
      <c r="C44" s="21">
        <f t="shared" si="0"/>
        <v>-9.6956681700567371E-3</v>
      </c>
      <c r="D44" s="21">
        <f t="shared" si="1"/>
        <v>1.5026725385167548E-4</v>
      </c>
      <c r="S44" s="23">
        <v>43049</v>
      </c>
      <c r="T44" s="1">
        <v>2582.3000489999999</v>
      </c>
      <c r="U44" s="21">
        <f t="shared" si="2"/>
        <v>-8.9764371357325956E-4</v>
      </c>
      <c r="W44" s="23">
        <v>43049</v>
      </c>
      <c r="X44" s="24">
        <f t="shared" si="3"/>
        <v>-9.7583665827551506E-3</v>
      </c>
      <c r="Y44" s="21">
        <f t="shared" si="4"/>
        <v>-9.6034212627167225E-4</v>
      </c>
      <c r="AD44" s="21">
        <v>6</v>
      </c>
      <c r="AE44" s="21">
        <f t="shared" ca="1" si="6"/>
        <v>0.61203561247348248</v>
      </c>
      <c r="AF44" s="21">
        <f t="shared" ca="1" si="7"/>
        <v>0.28462849882863328</v>
      </c>
      <c r="AG44" s="38">
        <f t="shared" ca="1" si="8"/>
        <v>313.14784410585901</v>
      </c>
      <c r="AH44" s="38">
        <f t="shared" si="9"/>
        <v>291.9175868734726</v>
      </c>
      <c r="AI44" s="38">
        <f t="shared" ca="1" si="5"/>
        <v>21.230257232386407</v>
      </c>
    </row>
    <row r="45" spans="1:35" x14ac:dyDescent="0.3">
      <c r="A45" s="23">
        <v>43048</v>
      </c>
      <c r="B45" s="1">
        <v>193.89999399999999</v>
      </c>
      <c r="C45" s="21">
        <f t="shared" si="0"/>
        <v>-1.2930197384135589E-2</v>
      </c>
      <c r="D45" s="21">
        <f t="shared" si="1"/>
        <v>2.4002944426639586E-4</v>
      </c>
      <c r="S45" s="23">
        <v>43048</v>
      </c>
      <c r="T45" s="1">
        <v>2584.6201169999999</v>
      </c>
      <c r="U45" s="21">
        <f t="shared" si="2"/>
        <v>-3.7618877882734658E-3</v>
      </c>
      <c r="W45" s="23">
        <v>43048</v>
      </c>
      <c r="X45" s="24">
        <f t="shared" si="3"/>
        <v>-1.2992895796834002E-2</v>
      </c>
      <c r="Y45" s="21">
        <f t="shared" si="4"/>
        <v>-3.8245862009718785E-3</v>
      </c>
      <c r="AD45" s="21">
        <v>7</v>
      </c>
      <c r="AE45" s="21">
        <f t="shared" ca="1" si="6"/>
        <v>7.2741861408667341E-2</v>
      </c>
      <c r="AF45" s="21">
        <f t="shared" ca="1" si="7"/>
        <v>-1.4556705210356953</v>
      </c>
      <c r="AG45" s="38">
        <f t="shared" ca="1" si="8"/>
        <v>299.79486988084022</v>
      </c>
      <c r="AH45" s="38">
        <f t="shared" si="9"/>
        <v>291.97555829128163</v>
      </c>
      <c r="AI45" s="38">
        <f t="shared" ca="1" si="5"/>
        <v>7.8193115895585947</v>
      </c>
    </row>
    <row r="46" spans="1:35" x14ac:dyDescent="0.3">
      <c r="A46" s="23">
        <v>43047</v>
      </c>
      <c r="B46" s="1">
        <v>196.44000199999999</v>
      </c>
      <c r="C46" s="21">
        <f t="shared" si="0"/>
        <v>2.8077135270188069E-3</v>
      </c>
      <c r="D46" s="21">
        <f t="shared" si="1"/>
        <v>6.0038351212947128E-8</v>
      </c>
      <c r="S46" s="23">
        <v>43047</v>
      </c>
      <c r="T46" s="1">
        <v>2594.3798830000001</v>
      </c>
      <c r="U46" s="21">
        <f t="shared" si="2"/>
        <v>1.4436549093934659E-3</v>
      </c>
      <c r="W46" s="23">
        <v>43047</v>
      </c>
      <c r="X46" s="24">
        <f t="shared" si="3"/>
        <v>2.7450151143203943E-3</v>
      </c>
      <c r="Y46" s="21">
        <f t="shared" si="4"/>
        <v>1.3809564966950532E-3</v>
      </c>
      <c r="AD46" s="21">
        <v>8</v>
      </c>
      <c r="AE46" s="21">
        <f t="shared" ca="1" si="6"/>
        <v>1.7884101026759858E-2</v>
      </c>
      <c r="AF46" s="21">
        <f t="shared" ca="1" si="7"/>
        <v>-2.0995527599864916</v>
      </c>
      <c r="AG46" s="38">
        <f t="shared" ca="1" si="8"/>
        <v>281.50731498843203</v>
      </c>
      <c r="AH46" s="38">
        <f t="shared" si="9"/>
        <v>292.03354122153604</v>
      </c>
      <c r="AI46" s="38">
        <f t="shared" ca="1" si="5"/>
        <v>-10.526226233104012</v>
      </c>
    </row>
    <row r="47" spans="1:35" x14ac:dyDescent="0.3">
      <c r="A47" s="23">
        <v>43046</v>
      </c>
      <c r="B47" s="1">
        <v>195.88999899999999</v>
      </c>
      <c r="C47" s="21">
        <f t="shared" si="0"/>
        <v>-2.1186258402382085E-2</v>
      </c>
      <c r="D47" s="21">
        <f t="shared" si="1"/>
        <v>5.6401237358196183E-4</v>
      </c>
      <c r="S47" s="23">
        <v>43046</v>
      </c>
      <c r="T47" s="1">
        <v>2590.639893</v>
      </c>
      <c r="U47" s="21">
        <f t="shared" si="2"/>
        <v>-1.8910283240325398E-4</v>
      </c>
      <c r="W47" s="23">
        <v>43046</v>
      </c>
      <c r="X47" s="24">
        <f t="shared" si="3"/>
        <v>-2.1248956815080499E-2</v>
      </c>
      <c r="Y47" s="21">
        <f t="shared" si="4"/>
        <v>-2.5180124510166668E-4</v>
      </c>
      <c r="AD47" s="21">
        <v>9</v>
      </c>
      <c r="AE47" s="21">
        <f t="shared" ca="1" si="6"/>
        <v>0.94083318278760253</v>
      </c>
      <c r="AF47" s="21">
        <f t="shared" ca="1" si="7"/>
        <v>1.5618062694030419</v>
      </c>
      <c r="AG47" s="38">
        <f t="shared" ca="1" si="8"/>
        <v>295.10294999291079</v>
      </c>
      <c r="AH47" s="38">
        <f t="shared" si="9"/>
        <v>292.09153566652213</v>
      </c>
      <c r="AI47" s="38">
        <f t="shared" ca="1" si="5"/>
        <v>3.0114143263886604</v>
      </c>
    </row>
    <row r="48" spans="1:35" x14ac:dyDescent="0.3">
      <c r="A48" s="23">
        <v>43045</v>
      </c>
      <c r="B48" s="1">
        <v>200.13000500000001</v>
      </c>
      <c r="C48" s="21">
        <f t="shared" si="0"/>
        <v>6.0002001399994676E-4</v>
      </c>
      <c r="D48" s="21">
        <f t="shared" si="1"/>
        <v>3.85205887624962E-6</v>
      </c>
      <c r="S48" s="23">
        <v>43045</v>
      </c>
      <c r="T48" s="1">
        <v>2591.1298830000001</v>
      </c>
      <c r="U48" s="21">
        <f t="shared" si="2"/>
        <v>1.2712512706078982E-3</v>
      </c>
      <c r="W48" s="23">
        <v>43045</v>
      </c>
      <c r="X48" s="24">
        <f t="shared" si="3"/>
        <v>5.3732160130153406E-4</v>
      </c>
      <c r="Y48" s="21">
        <f t="shared" si="4"/>
        <v>1.2085528579094855E-3</v>
      </c>
      <c r="AD48" s="21">
        <v>10</v>
      </c>
      <c r="AE48" s="21">
        <f t="shared" ca="1" si="6"/>
        <v>0.79755630741895644</v>
      </c>
      <c r="AF48" s="21">
        <f t="shared" ca="1" si="7"/>
        <v>0.83292436875089726</v>
      </c>
      <c r="AG48" s="38">
        <f t="shared" ca="1" si="8"/>
        <v>302.64814385797956</v>
      </c>
      <c r="AH48" s="38">
        <f t="shared" si="9"/>
        <v>292.14954162852655</v>
      </c>
      <c r="AI48" s="38">
        <f t="shared" ca="1" si="5"/>
        <v>10.498602229453013</v>
      </c>
    </row>
    <row r="49" spans="1:35" x14ac:dyDescent="0.3">
      <c r="A49" s="23">
        <v>43042</v>
      </c>
      <c r="B49" s="1">
        <v>200.009995</v>
      </c>
      <c r="C49" s="21">
        <f t="shared" si="0"/>
        <v>3.4617096917921586E-3</v>
      </c>
      <c r="D49" s="21">
        <f t="shared" si="1"/>
        <v>8.0824309286392637E-7</v>
      </c>
      <c r="S49" s="23">
        <v>43042</v>
      </c>
      <c r="T49" s="1">
        <v>2587.8400879999999</v>
      </c>
      <c r="U49" s="21">
        <f t="shared" si="2"/>
        <v>3.0970752937133916E-3</v>
      </c>
      <c r="W49" s="23">
        <v>43042</v>
      </c>
      <c r="X49" s="24">
        <f t="shared" si="3"/>
        <v>3.3990112790937459E-3</v>
      </c>
      <c r="Y49" s="21">
        <f t="shared" si="4"/>
        <v>3.0343768810149789E-3</v>
      </c>
      <c r="AD49" s="21">
        <v>11</v>
      </c>
      <c r="AE49" s="21">
        <f t="shared" ca="1" si="6"/>
        <v>0.50966597769733157</v>
      </c>
      <c r="AF49" s="21">
        <f t="shared" ca="1" si="7"/>
        <v>2.4231384072390769E-2</v>
      </c>
      <c r="AG49" s="38">
        <f t="shared" ca="1" si="8"/>
        <v>302.92890894331265</v>
      </c>
      <c r="AH49" s="38">
        <f t="shared" si="9"/>
        <v>292.20755910983644</v>
      </c>
      <c r="AI49" s="38">
        <f t="shared" ca="1" si="5"/>
        <v>10.721349833476211</v>
      </c>
    </row>
    <row r="50" spans="1:35" x14ac:dyDescent="0.3">
      <c r="A50" s="23">
        <v>43041</v>
      </c>
      <c r="B50" s="1">
        <v>199.320007</v>
      </c>
      <c r="C50" s="21">
        <f t="shared" si="0"/>
        <v>6.6667020202020311E-3</v>
      </c>
      <c r="D50" s="21">
        <f t="shared" si="1"/>
        <v>1.6842945186301272E-5</v>
      </c>
      <c r="S50" s="23">
        <v>43041</v>
      </c>
      <c r="T50" s="1">
        <v>2579.8500979999999</v>
      </c>
      <c r="U50" s="21">
        <f t="shared" si="2"/>
        <v>1.8996610774513201E-4</v>
      </c>
      <c r="W50" s="23">
        <v>43041</v>
      </c>
      <c r="X50" s="24">
        <f t="shared" si="3"/>
        <v>6.6040036075036184E-3</v>
      </c>
      <c r="Y50" s="21">
        <f t="shared" si="4"/>
        <v>1.2726769504671932E-4</v>
      </c>
      <c r="AD50" s="21">
        <v>12</v>
      </c>
      <c r="AE50" s="21">
        <f t="shared" ca="1" si="6"/>
        <v>7.7041272958959683E-2</v>
      </c>
      <c r="AF50" s="21">
        <f t="shared" ca="1" si="7"/>
        <v>-1.4252583119339204</v>
      </c>
      <c r="AG50" s="38">
        <f t="shared" ca="1" si="8"/>
        <v>290.27703838197289</v>
      </c>
      <c r="AH50" s="38">
        <f t="shared" si="9"/>
        <v>292.26558811273941</v>
      </c>
      <c r="AI50" s="38">
        <f t="shared" ca="1" si="5"/>
        <v>-1.9885497307665219</v>
      </c>
    </row>
    <row r="51" spans="1:35" x14ac:dyDescent="0.3">
      <c r="A51" s="23">
        <v>43040</v>
      </c>
      <c r="B51" s="1">
        <v>198</v>
      </c>
      <c r="C51" s="21">
        <f t="shared" si="0"/>
        <v>7.9927050651578124E-3</v>
      </c>
      <c r="D51" s="21">
        <f t="shared" si="1"/>
        <v>2.9485103994564536E-5</v>
      </c>
      <c r="S51" s="23">
        <v>43040</v>
      </c>
      <c r="T51" s="1">
        <v>2579.360107</v>
      </c>
      <c r="U51" s="21">
        <f t="shared" si="2"/>
        <v>1.5921099166993358E-3</v>
      </c>
      <c r="W51" s="23">
        <v>43040</v>
      </c>
      <c r="X51" s="24">
        <f t="shared" si="3"/>
        <v>7.9300066524593989E-3</v>
      </c>
      <c r="Y51" s="21">
        <f t="shared" si="4"/>
        <v>1.5294115040009231E-3</v>
      </c>
      <c r="AD51" s="21">
        <v>13</v>
      </c>
      <c r="AE51" s="21">
        <f t="shared" ca="1" si="6"/>
        <v>0.92635887372292114</v>
      </c>
      <c r="AF51" s="21">
        <f t="shared" ca="1" si="7"/>
        <v>1.449198155307055</v>
      </c>
      <c r="AG51" s="38">
        <f t="shared" ca="1" si="8"/>
        <v>303.26748958071499</v>
      </c>
      <c r="AH51" s="38">
        <f t="shared" si="9"/>
        <v>292.32362863952352</v>
      </c>
      <c r="AI51" s="38">
        <f t="shared" ca="1" si="5"/>
        <v>10.943860941191474</v>
      </c>
    </row>
    <row r="52" spans="1:35" x14ac:dyDescent="0.3">
      <c r="A52" s="23">
        <v>43039</v>
      </c>
      <c r="B52" s="1">
        <v>196.429993</v>
      </c>
      <c r="C52" s="21">
        <f t="shared" si="0"/>
        <v>-9.7797149210997469E-3</v>
      </c>
      <c r="D52" s="21">
        <f t="shared" si="1"/>
        <v>1.5233486743755319E-4</v>
      </c>
      <c r="S52" s="23">
        <v>43039</v>
      </c>
      <c r="T52" s="1">
        <v>2575.26001</v>
      </c>
      <c r="U52" s="21">
        <f t="shared" si="2"/>
        <v>9.4445879686277934E-4</v>
      </c>
      <c r="W52" s="23">
        <v>43039</v>
      </c>
      <c r="X52" s="24">
        <f t="shared" si="3"/>
        <v>-9.8424133337981605E-3</v>
      </c>
      <c r="Y52" s="21">
        <f t="shared" si="4"/>
        <v>8.8176038416436665E-4</v>
      </c>
      <c r="AD52" s="21">
        <v>14</v>
      </c>
      <c r="AE52" s="21">
        <f t="shared" ca="1" si="6"/>
        <v>0.22844400840860735</v>
      </c>
      <c r="AF52" s="21">
        <f t="shared" ca="1" si="7"/>
        <v>-0.74398092230445412</v>
      </c>
      <c r="AG52" s="38">
        <f t="shared" ca="1" si="8"/>
        <v>296.61662794022999</v>
      </c>
      <c r="AH52" s="38">
        <f t="shared" si="9"/>
        <v>292.38168069247729</v>
      </c>
      <c r="AI52" s="38">
        <f t="shared" ca="1" si="5"/>
        <v>4.2349472477527002</v>
      </c>
    </row>
    <row r="53" spans="1:35" x14ac:dyDescent="0.3">
      <c r="A53" s="23">
        <v>43038</v>
      </c>
      <c r="B53" s="1">
        <v>198.36999499999999</v>
      </c>
      <c r="C53" s="21">
        <f t="shared" si="0"/>
        <v>-5.8634762004828866E-3</v>
      </c>
      <c r="D53" s="21">
        <f t="shared" si="1"/>
        <v>7.1000214167053278E-5</v>
      </c>
      <c r="S53" s="23">
        <v>43038</v>
      </c>
      <c r="T53" s="1">
        <v>2572.830078</v>
      </c>
      <c r="U53" s="21">
        <f t="shared" si="2"/>
        <v>-3.192470480425591E-3</v>
      </c>
      <c r="W53" s="23">
        <v>43038</v>
      </c>
      <c r="X53" s="24">
        <f t="shared" si="3"/>
        <v>-5.9261746131812993E-3</v>
      </c>
      <c r="Y53" s="21">
        <f t="shared" si="4"/>
        <v>-3.2551688931240037E-3</v>
      </c>
      <c r="AD53" s="21">
        <v>15</v>
      </c>
      <c r="AE53" s="21">
        <f t="shared" ca="1" si="6"/>
        <v>0.1295970542604854</v>
      </c>
      <c r="AF53" s="21">
        <f t="shared" ca="1" si="7"/>
        <v>-1.1282979510363198</v>
      </c>
      <c r="AG53" s="38">
        <f t="shared" ca="1" si="8"/>
        <v>286.77800683169102</v>
      </c>
      <c r="AH53" s="38">
        <f t="shared" si="9"/>
        <v>292.43974427388963</v>
      </c>
      <c r="AI53" s="38">
        <f t="shared" ca="1" si="5"/>
        <v>-5.6617374421986142</v>
      </c>
    </row>
    <row r="54" spans="1:35" x14ac:dyDescent="0.3">
      <c r="A54" s="23">
        <v>43035</v>
      </c>
      <c r="B54" s="1">
        <v>199.53999300000001</v>
      </c>
      <c r="C54" s="21">
        <f t="shared" si="0"/>
        <v>2.2181168202099588E-2</v>
      </c>
      <c r="D54" s="21">
        <f t="shared" si="1"/>
        <v>3.8488483288221702E-4</v>
      </c>
      <c r="S54" s="23">
        <v>43035</v>
      </c>
      <c r="T54" s="1">
        <v>2581.070068</v>
      </c>
      <c r="U54" s="21">
        <f t="shared" si="2"/>
        <v>8.0730224930307681E-3</v>
      </c>
      <c r="W54" s="23">
        <v>43035</v>
      </c>
      <c r="X54" s="24">
        <f t="shared" si="3"/>
        <v>2.2118469789401175E-2</v>
      </c>
      <c r="Y54" s="21">
        <f t="shared" si="4"/>
        <v>8.0103240803323546E-3</v>
      </c>
      <c r="AD54" s="21">
        <v>16</v>
      </c>
      <c r="AE54" s="21">
        <f t="shared" ca="1" si="6"/>
        <v>0.26782930887412915</v>
      </c>
      <c r="AF54" s="21">
        <f t="shared" ca="1" si="7"/>
        <v>-0.61939128990058334</v>
      </c>
      <c r="AG54" s="38">
        <f t="shared" ca="1" si="8"/>
        <v>281.54165210518732</v>
      </c>
      <c r="AH54" s="38">
        <f t="shared" si="9"/>
        <v>292.49781938605003</v>
      </c>
      <c r="AI54" s="38">
        <f t="shared" ca="1" si="5"/>
        <v>-10.956167280862701</v>
      </c>
    </row>
    <row r="55" spans="1:35" x14ac:dyDescent="0.3">
      <c r="A55" s="23">
        <v>43034</v>
      </c>
      <c r="B55" s="1">
        <v>195.21000699999999</v>
      </c>
      <c r="C55" s="21">
        <f t="shared" si="0"/>
        <v>7.4315062717342784E-3</v>
      </c>
      <c r="D55" s="21">
        <f t="shared" si="1"/>
        <v>2.3705408100611641E-5</v>
      </c>
      <c r="S55" s="23">
        <v>43034</v>
      </c>
      <c r="T55" s="1">
        <v>2560.3999020000001</v>
      </c>
      <c r="U55" s="21">
        <f t="shared" si="2"/>
        <v>1.2709462192490584E-3</v>
      </c>
      <c r="W55" s="23">
        <v>43034</v>
      </c>
      <c r="X55" s="24">
        <f t="shared" si="3"/>
        <v>7.3688078590358657E-3</v>
      </c>
      <c r="Y55" s="21">
        <f t="shared" si="4"/>
        <v>1.2082478065506457E-3</v>
      </c>
      <c r="AD55" s="21">
        <v>17</v>
      </c>
      <c r="AE55" s="21">
        <f t="shared" ca="1" si="6"/>
        <v>6.963557066728987E-2</v>
      </c>
      <c r="AF55" s="21">
        <f t="shared" ca="1" si="7"/>
        <v>-1.4785106772907179</v>
      </c>
      <c r="AG55" s="38">
        <f t="shared" ca="1" si="8"/>
        <v>269.35133144004129</v>
      </c>
      <c r="AH55" s="38">
        <f t="shared" si="9"/>
        <v>292.5559060312483</v>
      </c>
      <c r="AI55" s="38">
        <f t="shared" ca="1" si="5"/>
        <v>-23.204574591207006</v>
      </c>
    </row>
    <row r="56" spans="1:35" x14ac:dyDescent="0.3">
      <c r="A56" s="23">
        <v>43033</v>
      </c>
      <c r="B56" s="1">
        <v>193.770004</v>
      </c>
      <c r="C56" s="21">
        <f t="shared" si="0"/>
        <v>-1.1478420335100048E-2</v>
      </c>
      <c r="D56" s="21">
        <f t="shared" si="1"/>
        <v>1.9715267500919348E-4</v>
      </c>
      <c r="S56" s="23">
        <v>43033</v>
      </c>
      <c r="T56" s="1">
        <v>2557.1499020000001</v>
      </c>
      <c r="U56" s="21">
        <f t="shared" si="2"/>
        <v>-4.6630499607169806E-3</v>
      </c>
      <c r="W56" s="23">
        <v>43033</v>
      </c>
      <c r="X56" s="24">
        <f t="shared" si="3"/>
        <v>-1.1541118747798462E-2</v>
      </c>
      <c r="Y56" s="21">
        <f t="shared" si="4"/>
        <v>-4.7257483734153933E-3</v>
      </c>
      <c r="AD56" s="21">
        <v>18</v>
      </c>
      <c r="AE56" s="21">
        <f t="shared" ca="1" si="6"/>
        <v>0.55243077555876197</v>
      </c>
      <c r="AF56" s="21">
        <f t="shared" ca="1" si="7"/>
        <v>0.13180510461516787</v>
      </c>
      <c r="AG56" s="38">
        <f t="shared" ca="1" si="8"/>
        <v>270.47477964409393</v>
      </c>
      <c r="AH56" s="38">
        <f t="shared" si="9"/>
        <v>292.61400421177478</v>
      </c>
      <c r="AI56" s="38">
        <f t="shared" ca="1" si="5"/>
        <v>-22.139224567680856</v>
      </c>
    </row>
    <row r="57" spans="1:35" x14ac:dyDescent="0.3">
      <c r="A57" s="23">
        <v>43032</v>
      </c>
      <c r="B57" s="1">
        <v>196.020004</v>
      </c>
      <c r="C57" s="21">
        <f t="shared" si="0"/>
        <v>1.8444448389647983E-2</v>
      </c>
      <c r="D57" s="21">
        <f t="shared" si="1"/>
        <v>2.5223036767059134E-4</v>
      </c>
      <c r="S57" s="23">
        <v>43032</v>
      </c>
      <c r="T57" s="1">
        <v>2569.1298830000001</v>
      </c>
      <c r="U57" s="21">
        <f t="shared" si="2"/>
        <v>1.6179085343193123E-3</v>
      </c>
      <c r="W57" s="23">
        <v>43032</v>
      </c>
      <c r="X57" s="24">
        <f t="shared" si="3"/>
        <v>1.8381749976949569E-2</v>
      </c>
      <c r="Y57" s="21">
        <f t="shared" si="4"/>
        <v>1.5552101216208996E-3</v>
      </c>
      <c r="AD57" s="21">
        <v>19</v>
      </c>
      <c r="AE57" s="21">
        <f t="shared" ca="1" si="6"/>
        <v>0.61100303040988113</v>
      </c>
      <c r="AF57" s="21">
        <f t="shared" ca="1" si="7"/>
        <v>0.28193423366451537</v>
      </c>
      <c r="AG57" s="38">
        <f t="shared" ca="1" si="8"/>
        <v>272.8319036635238</v>
      </c>
      <c r="AH57" s="38">
        <f t="shared" si="9"/>
        <v>292.67211392992027</v>
      </c>
      <c r="AI57" s="38">
        <f t="shared" ca="1" si="5"/>
        <v>-19.840210266396468</v>
      </c>
    </row>
    <row r="58" spans="1:35" x14ac:dyDescent="0.3">
      <c r="A58" s="23">
        <v>43031</v>
      </c>
      <c r="B58" s="1">
        <v>192.470001</v>
      </c>
      <c r="C58" s="21">
        <f t="shared" si="0"/>
        <v>-8.7041767881298471E-3</v>
      </c>
      <c r="D58" s="21">
        <f t="shared" si="1"/>
        <v>1.2694220342213689E-4</v>
      </c>
      <c r="S58" s="23">
        <v>43031</v>
      </c>
      <c r="T58" s="1">
        <v>2564.9799800000001</v>
      </c>
      <c r="U58" s="21">
        <f t="shared" si="2"/>
        <v>-3.9724842459165632E-3</v>
      </c>
      <c r="W58" s="23">
        <v>43031</v>
      </c>
      <c r="X58" s="24">
        <f t="shared" si="3"/>
        <v>-8.7668752008282606E-3</v>
      </c>
      <c r="Y58" s="21">
        <f t="shared" si="4"/>
        <v>-4.0351826586149759E-3</v>
      </c>
      <c r="AD58" s="21">
        <v>20</v>
      </c>
      <c r="AE58" s="21">
        <f t="shared" ca="1" si="6"/>
        <v>0.76567638063700261</v>
      </c>
      <c r="AF58" s="21">
        <f t="shared" ca="1" si="7"/>
        <v>0.72468183957687404</v>
      </c>
      <c r="AG58" s="38">
        <f t="shared" ca="1" si="8"/>
        <v>278.89834631474037</v>
      </c>
      <c r="AH58" s="38">
        <f t="shared" si="9"/>
        <v>292.73023518797601</v>
      </c>
      <c r="AI58" s="38">
        <f t="shared" ca="1" si="5"/>
        <v>-13.831888873235641</v>
      </c>
    </row>
    <row r="59" spans="1:35" x14ac:dyDescent="0.3">
      <c r="A59" s="23">
        <v>43028</v>
      </c>
      <c r="B59" s="1">
        <v>194.16000399999999</v>
      </c>
      <c r="C59" s="21">
        <f t="shared" si="0"/>
        <v>-4.9710499418068599E-3</v>
      </c>
      <c r="D59" s="21">
        <f t="shared" si="1"/>
        <v>5.6757181477249276E-5</v>
      </c>
      <c r="S59" s="23">
        <v>43028</v>
      </c>
      <c r="T59" s="1">
        <v>2575.209961</v>
      </c>
      <c r="U59" s="21">
        <f t="shared" si="2"/>
        <v>5.1168426285272961E-3</v>
      </c>
      <c r="W59" s="23">
        <v>43028</v>
      </c>
      <c r="X59" s="24">
        <f t="shared" si="3"/>
        <v>-5.0337483545052726E-3</v>
      </c>
      <c r="Y59" s="21">
        <f t="shared" si="4"/>
        <v>5.0541442158288834E-3</v>
      </c>
      <c r="AD59" s="21">
        <v>21</v>
      </c>
      <c r="AE59" s="21">
        <f t="shared" ca="1" si="6"/>
        <v>0.75335216482347134</v>
      </c>
      <c r="AF59" s="21">
        <f t="shared" ca="1" si="7"/>
        <v>0.68507646542765599</v>
      </c>
      <c r="AG59" s="38">
        <f t="shared" ca="1" si="8"/>
        <v>284.76031702820353</v>
      </c>
      <c r="AH59" s="38">
        <f t="shared" si="9"/>
        <v>292.78836798823369</v>
      </c>
      <c r="AI59" s="38">
        <f t="shared" ca="1" si="5"/>
        <v>-8.0280509600301571</v>
      </c>
    </row>
    <row r="60" spans="1:35" x14ac:dyDescent="0.3">
      <c r="A60" s="23">
        <v>43027</v>
      </c>
      <c r="B60" s="1">
        <v>195.13000500000001</v>
      </c>
      <c r="C60" s="21">
        <f t="shared" si="0"/>
        <v>-2.0966964031752244E-3</v>
      </c>
      <c r="D60" s="21">
        <f t="shared" si="1"/>
        <v>2.1709846999086823E-5</v>
      </c>
      <c r="S60" s="23">
        <v>43027</v>
      </c>
      <c r="T60" s="1">
        <v>2562.1000979999999</v>
      </c>
      <c r="U60" s="21">
        <f t="shared" si="2"/>
        <v>3.279979372339259E-4</v>
      </c>
      <c r="W60" s="23">
        <v>43027</v>
      </c>
      <c r="X60" s="24">
        <f t="shared" si="3"/>
        <v>-2.1593948158736371E-3</v>
      </c>
      <c r="Y60" s="21">
        <f t="shared" si="4"/>
        <v>2.6529952453551321E-4</v>
      </c>
      <c r="AD60" s="21">
        <v>22</v>
      </c>
      <c r="AE60" s="21">
        <f t="shared" ca="1" si="6"/>
        <v>4.7444455267992014E-2</v>
      </c>
      <c r="AF60" s="21">
        <f t="shared" ca="1" si="7"/>
        <v>-1.6701539390431104</v>
      </c>
      <c r="AG60" s="38">
        <f t="shared" ca="1" si="8"/>
        <v>270.8650834306581</v>
      </c>
      <c r="AH60" s="38">
        <f t="shared" si="9"/>
        <v>292.84651233298541</v>
      </c>
      <c r="AI60" s="38">
        <f t="shared" ca="1" si="5"/>
        <v>-21.981428902327309</v>
      </c>
    </row>
    <row r="61" spans="1:35" x14ac:dyDescent="0.3">
      <c r="A61" s="23">
        <v>43026</v>
      </c>
      <c r="B61" s="1">
        <v>195.53999300000001</v>
      </c>
      <c r="C61" s="21">
        <f t="shared" si="0"/>
        <v>-1.9751368954308512E-2</v>
      </c>
      <c r="D61" s="21">
        <f t="shared" si="1"/>
        <v>4.979170610515584E-4</v>
      </c>
      <c r="S61" s="23">
        <v>43026</v>
      </c>
      <c r="T61" s="1">
        <v>2561.26001</v>
      </c>
      <c r="U61" s="21">
        <f t="shared" si="2"/>
        <v>7.4233516213828565E-4</v>
      </c>
      <c r="W61" s="23">
        <v>43026</v>
      </c>
      <c r="X61" s="24">
        <f t="shared" si="3"/>
        <v>-1.9814067367006926E-2</v>
      </c>
      <c r="Y61" s="21">
        <f t="shared" si="4"/>
        <v>6.7963674943987296E-4</v>
      </c>
      <c r="AD61" s="21">
        <v>23</v>
      </c>
      <c r="AE61" s="21">
        <f t="shared" ca="1" si="6"/>
        <v>0.89312936965225853</v>
      </c>
      <c r="AF61" s="21">
        <f t="shared" ca="1" si="7"/>
        <v>1.2433435548541965</v>
      </c>
      <c r="AG61" s="38">
        <f t="shared" ca="1" si="8"/>
        <v>281.24038163017946</v>
      </c>
      <c r="AH61" s="38">
        <f t="shared" si="9"/>
        <v>292.90466822452385</v>
      </c>
      <c r="AI61" s="38">
        <f t="shared" ca="1" si="5"/>
        <v>-11.664286594344389</v>
      </c>
    </row>
    <row r="62" spans="1:35" x14ac:dyDescent="0.3">
      <c r="A62" s="23">
        <v>43025</v>
      </c>
      <c r="B62" s="1">
        <v>199.479996</v>
      </c>
      <c r="C62" s="21">
        <f t="shared" si="0"/>
        <v>-1.5788420715013518E-2</v>
      </c>
      <c r="D62" s="21">
        <f t="shared" si="1"/>
        <v>3.3676312798502401E-4</v>
      </c>
      <c r="S62" s="23">
        <v>43025</v>
      </c>
      <c r="T62" s="1">
        <v>2559.360107</v>
      </c>
      <c r="U62" s="21">
        <f t="shared" si="2"/>
        <v>6.725786553094526E-4</v>
      </c>
      <c r="W62" s="23">
        <v>43025</v>
      </c>
      <c r="X62" s="24">
        <f t="shared" si="3"/>
        <v>-1.5851119127711932E-2</v>
      </c>
      <c r="Y62" s="21">
        <f t="shared" si="4"/>
        <v>6.0988024261103991E-4</v>
      </c>
      <c r="AD62" s="21">
        <v>24</v>
      </c>
      <c r="AE62" s="21">
        <f t="shared" ca="1" si="6"/>
        <v>0.25925681422893099</v>
      </c>
      <c r="AF62" s="21">
        <f t="shared" ca="1" si="7"/>
        <v>-0.64563829829806474</v>
      </c>
      <c r="AG62" s="38">
        <f t="shared" ca="1" si="8"/>
        <v>275.8872930771517</v>
      </c>
      <c r="AH62" s="38">
        <f t="shared" si="9"/>
        <v>292.96283566514199</v>
      </c>
      <c r="AI62" s="38">
        <f t="shared" ca="1" si="5"/>
        <v>-17.075542587990299</v>
      </c>
    </row>
    <row r="63" spans="1:35" x14ac:dyDescent="0.3">
      <c r="A63" s="23">
        <v>43024</v>
      </c>
      <c r="B63" s="1">
        <v>202.679993</v>
      </c>
      <c r="C63" s="21">
        <f t="shared" si="0"/>
        <v>1.5990715925843002E-2</v>
      </c>
      <c r="D63" s="21">
        <f t="shared" si="1"/>
        <v>1.8031198013847424E-4</v>
      </c>
      <c r="S63" s="23">
        <v>43024</v>
      </c>
      <c r="T63" s="1">
        <v>2557.639893</v>
      </c>
      <c r="U63" s="21">
        <f t="shared" si="2"/>
        <v>1.7507534306602235E-3</v>
      </c>
      <c r="W63" s="23">
        <v>43024</v>
      </c>
      <c r="X63" s="24">
        <f t="shared" si="3"/>
        <v>1.5928017513144588E-2</v>
      </c>
      <c r="Y63" s="21">
        <f t="shared" si="4"/>
        <v>1.6880550179618108E-3</v>
      </c>
      <c r="AD63" s="21">
        <v>25</v>
      </c>
      <c r="AE63" s="21">
        <f t="shared" ca="1" si="6"/>
        <v>0.46972641429642048</v>
      </c>
      <c r="AF63" s="21">
        <f t="shared" ca="1" si="7"/>
        <v>-7.5957603023415976E-2</v>
      </c>
      <c r="AG63" s="38">
        <f t="shared" ca="1" si="8"/>
        <v>275.31248575272701</v>
      </c>
      <c r="AH63" s="38">
        <f t="shared" si="9"/>
        <v>293.02101465713338</v>
      </c>
      <c r="AI63" s="38">
        <f t="shared" ca="1" si="5"/>
        <v>-17.708528904406364</v>
      </c>
    </row>
    <row r="64" spans="1:35" x14ac:dyDescent="0.3">
      <c r="A64" s="23">
        <v>43021</v>
      </c>
      <c r="B64" s="1">
        <v>199.490005</v>
      </c>
      <c r="C64" s="21">
        <f t="shared" si="0"/>
        <v>1.8533666810304883E-2</v>
      </c>
      <c r="D64" s="21">
        <f t="shared" si="1"/>
        <v>2.5507221906231154E-4</v>
      </c>
      <c r="S64" s="23">
        <v>43021</v>
      </c>
      <c r="T64" s="1">
        <v>2553.169922</v>
      </c>
      <c r="U64" s="21">
        <f t="shared" si="2"/>
        <v>8.7810722352688053E-4</v>
      </c>
      <c r="W64" s="23">
        <v>43021</v>
      </c>
      <c r="X64" s="24">
        <f t="shared" si="3"/>
        <v>1.8470968397606469E-2</v>
      </c>
      <c r="Y64" s="21">
        <f t="shared" si="4"/>
        <v>8.1540881082846784E-4</v>
      </c>
      <c r="AD64" s="21">
        <v>26</v>
      </c>
      <c r="AE64" s="21">
        <f t="shared" ca="1" si="6"/>
        <v>0.71296945282547686</v>
      </c>
      <c r="AF64" s="21">
        <f t="shared" ca="1" si="7"/>
        <v>0.56208061625198713</v>
      </c>
      <c r="AG64" s="38">
        <f t="shared" ca="1" si="8"/>
        <v>280.06128413988966</v>
      </c>
      <c r="AH64" s="38">
        <f t="shared" si="9"/>
        <v>293.07920520279197</v>
      </c>
      <c r="AI64" s="38">
        <f t="shared" ca="1" si="5"/>
        <v>-13.017921062902303</v>
      </c>
    </row>
    <row r="65" spans="1:35" x14ac:dyDescent="0.3">
      <c r="A65" s="23">
        <v>43020</v>
      </c>
      <c r="B65" s="1">
        <v>195.86000100000001</v>
      </c>
      <c r="C65" s="21">
        <f t="shared" si="0"/>
        <v>4.6678841446712305E-3</v>
      </c>
      <c r="D65" s="21">
        <f t="shared" si="1"/>
        <v>4.4318580445304871E-6</v>
      </c>
      <c r="S65" s="23">
        <v>43020</v>
      </c>
      <c r="T65" s="1">
        <v>2550.929932</v>
      </c>
      <c r="U65" s="21">
        <f t="shared" si="2"/>
        <v>-1.686752718675133E-3</v>
      </c>
      <c r="W65" s="23">
        <v>43020</v>
      </c>
      <c r="X65" s="24">
        <f t="shared" si="3"/>
        <v>4.6051857319728178E-3</v>
      </c>
      <c r="Y65" s="21">
        <f t="shared" si="4"/>
        <v>-1.7494511313735457E-3</v>
      </c>
      <c r="AD65" s="21">
        <v>27</v>
      </c>
      <c r="AE65" s="21">
        <f t="shared" ca="1" si="6"/>
        <v>0.29568935521314432</v>
      </c>
      <c r="AF65" s="21">
        <f t="shared" ca="1" si="7"/>
        <v>-0.53683917276396642</v>
      </c>
      <c r="AG65" s="38">
        <f t="shared" ca="1" si="8"/>
        <v>275.63098839398566</v>
      </c>
      <c r="AH65" s="38">
        <f t="shared" si="9"/>
        <v>293.13740730441219</v>
      </c>
      <c r="AI65" s="38">
        <f t="shared" ca="1" si="5"/>
        <v>-17.506418910426532</v>
      </c>
    </row>
    <row r="66" spans="1:35" x14ac:dyDescent="0.3">
      <c r="A66" s="23">
        <v>43019</v>
      </c>
      <c r="B66" s="1">
        <v>194.949997</v>
      </c>
      <c r="C66" s="21">
        <f t="shared" si="0"/>
        <v>-6.6641889823237932E-4</v>
      </c>
      <c r="D66" s="21">
        <f t="shared" si="1"/>
        <v>1.0427120259581394E-5</v>
      </c>
      <c r="S66" s="23">
        <v>43019</v>
      </c>
      <c r="T66" s="1">
        <v>2555.23999</v>
      </c>
      <c r="U66" s="21">
        <f t="shared" si="2"/>
        <v>1.8035070386159813E-3</v>
      </c>
      <c r="W66" s="23">
        <v>43019</v>
      </c>
      <c r="X66" s="24">
        <f t="shared" si="3"/>
        <v>-7.2911731093079201E-4</v>
      </c>
      <c r="Y66" s="21">
        <f t="shared" si="4"/>
        <v>1.7408086259175686E-3</v>
      </c>
      <c r="AD66" s="21">
        <v>28</v>
      </c>
      <c r="AE66" s="21">
        <f t="shared" ca="1" si="6"/>
        <v>0.96014345258666201</v>
      </c>
      <c r="AF66" s="21">
        <f t="shared" ca="1" si="7"/>
        <v>1.7523531921059448</v>
      </c>
      <c r="AG66" s="38">
        <f t="shared" ca="1" si="8"/>
        <v>290.60327563725826</v>
      </c>
      <c r="AH66" s="38">
        <f t="shared" si="9"/>
        <v>293.19562096428893</v>
      </c>
      <c r="AI66" s="38">
        <f t="shared" ca="1" si="5"/>
        <v>-2.5923453270306709</v>
      </c>
    </row>
    <row r="67" spans="1:35" x14ac:dyDescent="0.3">
      <c r="A67" s="23">
        <v>43018</v>
      </c>
      <c r="B67" s="1">
        <v>195.08000200000001</v>
      </c>
      <c r="C67" s="21">
        <f t="shared" si="0"/>
        <v>-9.0922590819387805E-3</v>
      </c>
      <c r="D67" s="21">
        <f t="shared" si="1"/>
        <v>1.3583775141682753E-4</v>
      </c>
      <c r="S67" s="23">
        <v>43018</v>
      </c>
      <c r="T67" s="1">
        <v>2550.639893</v>
      </c>
      <c r="U67" s="21">
        <f t="shared" si="2"/>
        <v>2.3224126121230704E-3</v>
      </c>
      <c r="W67" s="23">
        <v>43018</v>
      </c>
      <c r="X67" s="24">
        <f t="shared" si="3"/>
        <v>-9.1549574946371941E-3</v>
      </c>
      <c r="Y67" s="21">
        <f t="shared" si="4"/>
        <v>2.2597141994246577E-3</v>
      </c>
      <c r="AD67" s="21">
        <v>29</v>
      </c>
      <c r="AE67" s="21">
        <f t="shared" ca="1" si="6"/>
        <v>0.98767544105822203</v>
      </c>
      <c r="AF67" s="21">
        <f t="shared" ca="1" si="7"/>
        <v>2.2468577770338363</v>
      </c>
      <c r="AG67" s="38">
        <f t="shared" ca="1" si="8"/>
        <v>310.97919650319898</v>
      </c>
      <c r="AH67" s="38">
        <f t="shared" si="9"/>
        <v>293.25384618471753</v>
      </c>
      <c r="AI67" s="38">
        <f t="shared" ca="1" si="5"/>
        <v>17.725350318481446</v>
      </c>
    </row>
    <row r="68" spans="1:35" x14ac:dyDescent="0.3">
      <c r="A68" s="23">
        <v>43017</v>
      </c>
      <c r="B68" s="1">
        <v>196.86999499999999</v>
      </c>
      <c r="C68" s="21">
        <f t="shared" si="0"/>
        <v>-5.8075395251482309E-3</v>
      </c>
      <c r="D68" s="21">
        <f t="shared" si="1"/>
        <v>7.0060680048595293E-5</v>
      </c>
      <c r="S68" s="23">
        <v>43017</v>
      </c>
      <c r="T68" s="1">
        <v>2544.7299800000001</v>
      </c>
      <c r="U68" s="21">
        <f t="shared" si="2"/>
        <v>-1.8044340510071644E-3</v>
      </c>
      <c r="W68" s="23">
        <v>43017</v>
      </c>
      <c r="X68" s="24">
        <f t="shared" si="3"/>
        <v>-5.8702379378466436E-3</v>
      </c>
      <c r="Y68" s="21">
        <f t="shared" si="4"/>
        <v>-1.8671324637055771E-3</v>
      </c>
      <c r="AD68" s="21">
        <v>30</v>
      </c>
      <c r="AE68" s="21">
        <f t="shared" ca="1" si="6"/>
        <v>0.31728392523617732</v>
      </c>
      <c r="AF68" s="21">
        <f t="shared" ca="1" si="7"/>
        <v>-0.47530744900506</v>
      </c>
      <c r="AG68" s="38">
        <f t="shared" ca="1" si="8"/>
        <v>306.62666916981897</v>
      </c>
      <c r="AH68" s="38">
        <f t="shared" si="9"/>
        <v>293.31208296799377</v>
      </c>
      <c r="AI68" s="38">
        <f t="shared" ca="1" si="5"/>
        <v>13.314586201825193</v>
      </c>
    </row>
    <row r="69" spans="1:35" x14ac:dyDescent="0.3">
      <c r="A69" s="23">
        <v>43014</v>
      </c>
      <c r="B69" s="1">
        <v>198.020004</v>
      </c>
      <c r="C69" s="21">
        <f t="shared" si="0"/>
        <v>1.8673825910148878E-2</v>
      </c>
      <c r="D69" s="21">
        <f t="shared" si="1"/>
        <v>2.5956882014476238E-4</v>
      </c>
      <c r="S69" s="23">
        <v>43014</v>
      </c>
      <c r="T69" s="1">
        <v>2549.330078</v>
      </c>
      <c r="U69" s="21">
        <f t="shared" si="2"/>
        <v>-1.0736343152785155E-3</v>
      </c>
      <c r="W69" s="23">
        <v>43014</v>
      </c>
      <c r="X69" s="24">
        <f t="shared" si="3"/>
        <v>1.8611127497450464E-2</v>
      </c>
      <c r="Y69" s="21">
        <f t="shared" si="4"/>
        <v>-1.1363327279769282E-3</v>
      </c>
      <c r="AD69" s="21">
        <v>31</v>
      </c>
      <c r="AE69" s="21">
        <f t="shared" ca="1" si="6"/>
        <v>0.97574027715385958</v>
      </c>
      <c r="AF69" s="21">
        <f t="shared" ca="1" si="7"/>
        <v>1.9727904146951509</v>
      </c>
      <c r="AG69" s="38">
        <f t="shared" ca="1" si="8"/>
        <v>325.43282809480598</v>
      </c>
      <c r="AH69" s="38">
        <f t="shared" si="9"/>
        <v>293.37033131641391</v>
      </c>
      <c r="AI69" s="38">
        <f t="shared" ca="1" si="5"/>
        <v>32.062496778392074</v>
      </c>
    </row>
    <row r="70" spans="1:35" x14ac:dyDescent="0.3">
      <c r="A70" s="23">
        <v>43013</v>
      </c>
      <c r="B70" s="1">
        <v>194.38999899999999</v>
      </c>
      <c r="C70" s="21">
        <f t="shared" si="0"/>
        <v>5.3889954793547634E-2</v>
      </c>
      <c r="D70" s="21">
        <f t="shared" si="1"/>
        <v>2.6344884929426966E-3</v>
      </c>
      <c r="S70" s="23">
        <v>43013</v>
      </c>
      <c r="T70" s="1">
        <v>2552.070068</v>
      </c>
      <c r="U70" s="21">
        <f t="shared" si="2"/>
        <v>5.6467873211865083E-3</v>
      </c>
      <c r="W70" s="23">
        <v>43013</v>
      </c>
      <c r="X70" s="24">
        <f t="shared" si="3"/>
        <v>5.3827256380849224E-2</v>
      </c>
      <c r="Y70" s="21">
        <f t="shared" si="4"/>
        <v>5.5840889084880956E-3</v>
      </c>
      <c r="AD70" s="21">
        <v>32</v>
      </c>
      <c r="AE70" s="21">
        <f t="shared" ca="1" si="6"/>
        <v>0.14529046384501687</v>
      </c>
      <c r="AF70" s="21">
        <f t="shared" ca="1" si="7"/>
        <v>-1.0568480789140624</v>
      </c>
      <c r="AG70" s="38">
        <f t="shared" ca="1" si="8"/>
        <v>315.31516926154518</v>
      </c>
      <c r="AH70" s="38">
        <f t="shared" si="9"/>
        <v>293.42859123227464</v>
      </c>
      <c r="AI70" s="38">
        <f t="shared" ca="1" si="5"/>
        <v>21.886578029270538</v>
      </c>
    </row>
    <row r="71" spans="1:35" x14ac:dyDescent="0.3">
      <c r="A71" s="23">
        <v>43012</v>
      </c>
      <c r="B71" s="1">
        <v>184.449997</v>
      </c>
      <c r="C71" s="21">
        <f t="shared" si="0"/>
        <v>2.9354288416158392E-2</v>
      </c>
      <c r="D71" s="21">
        <f t="shared" si="1"/>
        <v>7.1778994496002791E-4</v>
      </c>
      <c r="S71" s="23">
        <v>43012</v>
      </c>
      <c r="T71" s="1">
        <v>2537.73999</v>
      </c>
      <c r="U71" s="21">
        <f t="shared" si="2"/>
        <v>1.2467201282879703E-3</v>
      </c>
      <c r="W71" s="23">
        <v>43012</v>
      </c>
      <c r="X71" s="24">
        <f t="shared" si="3"/>
        <v>2.9291590003459978E-2</v>
      </c>
      <c r="Y71" s="21">
        <f t="shared" si="4"/>
        <v>1.1840217155895576E-3</v>
      </c>
      <c r="AD71" s="21">
        <v>33</v>
      </c>
      <c r="AE71" s="21">
        <f t="shared" ca="1" si="6"/>
        <v>0.67433779085531853</v>
      </c>
      <c r="AF71" s="21">
        <f t="shared" ca="1" si="7"/>
        <v>0.45192305026347807</v>
      </c>
      <c r="AG71" s="38">
        <f t="shared" ca="1" si="8"/>
        <v>319.69315954275856</v>
      </c>
      <c r="AH71" s="38">
        <f t="shared" si="9"/>
        <v>293.48686271787312</v>
      </c>
      <c r="AI71" s="38">
        <f t="shared" ca="1" si="5"/>
        <v>26.206296824885442</v>
      </c>
    </row>
    <row r="72" spans="1:35" x14ac:dyDescent="0.3">
      <c r="A72" s="23">
        <v>43011</v>
      </c>
      <c r="B72" s="1">
        <v>179.19000199999999</v>
      </c>
      <c r="C72" s="21">
        <f t="shared" si="0"/>
        <v>1.2315728272858095E-2</v>
      </c>
      <c r="D72" s="21">
        <f t="shared" si="1"/>
        <v>9.5121828091818166E-5</v>
      </c>
      <c r="S72" s="23">
        <v>43011</v>
      </c>
      <c r="T72" s="1">
        <v>2534.580078</v>
      </c>
      <c r="U72" s="21">
        <f t="shared" si="2"/>
        <v>2.1588381521699951E-3</v>
      </c>
      <c r="W72" s="23">
        <v>43011</v>
      </c>
      <c r="X72" s="24">
        <f t="shared" si="3"/>
        <v>1.2253029860159682E-2</v>
      </c>
      <c r="Y72" s="21">
        <f t="shared" si="4"/>
        <v>2.0961397394715824E-3</v>
      </c>
      <c r="AD72" s="21">
        <v>34</v>
      </c>
      <c r="AE72" s="21">
        <f t="shared" ca="1" si="6"/>
        <v>0.8147151686656654</v>
      </c>
      <c r="AF72" s="21">
        <f t="shared" ca="1" si="7"/>
        <v>0.89540680798869821</v>
      </c>
      <c r="AG72" s="38">
        <f t="shared" ca="1" si="8"/>
        <v>328.48371657949201</v>
      </c>
      <c r="AH72" s="38">
        <f t="shared" si="9"/>
        <v>293.54514577550697</v>
      </c>
      <c r="AI72" s="38">
        <f t="shared" ca="1" si="5"/>
        <v>34.938570803985044</v>
      </c>
    </row>
    <row r="73" spans="1:35" x14ac:dyDescent="0.3">
      <c r="A73" s="23">
        <v>43010</v>
      </c>
      <c r="B73" s="1">
        <v>177.009995</v>
      </c>
      <c r="C73" s="21">
        <f t="shared" si="0"/>
        <v>-2.3931683796029279E-2</v>
      </c>
      <c r="D73" s="21">
        <f t="shared" si="1"/>
        <v>7.0195164578708486E-4</v>
      </c>
      <c r="S73" s="23">
        <v>43010</v>
      </c>
      <c r="T73" s="1">
        <v>2529.1201169999999</v>
      </c>
      <c r="U73" s="21">
        <f t="shared" si="2"/>
        <v>3.8740035506961146E-3</v>
      </c>
      <c r="W73" s="23">
        <v>43010</v>
      </c>
      <c r="X73" s="24">
        <f t="shared" si="3"/>
        <v>-2.3994382208727693E-2</v>
      </c>
      <c r="Y73" s="21">
        <f t="shared" si="4"/>
        <v>3.8113051379977019E-3</v>
      </c>
      <c r="AD73" s="21">
        <v>35</v>
      </c>
      <c r="AE73" s="21">
        <f t="shared" ca="1" si="6"/>
        <v>0.15834105948604371</v>
      </c>
      <c r="AF73" s="21">
        <f t="shared" ca="1" si="7"/>
        <v>-1.0012993253588052</v>
      </c>
      <c r="AG73" s="38">
        <f t="shared" ca="1" si="8"/>
        <v>318.80331761323487</v>
      </c>
      <c r="AH73" s="38">
        <f t="shared" si="9"/>
        <v>293.60344040747424</v>
      </c>
      <c r="AI73" s="38">
        <f t="shared" ca="1" si="5"/>
        <v>25.199877205760629</v>
      </c>
    </row>
    <row r="74" spans="1:35" x14ac:dyDescent="0.3">
      <c r="A74" s="23">
        <v>43007</v>
      </c>
      <c r="B74" s="1">
        <v>181.35000600000001</v>
      </c>
      <c r="C74" s="21">
        <f t="shared" si="0"/>
        <v>3.5971721681877789E-3</v>
      </c>
      <c r="D74" s="21">
        <f t="shared" si="1"/>
        <v>1.0701610504587845E-6</v>
      </c>
      <c r="S74" s="23">
        <v>43007</v>
      </c>
      <c r="T74" s="1">
        <v>2519.360107</v>
      </c>
      <c r="U74" s="21">
        <f t="shared" si="2"/>
        <v>3.7051097509217534E-3</v>
      </c>
      <c r="W74" s="23">
        <v>43007</v>
      </c>
      <c r="X74" s="24">
        <f t="shared" si="3"/>
        <v>3.5344737554893662E-3</v>
      </c>
      <c r="Y74" s="21">
        <f t="shared" si="4"/>
        <v>3.6424113382233407E-3</v>
      </c>
      <c r="AD74" s="21">
        <v>36</v>
      </c>
      <c r="AE74" s="21">
        <f t="shared" ca="1" si="6"/>
        <v>0.89496750645681156</v>
      </c>
      <c r="AF74" s="21">
        <f t="shared" ca="1" si="7"/>
        <v>1.2533867612219447</v>
      </c>
      <c r="AG74" s="38">
        <f t="shared" ca="1" si="8"/>
        <v>331.1148457895128</v>
      </c>
      <c r="AH74" s="38">
        <f t="shared" si="9"/>
        <v>293.66174661607346</v>
      </c>
      <c r="AI74" s="38">
        <f t="shared" ca="1" si="5"/>
        <v>37.453099173439341</v>
      </c>
    </row>
    <row r="75" spans="1:35" x14ac:dyDescent="0.3">
      <c r="A75" s="23">
        <v>43006</v>
      </c>
      <c r="B75" s="1">
        <v>180.699997</v>
      </c>
      <c r="C75" s="21">
        <f t="shared" si="0"/>
        <v>-6.9791943343452401E-3</v>
      </c>
      <c r="D75" s="21">
        <f t="shared" si="1"/>
        <v>9.1047485680562659E-5</v>
      </c>
      <c r="S75" s="23">
        <v>43006</v>
      </c>
      <c r="T75" s="1">
        <v>2510.0600589999999</v>
      </c>
      <c r="U75" s="21">
        <f t="shared" si="2"/>
        <v>1.2046157831626658E-3</v>
      </c>
      <c r="W75" s="23">
        <v>43006</v>
      </c>
      <c r="X75" s="24">
        <f t="shared" si="3"/>
        <v>-7.0418927470436527E-3</v>
      </c>
      <c r="Y75" s="21">
        <f t="shared" si="4"/>
        <v>1.1419173704642531E-3</v>
      </c>
      <c r="AD75" s="21">
        <v>37</v>
      </c>
      <c r="AE75" s="21">
        <f t="shared" ca="1" si="6"/>
        <v>0.20852779930191889</v>
      </c>
      <c r="AF75" s="21">
        <f t="shared" ca="1" si="7"/>
        <v>-0.8115400576480738</v>
      </c>
      <c r="AG75" s="38">
        <f t="shared" ca="1" si="8"/>
        <v>323.19597900865847</v>
      </c>
      <c r="AH75" s="38">
        <f t="shared" si="9"/>
        <v>293.7200644036036</v>
      </c>
      <c r="AI75" s="38">
        <f t="shared" ca="1" si="5"/>
        <v>29.475914605054868</v>
      </c>
    </row>
    <row r="76" spans="1:35" x14ac:dyDescent="0.3">
      <c r="A76" s="23">
        <v>43005</v>
      </c>
      <c r="B76" s="1">
        <v>181.970001</v>
      </c>
      <c r="C76" s="21">
        <f t="shared" ref="C76:C139" si="10">B76/B77-1</f>
        <v>1.4438599218457915E-2</v>
      </c>
      <c r="D76" s="21">
        <f t="shared" ref="D76:D139" si="11">(C76-$B$4)^2</f>
        <v>1.4103730809427004E-4</v>
      </c>
      <c r="S76" s="23">
        <v>43005</v>
      </c>
      <c r="T76" s="1">
        <v>2507.040039</v>
      </c>
      <c r="U76" s="21">
        <f t="shared" ref="U76:U139" si="12">T76/T77-1</f>
        <v>4.0851438780649119E-3</v>
      </c>
      <c r="W76" s="23">
        <v>43005</v>
      </c>
      <c r="X76" s="24">
        <f t="shared" ref="X76:X139" si="13">C76-$U$5</f>
        <v>1.4375900805759501E-2</v>
      </c>
      <c r="Y76" s="21">
        <f t="shared" ref="Y76:Y139" si="14">U76-$U$5</f>
        <v>4.0224454653664992E-3</v>
      </c>
      <c r="AD76" s="21">
        <v>38</v>
      </c>
      <c r="AE76" s="21">
        <f t="shared" ca="1" si="6"/>
        <v>0.75144651726191158</v>
      </c>
      <c r="AF76" s="21">
        <f t="shared" ca="1" si="7"/>
        <v>0.67904876293209582</v>
      </c>
      <c r="AG76" s="38">
        <f t="shared" ca="1" si="8"/>
        <v>329.9292000362201</v>
      </c>
      <c r="AH76" s="38">
        <f t="shared" si="9"/>
        <v>293.77839377236415</v>
      </c>
      <c r="AI76" s="38">
        <f t="shared" ca="1" si="5"/>
        <v>36.150806263855941</v>
      </c>
    </row>
    <row r="77" spans="1:35" x14ac:dyDescent="0.3">
      <c r="A77" s="23">
        <v>43004</v>
      </c>
      <c r="B77" s="1">
        <v>179.38000500000001</v>
      </c>
      <c r="C77" s="21">
        <f t="shared" si="10"/>
        <v>4.6485689501780669E-3</v>
      </c>
      <c r="D77" s="21">
        <f t="shared" si="11"/>
        <v>4.3509065089081883E-6</v>
      </c>
      <c r="S77" s="23">
        <v>43004</v>
      </c>
      <c r="T77" s="1">
        <v>2496.8400879999999</v>
      </c>
      <c r="U77" s="21">
        <f t="shared" si="12"/>
        <v>7.2166817408181316E-5</v>
      </c>
      <c r="W77" s="23">
        <v>43004</v>
      </c>
      <c r="X77" s="24">
        <f t="shared" si="13"/>
        <v>4.5858705374796542E-3</v>
      </c>
      <c r="Y77" s="21">
        <f t="shared" si="14"/>
        <v>9.468404709768612E-6</v>
      </c>
      <c r="AD77" s="21">
        <v>39</v>
      </c>
      <c r="AE77" s="21">
        <f t="shared" ca="1" si="6"/>
        <v>5.5270597605951766E-2</v>
      </c>
      <c r="AF77" s="21">
        <f t="shared" ca="1" si="7"/>
        <v>-1.5957653360679664</v>
      </c>
      <c r="AG77" s="38">
        <f t="shared" ca="1" si="8"/>
        <v>314.53273193571135</v>
      </c>
      <c r="AH77" s="38">
        <f t="shared" si="9"/>
        <v>293.836734724655</v>
      </c>
      <c r="AI77" s="38">
        <f t="shared" ca="1" si="5"/>
        <v>20.695997211056351</v>
      </c>
    </row>
    <row r="78" spans="1:35" x14ac:dyDescent="0.3">
      <c r="A78" s="23">
        <v>43003</v>
      </c>
      <c r="B78" s="1">
        <v>178.550003</v>
      </c>
      <c r="C78" s="21">
        <f t="shared" si="10"/>
        <v>-4.6970924569919692E-2</v>
      </c>
      <c r="D78" s="21">
        <f t="shared" si="11"/>
        <v>2.4535786039462412E-3</v>
      </c>
      <c r="S78" s="23">
        <v>43003</v>
      </c>
      <c r="T78" s="1">
        <v>2496.6599120000001</v>
      </c>
      <c r="U78" s="21">
        <f t="shared" si="12"/>
        <v>-2.2220504449805834E-3</v>
      </c>
      <c r="W78" s="23">
        <v>43003</v>
      </c>
      <c r="X78" s="24">
        <f t="shared" si="13"/>
        <v>-4.7033622982618102E-2</v>
      </c>
      <c r="Y78" s="21">
        <f t="shared" si="14"/>
        <v>-2.284748857678996E-3</v>
      </c>
      <c r="AD78" s="21">
        <v>40</v>
      </c>
      <c r="AE78" s="21">
        <f t="shared" ca="1" si="6"/>
        <v>0.91795765548117658</v>
      </c>
      <c r="AF78" s="21">
        <f t="shared" ca="1" si="7"/>
        <v>1.3914642637156467</v>
      </c>
      <c r="AG78" s="38">
        <f t="shared" ca="1" si="8"/>
        <v>328.03863722433869</v>
      </c>
      <c r="AH78" s="38">
        <f t="shared" si="9"/>
        <v>293.89508726277649</v>
      </c>
      <c r="AI78" s="38">
        <f t="shared" ca="1" si="5"/>
        <v>34.143549961562201</v>
      </c>
    </row>
    <row r="79" spans="1:35" x14ac:dyDescent="0.3">
      <c r="A79" s="23">
        <v>43000</v>
      </c>
      <c r="B79" s="1">
        <v>187.35000600000001</v>
      </c>
      <c r="C79" s="21">
        <f t="shared" si="10"/>
        <v>-7.5749179339702488E-3</v>
      </c>
      <c r="D79" s="21">
        <f t="shared" si="11"/>
        <v>1.0277101922263509E-4</v>
      </c>
      <c r="S79" s="23">
        <v>43000</v>
      </c>
      <c r="T79" s="1">
        <v>2502.219971</v>
      </c>
      <c r="U79" s="21">
        <f t="shared" si="12"/>
        <v>6.4779370411760517E-4</v>
      </c>
      <c r="W79" s="23">
        <v>43000</v>
      </c>
      <c r="X79" s="24">
        <f t="shared" si="13"/>
        <v>-7.6376163466686615E-3</v>
      </c>
      <c r="Y79" s="21">
        <f t="shared" si="14"/>
        <v>5.8509529141919248E-4</v>
      </c>
      <c r="AD79" s="21">
        <v>41</v>
      </c>
      <c r="AE79" s="21">
        <f t="shared" ca="1" si="6"/>
        <v>0.59911872413185618</v>
      </c>
      <c r="AF79" s="21">
        <f t="shared" ca="1" si="7"/>
        <v>0.25106668612985461</v>
      </c>
      <c r="AG79" s="38">
        <f t="shared" ca="1" si="8"/>
        <v>330.59039988967578</v>
      </c>
      <c r="AH79" s="38">
        <f t="shared" si="9"/>
        <v>293.9534513890294</v>
      </c>
      <c r="AI79" s="38">
        <f t="shared" ca="1" si="5"/>
        <v>36.636948500646383</v>
      </c>
    </row>
    <row r="80" spans="1:35" x14ac:dyDescent="0.3">
      <c r="A80" s="23">
        <v>42999</v>
      </c>
      <c r="B80" s="1">
        <v>188.779999</v>
      </c>
      <c r="C80" s="21">
        <f t="shared" si="10"/>
        <v>1.762710413527846E-2</v>
      </c>
      <c r="D80" s="21">
        <f t="shared" si="11"/>
        <v>2.2693668528347039E-4</v>
      </c>
      <c r="S80" s="23">
        <v>42999</v>
      </c>
      <c r="T80" s="1">
        <v>2500.6000979999999</v>
      </c>
      <c r="U80" s="21">
        <f t="shared" si="12"/>
        <v>-3.0459174682084811E-3</v>
      </c>
      <c r="W80" s="23">
        <v>42999</v>
      </c>
      <c r="X80" s="24">
        <f t="shared" si="13"/>
        <v>1.7564405722580046E-2</v>
      </c>
      <c r="Y80" s="21">
        <f t="shared" si="14"/>
        <v>-3.1086158809068938E-3</v>
      </c>
      <c r="AD80" s="21">
        <v>42</v>
      </c>
      <c r="AE80" s="21">
        <f t="shared" ca="1" si="6"/>
        <v>0.55954230175007191</v>
      </c>
      <c r="AF80" s="21">
        <f t="shared" ca="1" si="7"/>
        <v>0.14980888849141971</v>
      </c>
      <c r="AG80" s="38">
        <f t="shared" ca="1" si="8"/>
        <v>332.14905508764093</v>
      </c>
      <c r="AH80" s="38">
        <f t="shared" si="9"/>
        <v>294.01182710571499</v>
      </c>
      <c r="AI80" s="38">
        <f t="shared" ca="1" si="5"/>
        <v>38.137227981925946</v>
      </c>
    </row>
    <row r="81" spans="1:35" x14ac:dyDescent="0.3">
      <c r="A81" s="23">
        <v>42998</v>
      </c>
      <c r="B81" s="1">
        <v>185.509995</v>
      </c>
      <c r="C81" s="21">
        <f t="shared" si="10"/>
        <v>-9.15542903968114E-4</v>
      </c>
      <c r="D81" s="21">
        <f t="shared" si="11"/>
        <v>1.2098078264279895E-5</v>
      </c>
      <c r="S81" s="23">
        <v>42998</v>
      </c>
      <c r="T81" s="1">
        <v>2508.23999</v>
      </c>
      <c r="U81" s="21">
        <f t="shared" si="12"/>
        <v>6.3434785956006934E-4</v>
      </c>
      <c r="W81" s="23">
        <v>42998</v>
      </c>
      <c r="X81" s="24">
        <f t="shared" si="13"/>
        <v>-9.7824131666652669E-4</v>
      </c>
      <c r="Y81" s="21">
        <f t="shared" si="14"/>
        <v>5.7164944686165665E-4</v>
      </c>
      <c r="AD81" s="21">
        <v>43</v>
      </c>
      <c r="AE81" s="21">
        <f t="shared" ca="1" si="6"/>
        <v>0.88148557030554886</v>
      </c>
      <c r="AF81" s="21">
        <f t="shared" ca="1" si="7"/>
        <v>1.1824458000439213</v>
      </c>
      <c r="AG81" s="38">
        <f t="shared" ca="1" si="8"/>
        <v>344.24079280048875</v>
      </c>
      <c r="AH81" s="38">
        <f t="shared" si="9"/>
        <v>294.07021441513501</v>
      </c>
      <c r="AI81" s="38">
        <f t="shared" ca="1" si="5"/>
        <v>50.170578385353735</v>
      </c>
    </row>
    <row r="82" spans="1:35" x14ac:dyDescent="0.3">
      <c r="A82" s="23">
        <v>42997</v>
      </c>
      <c r="B82" s="1">
        <v>185.679993</v>
      </c>
      <c r="C82" s="21">
        <f t="shared" si="10"/>
        <v>5.7415124510213911E-3</v>
      </c>
      <c r="D82" s="21">
        <f t="shared" si="11"/>
        <v>1.0104935818192981E-5</v>
      </c>
      <c r="S82" s="23">
        <v>42997</v>
      </c>
      <c r="T82" s="1">
        <v>2506.6499020000001</v>
      </c>
      <c r="U82" s="21">
        <f t="shared" si="12"/>
        <v>1.1101953656169616E-3</v>
      </c>
      <c r="W82" s="23">
        <v>42997</v>
      </c>
      <c r="X82" s="24">
        <f t="shared" si="13"/>
        <v>5.6788140383229784E-3</v>
      </c>
      <c r="Y82" s="21">
        <f t="shared" si="14"/>
        <v>1.0474969529185489E-3</v>
      </c>
      <c r="AD82" s="21">
        <v>44</v>
      </c>
      <c r="AE82" s="21">
        <f t="shared" ca="1" si="6"/>
        <v>2.2706086815779236E-2</v>
      </c>
      <c r="AF82" s="21">
        <f t="shared" ca="1" si="7"/>
        <v>-2.0008164533944619</v>
      </c>
      <c r="AG82" s="38">
        <f t="shared" ca="1" si="8"/>
        <v>324.20323557789976</v>
      </c>
      <c r="AH82" s="38">
        <f t="shared" si="9"/>
        <v>294.12861331959169</v>
      </c>
      <c r="AI82" s="38">
        <f t="shared" ca="1" si="5"/>
        <v>30.074622258308068</v>
      </c>
    </row>
    <row r="83" spans="1:35" x14ac:dyDescent="0.3">
      <c r="A83" s="23">
        <v>42996</v>
      </c>
      <c r="B83" s="1">
        <v>184.61999499999999</v>
      </c>
      <c r="C83" s="21">
        <f t="shared" si="10"/>
        <v>1.2448527147292721E-2</v>
      </c>
      <c r="D83" s="21">
        <f t="shared" si="11"/>
        <v>9.7729849630491449E-5</v>
      </c>
      <c r="S83" s="23">
        <v>42996</v>
      </c>
      <c r="T83" s="1">
        <v>2503.8701169999999</v>
      </c>
      <c r="U83" s="21">
        <f t="shared" si="12"/>
        <v>1.4559208669275847E-3</v>
      </c>
      <c r="W83" s="23">
        <v>42996</v>
      </c>
      <c r="X83" s="24">
        <f t="shared" si="13"/>
        <v>1.2385828734594307E-2</v>
      </c>
      <c r="Y83" s="21">
        <f t="shared" si="14"/>
        <v>1.393222454229172E-3</v>
      </c>
      <c r="AD83" s="21">
        <v>45</v>
      </c>
      <c r="AE83" s="21">
        <f t="shared" ca="1" si="6"/>
        <v>0.46573984852069095</v>
      </c>
      <c r="AF83" s="21">
        <f t="shared" ca="1" si="7"/>
        <v>-8.5983294570593116E-2</v>
      </c>
      <c r="AG83" s="38">
        <f t="shared" ca="1" si="8"/>
        <v>323.43023481281477</v>
      </c>
      <c r="AH83" s="38">
        <f t="shared" si="9"/>
        <v>294.18702382138764</v>
      </c>
      <c r="AI83" s="38">
        <f t="shared" ca="1" si="5"/>
        <v>29.243210991427134</v>
      </c>
    </row>
    <row r="84" spans="1:35" x14ac:dyDescent="0.3">
      <c r="A84" s="23">
        <v>42993</v>
      </c>
      <c r="B84" s="1">
        <v>182.35000600000001</v>
      </c>
      <c r="C84" s="21">
        <f t="shared" si="10"/>
        <v>-1.5331489477865556E-3</v>
      </c>
      <c r="D84" s="21">
        <f t="shared" si="11"/>
        <v>1.6775866222683112E-5</v>
      </c>
      <c r="S84" s="23">
        <v>42993</v>
      </c>
      <c r="T84" s="1">
        <v>2500.2299800000001</v>
      </c>
      <c r="U84" s="21">
        <f t="shared" si="12"/>
        <v>1.8471813753215827E-3</v>
      </c>
      <c r="W84" s="23">
        <v>42993</v>
      </c>
      <c r="X84" s="24">
        <f t="shared" si="13"/>
        <v>-1.5958473604849683E-3</v>
      </c>
      <c r="Y84" s="21">
        <f t="shared" si="14"/>
        <v>1.78448296262317E-3</v>
      </c>
      <c r="AD84" s="21">
        <v>46</v>
      </c>
      <c r="AE84" s="21">
        <f t="shared" ca="1" si="6"/>
        <v>0.92547406528476983</v>
      </c>
      <c r="AF84" s="21">
        <f t="shared" ca="1" si="7"/>
        <v>1.4428885488908361</v>
      </c>
      <c r="AG84" s="38">
        <f t="shared" ca="1" si="8"/>
        <v>337.84024519347037</v>
      </c>
      <c r="AH84" s="38">
        <f t="shared" si="9"/>
        <v>294.24544592282592</v>
      </c>
      <c r="AI84" s="38">
        <f t="shared" ca="1" si="5"/>
        <v>43.594799270644444</v>
      </c>
    </row>
    <row r="85" spans="1:35" x14ac:dyDescent="0.3">
      <c r="A85" s="23">
        <v>42992</v>
      </c>
      <c r="B85" s="1">
        <v>182.63000500000001</v>
      </c>
      <c r="C85" s="21">
        <f t="shared" si="10"/>
        <v>-5.4998584485941304E-3</v>
      </c>
      <c r="D85" s="21">
        <f t="shared" si="11"/>
        <v>6.5004627519292866E-5</v>
      </c>
      <c r="S85" s="23">
        <v>42992</v>
      </c>
      <c r="T85" s="1">
        <v>2495.6201169999999</v>
      </c>
      <c r="U85" s="21">
        <f t="shared" si="12"/>
        <v>-1.1007176163723154E-3</v>
      </c>
      <c r="W85" s="23">
        <v>42992</v>
      </c>
      <c r="X85" s="24">
        <f t="shared" si="13"/>
        <v>-5.5625568612925431E-3</v>
      </c>
      <c r="Y85" s="21">
        <f t="shared" si="14"/>
        <v>-1.163416029070728E-3</v>
      </c>
      <c r="AD85" s="21">
        <v>47</v>
      </c>
      <c r="AE85" s="21">
        <f t="shared" ca="1" si="6"/>
        <v>0.65109695803610679</v>
      </c>
      <c r="AF85" s="21">
        <f t="shared" ca="1" si="7"/>
        <v>0.38828371955502838</v>
      </c>
      <c r="AG85" s="38">
        <f t="shared" ca="1" si="8"/>
        <v>341.87607985648134</v>
      </c>
      <c r="AH85" s="38">
        <f t="shared" si="9"/>
        <v>294.30387962621012</v>
      </c>
      <c r="AI85" s="38">
        <f t="shared" ca="1" si="5"/>
        <v>47.572200230271221</v>
      </c>
    </row>
    <row r="86" spans="1:35" x14ac:dyDescent="0.3">
      <c r="A86" s="23">
        <v>42991</v>
      </c>
      <c r="B86" s="1">
        <v>183.63999899999999</v>
      </c>
      <c r="C86" s="21">
        <f t="shared" si="10"/>
        <v>-8.155522813573568E-3</v>
      </c>
      <c r="D86" s="21">
        <f t="shared" si="11"/>
        <v>1.1488000619843837E-4</v>
      </c>
      <c r="S86" s="23">
        <v>42991</v>
      </c>
      <c r="T86" s="1">
        <v>2498.3701169999999</v>
      </c>
      <c r="U86" s="21">
        <f t="shared" si="12"/>
        <v>7.5712083218859583E-4</v>
      </c>
      <c r="W86" s="23">
        <v>42991</v>
      </c>
      <c r="X86" s="24">
        <f t="shared" si="13"/>
        <v>-8.2182212262719816E-3</v>
      </c>
      <c r="Y86" s="21">
        <f t="shared" si="14"/>
        <v>6.9442241949018314E-4</v>
      </c>
      <c r="AD86" s="21">
        <v>48</v>
      </c>
      <c r="AE86" s="21">
        <f t="shared" ca="1" si="6"/>
        <v>0.94448655480400201</v>
      </c>
      <c r="AF86" s="21">
        <f t="shared" ca="1" si="7"/>
        <v>1.593594485613288</v>
      </c>
      <c r="AG86" s="38">
        <f t="shared" ca="1" si="8"/>
        <v>358.73003915320328</v>
      </c>
      <c r="AH86" s="38">
        <f t="shared" si="9"/>
        <v>294.36232493384421</v>
      </c>
      <c r="AI86" s="38">
        <f t="shared" ca="1" si="5"/>
        <v>64.367714219359073</v>
      </c>
    </row>
    <row r="87" spans="1:35" x14ac:dyDescent="0.3">
      <c r="A87" s="23">
        <v>42990</v>
      </c>
      <c r="B87" s="1">
        <v>185.14999399999999</v>
      </c>
      <c r="C87" s="21">
        <f t="shared" si="10"/>
        <v>1.8763007077060356E-2</v>
      </c>
      <c r="D87" s="21">
        <f t="shared" si="11"/>
        <v>2.6245039389006798E-4</v>
      </c>
      <c r="S87" s="23">
        <v>42990</v>
      </c>
      <c r="T87" s="1">
        <v>2496.4799800000001</v>
      </c>
      <c r="U87" s="21">
        <f t="shared" si="12"/>
        <v>3.3639479926761418E-3</v>
      </c>
      <c r="W87" s="23">
        <v>42990</v>
      </c>
      <c r="X87" s="24">
        <f t="shared" si="13"/>
        <v>1.8700308664361943E-2</v>
      </c>
      <c r="Y87" s="21">
        <f t="shared" si="14"/>
        <v>3.3012495799777291E-3</v>
      </c>
      <c r="AD87" s="21">
        <v>49</v>
      </c>
      <c r="AE87" s="21">
        <f t="shared" ca="1" si="6"/>
        <v>0.49529203221984885</v>
      </c>
      <c r="AF87" s="21">
        <f t="shared" ca="1" si="7"/>
        <v>-1.180139908413837E-2</v>
      </c>
      <c r="AG87" s="38">
        <f t="shared" ca="1" si="8"/>
        <v>358.67396401752961</v>
      </c>
      <c r="AH87" s="38">
        <f t="shared" si="9"/>
        <v>294.42078184803268</v>
      </c>
      <c r="AI87" s="38">
        <f t="shared" ca="1" si="5"/>
        <v>64.253182169496938</v>
      </c>
    </row>
    <row r="88" spans="1:35" x14ac:dyDescent="0.3">
      <c r="A88" s="23">
        <v>42989</v>
      </c>
      <c r="B88" s="1">
        <v>181.740005</v>
      </c>
      <c r="C88" s="21">
        <f t="shared" si="10"/>
        <v>3.0155351209107284E-2</v>
      </c>
      <c r="D88" s="21">
        <f t="shared" si="11"/>
        <v>7.6135515782594894E-4</v>
      </c>
      <c r="S88" s="23">
        <v>42989</v>
      </c>
      <c r="T88" s="1">
        <v>2488.110107</v>
      </c>
      <c r="U88" s="21">
        <f t="shared" si="12"/>
        <v>1.0839298999797853E-2</v>
      </c>
      <c r="W88" s="23">
        <v>42989</v>
      </c>
      <c r="X88" s="24">
        <f t="shared" si="13"/>
        <v>3.009265279640887E-2</v>
      </c>
      <c r="Y88" s="21">
        <f t="shared" si="14"/>
        <v>1.0776600587099439E-2</v>
      </c>
      <c r="AD88" s="21">
        <v>50</v>
      </c>
      <c r="AE88" s="21">
        <f t="shared" ca="1" si="6"/>
        <v>0.50452580578595752</v>
      </c>
      <c r="AF88" s="21">
        <f t="shared" ca="1" si="7"/>
        <v>1.1344756095490478E-2</v>
      </c>
      <c r="AG88" s="38">
        <f t="shared" ca="1" si="8"/>
        <v>358.86760434795156</v>
      </c>
      <c r="AH88" s="38">
        <f t="shared" si="9"/>
        <v>294.47925037108047</v>
      </c>
      <c r="AI88" s="38">
        <f t="shared" ca="1" si="5"/>
        <v>64.388353976871088</v>
      </c>
    </row>
    <row r="89" spans="1:35" x14ac:dyDescent="0.3">
      <c r="A89" s="23">
        <v>42986</v>
      </c>
      <c r="B89" s="1">
        <v>176.41999799999999</v>
      </c>
      <c r="C89" s="21">
        <f t="shared" si="10"/>
        <v>-1.4413418994413396E-2</v>
      </c>
      <c r="D89" s="21">
        <f t="shared" si="11"/>
        <v>2.8818815032736513E-4</v>
      </c>
      <c r="S89" s="23">
        <v>42986</v>
      </c>
      <c r="T89" s="1">
        <v>2461.429932</v>
      </c>
      <c r="U89" s="21">
        <f t="shared" si="12"/>
        <v>-1.4888506973723681E-3</v>
      </c>
      <c r="W89" s="23">
        <v>42986</v>
      </c>
      <c r="X89" s="24">
        <f t="shared" si="13"/>
        <v>-1.447611740711181E-2</v>
      </c>
      <c r="Y89" s="21">
        <f t="shared" si="14"/>
        <v>-1.5515491100707808E-3</v>
      </c>
      <c r="AD89" s="21">
        <v>51</v>
      </c>
      <c r="AE89" s="21">
        <f t="shared" ca="1" si="6"/>
        <v>0.46497267867588377</v>
      </c>
      <c r="AF89" s="21">
        <f t="shared" ca="1" si="7"/>
        <v>-8.7913587254801764E-2</v>
      </c>
      <c r="AG89" s="38">
        <f t="shared" ca="1" si="8"/>
        <v>357.99117153668868</v>
      </c>
      <c r="AH89" s="38">
        <f t="shared" si="9"/>
        <v>294.53773050529298</v>
      </c>
      <c r="AI89" s="38">
        <f t="shared" ca="1" si="5"/>
        <v>63.453441031395698</v>
      </c>
    </row>
    <row r="90" spans="1:35" x14ac:dyDescent="0.3">
      <c r="A90" s="23">
        <v>42985</v>
      </c>
      <c r="B90" s="1">
        <v>179</v>
      </c>
      <c r="C90" s="21">
        <f t="shared" si="10"/>
        <v>-1.3947001394699621E-3</v>
      </c>
      <c r="D90" s="21">
        <f t="shared" si="11"/>
        <v>1.5660907282189735E-5</v>
      </c>
      <c r="S90" s="23">
        <v>42985</v>
      </c>
      <c r="T90" s="1">
        <v>2465.1000979999999</v>
      </c>
      <c r="U90" s="21">
        <f t="shared" si="12"/>
        <v>-1.7843595846800397E-4</v>
      </c>
      <c r="W90" s="23">
        <v>42985</v>
      </c>
      <c r="X90" s="24">
        <f t="shared" si="13"/>
        <v>-1.4573985521683748E-3</v>
      </c>
      <c r="Y90" s="21">
        <f t="shared" si="14"/>
        <v>-2.4113437116641667E-4</v>
      </c>
      <c r="AD90" s="21">
        <v>52</v>
      </c>
      <c r="AE90" s="21">
        <f t="shared" ca="1" si="6"/>
        <v>0.11548384875051332</v>
      </c>
      <c r="AF90" s="21">
        <f t="shared" ca="1" si="7"/>
        <v>-1.1978698279622253</v>
      </c>
      <c r="AG90" s="38">
        <f t="shared" ca="1" si="8"/>
        <v>345.39340190919728</v>
      </c>
      <c r="AH90" s="38">
        <f t="shared" si="9"/>
        <v>294.59622225297602</v>
      </c>
      <c r="AI90" s="38">
        <f t="shared" ca="1" si="5"/>
        <v>50.79717965622126</v>
      </c>
    </row>
    <row r="91" spans="1:35" x14ac:dyDescent="0.3">
      <c r="A91" s="23">
        <v>42984</v>
      </c>
      <c r="B91" s="1">
        <v>179.25</v>
      </c>
      <c r="C91" s="21">
        <f t="shared" si="10"/>
        <v>2.7102887299956802E-2</v>
      </c>
      <c r="D91" s="21">
        <f t="shared" si="11"/>
        <v>6.0222146604293504E-4</v>
      </c>
      <c r="S91" s="23">
        <v>42984</v>
      </c>
      <c r="T91" s="1">
        <v>2465.540039</v>
      </c>
      <c r="U91" s="21">
        <f t="shared" si="12"/>
        <v>3.1287266079642606E-3</v>
      </c>
      <c r="W91" s="23">
        <v>42984</v>
      </c>
      <c r="X91" s="24">
        <f t="shared" si="13"/>
        <v>2.7040188887258388E-2</v>
      </c>
      <c r="Y91" s="21">
        <f t="shared" si="14"/>
        <v>3.0660281952658479E-3</v>
      </c>
      <c r="AD91" s="21">
        <v>53</v>
      </c>
      <c r="AE91" s="21">
        <f t="shared" ca="1" si="6"/>
        <v>0.30179657858717801</v>
      </c>
      <c r="AF91" s="21">
        <f t="shared" ca="1" si="7"/>
        <v>-0.51924033154359384</v>
      </c>
      <c r="AG91" s="38">
        <f t="shared" ca="1" si="8"/>
        <v>340.10956773642874</v>
      </c>
      <c r="AH91" s="38">
        <f t="shared" si="9"/>
        <v>294.65472561643588</v>
      </c>
      <c r="AI91" s="38">
        <f t="shared" ca="1" si="5"/>
        <v>45.454842119992861</v>
      </c>
    </row>
    <row r="92" spans="1:35" x14ac:dyDescent="0.3">
      <c r="A92" s="23">
        <v>42983</v>
      </c>
      <c r="B92" s="1">
        <v>174.520004</v>
      </c>
      <c r="C92" s="21">
        <f t="shared" si="10"/>
        <v>-1.2590190780868982E-3</v>
      </c>
      <c r="D92" s="21">
        <f t="shared" si="11"/>
        <v>1.4605431852899662E-5</v>
      </c>
      <c r="S92" s="23">
        <v>42983</v>
      </c>
      <c r="T92" s="1">
        <v>2457.8500979999999</v>
      </c>
      <c r="U92" s="21">
        <f t="shared" si="12"/>
        <v>-7.5508068199755529E-3</v>
      </c>
      <c r="W92" s="23">
        <v>42983</v>
      </c>
      <c r="X92" s="24">
        <f t="shared" si="13"/>
        <v>-1.3217174907853109E-3</v>
      </c>
      <c r="Y92" s="21">
        <f t="shared" si="14"/>
        <v>-7.6135052326739656E-3</v>
      </c>
      <c r="AD92" s="21">
        <v>54</v>
      </c>
      <c r="AE92" s="21">
        <f t="shared" ca="1" si="6"/>
        <v>6.0469199061939038E-2</v>
      </c>
      <c r="AF92" s="21">
        <f t="shared" ca="1" si="7"/>
        <v>-1.550846816635814</v>
      </c>
      <c r="AG92" s="38">
        <f t="shared" ca="1" si="8"/>
        <v>324.67630213471801</v>
      </c>
      <c r="AH92" s="38">
        <f t="shared" si="9"/>
        <v>294.71324059797934</v>
      </c>
      <c r="AI92" s="38">
        <f t="shared" ca="1" si="5"/>
        <v>29.963061536738678</v>
      </c>
    </row>
    <row r="93" spans="1:35" x14ac:dyDescent="0.3">
      <c r="A93" s="23">
        <v>42979</v>
      </c>
      <c r="B93" s="1">
        <v>174.740005</v>
      </c>
      <c r="C93" s="21">
        <f t="shared" si="10"/>
        <v>1.7170167018543125E-4</v>
      </c>
      <c r="D93" s="21">
        <f t="shared" si="11"/>
        <v>5.7168074099192113E-6</v>
      </c>
      <c r="S93" s="23">
        <v>42979</v>
      </c>
      <c r="T93" s="1">
        <v>2476.5500489999999</v>
      </c>
      <c r="U93" s="21">
        <f t="shared" si="12"/>
        <v>1.9825408914242448E-3</v>
      </c>
      <c r="W93" s="23">
        <v>42979</v>
      </c>
      <c r="X93" s="24">
        <f t="shared" si="13"/>
        <v>1.0900325748701855E-4</v>
      </c>
      <c r="Y93" s="21">
        <f t="shared" si="14"/>
        <v>1.9198424787258321E-3</v>
      </c>
      <c r="AD93" s="21">
        <v>55</v>
      </c>
      <c r="AE93" s="21">
        <f t="shared" ca="1" si="6"/>
        <v>0.21611737233647088</v>
      </c>
      <c r="AF93" s="21">
        <f t="shared" ca="1" si="7"/>
        <v>-0.78537327588388317</v>
      </c>
      <c r="AG93" s="38">
        <f t="shared" ca="1" si="8"/>
        <v>317.16089324433983</v>
      </c>
      <c r="AH93" s="38">
        <f t="shared" si="9"/>
        <v>294.7717671999136</v>
      </c>
      <c r="AI93" s="38">
        <f t="shared" ca="1" si="5"/>
        <v>22.389126044426234</v>
      </c>
    </row>
    <row r="94" spans="1:35" x14ac:dyDescent="0.3">
      <c r="A94" s="23">
        <v>42978</v>
      </c>
      <c r="B94" s="1">
        <v>174.71000699999999</v>
      </c>
      <c r="C94" s="21">
        <f t="shared" si="10"/>
        <v>1.1451714334520524E-4</v>
      </c>
      <c r="D94" s="21">
        <f t="shared" si="11"/>
        <v>5.9935321273508847E-6</v>
      </c>
      <c r="S94" s="23">
        <v>42978</v>
      </c>
      <c r="T94" s="1">
        <v>2471.6499020000001</v>
      </c>
      <c r="U94" s="21">
        <f t="shared" si="12"/>
        <v>5.7209760360981132E-3</v>
      </c>
      <c r="W94" s="23">
        <v>42978</v>
      </c>
      <c r="X94" s="24">
        <f t="shared" si="13"/>
        <v>5.1818730646792537E-5</v>
      </c>
      <c r="Y94" s="21">
        <f t="shared" si="14"/>
        <v>5.6582776233997005E-3</v>
      </c>
      <c r="AD94" s="21">
        <v>56</v>
      </c>
      <c r="AE94" s="21">
        <f t="shared" ca="1" si="6"/>
        <v>0.68479020950865754</v>
      </c>
      <c r="AF94" s="21">
        <f t="shared" ca="1" si="7"/>
        <v>0.48113636937885546</v>
      </c>
      <c r="AG94" s="38">
        <f t="shared" ca="1" si="8"/>
        <v>321.84713379528756</v>
      </c>
      <c r="AH94" s="38">
        <f t="shared" si="9"/>
        <v>294.83030542454634</v>
      </c>
      <c r="AI94" s="38">
        <f t="shared" ca="1" si="5"/>
        <v>27.016828370741223</v>
      </c>
    </row>
    <row r="95" spans="1:35" x14ac:dyDescent="0.3">
      <c r="A95" s="23">
        <v>42977</v>
      </c>
      <c r="B95" s="1">
        <v>174.69000199999999</v>
      </c>
      <c r="C95" s="21">
        <f t="shared" si="10"/>
        <v>3.4832083820058868E-2</v>
      </c>
      <c r="D95" s="21">
        <f t="shared" si="11"/>
        <v>1.0413140175234655E-3</v>
      </c>
      <c r="S95" s="23">
        <v>42977</v>
      </c>
      <c r="T95" s="1">
        <v>2457.5900879999999</v>
      </c>
      <c r="U95" s="21">
        <f t="shared" si="12"/>
        <v>4.6151489080887842E-3</v>
      </c>
      <c r="W95" s="23">
        <v>42977</v>
      </c>
      <c r="X95" s="24">
        <f t="shared" si="13"/>
        <v>3.4769385407360458E-2</v>
      </c>
      <c r="Y95" s="21">
        <f t="shared" si="14"/>
        <v>4.5524504953903715E-3</v>
      </c>
      <c r="AD95" s="21">
        <v>57</v>
      </c>
      <c r="AE95" s="21">
        <f t="shared" ca="1" si="6"/>
        <v>0.71774217576393873</v>
      </c>
      <c r="AF95" s="21">
        <f t="shared" ca="1" si="7"/>
        <v>0.57614726184050513</v>
      </c>
      <c r="AG95" s="38">
        <f t="shared" ca="1" si="8"/>
        <v>327.53712182652527</v>
      </c>
      <c r="AH95" s="38">
        <f t="shared" si="9"/>
        <v>294.88885527418569</v>
      </c>
      <c r="AI95" s="38">
        <f t="shared" ca="1" si="5"/>
        <v>32.648266552339578</v>
      </c>
    </row>
    <row r="96" spans="1:35" x14ac:dyDescent="0.3">
      <c r="A96" s="23">
        <v>42976</v>
      </c>
      <c r="B96" s="1">
        <v>168.80999800000001</v>
      </c>
      <c r="C96" s="21">
        <f t="shared" si="10"/>
        <v>1.0112512270000984E-2</v>
      </c>
      <c r="D96" s="21">
        <f t="shared" si="11"/>
        <v>5.6999872461772425E-5</v>
      </c>
      <c r="S96" s="23">
        <v>42976</v>
      </c>
      <c r="T96" s="1">
        <v>2446.3000489999999</v>
      </c>
      <c r="U96" s="21">
        <f t="shared" si="12"/>
        <v>8.428219030980344E-4</v>
      </c>
      <c r="W96" s="23">
        <v>42976</v>
      </c>
      <c r="X96" s="24">
        <f t="shared" si="13"/>
        <v>1.004981385730257E-2</v>
      </c>
      <c r="Y96" s="21">
        <f t="shared" si="14"/>
        <v>7.8012349039962171E-4</v>
      </c>
      <c r="AD96" s="21">
        <v>58</v>
      </c>
      <c r="AE96" s="21">
        <f t="shared" ca="1" si="6"/>
        <v>0.97119822408995271</v>
      </c>
      <c r="AF96" s="21">
        <f t="shared" ca="1" si="7"/>
        <v>1.8987028865958526</v>
      </c>
      <c r="AG96" s="38">
        <f t="shared" ca="1" si="8"/>
        <v>346.85212490192555</v>
      </c>
      <c r="AH96" s="38">
        <f t="shared" si="9"/>
        <v>294.94741675114022</v>
      </c>
      <c r="AI96" s="38">
        <f t="shared" ca="1" si="5"/>
        <v>51.904708150785325</v>
      </c>
    </row>
    <row r="97" spans="1:35" x14ac:dyDescent="0.3">
      <c r="A97" s="23">
        <v>42975</v>
      </c>
      <c r="B97" s="1">
        <v>167.11999499999999</v>
      </c>
      <c r="C97" s="21">
        <f t="shared" si="10"/>
        <v>7.0503044359802036E-3</v>
      </c>
      <c r="D97" s="21">
        <f t="shared" si="11"/>
        <v>2.0138716703468132E-5</v>
      </c>
      <c r="S97" s="23">
        <v>42975</v>
      </c>
      <c r="T97" s="1">
        <v>2444.23999</v>
      </c>
      <c r="U97" s="21">
        <f t="shared" si="12"/>
        <v>4.8707188806340618E-4</v>
      </c>
      <c r="W97" s="23">
        <v>42975</v>
      </c>
      <c r="X97" s="24">
        <f t="shared" si="13"/>
        <v>6.9876060232817909E-3</v>
      </c>
      <c r="Y97" s="21">
        <f t="shared" si="14"/>
        <v>4.2437347536499349E-4</v>
      </c>
      <c r="AD97" s="21">
        <v>59</v>
      </c>
      <c r="AE97" s="21">
        <f t="shared" ca="1" si="6"/>
        <v>0.81352958255348629</v>
      </c>
      <c r="AF97" s="21">
        <f t="shared" ca="1" si="7"/>
        <v>0.89097825713139045</v>
      </c>
      <c r="AG97" s="38">
        <f t="shared" ca="1" si="8"/>
        <v>356.34200833222434</v>
      </c>
      <c r="AH97" s="38">
        <f t="shared" si="9"/>
        <v>295.00598985771904</v>
      </c>
      <c r="AI97" s="38">
        <f t="shared" ca="1" si="5"/>
        <v>61.336018474505295</v>
      </c>
    </row>
    <row r="98" spans="1:35" x14ac:dyDescent="0.3">
      <c r="A98" s="23">
        <v>42972</v>
      </c>
      <c r="B98" s="1">
        <v>165.949997</v>
      </c>
      <c r="C98" s="21">
        <f t="shared" si="10"/>
        <v>-1.2966204336935627E-2</v>
      </c>
      <c r="D98" s="21">
        <f t="shared" si="11"/>
        <v>2.4114644382879143E-4</v>
      </c>
      <c r="S98" s="23">
        <v>42972</v>
      </c>
      <c r="T98" s="1">
        <v>2443.0500489999999</v>
      </c>
      <c r="U98" s="21">
        <f t="shared" si="12"/>
        <v>1.6728693048759791E-3</v>
      </c>
      <c r="W98" s="23">
        <v>42972</v>
      </c>
      <c r="X98" s="24">
        <f t="shared" si="13"/>
        <v>-1.3028902749634041E-2</v>
      </c>
      <c r="Y98" s="21">
        <f t="shared" si="14"/>
        <v>1.6101708921775664E-3</v>
      </c>
      <c r="AD98" s="21">
        <v>60</v>
      </c>
      <c r="AE98" s="21">
        <f t="shared" ca="1" si="6"/>
        <v>0.44587422798636667</v>
      </c>
      <c r="AF98" s="21">
        <f t="shared" ca="1" si="7"/>
        <v>-0.13609212117321134</v>
      </c>
      <c r="AG98" s="38">
        <f t="shared" ca="1" si="8"/>
        <v>354.95709318254069</v>
      </c>
      <c r="AH98" s="38">
        <f t="shared" si="9"/>
        <v>295.06457459623164</v>
      </c>
      <c r="AI98" s="38">
        <f t="shared" ca="1" si="5"/>
        <v>59.892518586309052</v>
      </c>
    </row>
    <row r="99" spans="1:35" x14ac:dyDescent="0.3">
      <c r="A99" s="23">
        <v>42971</v>
      </c>
      <c r="B99" s="1">
        <v>168.13000500000001</v>
      </c>
      <c r="C99" s="21">
        <f t="shared" si="10"/>
        <v>-5.5009642198150521E-3</v>
      </c>
      <c r="D99" s="21">
        <f t="shared" si="11"/>
        <v>6.5022459401881976E-5</v>
      </c>
      <c r="S99" s="23">
        <v>42971</v>
      </c>
      <c r="T99" s="1">
        <v>2438.969971</v>
      </c>
      <c r="U99" s="21">
        <f t="shared" si="12"/>
        <v>-2.074461923330162E-3</v>
      </c>
      <c r="W99" s="23">
        <v>42971</v>
      </c>
      <c r="X99" s="24">
        <f t="shared" si="13"/>
        <v>-5.5636626325134648E-3</v>
      </c>
      <c r="Y99" s="21">
        <f t="shared" si="14"/>
        <v>-2.1371603360285747E-3</v>
      </c>
      <c r="AD99" s="21">
        <v>61</v>
      </c>
      <c r="AE99" s="21">
        <f t="shared" ca="1" si="6"/>
        <v>0.23509200303217737</v>
      </c>
      <c r="AF99" s="21">
        <f t="shared" ca="1" si="7"/>
        <v>-0.72217969400293647</v>
      </c>
      <c r="AG99" s="38">
        <f t="shared" ca="1" si="8"/>
        <v>347.40032987268864</v>
      </c>
      <c r="AH99" s="38">
        <f t="shared" si="9"/>
        <v>295.12317096898795</v>
      </c>
      <c r="AI99" s="38">
        <f t="shared" ca="1" si="5"/>
        <v>52.277158903700695</v>
      </c>
    </row>
    <row r="100" spans="1:35" x14ac:dyDescent="0.3">
      <c r="A100" s="23">
        <v>42970</v>
      </c>
      <c r="B100" s="1">
        <v>169.05999800000001</v>
      </c>
      <c r="C100" s="21">
        <f t="shared" si="10"/>
        <v>-1.653466438017448E-3</v>
      </c>
      <c r="D100" s="21">
        <f t="shared" si="11"/>
        <v>1.7775943751430918E-5</v>
      </c>
      <c r="S100" s="23">
        <v>42970</v>
      </c>
      <c r="T100" s="1">
        <v>2444.040039</v>
      </c>
      <c r="U100" s="21">
        <f t="shared" si="12"/>
        <v>-3.453592835692465E-3</v>
      </c>
      <c r="W100" s="23">
        <v>42970</v>
      </c>
      <c r="X100" s="24">
        <f t="shared" si="13"/>
        <v>-1.7161648507158607E-3</v>
      </c>
      <c r="Y100" s="21">
        <f t="shared" si="14"/>
        <v>-3.5162912483908777E-3</v>
      </c>
      <c r="AD100" s="21">
        <v>62</v>
      </c>
      <c r="AE100" s="21">
        <f t="shared" ca="1" si="6"/>
        <v>4.6837786171675444E-2</v>
      </c>
      <c r="AF100" s="21">
        <f t="shared" ca="1" si="7"/>
        <v>-1.6763197809800376</v>
      </c>
      <c r="AG100" s="38">
        <f t="shared" ca="1" si="8"/>
        <v>330.38723234424691</v>
      </c>
      <c r="AH100" s="38">
        <f t="shared" si="9"/>
        <v>295.18177897829838</v>
      </c>
      <c r="AI100" s="38">
        <f t="shared" ca="1" si="5"/>
        <v>35.205453365948529</v>
      </c>
    </row>
    <row r="101" spans="1:35" x14ac:dyDescent="0.3">
      <c r="A101" s="23">
        <v>42969</v>
      </c>
      <c r="B101" s="1">
        <v>169.33999600000001</v>
      </c>
      <c r="C101" s="21">
        <f t="shared" si="10"/>
        <v>1.5471342512333397E-2</v>
      </c>
      <c r="D101" s="21">
        <f t="shared" si="11"/>
        <v>1.6663340569460095E-4</v>
      </c>
      <c r="S101" s="23">
        <v>42969</v>
      </c>
      <c r="T101" s="1">
        <v>2452.51001</v>
      </c>
      <c r="U101" s="21">
        <f t="shared" si="12"/>
        <v>9.9407799622499571E-3</v>
      </c>
      <c r="W101" s="23">
        <v>42969</v>
      </c>
      <c r="X101" s="24">
        <f t="shared" si="13"/>
        <v>1.5408644099634983E-2</v>
      </c>
      <c r="Y101" s="21">
        <f t="shared" si="14"/>
        <v>9.8780815495515435E-3</v>
      </c>
      <c r="AD101" s="21">
        <v>63</v>
      </c>
      <c r="AE101" s="21">
        <f t="shared" ca="1" si="6"/>
        <v>0.44414456160611193</v>
      </c>
      <c r="AF101" s="21">
        <f t="shared" ca="1" si="7"/>
        <v>-0.14046940607709318</v>
      </c>
      <c r="AG101" s="38">
        <f t="shared" ca="1" si="8"/>
        <v>329.05987103158901</v>
      </c>
      <c r="AH101" s="38">
        <f t="shared" si="9"/>
        <v>295.24039862647385</v>
      </c>
      <c r="AI101" s="38">
        <f t="shared" ca="1" si="5"/>
        <v>33.819472405115164</v>
      </c>
    </row>
    <row r="102" spans="1:35" x14ac:dyDescent="0.3">
      <c r="A102" s="23">
        <v>42968</v>
      </c>
      <c r="B102" s="1">
        <v>166.759995</v>
      </c>
      <c r="C102" s="21">
        <f t="shared" si="10"/>
        <v>1.3210160276637684E-3</v>
      </c>
      <c r="D102" s="21">
        <f t="shared" si="11"/>
        <v>1.5417450184184354E-6</v>
      </c>
      <c r="S102" s="23">
        <v>42968</v>
      </c>
      <c r="T102" s="1">
        <v>2428.3701169999999</v>
      </c>
      <c r="U102" s="21">
        <f t="shared" si="12"/>
        <v>1.1626509216591252E-3</v>
      </c>
      <c r="W102" s="23">
        <v>42968</v>
      </c>
      <c r="X102" s="24">
        <f t="shared" si="13"/>
        <v>1.2583176149653557E-3</v>
      </c>
      <c r="Y102" s="21">
        <f t="shared" si="14"/>
        <v>1.0999525089607125E-3</v>
      </c>
      <c r="AD102" s="21">
        <v>64</v>
      </c>
      <c r="AE102" s="21">
        <f t="shared" ca="1" si="6"/>
        <v>0.18980225632810588</v>
      </c>
      <c r="AF102" s="21">
        <f t="shared" ca="1" si="7"/>
        <v>-0.87862522754478156</v>
      </c>
      <c r="AG102" s="38">
        <f t="shared" ca="1" si="8"/>
        <v>320.54283065321005</v>
      </c>
      <c r="AH102" s="38">
        <f t="shared" si="9"/>
        <v>295.29902991582571</v>
      </c>
      <c r="AI102" s="38">
        <f t="shared" ca="1" si="5"/>
        <v>25.243800737384333</v>
      </c>
    </row>
    <row r="103" spans="1:35" x14ac:dyDescent="0.3">
      <c r="A103" s="23">
        <v>42965</v>
      </c>
      <c r="B103" s="1">
        <v>166.53999300000001</v>
      </c>
      <c r="C103" s="21">
        <f t="shared" si="10"/>
        <v>2.7093564383009472E-3</v>
      </c>
      <c r="D103" s="21">
        <f t="shared" si="11"/>
        <v>2.1512134995627375E-8</v>
      </c>
      <c r="S103" s="23">
        <v>42965</v>
      </c>
      <c r="T103" s="1">
        <v>2425.5500489999999</v>
      </c>
      <c r="U103" s="21">
        <f t="shared" si="12"/>
        <v>-1.8353673366143797E-3</v>
      </c>
      <c r="W103" s="23">
        <v>42965</v>
      </c>
      <c r="X103" s="24">
        <f t="shared" si="13"/>
        <v>2.6466580256025345E-3</v>
      </c>
      <c r="Y103" s="21">
        <f t="shared" si="14"/>
        <v>-1.8980657493127924E-3</v>
      </c>
      <c r="AD103" s="21">
        <v>65</v>
      </c>
      <c r="AE103" s="21">
        <f t="shared" ca="1" si="6"/>
        <v>0.45311457248542863</v>
      </c>
      <c r="AF103" s="21">
        <f t="shared" ca="1" si="7"/>
        <v>-0.11779619441572414</v>
      </c>
      <c r="AG103" s="38">
        <f t="shared" ca="1" si="8"/>
        <v>319.472774599079</v>
      </c>
      <c r="AH103" s="38">
        <f t="shared" si="9"/>
        <v>295.35767284866574</v>
      </c>
      <c r="AI103" s="38">
        <f t="shared" ref="AI103:AI166" ca="1" si="15">AG103-AH103</f>
        <v>24.11510175041326</v>
      </c>
    </row>
    <row r="104" spans="1:35" x14ac:dyDescent="0.3">
      <c r="A104" s="23">
        <v>42964</v>
      </c>
      <c r="B104" s="1">
        <v>166.08999600000001</v>
      </c>
      <c r="C104" s="21">
        <f t="shared" si="10"/>
        <v>-2.2885045837981899E-2</v>
      </c>
      <c r="D104" s="21">
        <f t="shared" si="11"/>
        <v>6.4758707000762755E-4</v>
      </c>
      <c r="S104" s="23">
        <v>42964</v>
      </c>
      <c r="T104" s="1">
        <v>2430.01001</v>
      </c>
      <c r="U104" s="21">
        <f t="shared" si="12"/>
        <v>-1.5436951897705553E-2</v>
      </c>
      <c r="W104" s="23">
        <v>42964</v>
      </c>
      <c r="X104" s="24">
        <f t="shared" si="13"/>
        <v>-2.2947744250680312E-2</v>
      </c>
      <c r="Y104" s="21">
        <f t="shared" si="14"/>
        <v>-1.5499650310403967E-2</v>
      </c>
      <c r="AD104" s="21">
        <v>66</v>
      </c>
      <c r="AE104" s="21">
        <f t="shared" ref="AE104:AE167" ca="1" si="16">RAND()</f>
        <v>0.22854924792575326</v>
      </c>
      <c r="AF104" s="21">
        <f t="shared" ref="AF104:AF167" ca="1" si="17">NORMSINV(AE104)</f>
        <v>-0.74363306170467658</v>
      </c>
      <c r="AG104" s="38">
        <f t="shared" ref="AG104:AG167" ca="1" si="18">AG103*EXP($AB$42*$AB$38+$AB$40*AF104*SQRT($AB$38))</f>
        <v>312.46978880341084</v>
      </c>
      <c r="AH104" s="38">
        <f t="shared" ref="AH104:AH167" si="19">AH103*EXP($AB$42*$AB$38)</f>
        <v>295.41632742730621</v>
      </c>
      <c r="AI104" s="38">
        <f t="shared" ca="1" si="15"/>
        <v>17.053461376104622</v>
      </c>
    </row>
    <row r="105" spans="1:35" x14ac:dyDescent="0.3">
      <c r="A105" s="23">
        <v>42963</v>
      </c>
      <c r="B105" s="1">
        <v>169.979996</v>
      </c>
      <c r="C105" s="21">
        <f t="shared" si="10"/>
        <v>8.7833590504451386E-3</v>
      </c>
      <c r="D105" s="21">
        <f t="shared" si="11"/>
        <v>3.8696769702520426E-5</v>
      </c>
      <c r="S105" s="23">
        <v>42963</v>
      </c>
      <c r="T105" s="1">
        <v>2468.110107</v>
      </c>
      <c r="U105" s="21">
        <f t="shared" si="12"/>
        <v>1.4201029160998413E-3</v>
      </c>
      <c r="W105" s="23">
        <v>42963</v>
      </c>
      <c r="X105" s="24">
        <f t="shared" si="13"/>
        <v>8.7206606377467251E-3</v>
      </c>
      <c r="Y105" s="21">
        <f t="shared" si="14"/>
        <v>1.3574045034014286E-3</v>
      </c>
      <c r="AD105" s="21">
        <v>67</v>
      </c>
      <c r="AE105" s="21">
        <f t="shared" ca="1" si="16"/>
        <v>0.90831313474399578</v>
      </c>
      <c r="AF105" s="21">
        <f t="shared" ca="1" si="17"/>
        <v>1.3304388224673662</v>
      </c>
      <c r="AG105" s="38">
        <f t="shared" ca="1" si="18"/>
        <v>325.2895984373784</v>
      </c>
      <c r="AH105" s="38">
        <f t="shared" si="19"/>
        <v>295.47499365405986</v>
      </c>
      <c r="AI105" s="38">
        <f t="shared" ca="1" si="15"/>
        <v>29.814604783318543</v>
      </c>
    </row>
    <row r="106" spans="1:35" x14ac:dyDescent="0.3">
      <c r="A106" s="23">
        <v>42962</v>
      </c>
      <c r="B106" s="1">
        <v>168.5</v>
      </c>
      <c r="C106" s="21">
        <f t="shared" si="10"/>
        <v>-1.4619883040935644E-2</v>
      </c>
      <c r="D106" s="21">
        <f t="shared" si="11"/>
        <v>2.9524068850863677E-4</v>
      </c>
      <c r="S106" s="23">
        <v>42962</v>
      </c>
      <c r="T106" s="1">
        <v>2464.610107</v>
      </c>
      <c r="U106" s="21">
        <f t="shared" si="12"/>
        <v>-4.9880809626934308E-4</v>
      </c>
      <c r="W106" s="23">
        <v>42962</v>
      </c>
      <c r="X106" s="24">
        <f t="shared" si="13"/>
        <v>-1.4682581453634058E-2</v>
      </c>
      <c r="Y106" s="21">
        <f t="shared" si="14"/>
        <v>-5.6150650896775577E-4</v>
      </c>
      <c r="AD106" s="21">
        <v>68</v>
      </c>
      <c r="AE106" s="21">
        <f t="shared" ca="1" si="16"/>
        <v>1.9691798453043696E-2</v>
      </c>
      <c r="AF106" s="21">
        <f t="shared" ca="1" si="17"/>
        <v>-2.060156343642916</v>
      </c>
      <c r="AG106" s="38">
        <f t="shared" ca="1" si="18"/>
        <v>305.80895046900628</v>
      </c>
      <c r="AH106" s="38">
        <f t="shared" si="19"/>
        <v>295.5336715312398</v>
      </c>
      <c r="AI106" s="38">
        <f t="shared" ca="1" si="15"/>
        <v>10.275278937766473</v>
      </c>
    </row>
    <row r="107" spans="1:35" x14ac:dyDescent="0.3">
      <c r="A107" s="23">
        <v>42961</v>
      </c>
      <c r="B107" s="1">
        <v>171</v>
      </c>
      <c r="C107" s="21">
        <f t="shared" si="10"/>
        <v>-2.3336873629061783E-3</v>
      </c>
      <c r="D107" s="21">
        <f t="shared" si="11"/>
        <v>2.3974474862310004E-5</v>
      </c>
      <c r="S107" s="23">
        <v>42961</v>
      </c>
      <c r="T107" s="1">
        <v>2465.8400879999999</v>
      </c>
      <c r="U107" s="21">
        <f t="shared" si="12"/>
        <v>1.0043754738020771E-2</v>
      </c>
      <c r="W107" s="23">
        <v>42961</v>
      </c>
      <c r="X107" s="24">
        <f t="shared" si="13"/>
        <v>-2.396385775604591E-3</v>
      </c>
      <c r="Y107" s="21">
        <f t="shared" si="14"/>
        <v>9.9810563253223579E-3</v>
      </c>
      <c r="AD107" s="21">
        <v>69</v>
      </c>
      <c r="AE107" s="21">
        <f t="shared" ca="1" si="16"/>
        <v>0.56364693553659029</v>
      </c>
      <c r="AF107" s="21">
        <f t="shared" ca="1" si="17"/>
        <v>0.16022208993807208</v>
      </c>
      <c r="AG107" s="38">
        <f t="shared" ca="1" si="18"/>
        <v>307.34699768069083</v>
      </c>
      <c r="AH107" s="38">
        <f t="shared" si="19"/>
        <v>295.59236106115975</v>
      </c>
      <c r="AI107" s="38">
        <f t="shared" ca="1" si="15"/>
        <v>11.754636619531084</v>
      </c>
    </row>
    <row r="108" spans="1:35" x14ac:dyDescent="0.3">
      <c r="A108" s="23">
        <v>42958</v>
      </c>
      <c r="B108" s="1">
        <v>171.39999399999999</v>
      </c>
      <c r="C108" s="21">
        <f t="shared" si="10"/>
        <v>1.3361682708771916E-2</v>
      </c>
      <c r="D108" s="21">
        <f t="shared" si="11"/>
        <v>1.1661832384356587E-4</v>
      </c>
      <c r="S108" s="23">
        <v>42958</v>
      </c>
      <c r="T108" s="1">
        <v>2441.320068</v>
      </c>
      <c r="U108" s="21">
        <f t="shared" si="12"/>
        <v>1.2755698031536866E-3</v>
      </c>
      <c r="W108" s="23">
        <v>42958</v>
      </c>
      <c r="X108" s="24">
        <f t="shared" si="13"/>
        <v>1.3298984296073502E-2</v>
      </c>
      <c r="Y108" s="21">
        <f t="shared" si="14"/>
        <v>1.2128713904552739E-3</v>
      </c>
      <c r="AD108" s="21">
        <v>70</v>
      </c>
      <c r="AE108" s="21">
        <f t="shared" ca="1" si="16"/>
        <v>0.74000400071564199</v>
      </c>
      <c r="AF108" s="21">
        <f t="shared" ca="1" si="17"/>
        <v>0.64335773942665186</v>
      </c>
      <c r="AG108" s="38">
        <f t="shared" ca="1" si="18"/>
        <v>313.41346101839832</v>
      </c>
      <c r="AH108" s="38">
        <f t="shared" si="19"/>
        <v>295.65106224613379</v>
      </c>
      <c r="AI108" s="38">
        <f t="shared" ca="1" si="15"/>
        <v>17.762398772264532</v>
      </c>
    </row>
    <row r="109" spans="1:35" x14ac:dyDescent="0.3">
      <c r="A109" s="23">
        <v>42957</v>
      </c>
      <c r="B109" s="1">
        <v>169.13999899999999</v>
      </c>
      <c r="C109" s="21">
        <f t="shared" si="10"/>
        <v>-3.7774491055720283E-2</v>
      </c>
      <c r="D109" s="21">
        <f t="shared" si="11"/>
        <v>1.6270878755069618E-3</v>
      </c>
      <c r="S109" s="23">
        <v>42957</v>
      </c>
      <c r="T109" s="1">
        <v>2438.209961</v>
      </c>
      <c r="U109" s="21">
        <f t="shared" si="12"/>
        <v>-1.4474441884265721E-2</v>
      </c>
      <c r="W109" s="23">
        <v>42957</v>
      </c>
      <c r="X109" s="24">
        <f t="shared" si="13"/>
        <v>-3.7837189468418693E-2</v>
      </c>
      <c r="Y109" s="21">
        <f t="shared" si="14"/>
        <v>-1.4537140296964134E-2</v>
      </c>
      <c r="AD109" s="21">
        <v>71</v>
      </c>
      <c r="AE109" s="21">
        <f t="shared" ca="1" si="16"/>
        <v>0.54533652666541577</v>
      </c>
      <c r="AF109" s="21">
        <f t="shared" ca="1" si="17"/>
        <v>0.11388753529283588</v>
      </c>
      <c r="AG109" s="38">
        <f t="shared" ca="1" si="18"/>
        <v>314.55115618368814</v>
      </c>
      <c r="AH109" s="38">
        <f t="shared" si="19"/>
        <v>295.70977508847642</v>
      </c>
      <c r="AI109" s="38">
        <f t="shared" ca="1" si="15"/>
        <v>18.841381095211716</v>
      </c>
    </row>
    <row r="110" spans="1:35" x14ac:dyDescent="0.3">
      <c r="A110" s="23">
        <v>42956</v>
      </c>
      <c r="B110" s="1">
        <v>175.779999</v>
      </c>
      <c r="C110" s="21">
        <f t="shared" si="10"/>
        <v>-1.4465137842200382E-2</v>
      </c>
      <c r="D110" s="21">
        <f t="shared" si="11"/>
        <v>2.8994679437610804E-4</v>
      </c>
      <c r="S110" s="23">
        <v>42956</v>
      </c>
      <c r="T110" s="1">
        <v>2474.0200199999999</v>
      </c>
      <c r="U110" s="21">
        <f t="shared" si="12"/>
        <v>-3.6360853213901478E-4</v>
      </c>
      <c r="W110" s="23">
        <v>42956</v>
      </c>
      <c r="X110" s="24">
        <f t="shared" si="13"/>
        <v>-1.4527836254898795E-2</v>
      </c>
      <c r="Y110" s="21">
        <f t="shared" si="14"/>
        <v>-4.2630694483742747E-4</v>
      </c>
      <c r="AD110" s="21">
        <v>72</v>
      </c>
      <c r="AE110" s="21">
        <f t="shared" ca="1" si="16"/>
        <v>0.83337650688111364</v>
      </c>
      <c r="AF110" s="21">
        <f t="shared" ca="1" si="17"/>
        <v>0.96759437776654389</v>
      </c>
      <c r="AG110" s="38">
        <f t="shared" ca="1" si="18"/>
        <v>323.90270715630066</v>
      </c>
      <c r="AH110" s="38">
        <f t="shared" si="19"/>
        <v>295.7684995905027</v>
      </c>
      <c r="AI110" s="38">
        <f t="shared" ca="1" si="15"/>
        <v>28.134207565797965</v>
      </c>
    </row>
    <row r="111" spans="1:35" x14ac:dyDescent="0.3">
      <c r="A111" s="23">
        <v>42955</v>
      </c>
      <c r="B111" s="1">
        <v>178.36000100000001</v>
      </c>
      <c r="C111" s="21">
        <f t="shared" si="10"/>
        <v>-1.6378982888887839E-2</v>
      </c>
      <c r="D111" s="21">
        <f t="shared" si="11"/>
        <v>3.5878683094755668E-4</v>
      </c>
      <c r="S111" s="23">
        <v>42955</v>
      </c>
      <c r="T111" s="1">
        <v>2474.919922</v>
      </c>
      <c r="U111" s="21">
        <f t="shared" si="12"/>
        <v>-2.414432693031987E-3</v>
      </c>
      <c r="W111" s="23">
        <v>42955</v>
      </c>
      <c r="X111" s="24">
        <f t="shared" si="13"/>
        <v>-1.6441681301586252E-2</v>
      </c>
      <c r="Y111" s="21">
        <f t="shared" si="14"/>
        <v>-2.4771311057303997E-3</v>
      </c>
      <c r="AD111" s="21">
        <v>73</v>
      </c>
      <c r="AE111" s="21">
        <f t="shared" ca="1" si="16"/>
        <v>0.60377034513003747</v>
      </c>
      <c r="AF111" s="21">
        <f t="shared" ca="1" si="17"/>
        <v>0.26311841634067273</v>
      </c>
      <c r="AG111" s="38">
        <f t="shared" ca="1" si="18"/>
        <v>326.54062194872336</v>
      </c>
      <c r="AH111" s="38">
        <f t="shared" si="19"/>
        <v>295.82723575452815</v>
      </c>
      <c r="AI111" s="38">
        <f t="shared" ca="1" si="15"/>
        <v>30.713386194195209</v>
      </c>
    </row>
    <row r="112" spans="1:35" x14ac:dyDescent="0.3">
      <c r="A112" s="23">
        <v>42954</v>
      </c>
      <c r="B112" s="1">
        <v>181.33000200000001</v>
      </c>
      <c r="C112" s="21">
        <f t="shared" si="10"/>
        <v>5.8800575607687033E-3</v>
      </c>
      <c r="D112" s="21">
        <f t="shared" si="11"/>
        <v>1.100495220676991E-5</v>
      </c>
      <c r="S112" s="23">
        <v>42954</v>
      </c>
      <c r="T112" s="1">
        <v>2480.9099120000001</v>
      </c>
      <c r="U112" s="21">
        <f t="shared" si="12"/>
        <v>1.647199796319665E-3</v>
      </c>
      <c r="W112" s="23">
        <v>42954</v>
      </c>
      <c r="X112" s="24">
        <f t="shared" si="13"/>
        <v>5.8173591480702906E-3</v>
      </c>
      <c r="Y112" s="21">
        <f t="shared" si="14"/>
        <v>1.5845013836212523E-3</v>
      </c>
      <c r="AD112" s="21">
        <v>74</v>
      </c>
      <c r="AE112" s="21">
        <f t="shared" ca="1" si="16"/>
        <v>0.94114595979308713</v>
      </c>
      <c r="AF112" s="21">
        <f t="shared" ca="1" si="17"/>
        <v>1.5644663885509116</v>
      </c>
      <c r="AG112" s="38">
        <f t="shared" ca="1" si="18"/>
        <v>342.3385634682644</v>
      </c>
      <c r="AH112" s="38">
        <f t="shared" si="19"/>
        <v>295.88598358286862</v>
      </c>
      <c r="AI112" s="38">
        <f t="shared" ca="1" si="15"/>
        <v>46.452579885395778</v>
      </c>
    </row>
    <row r="113" spans="1:35" x14ac:dyDescent="0.3">
      <c r="A113" s="23">
        <v>42951</v>
      </c>
      <c r="B113" s="1">
        <v>180.270004</v>
      </c>
      <c r="C113" s="21">
        <f t="shared" si="10"/>
        <v>5.802644776045085E-3</v>
      </c>
      <c r="D113" s="21">
        <f t="shared" si="11"/>
        <v>1.0497331048575313E-5</v>
      </c>
      <c r="S113" s="23">
        <v>42951</v>
      </c>
      <c r="T113" s="1">
        <v>2476.830078</v>
      </c>
      <c r="U113" s="21">
        <f t="shared" si="12"/>
        <v>1.8891035233321585E-3</v>
      </c>
      <c r="W113" s="23">
        <v>42951</v>
      </c>
      <c r="X113" s="24">
        <f t="shared" si="13"/>
        <v>5.7399463633466723E-3</v>
      </c>
      <c r="Y113" s="21">
        <f t="shared" si="14"/>
        <v>1.8264051106337458E-3</v>
      </c>
      <c r="AD113" s="21">
        <v>75</v>
      </c>
      <c r="AE113" s="21">
        <f t="shared" ca="1" si="16"/>
        <v>0.17158229272173597</v>
      </c>
      <c r="AF113" s="21">
        <f t="shared" ca="1" si="17"/>
        <v>-0.94793099344561405</v>
      </c>
      <c r="AG113" s="38">
        <f t="shared" ca="1" si="18"/>
        <v>332.78352352879591</v>
      </c>
      <c r="AH113" s="38">
        <f t="shared" si="19"/>
        <v>295.94474307784054</v>
      </c>
      <c r="AI113" s="38">
        <f t="shared" ca="1" si="15"/>
        <v>36.838780450955369</v>
      </c>
    </row>
    <row r="114" spans="1:35" x14ac:dyDescent="0.3">
      <c r="A114" s="23">
        <v>42950</v>
      </c>
      <c r="B114" s="1">
        <v>179.229996</v>
      </c>
      <c r="C114" s="21">
        <f t="shared" si="10"/>
        <v>-8.3545920008135655E-3</v>
      </c>
      <c r="D114" s="21">
        <f t="shared" si="11"/>
        <v>1.1918696508606084E-4</v>
      </c>
      <c r="S114" s="23">
        <v>42950</v>
      </c>
      <c r="T114" s="1">
        <v>2472.1599120000001</v>
      </c>
      <c r="U114" s="21">
        <f t="shared" si="12"/>
        <v>-2.1836540850557196E-3</v>
      </c>
      <c r="W114" s="23">
        <v>42950</v>
      </c>
      <c r="X114" s="24">
        <f t="shared" si="13"/>
        <v>-8.417290413511979E-3</v>
      </c>
      <c r="Y114" s="21">
        <f t="shared" si="14"/>
        <v>-2.2463524977541323E-3</v>
      </c>
      <c r="AD114" s="21">
        <v>76</v>
      </c>
      <c r="AE114" s="21">
        <f t="shared" ca="1" si="16"/>
        <v>0.16914167794742985</v>
      </c>
      <c r="AF114" s="21">
        <f t="shared" ca="1" si="17"/>
        <v>-0.95756261977285972</v>
      </c>
      <c r="AG114" s="38">
        <f t="shared" ca="1" si="18"/>
        <v>323.40148951709909</v>
      </c>
      <c r="AH114" s="38">
        <f t="shared" si="19"/>
        <v>296.0035142417608</v>
      </c>
      <c r="AI114" s="38">
        <f t="shared" ca="1" si="15"/>
        <v>27.397975275338297</v>
      </c>
    </row>
    <row r="115" spans="1:35" x14ac:dyDescent="0.3">
      <c r="A115" s="23">
        <v>42949</v>
      </c>
      <c r="B115" s="1">
        <v>180.740005</v>
      </c>
      <c r="C115" s="21">
        <f t="shared" si="10"/>
        <v>-7.0867110206379591E-3</v>
      </c>
      <c r="D115" s="21">
        <f t="shared" si="11"/>
        <v>9.3110868287953833E-5</v>
      </c>
      <c r="S115" s="23">
        <v>42949</v>
      </c>
      <c r="T115" s="1">
        <v>2477.570068</v>
      </c>
      <c r="U115" s="21">
        <f t="shared" si="12"/>
        <v>4.9264843488217025E-4</v>
      </c>
      <c r="W115" s="23">
        <v>42949</v>
      </c>
      <c r="X115" s="24">
        <f t="shared" si="13"/>
        <v>-7.1494094333363718E-3</v>
      </c>
      <c r="Y115" s="21">
        <f t="shared" si="14"/>
        <v>4.2995002218375756E-4</v>
      </c>
      <c r="AD115" s="21">
        <v>77</v>
      </c>
      <c r="AE115" s="21">
        <f t="shared" ca="1" si="16"/>
        <v>0.75947570321246893</v>
      </c>
      <c r="AF115" s="21">
        <f t="shared" ca="1" si="17"/>
        <v>0.7046170363188623</v>
      </c>
      <c r="AG115" s="38">
        <f t="shared" ca="1" si="18"/>
        <v>330.39293334115121</v>
      </c>
      <c r="AH115" s="38">
        <f t="shared" si="19"/>
        <v>296.06229707694666</v>
      </c>
      <c r="AI115" s="38">
        <f t="shared" ca="1" si="15"/>
        <v>34.330636264204543</v>
      </c>
    </row>
    <row r="116" spans="1:35" x14ac:dyDescent="0.3">
      <c r="A116" s="23">
        <v>42948</v>
      </c>
      <c r="B116" s="1">
        <v>182.029999</v>
      </c>
      <c r="C116" s="21">
        <f t="shared" si="10"/>
        <v>2.0367444228395204E-3</v>
      </c>
      <c r="D116" s="21">
        <f t="shared" si="11"/>
        <v>2.7661483833403969E-7</v>
      </c>
      <c r="S116" s="23">
        <v>42948</v>
      </c>
      <c r="T116" s="1">
        <v>2476.3500979999999</v>
      </c>
      <c r="U116" s="21">
        <f t="shared" si="12"/>
        <v>2.4491150386565241E-3</v>
      </c>
      <c r="W116" s="23">
        <v>42948</v>
      </c>
      <c r="X116" s="24">
        <f t="shared" si="13"/>
        <v>1.9740460101411077E-3</v>
      </c>
      <c r="Y116" s="21">
        <f t="shared" si="14"/>
        <v>2.3864166259581114E-3</v>
      </c>
      <c r="AD116" s="21">
        <v>78</v>
      </c>
      <c r="AE116" s="21">
        <f t="shared" ca="1" si="16"/>
        <v>0.77131014715309776</v>
      </c>
      <c r="AF116" s="21">
        <f t="shared" ca="1" si="17"/>
        <v>0.7431684440326296</v>
      </c>
      <c r="AG116" s="38">
        <f t="shared" ca="1" si="18"/>
        <v>337.92706467553154</v>
      </c>
      <c r="AH116" s="38">
        <f t="shared" si="19"/>
        <v>296.12109158571593</v>
      </c>
      <c r="AI116" s="38">
        <f t="shared" ca="1" si="15"/>
        <v>41.805973089815609</v>
      </c>
    </row>
    <row r="117" spans="1:35" x14ac:dyDescent="0.3">
      <c r="A117" s="23">
        <v>42947</v>
      </c>
      <c r="B117" s="1">
        <v>181.66000399999999</v>
      </c>
      <c r="C117" s="21">
        <f t="shared" si="10"/>
        <v>-1.29319120328375E-2</v>
      </c>
      <c r="D117" s="21">
        <f t="shared" si="11"/>
        <v>2.4008257691214717E-4</v>
      </c>
      <c r="S117" s="23">
        <v>42947</v>
      </c>
      <c r="T117" s="1">
        <v>2470.3000489999999</v>
      </c>
      <c r="U117" s="21">
        <f t="shared" si="12"/>
        <v>-7.2814567721435353E-4</v>
      </c>
      <c r="W117" s="23">
        <v>42947</v>
      </c>
      <c r="X117" s="24">
        <f t="shared" si="13"/>
        <v>-1.2994610445535914E-2</v>
      </c>
      <c r="Y117" s="21">
        <f t="shared" si="14"/>
        <v>-7.9084408991276622E-4</v>
      </c>
      <c r="AD117" s="21">
        <v>79</v>
      </c>
      <c r="AE117" s="21">
        <f t="shared" ca="1" si="16"/>
        <v>0.37564019667995996</v>
      </c>
      <c r="AF117" s="21">
        <f t="shared" ca="1" si="17"/>
        <v>-0.31695151355372392</v>
      </c>
      <c r="AG117" s="38">
        <f t="shared" ca="1" si="18"/>
        <v>334.78788770305181</v>
      </c>
      <c r="AH117" s="38">
        <f t="shared" si="19"/>
        <v>296.17989777038684</v>
      </c>
      <c r="AI117" s="38">
        <f t="shared" ca="1" si="15"/>
        <v>38.607989932664964</v>
      </c>
    </row>
    <row r="118" spans="1:35" x14ac:dyDescent="0.3">
      <c r="A118" s="23">
        <v>42944</v>
      </c>
      <c r="B118" s="1">
        <v>184.03999300000001</v>
      </c>
      <c r="C118" s="21">
        <f t="shared" si="10"/>
        <v>7.4447123500820389E-3</v>
      </c>
      <c r="D118" s="21">
        <f t="shared" si="11"/>
        <v>2.383417853763029E-5</v>
      </c>
      <c r="S118" s="23">
        <v>42944</v>
      </c>
      <c r="T118" s="1">
        <v>2472.1000979999999</v>
      </c>
      <c r="U118" s="21">
        <f t="shared" si="12"/>
        <v>-1.3411154893340216E-3</v>
      </c>
      <c r="W118" s="23">
        <v>42944</v>
      </c>
      <c r="X118" s="24">
        <f t="shared" si="13"/>
        <v>7.3820139373836262E-3</v>
      </c>
      <c r="Y118" s="21">
        <f t="shared" si="14"/>
        <v>-1.4038139020324343E-3</v>
      </c>
      <c r="AD118" s="21">
        <v>80</v>
      </c>
      <c r="AE118" s="21">
        <f t="shared" ca="1" si="16"/>
        <v>0.45057699561857323</v>
      </c>
      <c r="AF118" s="21">
        <f t="shared" ca="1" si="17"/>
        <v>-0.12420370190973626</v>
      </c>
      <c r="AG118" s="38">
        <f t="shared" ca="1" si="18"/>
        <v>333.60598945149303</v>
      </c>
      <c r="AH118" s="38">
        <f t="shared" si="19"/>
        <v>296.2387156332781</v>
      </c>
      <c r="AI118" s="38">
        <f t="shared" ca="1" si="15"/>
        <v>37.367273818214926</v>
      </c>
    </row>
    <row r="119" spans="1:35" x14ac:dyDescent="0.3">
      <c r="A119" s="23">
        <v>42943</v>
      </c>
      <c r="B119" s="1">
        <v>182.679993</v>
      </c>
      <c r="C119" s="21">
        <f t="shared" si="10"/>
        <v>-3.3848153862405916E-2</v>
      </c>
      <c r="D119" s="21">
        <f t="shared" si="11"/>
        <v>1.3257492799603416E-3</v>
      </c>
      <c r="S119" s="23">
        <v>42943</v>
      </c>
      <c r="T119" s="1">
        <v>2475.419922</v>
      </c>
      <c r="U119" s="21">
        <f t="shared" si="12"/>
        <v>-9.7268816832885019E-4</v>
      </c>
      <c r="W119" s="23">
        <v>42943</v>
      </c>
      <c r="X119" s="24">
        <f t="shared" si="13"/>
        <v>-3.3910852275104326E-2</v>
      </c>
      <c r="Y119" s="21">
        <f t="shared" si="14"/>
        <v>-1.0353865810272629E-3</v>
      </c>
      <c r="AD119" s="21">
        <v>81</v>
      </c>
      <c r="AE119" s="21">
        <f t="shared" ca="1" si="16"/>
        <v>0.21117944439478353</v>
      </c>
      <c r="AF119" s="21">
        <f t="shared" ca="1" si="17"/>
        <v>-0.80233554096108273</v>
      </c>
      <c r="AG119" s="38">
        <f t="shared" ca="1" si="18"/>
        <v>325.71769187808195</v>
      </c>
      <c r="AH119" s="38">
        <f t="shared" si="19"/>
        <v>296.29754517670887</v>
      </c>
      <c r="AI119" s="38">
        <f t="shared" ca="1" si="15"/>
        <v>29.420146701373085</v>
      </c>
    </row>
    <row r="120" spans="1:35" x14ac:dyDescent="0.3">
      <c r="A120" s="23">
        <v>42942</v>
      </c>
      <c r="B120" s="1">
        <v>189.08000200000001</v>
      </c>
      <c r="C120" s="21">
        <f t="shared" si="10"/>
        <v>1.1285238213161408E-2</v>
      </c>
      <c r="D120" s="21">
        <f t="shared" si="11"/>
        <v>7.608291220645418E-5</v>
      </c>
      <c r="S120" s="23">
        <v>42942</v>
      </c>
      <c r="T120" s="1">
        <v>2477.830078</v>
      </c>
      <c r="U120" s="21">
        <f t="shared" si="12"/>
        <v>2.8266382187114303E-4</v>
      </c>
      <c r="W120" s="23">
        <v>42942</v>
      </c>
      <c r="X120" s="24">
        <f t="shared" si="13"/>
        <v>1.1222539800462995E-2</v>
      </c>
      <c r="Y120" s="21">
        <f t="shared" si="14"/>
        <v>2.1996540917273034E-4</v>
      </c>
      <c r="AD120" s="21">
        <v>82</v>
      </c>
      <c r="AE120" s="21">
        <f t="shared" ca="1" si="16"/>
        <v>9.3064112559882006E-2</v>
      </c>
      <c r="AF120" s="21">
        <f t="shared" ca="1" si="17"/>
        <v>-1.3221199092574341</v>
      </c>
      <c r="AG120" s="38">
        <f t="shared" ca="1" si="18"/>
        <v>313.08360649959513</v>
      </c>
      <c r="AH120" s="38">
        <f t="shared" si="19"/>
        <v>296.35638640299874</v>
      </c>
      <c r="AI120" s="38">
        <f t="shared" ca="1" si="15"/>
        <v>16.727220096596398</v>
      </c>
    </row>
    <row r="121" spans="1:35" x14ac:dyDescent="0.3">
      <c r="A121" s="23">
        <v>42941</v>
      </c>
      <c r="B121" s="1">
        <v>186.970001</v>
      </c>
      <c r="C121" s="21">
        <f t="shared" si="10"/>
        <v>-5.0024106220549758E-3</v>
      </c>
      <c r="D121" s="21">
        <f t="shared" si="11"/>
        <v>5.7230691155039152E-5</v>
      </c>
      <c r="S121" s="23">
        <v>42941</v>
      </c>
      <c r="T121" s="1">
        <v>2477.1298830000001</v>
      </c>
      <c r="U121" s="21">
        <f t="shared" si="12"/>
        <v>2.9231717986644146E-3</v>
      </c>
      <c r="W121" s="23">
        <v>42941</v>
      </c>
      <c r="X121" s="24">
        <f t="shared" si="13"/>
        <v>-5.0651090347533885E-3</v>
      </c>
      <c r="Y121" s="21">
        <f t="shared" si="14"/>
        <v>2.8604733859660019E-3</v>
      </c>
      <c r="AD121" s="21">
        <v>83</v>
      </c>
      <c r="AE121" s="21">
        <f t="shared" ca="1" si="16"/>
        <v>0.10644288366184684</v>
      </c>
      <c r="AF121" s="21">
        <f t="shared" ca="1" si="17"/>
        <v>-1.2456694675601703</v>
      </c>
      <c r="AG121" s="38">
        <f t="shared" ca="1" si="18"/>
        <v>301.63224850521124</v>
      </c>
      <c r="AH121" s="38">
        <f t="shared" si="19"/>
        <v>296.41523931446784</v>
      </c>
      <c r="AI121" s="38">
        <f t="shared" ca="1" si="15"/>
        <v>5.2170091907433971</v>
      </c>
    </row>
    <row r="122" spans="1:35" x14ac:dyDescent="0.3">
      <c r="A122" s="23">
        <v>42940</v>
      </c>
      <c r="B122" s="1">
        <v>187.91000399999999</v>
      </c>
      <c r="C122" s="21">
        <f t="shared" si="10"/>
        <v>-3.3414077829101441E-3</v>
      </c>
      <c r="D122" s="21">
        <f t="shared" si="11"/>
        <v>3.4858326717393249E-5</v>
      </c>
      <c r="S122" s="23">
        <v>42940</v>
      </c>
      <c r="T122" s="1">
        <v>2469.9099120000001</v>
      </c>
      <c r="U122" s="21">
        <f t="shared" si="12"/>
        <v>-1.063734846964759E-3</v>
      </c>
      <c r="W122" s="23">
        <v>42940</v>
      </c>
      <c r="X122" s="24">
        <f t="shared" si="13"/>
        <v>-3.4041061956085568E-3</v>
      </c>
      <c r="Y122" s="21">
        <f t="shared" si="14"/>
        <v>-1.1264332596631716E-3</v>
      </c>
      <c r="AD122" s="21">
        <v>84</v>
      </c>
      <c r="AE122" s="21">
        <f t="shared" ca="1" si="16"/>
        <v>0.5498734879596513</v>
      </c>
      <c r="AF122" s="21">
        <f t="shared" ca="1" si="17"/>
        <v>0.12534172092638698</v>
      </c>
      <c r="AG122" s="38">
        <f t="shared" ca="1" si="18"/>
        <v>302.83147154501529</v>
      </c>
      <c r="AH122" s="38">
        <f t="shared" si="19"/>
        <v>296.47410391343669</v>
      </c>
      <c r="AI122" s="38">
        <f t="shared" ca="1" si="15"/>
        <v>6.3573676315785974</v>
      </c>
    </row>
    <row r="123" spans="1:35" x14ac:dyDescent="0.3">
      <c r="A123" s="23">
        <v>42937</v>
      </c>
      <c r="B123" s="1">
        <v>188.53999300000001</v>
      </c>
      <c r="C123" s="21">
        <f t="shared" si="10"/>
        <v>2.6906246397399469E-2</v>
      </c>
      <c r="D123" s="21">
        <f t="shared" si="11"/>
        <v>5.9260891913294456E-4</v>
      </c>
      <c r="S123" s="23">
        <v>42937</v>
      </c>
      <c r="T123" s="1">
        <v>2472.540039</v>
      </c>
      <c r="U123" s="21">
        <f t="shared" si="12"/>
        <v>-3.6787160364093463E-4</v>
      </c>
      <c r="W123" s="23">
        <v>42937</v>
      </c>
      <c r="X123" s="24">
        <f t="shared" si="13"/>
        <v>2.6843547984701056E-2</v>
      </c>
      <c r="Y123" s="21">
        <f t="shared" si="14"/>
        <v>-4.3057001633934732E-4</v>
      </c>
      <c r="AD123" s="21">
        <v>85</v>
      </c>
      <c r="AE123" s="21">
        <f t="shared" ca="1" si="16"/>
        <v>0.79044705181329544</v>
      </c>
      <c r="AF123" s="21">
        <f t="shared" ca="1" si="17"/>
        <v>0.80797339776726362</v>
      </c>
      <c r="AG123" s="38">
        <f t="shared" ca="1" si="18"/>
        <v>310.34132070405735</v>
      </c>
      <c r="AH123" s="38">
        <f t="shared" si="19"/>
        <v>296.53298020222627</v>
      </c>
      <c r="AI123" s="38">
        <f t="shared" ca="1" si="15"/>
        <v>13.808340501831083</v>
      </c>
    </row>
    <row r="124" spans="1:35" x14ac:dyDescent="0.3">
      <c r="A124" s="23">
        <v>42936</v>
      </c>
      <c r="B124" s="1">
        <v>183.60000600000001</v>
      </c>
      <c r="C124" s="21">
        <f t="shared" si="10"/>
        <v>-1.4140922364076491E-3</v>
      </c>
      <c r="D124" s="21">
        <f t="shared" si="11"/>
        <v>1.5814767377790877E-5</v>
      </c>
      <c r="S124" s="23">
        <v>42936</v>
      </c>
      <c r="T124" s="1">
        <v>2473.4499510000001</v>
      </c>
      <c r="U124" s="21">
        <f t="shared" si="12"/>
        <v>-1.5365930076616241E-4</v>
      </c>
      <c r="W124" s="23">
        <v>42936</v>
      </c>
      <c r="X124" s="24">
        <f t="shared" si="13"/>
        <v>-1.4767906491060618E-3</v>
      </c>
      <c r="Y124" s="21">
        <f t="shared" si="14"/>
        <v>-2.163577134645751E-4</v>
      </c>
      <c r="AD124" s="21">
        <v>86</v>
      </c>
      <c r="AE124" s="21">
        <f t="shared" ca="1" si="16"/>
        <v>0.24663127955281072</v>
      </c>
      <c r="AF124" s="21">
        <f t="shared" ca="1" si="17"/>
        <v>-0.68512894097184129</v>
      </c>
      <c r="AG124" s="38">
        <f t="shared" ca="1" si="18"/>
        <v>304.07300395678192</v>
      </c>
      <c r="AH124" s="38">
        <f t="shared" si="19"/>
        <v>296.59186818315806</v>
      </c>
      <c r="AI124" s="38">
        <f t="shared" ca="1" si="15"/>
        <v>7.481135773623862</v>
      </c>
    </row>
    <row r="125" spans="1:35" x14ac:dyDescent="0.3">
      <c r="A125" s="23">
        <v>42935</v>
      </c>
      <c r="B125" s="1">
        <v>183.86000100000001</v>
      </c>
      <c r="C125" s="21">
        <f t="shared" si="10"/>
        <v>1.4160947249641787E-3</v>
      </c>
      <c r="D125" s="21">
        <f t="shared" si="11"/>
        <v>1.314672196740515E-6</v>
      </c>
      <c r="S125" s="23">
        <v>42935</v>
      </c>
      <c r="T125" s="1">
        <v>2473.830078</v>
      </c>
      <c r="U125" s="21">
        <f t="shared" si="12"/>
        <v>5.3726394776609787E-3</v>
      </c>
      <c r="W125" s="23">
        <v>42935</v>
      </c>
      <c r="X125" s="24">
        <f t="shared" si="13"/>
        <v>1.353396312265766E-3</v>
      </c>
      <c r="Y125" s="21">
        <f t="shared" si="14"/>
        <v>5.309941064962566E-3</v>
      </c>
      <c r="AD125" s="21">
        <v>87</v>
      </c>
      <c r="AE125" s="21">
        <f t="shared" ca="1" si="16"/>
        <v>0.97370171139495021</v>
      </c>
      <c r="AF125" s="21">
        <f t="shared" ca="1" si="17"/>
        <v>1.9382184460368874</v>
      </c>
      <c r="AG125" s="38">
        <f t="shared" ca="1" si="18"/>
        <v>322.38719225693211</v>
      </c>
      <c r="AH125" s="38">
        <f t="shared" si="19"/>
        <v>296.65076785855393</v>
      </c>
      <c r="AI125" s="38">
        <f t="shared" ca="1" si="15"/>
        <v>25.736424398378176</v>
      </c>
    </row>
    <row r="126" spans="1:35" x14ac:dyDescent="0.3">
      <c r="A126" s="23">
        <v>42934</v>
      </c>
      <c r="B126" s="1">
        <v>183.60000600000001</v>
      </c>
      <c r="C126" s="21">
        <f t="shared" si="10"/>
        <v>0.13543605075020504</v>
      </c>
      <c r="D126" s="21">
        <f t="shared" si="11"/>
        <v>1.7655330985323573E-2</v>
      </c>
      <c r="S126" s="23">
        <v>42934</v>
      </c>
      <c r="T126" s="1">
        <v>2460.610107</v>
      </c>
      <c r="U126" s="21">
        <f t="shared" si="12"/>
        <v>5.9785700040282386E-4</v>
      </c>
      <c r="W126" s="23">
        <v>42934</v>
      </c>
      <c r="X126" s="24">
        <f t="shared" si="13"/>
        <v>0.13537335233750664</v>
      </c>
      <c r="Y126" s="21">
        <f t="shared" si="14"/>
        <v>5.3515858770441117E-4</v>
      </c>
      <c r="AD126" s="21">
        <v>88</v>
      </c>
      <c r="AE126" s="21">
        <f t="shared" ca="1" si="16"/>
        <v>0.31054055839277528</v>
      </c>
      <c r="AF126" s="21">
        <f t="shared" ca="1" si="17"/>
        <v>-0.49431870538487643</v>
      </c>
      <c r="AG126" s="38">
        <f t="shared" ca="1" si="18"/>
        <v>317.69331458839508</v>
      </c>
      <c r="AH126" s="38">
        <f t="shared" si="19"/>
        <v>296.70967923073636</v>
      </c>
      <c r="AI126" s="38">
        <f t="shared" ca="1" si="15"/>
        <v>20.983635357658727</v>
      </c>
    </row>
    <row r="127" spans="1:35" x14ac:dyDescent="0.3">
      <c r="A127" s="23">
        <v>42933</v>
      </c>
      <c r="B127" s="1">
        <v>161.699997</v>
      </c>
      <c r="C127" s="21">
        <f t="shared" si="10"/>
        <v>3.5998139150885677E-3</v>
      </c>
      <c r="D127" s="21">
        <f t="shared" si="11"/>
        <v>1.0756337290574011E-6</v>
      </c>
      <c r="S127" s="23">
        <v>42933</v>
      </c>
      <c r="T127" s="1">
        <v>2459.139893</v>
      </c>
      <c r="U127" s="21">
        <f t="shared" si="12"/>
        <v>-5.2912855823761262E-5</v>
      </c>
      <c r="W127" s="23">
        <v>42933</v>
      </c>
      <c r="X127" s="24">
        <f t="shared" si="13"/>
        <v>3.537115502390155E-3</v>
      </c>
      <c r="Y127" s="21">
        <f t="shared" si="14"/>
        <v>-1.1561126852217397E-4</v>
      </c>
      <c r="AD127" s="21">
        <v>89</v>
      </c>
      <c r="AE127" s="21">
        <f t="shared" ca="1" si="16"/>
        <v>0.83873268054955175</v>
      </c>
      <c r="AF127" s="21">
        <f t="shared" ca="1" si="17"/>
        <v>0.98926267885332919</v>
      </c>
      <c r="AG127" s="38">
        <f t="shared" ca="1" si="18"/>
        <v>327.35152004624058</v>
      </c>
      <c r="AH127" s="38">
        <f t="shared" si="19"/>
        <v>296.76860230202811</v>
      </c>
      <c r="AI127" s="38">
        <f t="shared" ca="1" si="15"/>
        <v>30.582917744212466</v>
      </c>
    </row>
    <row r="128" spans="1:35" x14ac:dyDescent="0.3">
      <c r="A128" s="23">
        <v>42930</v>
      </c>
      <c r="B128" s="1">
        <v>161.11999499999999</v>
      </c>
      <c r="C128" s="21">
        <f t="shared" si="10"/>
        <v>1.8393198099030394E-2</v>
      </c>
      <c r="D128" s="21">
        <f t="shared" si="11"/>
        <v>2.5060510441572096E-4</v>
      </c>
      <c r="S128" s="23">
        <v>42930</v>
      </c>
      <c r="T128" s="1">
        <v>2459.2700199999999</v>
      </c>
      <c r="U128" s="21">
        <f t="shared" si="12"/>
        <v>4.673503321499739E-3</v>
      </c>
      <c r="W128" s="23">
        <v>42930</v>
      </c>
      <c r="X128" s="24">
        <f t="shared" si="13"/>
        <v>1.8330499686331981E-2</v>
      </c>
      <c r="Y128" s="21">
        <f t="shared" si="14"/>
        <v>4.6108049088013263E-3</v>
      </c>
      <c r="AD128" s="21">
        <v>90</v>
      </c>
      <c r="AE128" s="21">
        <f t="shared" ca="1" si="16"/>
        <v>0.67029896954847978</v>
      </c>
      <c r="AF128" s="21">
        <f t="shared" ca="1" si="17"/>
        <v>0.44073885928809492</v>
      </c>
      <c r="AG128" s="38">
        <f t="shared" ca="1" si="18"/>
        <v>331.78501904821172</v>
      </c>
      <c r="AH128" s="38">
        <f t="shared" si="19"/>
        <v>296.82753707475251</v>
      </c>
      <c r="AI128" s="38">
        <f t="shared" ca="1" si="15"/>
        <v>34.95748197345921</v>
      </c>
    </row>
    <row r="129" spans="1:35" x14ac:dyDescent="0.3">
      <c r="A129" s="23">
        <v>42929</v>
      </c>
      <c r="B129" s="1">
        <v>158.21000699999999</v>
      </c>
      <c r="C129" s="21">
        <f t="shared" si="10"/>
        <v>-3.4015307086614488E-3</v>
      </c>
      <c r="D129" s="21">
        <f t="shared" si="11"/>
        <v>3.5571884301679817E-5</v>
      </c>
      <c r="S129" s="23">
        <v>42929</v>
      </c>
      <c r="T129" s="1">
        <v>2447.830078</v>
      </c>
      <c r="U129" s="21">
        <f t="shared" si="12"/>
        <v>1.8745842627647669E-3</v>
      </c>
      <c r="W129" s="23">
        <v>42929</v>
      </c>
      <c r="X129" s="24">
        <f t="shared" si="13"/>
        <v>-3.4642291213598615E-3</v>
      </c>
      <c r="Y129" s="21">
        <f t="shared" si="14"/>
        <v>1.8118858500663542E-3</v>
      </c>
      <c r="AD129" s="21">
        <v>91</v>
      </c>
      <c r="AE129" s="21">
        <f t="shared" ca="1" si="16"/>
        <v>0.51561632169687788</v>
      </c>
      <c r="AF129" s="21">
        <f t="shared" ca="1" si="17"/>
        <v>3.9154315532897221E-2</v>
      </c>
      <c r="AG129" s="38">
        <f t="shared" ca="1" si="18"/>
        <v>332.24188049801637</v>
      </c>
      <c r="AH129" s="38">
        <f t="shared" si="19"/>
        <v>296.88648355123337</v>
      </c>
      <c r="AI129" s="38">
        <f t="shared" ca="1" si="15"/>
        <v>35.355396946783003</v>
      </c>
    </row>
    <row r="130" spans="1:35" x14ac:dyDescent="0.3">
      <c r="A130" s="23">
        <v>42928</v>
      </c>
      <c r="B130" s="1">
        <v>158.75</v>
      </c>
      <c r="C130" s="21">
        <f t="shared" si="10"/>
        <v>2.8639914097843278E-2</v>
      </c>
      <c r="D130" s="21">
        <f t="shared" si="11"/>
        <v>6.8002181060317828E-4</v>
      </c>
      <c r="S130" s="23">
        <v>42928</v>
      </c>
      <c r="T130" s="1">
        <v>2443.25</v>
      </c>
      <c r="U130" s="21">
        <f t="shared" si="12"/>
        <v>7.3056077591855395E-3</v>
      </c>
      <c r="W130" s="23">
        <v>42928</v>
      </c>
      <c r="X130" s="24">
        <f t="shared" si="13"/>
        <v>2.8577215685144864E-2</v>
      </c>
      <c r="Y130" s="21">
        <f t="shared" si="14"/>
        <v>7.2429093464871268E-3</v>
      </c>
      <c r="AD130" s="21">
        <v>92</v>
      </c>
      <c r="AE130" s="21">
        <f t="shared" ca="1" si="16"/>
        <v>0.50003143549112938</v>
      </c>
      <c r="AF130" s="21">
        <f t="shared" ca="1" si="17"/>
        <v>7.8797090973366276E-5</v>
      </c>
      <c r="AG130" s="38">
        <f t="shared" ca="1" si="18"/>
        <v>332.30864729254762</v>
      </c>
      <c r="AH130" s="38">
        <f t="shared" si="19"/>
        <v>296.94544173379484</v>
      </c>
      <c r="AI130" s="38">
        <f t="shared" ca="1" si="15"/>
        <v>35.363205558752782</v>
      </c>
    </row>
    <row r="131" spans="1:35" x14ac:dyDescent="0.3">
      <c r="A131" s="23">
        <v>42927</v>
      </c>
      <c r="B131" s="1">
        <v>154.33000200000001</v>
      </c>
      <c r="C131" s="21">
        <f t="shared" si="10"/>
        <v>1.087315138367928E-2</v>
      </c>
      <c r="D131" s="21">
        <f t="shared" si="11"/>
        <v>6.9063830220183819E-5</v>
      </c>
      <c r="S131" s="23">
        <v>42927</v>
      </c>
      <c r="T131" s="1">
        <v>2425.530029</v>
      </c>
      <c r="U131" s="21">
        <f t="shared" si="12"/>
        <v>-7.8268088192956498E-4</v>
      </c>
      <c r="W131" s="23">
        <v>42927</v>
      </c>
      <c r="X131" s="24">
        <f t="shared" si="13"/>
        <v>1.0810452970980867E-2</v>
      </c>
      <c r="Y131" s="21">
        <f t="shared" si="14"/>
        <v>-8.4537929462797767E-4</v>
      </c>
      <c r="AD131" s="21">
        <v>93</v>
      </c>
      <c r="AE131" s="21">
        <f t="shared" ca="1" si="16"/>
        <v>0.25570635865469782</v>
      </c>
      <c r="AF131" s="21">
        <f t="shared" ca="1" si="17"/>
        <v>-0.65663954178384898</v>
      </c>
      <c r="AG131" s="38">
        <f t="shared" ca="1" si="18"/>
        <v>325.87570422859176</v>
      </c>
      <c r="AH131" s="38">
        <f t="shared" si="19"/>
        <v>297.0044116247617</v>
      </c>
      <c r="AI131" s="38">
        <f t="shared" ca="1" si="15"/>
        <v>28.871292603830057</v>
      </c>
    </row>
    <row r="132" spans="1:35" x14ac:dyDescent="0.3">
      <c r="A132" s="23">
        <v>42926</v>
      </c>
      <c r="B132" s="1">
        <v>152.66999799999999</v>
      </c>
      <c r="C132" s="21">
        <f t="shared" si="10"/>
        <v>1.6580137941543338E-2</v>
      </c>
      <c r="D132" s="21">
        <f t="shared" si="11"/>
        <v>1.9648895105117185E-4</v>
      </c>
      <c r="S132" s="23">
        <v>42926</v>
      </c>
      <c r="T132" s="1">
        <v>2427.429932</v>
      </c>
      <c r="U132" s="21">
        <f t="shared" si="12"/>
        <v>9.277662124411723E-4</v>
      </c>
      <c r="W132" s="23">
        <v>42926</v>
      </c>
      <c r="X132" s="24">
        <f t="shared" si="13"/>
        <v>1.6517439528844925E-2</v>
      </c>
      <c r="Y132" s="21">
        <f t="shared" si="14"/>
        <v>8.6506779974275961E-4</v>
      </c>
      <c r="AD132" s="21">
        <v>94</v>
      </c>
      <c r="AE132" s="21">
        <f t="shared" ca="1" si="16"/>
        <v>0.12296094461344276</v>
      </c>
      <c r="AF132" s="21">
        <f t="shared" ca="1" si="17"/>
        <v>-1.1603117821004827</v>
      </c>
      <c r="AG132" s="38">
        <f t="shared" ca="1" si="18"/>
        <v>314.76339556505042</v>
      </c>
      <c r="AH132" s="38">
        <f t="shared" si="19"/>
        <v>297.06339322645903</v>
      </c>
      <c r="AI132" s="38">
        <f t="shared" ca="1" si="15"/>
        <v>17.700002338591389</v>
      </c>
    </row>
    <row r="133" spans="1:35" x14ac:dyDescent="0.3">
      <c r="A133" s="23">
        <v>42923</v>
      </c>
      <c r="B133" s="1">
        <v>150.179993</v>
      </c>
      <c r="C133" s="21">
        <f t="shared" si="10"/>
        <v>2.6871747008546887E-2</v>
      </c>
      <c r="D133" s="21">
        <f t="shared" si="11"/>
        <v>5.9093043344776307E-4</v>
      </c>
      <c r="S133" s="23">
        <v>42923</v>
      </c>
      <c r="T133" s="1">
        <v>2425.179932</v>
      </c>
      <c r="U133" s="21">
        <f t="shared" si="12"/>
        <v>6.4031256354393218E-3</v>
      </c>
      <c r="W133" s="23">
        <v>42923</v>
      </c>
      <c r="X133" s="24">
        <f t="shared" si="13"/>
        <v>2.6809048595848473E-2</v>
      </c>
      <c r="Y133" s="21">
        <f t="shared" si="14"/>
        <v>6.3404272227409091E-3</v>
      </c>
      <c r="AD133" s="21">
        <v>95</v>
      </c>
      <c r="AE133" s="21">
        <f t="shared" ca="1" si="16"/>
        <v>0.3440599092109663</v>
      </c>
      <c r="AF133" s="21">
        <f t="shared" ca="1" si="17"/>
        <v>-0.40140792115866564</v>
      </c>
      <c r="AG133" s="38">
        <f t="shared" ca="1" si="18"/>
        <v>311.04839058292004</v>
      </c>
      <c r="AH133" s="38">
        <f t="shared" si="19"/>
        <v>297.12238654121245</v>
      </c>
      <c r="AI133" s="38">
        <f t="shared" ca="1" si="15"/>
        <v>13.926004041707586</v>
      </c>
    </row>
    <row r="134" spans="1:35" x14ac:dyDescent="0.3">
      <c r="A134" s="23">
        <v>42922</v>
      </c>
      <c r="B134" s="1">
        <v>146.25</v>
      </c>
      <c r="C134" s="21">
        <f t="shared" si="10"/>
        <v>-9.2134746344186835E-3</v>
      </c>
      <c r="D134" s="21">
        <f t="shared" si="11"/>
        <v>1.3867796590961285E-4</v>
      </c>
      <c r="S134" s="23">
        <v>42922</v>
      </c>
      <c r="T134" s="1">
        <v>2409.75</v>
      </c>
      <c r="U134" s="21">
        <f t="shared" si="12"/>
        <v>-9.3688237951342623E-3</v>
      </c>
      <c r="W134" s="23">
        <v>42922</v>
      </c>
      <c r="X134" s="24">
        <f t="shared" si="13"/>
        <v>-9.2761730471170971E-3</v>
      </c>
      <c r="Y134" s="21">
        <f t="shared" si="14"/>
        <v>-9.4315222078326759E-3</v>
      </c>
      <c r="AD134" s="21">
        <v>96</v>
      </c>
      <c r="AE134" s="21">
        <f t="shared" ca="1" si="16"/>
        <v>0.54723468187300528</v>
      </c>
      <c r="AF134" s="21">
        <f t="shared" ca="1" si="17"/>
        <v>0.11867778612620181</v>
      </c>
      <c r="AG134" s="38">
        <f t="shared" ca="1" si="18"/>
        <v>312.2224742863167</v>
      </c>
      <c r="AH134" s="38">
        <f t="shared" si="19"/>
        <v>297.18139157134806</v>
      </c>
      <c r="AI134" s="38">
        <f t="shared" ca="1" si="15"/>
        <v>15.041082714968638</v>
      </c>
    </row>
    <row r="135" spans="1:35" x14ac:dyDescent="0.3">
      <c r="A135" s="23">
        <v>42921</v>
      </c>
      <c r="B135" s="1">
        <v>147.61000100000001</v>
      </c>
      <c r="C135" s="21">
        <f t="shared" si="10"/>
        <v>9.8515633830686955E-3</v>
      </c>
      <c r="D135" s="21">
        <f t="shared" si="11"/>
        <v>5.3127729406722801E-5</v>
      </c>
      <c r="S135" s="23">
        <v>42921</v>
      </c>
      <c r="T135" s="1">
        <v>2432.540039</v>
      </c>
      <c r="U135" s="21">
        <f t="shared" si="12"/>
        <v>1.4532789018848469E-3</v>
      </c>
      <c r="W135" s="23">
        <v>42921</v>
      </c>
      <c r="X135" s="24">
        <f t="shared" si="13"/>
        <v>9.7888649703702819E-3</v>
      </c>
      <c r="Y135" s="21">
        <f t="shared" si="14"/>
        <v>1.3905804891864342E-3</v>
      </c>
      <c r="AD135" s="21">
        <v>97</v>
      </c>
      <c r="AE135" s="21">
        <f t="shared" ca="1" si="16"/>
        <v>0.64242260565509146</v>
      </c>
      <c r="AF135" s="21">
        <f t="shared" ca="1" si="17"/>
        <v>0.36494188358904239</v>
      </c>
      <c r="AG135" s="38">
        <f t="shared" ca="1" si="18"/>
        <v>315.73057605304655</v>
      </c>
      <c r="AH135" s="38">
        <f t="shared" si="19"/>
        <v>297.2404083191924</v>
      </c>
      <c r="AI135" s="38">
        <f t="shared" ca="1" si="15"/>
        <v>18.49016773385415</v>
      </c>
    </row>
    <row r="136" spans="1:35" x14ac:dyDescent="0.3">
      <c r="A136" s="23">
        <v>42919</v>
      </c>
      <c r="B136" s="1">
        <v>146.16999799999999</v>
      </c>
      <c r="C136" s="21">
        <f t="shared" si="10"/>
        <v>-2.1685335073011514E-2</v>
      </c>
      <c r="D136" s="21">
        <f t="shared" si="11"/>
        <v>5.8796653959237804E-4</v>
      </c>
      <c r="S136" s="23">
        <v>42919</v>
      </c>
      <c r="T136" s="1">
        <v>2429.01001</v>
      </c>
      <c r="U136" s="21">
        <f t="shared" si="12"/>
        <v>2.3108339915050014E-3</v>
      </c>
      <c r="W136" s="23">
        <v>42919</v>
      </c>
      <c r="X136" s="24">
        <f t="shared" si="13"/>
        <v>-2.1748033485709927E-2</v>
      </c>
      <c r="Y136" s="21">
        <f t="shared" si="14"/>
        <v>2.2481355788065887E-3</v>
      </c>
      <c r="AD136" s="21">
        <v>98</v>
      </c>
      <c r="AE136" s="21">
        <f t="shared" ca="1" si="16"/>
        <v>7.6498664105246972E-2</v>
      </c>
      <c r="AF136" s="21">
        <f t="shared" ca="1" si="17"/>
        <v>-1.4290240253006314</v>
      </c>
      <c r="AG136" s="38">
        <f t="shared" ca="1" si="18"/>
        <v>302.50978259717505</v>
      </c>
      <c r="AH136" s="38">
        <f t="shared" si="19"/>
        <v>297.29943678707247</v>
      </c>
      <c r="AI136" s="38">
        <f t="shared" ca="1" si="15"/>
        <v>5.2103458101025808</v>
      </c>
    </row>
    <row r="137" spans="1:35" x14ac:dyDescent="0.3">
      <c r="A137" s="23">
        <v>42916</v>
      </c>
      <c r="B137" s="1">
        <v>149.41000399999999</v>
      </c>
      <c r="C137" s="21">
        <f t="shared" si="10"/>
        <v>-4.5305617837448908E-3</v>
      </c>
      <c r="D137" s="21">
        <f t="shared" si="11"/>
        <v>5.0314168110282917E-5</v>
      </c>
      <c r="S137" s="23">
        <v>42916</v>
      </c>
      <c r="T137" s="1">
        <v>2423.4099120000001</v>
      </c>
      <c r="U137" s="21">
        <f t="shared" si="12"/>
        <v>1.5332318366443332E-3</v>
      </c>
      <c r="W137" s="23">
        <v>42916</v>
      </c>
      <c r="X137" s="24">
        <f t="shared" si="13"/>
        <v>-4.5932601964433035E-3</v>
      </c>
      <c r="Y137" s="21">
        <f t="shared" si="14"/>
        <v>1.4705334239459205E-3</v>
      </c>
      <c r="AD137" s="21">
        <v>99</v>
      </c>
      <c r="AE137" s="21">
        <f t="shared" ca="1" si="16"/>
        <v>0.38148292027211228</v>
      </c>
      <c r="AF137" s="21">
        <f t="shared" ca="1" si="17"/>
        <v>-0.30158841495684408</v>
      </c>
      <c r="AG137" s="38">
        <f t="shared" ca="1" si="18"/>
        <v>299.83810965992564</v>
      </c>
      <c r="AH137" s="38">
        <f t="shared" si="19"/>
        <v>297.35847697731572</v>
      </c>
      <c r="AI137" s="38">
        <f t="shared" ca="1" si="15"/>
        <v>2.4796326826099175</v>
      </c>
    </row>
    <row r="138" spans="1:35" x14ac:dyDescent="0.3">
      <c r="A138" s="23">
        <v>42915</v>
      </c>
      <c r="B138" s="1">
        <v>150.08999600000001</v>
      </c>
      <c r="C138" s="21">
        <f t="shared" si="10"/>
        <v>-2.1641404819987997E-2</v>
      </c>
      <c r="D138" s="21">
        <f t="shared" si="11"/>
        <v>5.8583802603269194E-4</v>
      </c>
      <c r="S138" s="23">
        <v>42915</v>
      </c>
      <c r="T138" s="1">
        <v>2419.6999510000001</v>
      </c>
      <c r="U138" s="21">
        <f t="shared" si="12"/>
        <v>-8.6000231522239678E-3</v>
      </c>
      <c r="W138" s="23">
        <v>42915</v>
      </c>
      <c r="X138" s="24">
        <f t="shared" si="13"/>
        <v>-2.1704103232686411E-2</v>
      </c>
      <c r="Y138" s="21">
        <f t="shared" si="14"/>
        <v>-8.6627215649223814E-3</v>
      </c>
      <c r="AD138" s="21">
        <v>100</v>
      </c>
      <c r="AE138" s="21">
        <f t="shared" ca="1" si="16"/>
        <v>0.28180132370644684</v>
      </c>
      <c r="AF138" s="21">
        <f t="shared" ca="1" si="17"/>
        <v>-0.57749865432072045</v>
      </c>
      <c r="AG138" s="38">
        <f t="shared" ca="1" si="18"/>
        <v>294.73436333006782</v>
      </c>
      <c r="AH138" s="38">
        <f t="shared" si="19"/>
        <v>297.41752889225012</v>
      </c>
      <c r="AI138" s="38">
        <f t="shared" ca="1" si="15"/>
        <v>-2.6831655621822961</v>
      </c>
    </row>
    <row r="139" spans="1:35" x14ac:dyDescent="0.3">
      <c r="A139" s="23">
        <v>42914</v>
      </c>
      <c r="B139" s="1">
        <v>153.41000399999999</v>
      </c>
      <c r="C139" s="21">
        <f t="shared" si="10"/>
        <v>1.5758491794732654E-2</v>
      </c>
      <c r="D139" s="21">
        <f t="shared" si="11"/>
        <v>1.7412928315202339E-4</v>
      </c>
      <c r="S139" s="23">
        <v>42914</v>
      </c>
      <c r="T139" s="1">
        <v>2440.6899410000001</v>
      </c>
      <c r="U139" s="21">
        <f t="shared" si="12"/>
        <v>8.8080661287370798E-3</v>
      </c>
      <c r="W139" s="23">
        <v>42914</v>
      </c>
      <c r="X139" s="24">
        <f t="shared" si="13"/>
        <v>1.5695793382034241E-2</v>
      </c>
      <c r="Y139" s="21">
        <f t="shared" si="14"/>
        <v>8.7453677160386663E-3</v>
      </c>
      <c r="AD139" s="21">
        <v>101</v>
      </c>
      <c r="AE139" s="21">
        <f t="shared" ca="1" si="16"/>
        <v>0.9569063942609366</v>
      </c>
      <c r="AF139" s="21">
        <f t="shared" ca="1" si="17"/>
        <v>1.7158625009912225</v>
      </c>
      <c r="AG139" s="38">
        <f t="shared" ca="1" si="18"/>
        <v>310.40353441518886</v>
      </c>
      <c r="AH139" s="38">
        <f t="shared" si="19"/>
        <v>297.47659253420397</v>
      </c>
      <c r="AI139" s="38">
        <f t="shared" ca="1" si="15"/>
        <v>12.926941880984884</v>
      </c>
    </row>
    <row r="140" spans="1:35" x14ac:dyDescent="0.3">
      <c r="A140" s="23">
        <v>42913</v>
      </c>
      <c r="B140" s="1">
        <v>151.029999</v>
      </c>
      <c r="C140" s="21">
        <f t="shared" ref="C140:C203" si="20">B140/B141-1</f>
        <v>-4.1079371428571432E-2</v>
      </c>
      <c r="D140" s="21">
        <f t="shared" ref="D140:D203" si="21">(C140-$B$4)^2</f>
        <v>1.904629201139565E-3</v>
      </c>
      <c r="S140" s="23">
        <v>42913</v>
      </c>
      <c r="T140" s="1">
        <v>2419.3798830000001</v>
      </c>
      <c r="U140" s="21">
        <f t="shared" ref="U140:U203" si="22">T140/T141-1</f>
        <v>-8.0728246631084355E-3</v>
      </c>
      <c r="W140" s="23">
        <v>42913</v>
      </c>
      <c r="X140" s="24">
        <f t="shared" ref="X140:X203" si="23">C140-$U$5</f>
        <v>-4.1142069841269842E-2</v>
      </c>
      <c r="Y140" s="21">
        <f t="shared" ref="Y140:Y203" si="24">U140-$U$5</f>
        <v>-8.1355230758068491E-3</v>
      </c>
      <c r="AD140" s="21">
        <v>102</v>
      </c>
      <c r="AE140" s="21">
        <f t="shared" ca="1" si="16"/>
        <v>0.92201954200604663</v>
      </c>
      <c r="AF140" s="21">
        <f t="shared" ca="1" si="17"/>
        <v>1.4187877127741668</v>
      </c>
      <c r="AG140" s="38">
        <f t="shared" ca="1" si="18"/>
        <v>323.99824783357644</v>
      </c>
      <c r="AH140" s="38">
        <f t="shared" si="19"/>
        <v>297.53566790550622</v>
      </c>
      <c r="AI140" s="38">
        <f t="shared" ca="1" si="15"/>
        <v>26.462579928070227</v>
      </c>
    </row>
    <row r="141" spans="1:35" x14ac:dyDescent="0.3">
      <c r="A141" s="23">
        <v>42912</v>
      </c>
      <c r="B141" s="1">
        <v>157.5</v>
      </c>
      <c r="C141" s="21">
        <f t="shared" si="20"/>
        <v>-3.2907479232818782E-3</v>
      </c>
      <c r="D141" s="21">
        <f t="shared" si="21"/>
        <v>3.4262691985735021E-5</v>
      </c>
      <c r="S141" s="23">
        <v>42912</v>
      </c>
      <c r="T141" s="1">
        <v>2439.070068</v>
      </c>
      <c r="U141" s="21">
        <f t="shared" si="22"/>
        <v>3.1580157672395082E-4</v>
      </c>
      <c r="W141" s="23">
        <v>42912</v>
      </c>
      <c r="X141" s="24">
        <f t="shared" si="23"/>
        <v>-3.3534463359802908E-3</v>
      </c>
      <c r="Y141" s="21">
        <f t="shared" si="24"/>
        <v>2.5310316402553813E-4</v>
      </c>
      <c r="AD141" s="21">
        <v>103</v>
      </c>
      <c r="AE141" s="21">
        <f t="shared" ca="1" si="16"/>
        <v>0.93182591408242366</v>
      </c>
      <c r="AF141" s="21">
        <f t="shared" ca="1" si="17"/>
        <v>1.4895288130931805</v>
      </c>
      <c r="AG141" s="38">
        <f t="shared" ca="1" si="18"/>
        <v>338.90858021307253</v>
      </c>
      <c r="AH141" s="38">
        <f t="shared" si="19"/>
        <v>297.59475500848612</v>
      </c>
      <c r="AI141" s="38">
        <f t="shared" ca="1" si="15"/>
        <v>41.313825204586408</v>
      </c>
    </row>
    <row r="142" spans="1:35" x14ac:dyDescent="0.3">
      <c r="A142" s="23">
        <v>42909</v>
      </c>
      <c r="B142" s="1">
        <v>158.020004</v>
      </c>
      <c r="C142" s="21">
        <f t="shared" si="20"/>
        <v>2.0207921881386426E-2</v>
      </c>
      <c r="D142" s="21">
        <f t="shared" si="21"/>
        <v>3.1135433938748325E-4</v>
      </c>
      <c r="S142" s="23">
        <v>42909</v>
      </c>
      <c r="T142" s="1">
        <v>2438.3000489999999</v>
      </c>
      <c r="U142" s="21">
        <f t="shared" si="22"/>
        <v>1.5609155884164228E-3</v>
      </c>
      <c r="W142" s="23">
        <v>42909</v>
      </c>
      <c r="X142" s="24">
        <f t="shared" si="23"/>
        <v>2.0145223468688012E-2</v>
      </c>
      <c r="Y142" s="21">
        <f t="shared" si="24"/>
        <v>1.4982171757180101E-3</v>
      </c>
      <c r="AD142" s="21">
        <v>104</v>
      </c>
      <c r="AE142" s="21">
        <f t="shared" ca="1" si="16"/>
        <v>0.61725456048449734</v>
      </c>
      <c r="AF142" s="21">
        <f t="shared" ca="1" si="17"/>
        <v>0.29827815057421947</v>
      </c>
      <c r="AG142" s="38">
        <f t="shared" ca="1" si="18"/>
        <v>342.03015553307688</v>
      </c>
      <c r="AH142" s="38">
        <f t="shared" si="19"/>
        <v>297.65385384547346</v>
      </c>
      <c r="AI142" s="38">
        <f t="shared" ca="1" si="15"/>
        <v>44.376301687603416</v>
      </c>
    </row>
    <row r="143" spans="1:35" x14ac:dyDescent="0.3">
      <c r="A143" s="23">
        <v>42908</v>
      </c>
      <c r="B143" s="1">
        <v>154.88999899999999</v>
      </c>
      <c r="C143" s="21">
        <f t="shared" si="20"/>
        <v>-9.0305102820786853E-4</v>
      </c>
      <c r="D143" s="21">
        <f t="shared" si="21"/>
        <v>1.2011335097547333E-5</v>
      </c>
      <c r="S143" s="23">
        <v>42908</v>
      </c>
      <c r="T143" s="1">
        <v>2434.5</v>
      </c>
      <c r="U143" s="21">
        <f t="shared" si="22"/>
        <v>-4.5578189908535016E-4</v>
      </c>
      <c r="W143" s="23">
        <v>42908</v>
      </c>
      <c r="X143" s="24">
        <f t="shared" si="23"/>
        <v>-9.6574944090628122E-4</v>
      </c>
      <c r="Y143" s="21">
        <f t="shared" si="24"/>
        <v>-5.1848031178376285E-4</v>
      </c>
      <c r="AD143" s="21">
        <v>105</v>
      </c>
      <c r="AE143" s="21">
        <f t="shared" ca="1" si="16"/>
        <v>0.84613874305093029</v>
      </c>
      <c r="AF143" s="21">
        <f t="shared" ca="1" si="17"/>
        <v>1.0200125391903325</v>
      </c>
      <c r="AG143" s="38">
        <f t="shared" ca="1" si="18"/>
        <v>352.75427513126499</v>
      </c>
      <c r="AH143" s="38">
        <f t="shared" si="19"/>
        <v>297.71296441879844</v>
      </c>
      <c r="AI143" s="38">
        <f t="shared" ca="1" si="15"/>
        <v>55.041310712466554</v>
      </c>
    </row>
    <row r="144" spans="1:35" x14ac:dyDescent="0.3">
      <c r="A144" s="23">
        <v>42907</v>
      </c>
      <c r="B144" s="1">
        <v>155.029999</v>
      </c>
      <c r="C144" s="21">
        <f t="shared" si="20"/>
        <v>1.9598789485061774E-2</v>
      </c>
      <c r="D144" s="21">
        <f t="shared" si="21"/>
        <v>2.90228812373978E-4</v>
      </c>
      <c r="S144" s="23">
        <v>42907</v>
      </c>
      <c r="T144" s="1">
        <v>2435.610107</v>
      </c>
      <c r="U144" s="21">
        <f t="shared" si="22"/>
        <v>-5.8264444143207861E-4</v>
      </c>
      <c r="W144" s="23">
        <v>42907</v>
      </c>
      <c r="X144" s="24">
        <f t="shared" si="23"/>
        <v>1.953609107236336E-2</v>
      </c>
      <c r="Y144" s="21">
        <f t="shared" si="24"/>
        <v>-6.453428541304913E-4</v>
      </c>
      <c r="AD144" s="21">
        <v>106</v>
      </c>
      <c r="AE144" s="21">
        <f t="shared" ca="1" si="16"/>
        <v>0.21708824676887439</v>
      </c>
      <c r="AF144" s="21">
        <f t="shared" ca="1" si="17"/>
        <v>-0.78206479764675063</v>
      </c>
      <c r="AG144" s="38">
        <f t="shared" ca="1" si="18"/>
        <v>344.62322066436047</v>
      </c>
      <c r="AH144" s="38">
        <f t="shared" si="19"/>
        <v>297.77208673079178</v>
      </c>
      <c r="AI144" s="38">
        <f t="shared" ca="1" si="15"/>
        <v>46.85113393356869</v>
      </c>
    </row>
    <row r="145" spans="1:35" x14ac:dyDescent="0.3">
      <c r="A145" s="23">
        <v>42906</v>
      </c>
      <c r="B145" s="1">
        <v>152.050003</v>
      </c>
      <c r="C145" s="21">
        <f t="shared" si="20"/>
        <v>-8.8004631864587735E-3</v>
      </c>
      <c r="D145" s="21">
        <f t="shared" si="21"/>
        <v>1.2912116582345433E-4</v>
      </c>
      <c r="S145" s="23">
        <v>42906</v>
      </c>
      <c r="T145" s="1">
        <v>2437.030029</v>
      </c>
      <c r="U145" s="21">
        <f t="shared" si="22"/>
        <v>-6.6966375083225005E-3</v>
      </c>
      <c r="W145" s="23">
        <v>42906</v>
      </c>
      <c r="X145" s="24">
        <f t="shared" si="23"/>
        <v>-8.863161599157187E-3</v>
      </c>
      <c r="Y145" s="21">
        <f t="shared" si="24"/>
        <v>-6.7593359210209132E-3</v>
      </c>
      <c r="AD145" s="21">
        <v>107</v>
      </c>
      <c r="AE145" s="21">
        <f t="shared" ca="1" si="16"/>
        <v>0.50312463398377361</v>
      </c>
      <c r="AF145" s="21">
        <f t="shared" ca="1" si="17"/>
        <v>7.8323759718336439E-3</v>
      </c>
      <c r="AG145" s="38">
        <f t="shared" ca="1" si="18"/>
        <v>344.77285649319879</v>
      </c>
      <c r="AH145" s="38">
        <f t="shared" si="19"/>
        <v>297.83122078378466</v>
      </c>
      <c r="AI145" s="38">
        <f t="shared" ca="1" si="15"/>
        <v>46.941635709414129</v>
      </c>
    </row>
    <row r="146" spans="1:35" x14ac:dyDescent="0.3">
      <c r="A146" s="23">
        <v>42905</v>
      </c>
      <c r="B146" s="1">
        <v>153.39999399999999</v>
      </c>
      <c r="C146" s="21">
        <f t="shared" si="20"/>
        <v>6.6937194286087465E-3</v>
      </c>
      <c r="D146" s="21">
        <f t="shared" si="21"/>
        <v>1.7065434865316838E-5</v>
      </c>
      <c r="S146" s="23">
        <v>42905</v>
      </c>
      <c r="T146" s="1">
        <v>2453.459961</v>
      </c>
      <c r="U146" s="21">
        <f t="shared" si="22"/>
        <v>8.3472288260191263E-3</v>
      </c>
      <c r="W146" s="23">
        <v>42905</v>
      </c>
      <c r="X146" s="24">
        <f t="shared" si="23"/>
        <v>6.6310210159103338E-3</v>
      </c>
      <c r="Y146" s="21">
        <f t="shared" si="24"/>
        <v>8.2845304133207127E-3</v>
      </c>
      <c r="AD146" s="21">
        <v>108</v>
      </c>
      <c r="AE146" s="21">
        <f t="shared" ca="1" si="16"/>
        <v>0.31494463395412164</v>
      </c>
      <c r="AF146" s="21">
        <f t="shared" ca="1" si="17"/>
        <v>-0.48188271189217902</v>
      </c>
      <c r="AG146" s="38">
        <f t="shared" ca="1" si="18"/>
        <v>339.88013380141689</v>
      </c>
      <c r="AH146" s="38">
        <f t="shared" si="19"/>
        <v>297.89036658010872</v>
      </c>
      <c r="AI146" s="38">
        <f t="shared" ca="1" si="15"/>
        <v>41.989767221308171</v>
      </c>
    </row>
    <row r="147" spans="1:35" x14ac:dyDescent="0.3">
      <c r="A147" s="23">
        <v>42902</v>
      </c>
      <c r="B147" s="1">
        <v>152.38000500000001</v>
      </c>
      <c r="C147" s="21">
        <f t="shared" si="20"/>
        <v>4.0854640249561314E-3</v>
      </c>
      <c r="D147" s="21">
        <f t="shared" si="21"/>
        <v>2.3188520569995616E-6</v>
      </c>
      <c r="S147" s="23">
        <v>42902</v>
      </c>
      <c r="T147" s="1">
        <v>2433.1499020000001</v>
      </c>
      <c r="U147" s="21">
        <f t="shared" si="22"/>
        <v>2.8363920108120944E-4</v>
      </c>
      <c r="W147" s="23">
        <v>42902</v>
      </c>
      <c r="X147" s="24">
        <f t="shared" si="23"/>
        <v>4.0227656122577187E-3</v>
      </c>
      <c r="Y147" s="21">
        <f t="shared" si="24"/>
        <v>2.2094078838279674E-4</v>
      </c>
      <c r="AD147" s="21">
        <v>109</v>
      </c>
      <c r="AE147" s="21">
        <f t="shared" ca="1" si="16"/>
        <v>2.2764767826467747E-2</v>
      </c>
      <c r="AF147" s="21">
        <f t="shared" ca="1" si="17"/>
        <v>-1.9997289933233244</v>
      </c>
      <c r="AG147" s="38">
        <f t="shared" ca="1" si="18"/>
        <v>320.10686981830617</v>
      </c>
      <c r="AH147" s="38">
        <f t="shared" si="19"/>
        <v>297.94952412209602</v>
      </c>
      <c r="AI147" s="38">
        <f t="shared" ca="1" si="15"/>
        <v>22.157345696210143</v>
      </c>
    </row>
    <row r="148" spans="1:35" x14ac:dyDescent="0.3">
      <c r="A148" s="23">
        <v>42901</v>
      </c>
      <c r="B148" s="1">
        <v>151.759995</v>
      </c>
      <c r="C148" s="21">
        <f t="shared" si="20"/>
        <v>-2.8909461805047831E-3</v>
      </c>
      <c r="D148" s="21">
        <f t="shared" si="21"/>
        <v>2.9742107026928448E-5</v>
      </c>
      <c r="S148" s="23">
        <v>42901</v>
      </c>
      <c r="T148" s="1">
        <v>2432.459961</v>
      </c>
      <c r="U148" s="21">
        <f t="shared" si="22"/>
        <v>-2.2395981716745172E-3</v>
      </c>
      <c r="W148" s="23">
        <v>42901</v>
      </c>
      <c r="X148" s="24">
        <f t="shared" si="23"/>
        <v>-2.9536445932031958E-3</v>
      </c>
      <c r="Y148" s="21">
        <f t="shared" si="24"/>
        <v>-2.3022965843729299E-3</v>
      </c>
      <c r="AD148" s="21">
        <v>110</v>
      </c>
      <c r="AE148" s="21">
        <f t="shared" ca="1" si="16"/>
        <v>0.85491005570366363</v>
      </c>
      <c r="AF148" s="21">
        <f t="shared" ca="1" si="17"/>
        <v>1.0577270735370534</v>
      </c>
      <c r="AG148" s="38">
        <f t="shared" ca="1" si="18"/>
        <v>330.5182502771487</v>
      </c>
      <c r="AH148" s="38">
        <f t="shared" si="19"/>
        <v>298.00869341207908</v>
      </c>
      <c r="AI148" s="38">
        <f t="shared" ca="1" si="15"/>
        <v>32.509556865069612</v>
      </c>
    </row>
    <row r="149" spans="1:35" x14ac:dyDescent="0.3">
      <c r="A149" s="23">
        <v>42900</v>
      </c>
      <c r="B149" s="1">
        <v>152.199997</v>
      </c>
      <c r="C149" s="21">
        <f t="shared" si="20"/>
        <v>-3.4049502134301246E-3</v>
      </c>
      <c r="D149" s="21">
        <f t="shared" si="21"/>
        <v>3.5612685331568904E-5</v>
      </c>
      <c r="S149" s="23">
        <v>42900</v>
      </c>
      <c r="T149" s="1">
        <v>2437.919922</v>
      </c>
      <c r="U149" s="21">
        <f t="shared" si="22"/>
        <v>-9.9583088590093904E-4</v>
      </c>
      <c r="W149" s="23">
        <v>42900</v>
      </c>
      <c r="X149" s="24">
        <f t="shared" si="23"/>
        <v>-3.4676486261285373E-3</v>
      </c>
      <c r="Y149" s="21">
        <f t="shared" si="24"/>
        <v>-1.0585292985993517E-3</v>
      </c>
      <c r="AD149" s="21">
        <v>111</v>
      </c>
      <c r="AE149" s="21">
        <f t="shared" ca="1" si="16"/>
        <v>0.67412700589804819</v>
      </c>
      <c r="AF149" s="21">
        <f t="shared" ca="1" si="17"/>
        <v>0.45133796238498064</v>
      </c>
      <c r="AG149" s="38">
        <f t="shared" ca="1" si="18"/>
        <v>335.1014314208681</v>
      </c>
      <c r="AH149" s="38">
        <f t="shared" si="19"/>
        <v>298.06787445239098</v>
      </c>
      <c r="AI149" s="38">
        <f t="shared" ca="1" si="15"/>
        <v>37.033556968477114</v>
      </c>
    </row>
    <row r="150" spans="1:35" x14ac:dyDescent="0.3">
      <c r="A150" s="23">
        <v>42899</v>
      </c>
      <c r="B150" s="1">
        <v>152.720001</v>
      </c>
      <c r="C150" s="21">
        <f t="shared" si="20"/>
        <v>8.4521855724750683E-3</v>
      </c>
      <c r="D150" s="21">
        <f t="shared" si="21"/>
        <v>3.4686201902395762E-5</v>
      </c>
      <c r="S150" s="23">
        <v>42899</v>
      </c>
      <c r="T150" s="1">
        <v>2440.3500979999999</v>
      </c>
      <c r="U150" s="21">
        <f t="shared" si="22"/>
        <v>4.5115051443904708E-3</v>
      </c>
      <c r="W150" s="23">
        <v>42899</v>
      </c>
      <c r="X150" s="24">
        <f t="shared" si="23"/>
        <v>8.3894871597766547E-3</v>
      </c>
      <c r="Y150" s="21">
        <f t="shared" si="24"/>
        <v>4.4488067316920581E-3</v>
      </c>
      <c r="AD150" s="21">
        <v>112</v>
      </c>
      <c r="AE150" s="21">
        <f t="shared" ca="1" si="16"/>
        <v>0.96785602673817439</v>
      </c>
      <c r="AF150" s="21">
        <f t="shared" ca="1" si="17"/>
        <v>1.8501776682181494</v>
      </c>
      <c r="AG150" s="38">
        <f t="shared" ca="1" si="18"/>
        <v>354.34504241034961</v>
      </c>
      <c r="AH150" s="38">
        <f t="shared" si="19"/>
        <v>298.12706724536514</v>
      </c>
      <c r="AI150" s="38">
        <f t="shared" ca="1" si="15"/>
        <v>56.217975164984466</v>
      </c>
    </row>
    <row r="151" spans="1:35" x14ac:dyDescent="0.3">
      <c r="A151" s="23">
        <v>42898</v>
      </c>
      <c r="B151" s="1">
        <v>151.44000199999999</v>
      </c>
      <c r="C151" s="21">
        <f t="shared" si="20"/>
        <v>-4.1700924139093432E-2</v>
      </c>
      <c r="D151" s="21">
        <f t="shared" si="21"/>
        <v>1.9592672074360048E-3</v>
      </c>
      <c r="S151" s="23">
        <v>42898</v>
      </c>
      <c r="T151" s="1">
        <v>2429.389893</v>
      </c>
      <c r="U151" s="21">
        <f t="shared" si="22"/>
        <v>-9.7876319735201722E-4</v>
      </c>
      <c r="W151" s="23">
        <v>42898</v>
      </c>
      <c r="X151" s="24">
        <f t="shared" si="23"/>
        <v>-4.1763622551791842E-2</v>
      </c>
      <c r="Y151" s="21">
        <f t="shared" si="24"/>
        <v>-1.0414616100504299E-3</v>
      </c>
      <c r="AD151" s="21">
        <v>113</v>
      </c>
      <c r="AE151" s="21">
        <f t="shared" ca="1" si="16"/>
        <v>0.6666454296132498</v>
      </c>
      <c r="AF151" s="21">
        <f t="shared" ca="1" si="17"/>
        <v>0.43066889225625243</v>
      </c>
      <c r="AG151" s="38">
        <f t="shared" ca="1" si="18"/>
        <v>359.03538681890365</v>
      </c>
      <c r="AH151" s="38">
        <f t="shared" si="19"/>
        <v>298.18627179333555</v>
      </c>
      <c r="AI151" s="38">
        <f t="shared" ca="1" si="15"/>
        <v>60.849115025568096</v>
      </c>
    </row>
    <row r="152" spans="1:35" x14ac:dyDescent="0.3">
      <c r="A152" s="23">
        <v>42895</v>
      </c>
      <c r="B152" s="1">
        <v>158.029999</v>
      </c>
      <c r="C152" s="21">
        <f t="shared" si="20"/>
        <v>-4.7323401033174561E-2</v>
      </c>
      <c r="D152" s="21">
        <f t="shared" si="21"/>
        <v>2.4886217075334532E-3</v>
      </c>
      <c r="S152" s="23">
        <v>42895</v>
      </c>
      <c r="T152" s="1">
        <v>2431.7700199999999</v>
      </c>
      <c r="U152" s="21">
        <f t="shared" si="22"/>
        <v>-8.2998901615605192E-4</v>
      </c>
      <c r="W152" s="23">
        <v>42895</v>
      </c>
      <c r="X152" s="24">
        <f t="shared" si="23"/>
        <v>-4.7386099445872971E-2</v>
      </c>
      <c r="Y152" s="21">
        <f t="shared" si="24"/>
        <v>-8.9268742885446461E-4</v>
      </c>
      <c r="AD152" s="21">
        <v>114</v>
      </c>
      <c r="AE152" s="21">
        <f t="shared" ca="1" si="16"/>
        <v>0.46454302112007628</v>
      </c>
      <c r="AF152" s="21">
        <f t="shared" ca="1" si="17"/>
        <v>-8.899480060652197E-2</v>
      </c>
      <c r="AG152" s="38">
        <f t="shared" ca="1" si="18"/>
        <v>358.1468990215613</v>
      </c>
      <c r="AH152" s="38">
        <f t="shared" si="19"/>
        <v>298.2454880986366</v>
      </c>
      <c r="AI152" s="38">
        <f t="shared" ca="1" si="15"/>
        <v>59.901410922924697</v>
      </c>
    </row>
    <row r="153" spans="1:35" x14ac:dyDescent="0.3">
      <c r="A153" s="23">
        <v>42894</v>
      </c>
      <c r="B153" s="1">
        <v>165.88000500000001</v>
      </c>
      <c r="C153" s="21">
        <f t="shared" si="20"/>
        <v>1.6303604756333634E-3</v>
      </c>
      <c r="D153" s="21">
        <f t="shared" si="21"/>
        <v>8.6923140765167219E-7</v>
      </c>
      <c r="S153" s="23">
        <v>42894</v>
      </c>
      <c r="T153" s="1">
        <v>2433.790039</v>
      </c>
      <c r="U153" s="21">
        <f t="shared" si="22"/>
        <v>2.6720452936990213E-4</v>
      </c>
      <c r="W153" s="23">
        <v>42894</v>
      </c>
      <c r="X153" s="24">
        <f t="shared" si="23"/>
        <v>1.5676620629349507E-3</v>
      </c>
      <c r="Y153" s="21">
        <f t="shared" si="24"/>
        <v>2.0450611667148944E-4</v>
      </c>
      <c r="AD153" s="21">
        <v>115</v>
      </c>
      <c r="AE153" s="21">
        <f t="shared" ca="1" si="16"/>
        <v>0.15662784109062544</v>
      </c>
      <c r="AF153" s="21">
        <f t="shared" ca="1" si="17"/>
        <v>-1.0084141511680009</v>
      </c>
      <c r="AG153" s="38">
        <f t="shared" ca="1" si="18"/>
        <v>347.51796464617905</v>
      </c>
      <c r="AH153" s="38">
        <f t="shared" si="19"/>
        <v>298.30471616360313</v>
      </c>
      <c r="AI153" s="38">
        <f t="shared" ca="1" si="15"/>
        <v>49.213248482575921</v>
      </c>
    </row>
    <row r="154" spans="1:35" x14ac:dyDescent="0.3">
      <c r="A154" s="23">
        <v>42893</v>
      </c>
      <c r="B154" s="1">
        <v>165.61000100000001</v>
      </c>
      <c r="C154" s="21">
        <f t="shared" si="20"/>
        <v>2.6639402150989699E-3</v>
      </c>
      <c r="D154" s="21">
        <f t="shared" si="21"/>
        <v>1.0252359138032537E-8</v>
      </c>
      <c r="S154" s="23">
        <v>42893</v>
      </c>
      <c r="T154" s="1">
        <v>2433.139893</v>
      </c>
      <c r="U154" s="21">
        <f t="shared" si="22"/>
        <v>1.5682574527444704E-3</v>
      </c>
      <c r="W154" s="23">
        <v>42893</v>
      </c>
      <c r="X154" s="24">
        <f t="shared" si="23"/>
        <v>2.6012418024005573E-3</v>
      </c>
      <c r="Y154" s="21">
        <f t="shared" si="24"/>
        <v>1.5055590400460577E-3</v>
      </c>
      <c r="AD154" s="21">
        <v>116</v>
      </c>
      <c r="AE154" s="21">
        <f t="shared" ca="1" si="16"/>
        <v>8.1815423294536505E-2</v>
      </c>
      <c r="AF154" s="21">
        <f t="shared" ca="1" si="17"/>
        <v>-1.3929634399777602</v>
      </c>
      <c r="AG154" s="38">
        <f t="shared" ca="1" si="18"/>
        <v>333.32739087879264</v>
      </c>
      <c r="AH154" s="38">
        <f t="shared" si="19"/>
        <v>298.3639559905705</v>
      </c>
      <c r="AI154" s="38">
        <f t="shared" ca="1" si="15"/>
        <v>34.963434888222139</v>
      </c>
    </row>
    <row r="155" spans="1:35" x14ac:dyDescent="0.3">
      <c r="A155" s="23">
        <v>42892</v>
      </c>
      <c r="B155" s="1">
        <v>165.16999799999999</v>
      </c>
      <c r="C155" s="21">
        <f t="shared" si="20"/>
        <v>6.6642433862140749E-4</v>
      </c>
      <c r="D155" s="21">
        <f t="shared" si="21"/>
        <v>3.5958093547218235E-6</v>
      </c>
      <c r="S155" s="23">
        <v>42892</v>
      </c>
      <c r="T155" s="1">
        <v>2429.330078</v>
      </c>
      <c r="U155" s="21">
        <f t="shared" si="22"/>
        <v>-2.7790401574869783E-3</v>
      </c>
      <c r="W155" s="23">
        <v>42892</v>
      </c>
      <c r="X155" s="24">
        <f t="shared" si="23"/>
        <v>6.037259259229948E-4</v>
      </c>
      <c r="Y155" s="21">
        <f t="shared" si="24"/>
        <v>-2.841738570185391E-3</v>
      </c>
      <c r="AD155" s="21">
        <v>117</v>
      </c>
      <c r="AE155" s="21">
        <f t="shared" ca="1" si="16"/>
        <v>0.5489484911972542</v>
      </c>
      <c r="AF155" s="21">
        <f t="shared" ca="1" si="17"/>
        <v>0.12300515280790331</v>
      </c>
      <c r="AG155" s="38">
        <f t="shared" ca="1" si="18"/>
        <v>334.62911283446573</v>
      </c>
      <c r="AH155" s="38">
        <f t="shared" si="19"/>
        <v>298.42320758187452</v>
      </c>
      <c r="AI155" s="38">
        <f t="shared" ca="1" si="15"/>
        <v>36.205905252591208</v>
      </c>
    </row>
    <row r="156" spans="1:35" x14ac:dyDescent="0.3">
      <c r="A156" s="23">
        <v>42891</v>
      </c>
      <c r="B156" s="1">
        <v>165.05999800000001</v>
      </c>
      <c r="C156" s="21">
        <f t="shared" si="20"/>
        <v>-7.2644996419146679E-4</v>
      </c>
      <c r="D156" s="21">
        <f t="shared" si="21"/>
        <v>1.0818417240487498E-5</v>
      </c>
      <c r="S156" s="23">
        <v>42891</v>
      </c>
      <c r="T156" s="1">
        <v>2436.1000979999999</v>
      </c>
      <c r="U156" s="21">
        <f t="shared" si="22"/>
        <v>-1.2176648957179514E-3</v>
      </c>
      <c r="W156" s="23">
        <v>42891</v>
      </c>
      <c r="X156" s="24">
        <f t="shared" si="23"/>
        <v>-7.8914837688987948E-4</v>
      </c>
      <c r="Y156" s="21">
        <f t="shared" si="24"/>
        <v>-1.2803633084163641E-3</v>
      </c>
      <c r="AD156" s="21">
        <v>118</v>
      </c>
      <c r="AE156" s="21">
        <f t="shared" ca="1" si="16"/>
        <v>0.79174132037829137</v>
      </c>
      <c r="AF156" s="21">
        <f t="shared" ca="1" si="17"/>
        <v>0.81247808030033308</v>
      </c>
      <c r="AG156" s="38">
        <f t="shared" ca="1" si="18"/>
        <v>342.97396289570804</v>
      </c>
      <c r="AH156" s="38">
        <f t="shared" si="19"/>
        <v>298.4824709398514</v>
      </c>
      <c r="AI156" s="38">
        <f t="shared" ca="1" si="15"/>
        <v>44.491491955856645</v>
      </c>
    </row>
    <row r="157" spans="1:35" x14ac:dyDescent="0.3">
      <c r="A157" s="23">
        <v>42888</v>
      </c>
      <c r="B157" s="1">
        <v>165.179993</v>
      </c>
      <c r="C157" s="21">
        <f t="shared" si="20"/>
        <v>1.3436333105210974E-2</v>
      </c>
      <c r="D157" s="21">
        <f t="shared" si="21"/>
        <v>1.182361952541847E-4</v>
      </c>
      <c r="S157" s="23">
        <v>42888</v>
      </c>
      <c r="T157" s="1">
        <v>2439.070068</v>
      </c>
      <c r="U157" s="21">
        <f t="shared" si="22"/>
        <v>3.707730994808367E-3</v>
      </c>
      <c r="W157" s="23">
        <v>42888</v>
      </c>
      <c r="X157" s="24">
        <f t="shared" si="23"/>
        <v>1.337363469251256E-2</v>
      </c>
      <c r="Y157" s="21">
        <f t="shared" si="24"/>
        <v>3.6450325821099543E-3</v>
      </c>
      <c r="AD157" s="21">
        <v>119</v>
      </c>
      <c r="AE157" s="21">
        <f t="shared" ca="1" si="16"/>
        <v>0.82915400401225825</v>
      </c>
      <c r="AF157" s="21">
        <f t="shared" ca="1" si="17"/>
        <v>0.95082741762718159</v>
      </c>
      <c r="AG157" s="38">
        <f t="shared" ca="1" si="18"/>
        <v>352.99248718141979</v>
      </c>
      <c r="AH157" s="38">
        <f t="shared" si="19"/>
        <v>298.5417460668379</v>
      </c>
      <c r="AI157" s="38">
        <f t="shared" ca="1" si="15"/>
        <v>54.450741114581888</v>
      </c>
    </row>
    <row r="158" spans="1:35" x14ac:dyDescent="0.3">
      <c r="A158" s="23">
        <v>42887</v>
      </c>
      <c r="B158" s="1">
        <v>162.990005</v>
      </c>
      <c r="C158" s="21">
        <f t="shared" si="20"/>
        <v>-4.9059910814874819E-4</v>
      </c>
      <c r="D158" s="21">
        <f t="shared" si="21"/>
        <v>9.32255166856883E-6</v>
      </c>
      <c r="S158" s="23">
        <v>42887</v>
      </c>
      <c r="T158" s="1">
        <v>2430.0600589999999</v>
      </c>
      <c r="U158" s="21">
        <f t="shared" si="22"/>
        <v>7.5711127079423068E-3</v>
      </c>
      <c r="W158" s="23">
        <v>42887</v>
      </c>
      <c r="X158" s="24">
        <f t="shared" si="23"/>
        <v>-5.5329752084716088E-4</v>
      </c>
      <c r="Y158" s="21">
        <f t="shared" si="24"/>
        <v>7.5084142952438942E-3</v>
      </c>
      <c r="AD158" s="21">
        <v>120</v>
      </c>
      <c r="AE158" s="21">
        <f t="shared" ca="1" si="16"/>
        <v>0.71192141392445341</v>
      </c>
      <c r="AF158" s="21">
        <f t="shared" ca="1" si="17"/>
        <v>0.55900666405581778</v>
      </c>
      <c r="AG158" s="38">
        <f t="shared" ca="1" si="18"/>
        <v>359.04797675824904</v>
      </c>
      <c r="AH158" s="38">
        <f t="shared" si="19"/>
        <v>298.60103296517121</v>
      </c>
      <c r="AI158" s="38">
        <f t="shared" ca="1" si="15"/>
        <v>60.446943793077821</v>
      </c>
    </row>
    <row r="159" spans="1:35" x14ac:dyDescent="0.3">
      <c r="A159" s="23">
        <v>42886</v>
      </c>
      <c r="B159" s="1">
        <v>163.070007</v>
      </c>
      <c r="C159" s="21">
        <f t="shared" si="20"/>
        <v>-9.1896825806292437E-4</v>
      </c>
      <c r="D159" s="21">
        <f t="shared" si="21"/>
        <v>1.2121918330494508E-5</v>
      </c>
      <c r="S159" s="23">
        <v>42886</v>
      </c>
      <c r="T159" s="1">
        <v>2411.8000489999999</v>
      </c>
      <c r="U159" s="21">
        <f t="shared" si="22"/>
        <v>-4.5996868531250623E-4</v>
      </c>
      <c r="W159" s="23">
        <v>42886</v>
      </c>
      <c r="X159" s="24">
        <f t="shared" si="23"/>
        <v>-9.8166667076133706E-4</v>
      </c>
      <c r="Y159" s="21">
        <f t="shared" si="24"/>
        <v>-5.2266709801091892E-4</v>
      </c>
      <c r="AD159" s="21">
        <v>121</v>
      </c>
      <c r="AE159" s="21">
        <f t="shared" ca="1" si="16"/>
        <v>0.63328070393040181</v>
      </c>
      <c r="AF159" s="21">
        <f t="shared" ca="1" si="17"/>
        <v>0.34055502522439668</v>
      </c>
      <c r="AG159" s="38">
        <f t="shared" ca="1" si="18"/>
        <v>362.81602882321044</v>
      </c>
      <c r="AH159" s="38">
        <f t="shared" si="19"/>
        <v>298.66033163718896</v>
      </c>
      <c r="AI159" s="38">
        <f t="shared" ca="1" si="15"/>
        <v>64.155697186021484</v>
      </c>
    </row>
    <row r="160" spans="1:35" x14ac:dyDescent="0.3">
      <c r="A160" s="23">
        <v>42885</v>
      </c>
      <c r="B160" s="1">
        <v>163.220001</v>
      </c>
      <c r="C160" s="21">
        <f t="shared" si="20"/>
        <v>4.863683026816279E-3</v>
      </c>
      <c r="D160" s="21">
        <f t="shared" si="21"/>
        <v>5.2945860235188601E-6</v>
      </c>
      <c r="S160" s="23">
        <v>42885</v>
      </c>
      <c r="T160" s="1">
        <v>2412.9099120000001</v>
      </c>
      <c r="U160" s="21">
        <f t="shared" si="22"/>
        <v>-1.2046244828196606E-3</v>
      </c>
      <c r="W160" s="23">
        <v>42885</v>
      </c>
      <c r="X160" s="24">
        <f t="shared" si="23"/>
        <v>4.8009846141178663E-3</v>
      </c>
      <c r="Y160" s="21">
        <f t="shared" si="24"/>
        <v>-1.2673228955180733E-3</v>
      </c>
      <c r="AD160" s="21">
        <v>122</v>
      </c>
      <c r="AE160" s="21">
        <f t="shared" ca="1" si="16"/>
        <v>0.91328701348625829</v>
      </c>
      <c r="AF160" s="21">
        <f t="shared" ca="1" si="17"/>
        <v>1.3612776190827709</v>
      </c>
      <c r="AG160" s="38">
        <f t="shared" ca="1" si="18"/>
        <v>378.05185322346563</v>
      </c>
      <c r="AH160" s="38">
        <f t="shared" si="19"/>
        <v>298.71964208522928</v>
      </c>
      <c r="AI160" s="38">
        <f t="shared" ca="1" si="15"/>
        <v>79.332211138236346</v>
      </c>
    </row>
    <row r="161" spans="1:35" x14ac:dyDescent="0.3">
      <c r="A161" s="23">
        <v>42881</v>
      </c>
      <c r="B161" s="1">
        <v>162.429993</v>
      </c>
      <c r="C161" s="21">
        <f t="shared" si="20"/>
        <v>-3.8025758269996102E-3</v>
      </c>
      <c r="D161" s="21">
        <f t="shared" si="21"/>
        <v>4.0516561705577853E-5</v>
      </c>
      <c r="S161" s="23">
        <v>42881</v>
      </c>
      <c r="T161" s="1">
        <v>2415.820068</v>
      </c>
      <c r="U161" s="21">
        <f t="shared" si="22"/>
        <v>3.1054999601765054E-4</v>
      </c>
      <c r="W161" s="23">
        <v>42881</v>
      </c>
      <c r="X161" s="24">
        <f t="shared" si="23"/>
        <v>-3.8652742396980229E-3</v>
      </c>
      <c r="Y161" s="21">
        <f t="shared" si="24"/>
        <v>2.4785158331923785E-4</v>
      </c>
      <c r="AD161" s="21">
        <v>123</v>
      </c>
      <c r="AE161" s="21">
        <f t="shared" ca="1" si="16"/>
        <v>0.76349117077405215</v>
      </c>
      <c r="AF161" s="21">
        <f t="shared" ca="1" si="17"/>
        <v>0.71757778621580592</v>
      </c>
      <c r="AG161" s="38">
        <f t="shared" ca="1" si="18"/>
        <v>386.37531870531831</v>
      </c>
      <c r="AH161" s="38">
        <f t="shared" si="19"/>
        <v>298.77896431163077</v>
      </c>
      <c r="AI161" s="38">
        <f t="shared" ca="1" si="15"/>
        <v>87.596354393687534</v>
      </c>
    </row>
    <row r="162" spans="1:35" x14ac:dyDescent="0.3">
      <c r="A162" s="23">
        <v>42880</v>
      </c>
      <c r="B162" s="1">
        <v>163.050003</v>
      </c>
      <c r="C162" s="21">
        <f t="shared" si="20"/>
        <v>3.3597483359746549E-2</v>
      </c>
      <c r="D162" s="21">
        <f t="shared" si="21"/>
        <v>9.631586297090182E-4</v>
      </c>
      <c r="S162" s="23">
        <v>42880</v>
      </c>
      <c r="T162" s="1">
        <v>2415.070068</v>
      </c>
      <c r="U162" s="21">
        <f t="shared" si="22"/>
        <v>4.4419480513928633E-3</v>
      </c>
      <c r="W162" s="23">
        <v>42880</v>
      </c>
      <c r="X162" s="24">
        <f t="shared" si="23"/>
        <v>3.3534784947048139E-2</v>
      </c>
      <c r="Y162" s="21">
        <f t="shared" si="24"/>
        <v>4.3792496386944506E-3</v>
      </c>
      <c r="AD162" s="21">
        <v>124</v>
      </c>
      <c r="AE162" s="21">
        <f t="shared" ca="1" si="16"/>
        <v>0.44371939555457118</v>
      </c>
      <c r="AF162" s="21">
        <f t="shared" ca="1" si="17"/>
        <v>-0.14154578727788</v>
      </c>
      <c r="AG162" s="38">
        <f t="shared" ca="1" si="18"/>
        <v>384.81056378971363</v>
      </c>
      <c r="AH162" s="38">
        <f t="shared" si="19"/>
        <v>298.83829831873243</v>
      </c>
      <c r="AI162" s="38">
        <f t="shared" ca="1" si="15"/>
        <v>85.972265470981199</v>
      </c>
    </row>
    <row r="163" spans="1:35" x14ac:dyDescent="0.3">
      <c r="A163" s="23">
        <v>42879</v>
      </c>
      <c r="B163" s="1">
        <v>157.75</v>
      </c>
      <c r="C163" s="21">
        <f t="shared" si="20"/>
        <v>-1.2662045191428328E-3</v>
      </c>
      <c r="D163" s="21">
        <f t="shared" si="21"/>
        <v>1.4660404760646873E-5</v>
      </c>
      <c r="S163" s="23">
        <v>42879</v>
      </c>
      <c r="T163" s="1">
        <v>2404.389893</v>
      </c>
      <c r="U163" s="21">
        <f t="shared" si="22"/>
        <v>2.489126672622799E-3</v>
      </c>
      <c r="W163" s="23">
        <v>42879</v>
      </c>
      <c r="X163" s="24">
        <f t="shared" si="23"/>
        <v>-1.3289029318412455E-3</v>
      </c>
      <c r="Y163" s="21">
        <f t="shared" si="24"/>
        <v>2.4264282599243863E-3</v>
      </c>
      <c r="AD163" s="21">
        <v>125</v>
      </c>
      <c r="AE163" s="21">
        <f t="shared" ca="1" si="16"/>
        <v>0.96765747515163159</v>
      </c>
      <c r="AF163" s="21">
        <f t="shared" ca="1" si="17"/>
        <v>1.8474285837370408</v>
      </c>
      <c r="AG163" s="38">
        <f t="shared" ca="1" si="18"/>
        <v>406.87514430974647</v>
      </c>
      <c r="AH163" s="38">
        <f t="shared" si="19"/>
        <v>298.89764410887381</v>
      </c>
      <c r="AI163" s="38">
        <f t="shared" ca="1" si="15"/>
        <v>107.97750020087267</v>
      </c>
    </row>
    <row r="164" spans="1:35" x14ac:dyDescent="0.3">
      <c r="A164" s="23">
        <v>42878</v>
      </c>
      <c r="B164" s="1">
        <v>157.949997</v>
      </c>
      <c r="C164" s="21">
        <f t="shared" si="20"/>
        <v>5.0266796888094323E-3</v>
      </c>
      <c r="D164" s="21">
        <f t="shared" si="21"/>
        <v>6.0712635129377989E-6</v>
      </c>
      <c r="S164" s="23">
        <v>42878</v>
      </c>
      <c r="T164" s="1">
        <v>2398.419922</v>
      </c>
      <c r="U164" s="21">
        <f t="shared" si="22"/>
        <v>1.8378718487075396E-3</v>
      </c>
      <c r="W164" s="23">
        <v>42878</v>
      </c>
      <c r="X164" s="24">
        <f t="shared" si="23"/>
        <v>4.9639812761110196E-3</v>
      </c>
      <c r="Y164" s="21">
        <f t="shared" si="24"/>
        <v>1.7751734360091269E-3</v>
      </c>
      <c r="AD164" s="21">
        <v>126</v>
      </c>
      <c r="AE164" s="21">
        <f t="shared" ca="1" si="16"/>
        <v>0.43096498130121319</v>
      </c>
      <c r="AF164" s="21">
        <f t="shared" ca="1" si="17"/>
        <v>-0.17391792830436026</v>
      </c>
      <c r="AG164" s="38">
        <f t="shared" ca="1" si="18"/>
        <v>404.83306832165323</v>
      </c>
      <c r="AH164" s="38">
        <f t="shared" si="19"/>
        <v>298.95700168439487</v>
      </c>
      <c r="AI164" s="38">
        <f t="shared" ca="1" si="15"/>
        <v>105.87606663725836</v>
      </c>
    </row>
    <row r="165" spans="1:35" x14ac:dyDescent="0.3">
      <c r="A165" s="23">
        <v>42877</v>
      </c>
      <c r="B165" s="1">
        <v>157.16000399999999</v>
      </c>
      <c r="C165" s="21">
        <f t="shared" si="20"/>
        <v>8.9160614210648248E-4</v>
      </c>
      <c r="D165" s="21">
        <f t="shared" si="21"/>
        <v>2.7925088311405222E-6</v>
      </c>
      <c r="S165" s="23">
        <v>42877</v>
      </c>
      <c r="T165" s="1">
        <v>2394.0200199999999</v>
      </c>
      <c r="U165" s="21">
        <f t="shared" si="22"/>
        <v>5.1601315443825513E-3</v>
      </c>
      <c r="W165" s="23">
        <v>42877</v>
      </c>
      <c r="X165" s="24">
        <f t="shared" si="23"/>
        <v>8.2890772940806979E-4</v>
      </c>
      <c r="Y165" s="21">
        <f t="shared" si="24"/>
        <v>5.0974331316841386E-3</v>
      </c>
      <c r="AD165" s="21">
        <v>127</v>
      </c>
      <c r="AE165" s="21">
        <f t="shared" ca="1" si="16"/>
        <v>1.2501267274151462E-2</v>
      </c>
      <c r="AF165" s="21">
        <f t="shared" ca="1" si="17"/>
        <v>-2.2413635656399786</v>
      </c>
      <c r="AG165" s="38">
        <f t="shared" ca="1" si="18"/>
        <v>378.52047702676936</v>
      </c>
      <c r="AH165" s="38">
        <f t="shared" si="19"/>
        <v>299.01637104763603</v>
      </c>
      <c r="AI165" s="38">
        <f t="shared" ca="1" si="15"/>
        <v>79.504105979133328</v>
      </c>
    </row>
    <row r="166" spans="1:35" x14ac:dyDescent="0.3">
      <c r="A166" s="23">
        <v>42874</v>
      </c>
      <c r="B166" s="1">
        <v>157.020004</v>
      </c>
      <c r="C166" s="21">
        <f t="shared" si="20"/>
        <v>8.4778871254571619E-3</v>
      </c>
      <c r="D166" s="21">
        <f t="shared" si="21"/>
        <v>3.4989601028368906E-5</v>
      </c>
      <c r="S166" s="23">
        <v>42874</v>
      </c>
      <c r="T166" s="1">
        <v>2381.7299800000001</v>
      </c>
      <c r="U166" s="21">
        <f t="shared" si="22"/>
        <v>6.767499617984285E-3</v>
      </c>
      <c r="W166" s="23">
        <v>42874</v>
      </c>
      <c r="X166" s="24">
        <f t="shared" si="23"/>
        <v>8.4151887127587484E-3</v>
      </c>
      <c r="Y166" s="21">
        <f t="shared" si="24"/>
        <v>6.7048012052858723E-3</v>
      </c>
      <c r="AD166" s="21">
        <v>128</v>
      </c>
      <c r="AE166" s="21">
        <f t="shared" ca="1" si="16"/>
        <v>0.43371668768164184</v>
      </c>
      <c r="AF166" s="21">
        <f t="shared" ca="1" si="17"/>
        <v>-0.16691951812164252</v>
      </c>
      <c r="AG166" s="38">
        <f t="shared" ca="1" si="18"/>
        <v>376.699982577659</v>
      </c>
      <c r="AH166" s="38">
        <f t="shared" si="19"/>
        <v>299.07575220093821</v>
      </c>
      <c r="AI166" s="38">
        <f t="shared" ca="1" si="15"/>
        <v>77.624230376720789</v>
      </c>
    </row>
    <row r="167" spans="1:35" x14ac:dyDescent="0.3">
      <c r="A167" s="23">
        <v>42873</v>
      </c>
      <c r="B167" s="1">
        <v>155.699997</v>
      </c>
      <c r="C167" s="21">
        <f t="shared" si="20"/>
        <v>1.6318538178561548E-2</v>
      </c>
      <c r="D167" s="21">
        <f t="shared" si="21"/>
        <v>1.8922346142323423E-4</v>
      </c>
      <c r="S167" s="23">
        <v>42873</v>
      </c>
      <c r="T167" s="1">
        <v>2365.719971</v>
      </c>
      <c r="U167" s="21">
        <f t="shared" si="22"/>
        <v>3.6868185356495609E-3</v>
      </c>
      <c r="W167" s="23">
        <v>42873</v>
      </c>
      <c r="X167" s="24">
        <f t="shared" si="23"/>
        <v>1.6255839765863134E-2</v>
      </c>
      <c r="Y167" s="21">
        <f t="shared" si="24"/>
        <v>3.6241201229511482E-3</v>
      </c>
      <c r="AD167" s="21">
        <v>129</v>
      </c>
      <c r="AE167" s="21">
        <f t="shared" ca="1" si="16"/>
        <v>0.51424501806753109</v>
      </c>
      <c r="AF167" s="21">
        <f t="shared" ca="1" si="17"/>
        <v>3.5714556103342364E-2</v>
      </c>
      <c r="AG167" s="38">
        <f t="shared" ca="1" si="18"/>
        <v>377.17967286733591</v>
      </c>
      <c r="AH167" s="38">
        <f t="shared" si="19"/>
        <v>299.1351451466428</v>
      </c>
      <c r="AI167" s="38">
        <f t="shared" ref="AI167:AI230" ca="1" si="25">AG167-AH167</f>
        <v>78.044527720693111</v>
      </c>
    </row>
    <row r="168" spans="1:35" x14ac:dyDescent="0.3">
      <c r="A168" s="23">
        <v>42872</v>
      </c>
      <c r="B168" s="1">
        <v>153.199997</v>
      </c>
      <c r="C168" s="21">
        <f t="shared" si="20"/>
        <v>-3.895619374051329E-2</v>
      </c>
      <c r="D168" s="21">
        <f t="shared" si="21"/>
        <v>1.7238173982541359E-3</v>
      </c>
      <c r="S168" s="23">
        <v>42872</v>
      </c>
      <c r="T168" s="1">
        <v>2357.030029</v>
      </c>
      <c r="U168" s="21">
        <f t="shared" si="22"/>
        <v>-1.8178214589219199E-2</v>
      </c>
      <c r="W168" s="23">
        <v>42872</v>
      </c>
      <c r="X168" s="24">
        <f t="shared" si="23"/>
        <v>-3.90188921532117E-2</v>
      </c>
      <c r="Y168" s="21">
        <f t="shared" si="24"/>
        <v>-1.8240913001917613E-2</v>
      </c>
      <c r="AD168" s="21">
        <v>130</v>
      </c>
      <c r="AE168" s="21">
        <f t="shared" ref="AE168:AE231" ca="1" si="26">RAND()</f>
        <v>0.30033335490754653</v>
      </c>
      <c r="AF168" s="21">
        <f t="shared" ref="AF168:AF231" ca="1" si="27">NORMSINV(AE168)</f>
        <v>-0.52344199023265559</v>
      </c>
      <c r="AG168" s="38">
        <f t="shared" ref="AG168:AG231" ca="1" si="28">AG167*EXP($AB$42*$AB$38+$AB$40*AF168*SQRT($AB$38))</f>
        <v>371.36264565773757</v>
      </c>
      <c r="AH168" s="38">
        <f t="shared" ref="AH168:AH231" si="29">AH167*EXP($AB$42*$AB$38)</f>
        <v>299.19454988709157</v>
      </c>
      <c r="AI168" s="38">
        <f t="shared" ca="1" si="25"/>
        <v>72.168095770646005</v>
      </c>
    </row>
    <row r="169" spans="1:35" x14ac:dyDescent="0.3">
      <c r="A169" s="23">
        <v>42871</v>
      </c>
      <c r="B169" s="1">
        <v>159.41000399999999</v>
      </c>
      <c r="C169" s="21">
        <f t="shared" si="20"/>
        <v>-3.8120234017743337E-3</v>
      </c>
      <c r="D169" s="21">
        <f t="shared" si="21"/>
        <v>4.0636923541702086E-5</v>
      </c>
      <c r="S169" s="23">
        <v>42871</v>
      </c>
      <c r="T169" s="1">
        <v>2400.669922</v>
      </c>
      <c r="U169" s="21">
        <f t="shared" si="22"/>
        <v>-6.8689681361810973E-4</v>
      </c>
      <c r="W169" s="23">
        <v>42871</v>
      </c>
      <c r="X169" s="24">
        <f t="shared" si="23"/>
        <v>-3.8747218144727464E-3</v>
      </c>
      <c r="Y169" s="21">
        <f t="shared" si="24"/>
        <v>-7.4959522631652242E-4</v>
      </c>
      <c r="AD169" s="21">
        <v>131</v>
      </c>
      <c r="AE169" s="21">
        <f t="shared" ca="1" si="26"/>
        <v>0.32884073295545468</v>
      </c>
      <c r="AF169" s="21">
        <f t="shared" ca="1" si="27"/>
        <v>-0.4431165072255821</v>
      </c>
      <c r="AG169" s="38">
        <f t="shared" ca="1" si="28"/>
        <v>366.51962042850676</v>
      </c>
      <c r="AH169" s="38">
        <f t="shared" si="29"/>
        <v>299.25396642462687</v>
      </c>
      <c r="AI169" s="38">
        <f t="shared" ca="1" si="25"/>
        <v>67.265654003879888</v>
      </c>
    </row>
    <row r="170" spans="1:35" x14ac:dyDescent="0.3">
      <c r="A170" s="23">
        <v>42870</v>
      </c>
      <c r="B170" s="1">
        <v>160.020004</v>
      </c>
      <c r="C170" s="21">
        <f t="shared" si="20"/>
        <v>-4.9125925615645105E-3</v>
      </c>
      <c r="D170" s="21">
        <f t="shared" si="21"/>
        <v>5.5879793776490953E-5</v>
      </c>
      <c r="S170" s="23">
        <v>42870</v>
      </c>
      <c r="T170" s="1">
        <v>2402.320068</v>
      </c>
      <c r="U170" s="21">
        <f t="shared" si="22"/>
        <v>4.7765136426025645E-3</v>
      </c>
      <c r="W170" s="23">
        <v>42870</v>
      </c>
      <c r="X170" s="24">
        <f t="shared" si="23"/>
        <v>-4.9752909742629232E-3</v>
      </c>
      <c r="Y170" s="21">
        <f t="shared" si="24"/>
        <v>4.7138152299041518E-3</v>
      </c>
      <c r="AD170" s="21">
        <v>132</v>
      </c>
      <c r="AE170" s="21">
        <f t="shared" ca="1" si="26"/>
        <v>0.76828238898557277</v>
      </c>
      <c r="AF170" s="21">
        <f t="shared" ca="1" si="27"/>
        <v>0.73320202243137722</v>
      </c>
      <c r="AG170" s="38">
        <f t="shared" ca="1" si="28"/>
        <v>374.76522909522572</v>
      </c>
      <c r="AH170" s="38">
        <f t="shared" si="29"/>
        <v>299.31339476159144</v>
      </c>
      <c r="AI170" s="38">
        <f t="shared" ca="1" si="25"/>
        <v>75.451834333634281</v>
      </c>
    </row>
    <row r="171" spans="1:35" x14ac:dyDescent="0.3">
      <c r="A171" s="23">
        <v>42867</v>
      </c>
      <c r="B171" s="1">
        <v>160.80999800000001</v>
      </c>
      <c r="C171" s="21">
        <f t="shared" si="20"/>
        <v>1.4318185317442333E-2</v>
      </c>
      <c r="D171" s="21">
        <f t="shared" si="21"/>
        <v>1.3819175759202502E-4</v>
      </c>
      <c r="S171" s="23">
        <v>42867</v>
      </c>
      <c r="T171" s="1">
        <v>2390.8999020000001</v>
      </c>
      <c r="U171" s="21">
        <f t="shared" si="22"/>
        <v>-1.4784413421209397E-3</v>
      </c>
      <c r="W171" s="23">
        <v>42867</v>
      </c>
      <c r="X171" s="24">
        <f t="shared" si="23"/>
        <v>1.425548690474392E-2</v>
      </c>
      <c r="Y171" s="21">
        <f t="shared" si="24"/>
        <v>-1.5411397548193524E-3</v>
      </c>
      <c r="AD171" s="21">
        <v>133</v>
      </c>
      <c r="AE171" s="21">
        <f t="shared" ca="1" si="26"/>
        <v>0.26209708410200505</v>
      </c>
      <c r="AF171" s="21">
        <f t="shared" ca="1" si="27"/>
        <v>-0.6368935748558211</v>
      </c>
      <c r="AG171" s="38">
        <f t="shared" ca="1" si="28"/>
        <v>367.72869288897721</v>
      </c>
      <c r="AH171" s="38">
        <f t="shared" si="29"/>
        <v>299.37283490032854</v>
      </c>
      <c r="AI171" s="38">
        <f t="shared" ca="1" si="25"/>
        <v>68.355857988648665</v>
      </c>
    </row>
    <row r="172" spans="1:35" x14ac:dyDescent="0.3">
      <c r="A172" s="23">
        <v>42866</v>
      </c>
      <c r="B172" s="1">
        <v>158.53999300000001</v>
      </c>
      <c r="C172" s="21">
        <f t="shared" si="20"/>
        <v>-1.0856039498727488E-2</v>
      </c>
      <c r="D172" s="21">
        <f t="shared" si="21"/>
        <v>1.8006220155582833E-4</v>
      </c>
      <c r="S172" s="23">
        <v>42866</v>
      </c>
      <c r="T172" s="1">
        <v>2394.4399410000001</v>
      </c>
      <c r="U172" s="21">
        <f t="shared" si="22"/>
        <v>-2.1628093718817354E-3</v>
      </c>
      <c r="W172" s="23">
        <v>42866</v>
      </c>
      <c r="X172" s="24">
        <f t="shared" si="23"/>
        <v>-1.0918737911425901E-2</v>
      </c>
      <c r="Y172" s="21">
        <f t="shared" si="24"/>
        <v>-2.2255077845801481E-3</v>
      </c>
      <c r="AD172" s="21">
        <v>134</v>
      </c>
      <c r="AE172" s="21">
        <f t="shared" ca="1" si="26"/>
        <v>0.99328554618201714</v>
      </c>
      <c r="AF172" s="21">
        <f t="shared" ca="1" si="27"/>
        <v>2.4721874647389455</v>
      </c>
      <c r="AG172" s="38">
        <f t="shared" ca="1" si="28"/>
        <v>396.18791036513426</v>
      </c>
      <c r="AH172" s="38">
        <f t="shared" si="29"/>
        <v>299.43228684318183</v>
      </c>
      <c r="AI172" s="38">
        <f t="shared" ca="1" si="25"/>
        <v>96.75562352195243</v>
      </c>
    </row>
    <row r="173" spans="1:35" x14ac:dyDescent="0.3">
      <c r="A173" s="23">
        <v>42865</v>
      </c>
      <c r="B173" s="1">
        <v>160.279999</v>
      </c>
      <c r="C173" s="21">
        <f t="shared" si="20"/>
        <v>1.7909258698305619E-2</v>
      </c>
      <c r="D173" s="21">
        <f t="shared" si="21"/>
        <v>2.3551728495468187E-4</v>
      </c>
      <c r="S173" s="23">
        <v>42865</v>
      </c>
      <c r="T173" s="1">
        <v>2399.6298830000001</v>
      </c>
      <c r="U173" s="21">
        <f t="shared" si="22"/>
        <v>1.1306013918641611E-3</v>
      </c>
      <c r="W173" s="23">
        <v>42865</v>
      </c>
      <c r="X173" s="24">
        <f t="shared" si="23"/>
        <v>1.7846560285607205E-2</v>
      </c>
      <c r="Y173" s="21">
        <f t="shared" si="24"/>
        <v>1.0679029791657484E-3</v>
      </c>
      <c r="AD173" s="21">
        <v>135</v>
      </c>
      <c r="AE173" s="21">
        <f t="shared" ca="1" si="26"/>
        <v>0.46758975223109223</v>
      </c>
      <c r="AF173" s="21">
        <f t="shared" ca="1" si="27"/>
        <v>-8.1330015086785362E-2</v>
      </c>
      <c r="AG173" s="38">
        <f t="shared" ca="1" si="28"/>
        <v>395.29858824174096</v>
      </c>
      <c r="AH173" s="38">
        <f t="shared" si="29"/>
        <v>299.49175059249546</v>
      </c>
      <c r="AI173" s="38">
        <f t="shared" ca="1" si="25"/>
        <v>95.806837649245495</v>
      </c>
    </row>
    <row r="174" spans="1:35" x14ac:dyDescent="0.3">
      <c r="A174" s="23">
        <v>42864</v>
      </c>
      <c r="B174" s="1">
        <v>157.46000699999999</v>
      </c>
      <c r="C174" s="21">
        <f t="shared" si="20"/>
        <v>6.9062665652170896E-3</v>
      </c>
      <c r="D174" s="21">
        <f t="shared" si="21"/>
        <v>1.8866689684045831E-5</v>
      </c>
      <c r="S174" s="23">
        <v>42864</v>
      </c>
      <c r="T174" s="1">
        <v>2396.919922</v>
      </c>
      <c r="U174" s="21">
        <f t="shared" si="22"/>
        <v>-1.0252486558836038E-3</v>
      </c>
      <c r="W174" s="23">
        <v>42864</v>
      </c>
      <c r="X174" s="24">
        <f t="shared" si="23"/>
        <v>6.8435681525186769E-3</v>
      </c>
      <c r="Y174" s="21">
        <f t="shared" si="24"/>
        <v>-1.0879470685820165E-3</v>
      </c>
      <c r="AD174" s="21">
        <v>136</v>
      </c>
      <c r="AE174" s="21">
        <f t="shared" ca="1" si="26"/>
        <v>0.7747304913802866</v>
      </c>
      <c r="AF174" s="21">
        <f t="shared" ca="1" si="27"/>
        <v>0.75451670698996354</v>
      </c>
      <c r="AG174" s="38">
        <f t="shared" ca="1" si="28"/>
        <v>404.45080205234768</v>
      </c>
      <c r="AH174" s="38">
        <f t="shared" si="29"/>
        <v>299.55122615061413</v>
      </c>
      <c r="AI174" s="38">
        <f t="shared" ca="1" si="25"/>
        <v>104.89957590173356</v>
      </c>
    </row>
    <row r="175" spans="1:35" x14ac:dyDescent="0.3">
      <c r="A175" s="23">
        <v>42863</v>
      </c>
      <c r="B175" s="1">
        <v>156.38000500000001</v>
      </c>
      <c r="C175" s="21">
        <f t="shared" si="20"/>
        <v>-1.4048594608609966E-3</v>
      </c>
      <c r="D175" s="21">
        <f t="shared" si="21"/>
        <v>1.574141921503226E-5</v>
      </c>
      <c r="S175" s="23">
        <v>42863</v>
      </c>
      <c r="T175" s="1">
        <v>2399.3798830000001</v>
      </c>
      <c r="U175" s="21">
        <f t="shared" si="22"/>
        <v>3.744607718947357E-5</v>
      </c>
      <c r="W175" s="23">
        <v>42863</v>
      </c>
      <c r="X175" s="24">
        <f t="shared" si="23"/>
        <v>-1.4675578735594092E-3</v>
      </c>
      <c r="Y175" s="21">
        <f t="shared" si="24"/>
        <v>-2.5252335508939134E-5</v>
      </c>
      <c r="AD175" s="21">
        <v>137</v>
      </c>
      <c r="AE175" s="21">
        <f t="shared" ca="1" si="26"/>
        <v>0.56419020299534151</v>
      </c>
      <c r="AF175" s="21">
        <f t="shared" ca="1" si="27"/>
        <v>0.16160160412529009</v>
      </c>
      <c r="AG175" s="38">
        <f t="shared" ca="1" si="28"/>
        <v>406.50182586510306</v>
      </c>
      <c r="AH175" s="38">
        <f t="shared" si="29"/>
        <v>299.61071351988284</v>
      </c>
      <c r="AI175" s="38">
        <f t="shared" ca="1" si="25"/>
        <v>106.89111234522022</v>
      </c>
    </row>
    <row r="176" spans="1:35" x14ac:dyDescent="0.3">
      <c r="A176" s="23">
        <v>42860</v>
      </c>
      <c r="B176" s="1">
        <v>156.60000600000001</v>
      </c>
      <c r="C176" s="21">
        <f t="shared" si="20"/>
        <v>-4.133507154213012E-3</v>
      </c>
      <c r="D176" s="21">
        <f t="shared" si="21"/>
        <v>4.4839006523938225E-5</v>
      </c>
      <c r="S176" s="23">
        <v>42860</v>
      </c>
      <c r="T176" s="1">
        <v>2399.290039</v>
      </c>
      <c r="U176" s="21">
        <f t="shared" si="22"/>
        <v>4.0886951849017361E-3</v>
      </c>
      <c r="W176" s="23">
        <v>42860</v>
      </c>
      <c r="X176" s="24">
        <f t="shared" si="23"/>
        <v>-4.1962055669114246E-3</v>
      </c>
      <c r="Y176" s="21">
        <f t="shared" si="24"/>
        <v>4.0259967722033234E-3</v>
      </c>
      <c r="AD176" s="21">
        <v>138</v>
      </c>
      <c r="AE176" s="21">
        <f t="shared" ca="1" si="26"/>
        <v>0.17415867939626961</v>
      </c>
      <c r="AF176" s="21">
        <f t="shared" ca="1" si="27"/>
        <v>-0.9378580601969746</v>
      </c>
      <c r="AG176" s="38">
        <f t="shared" ca="1" si="28"/>
        <v>395.27563752847425</v>
      </c>
      <c r="AH176" s="38">
        <f t="shared" si="29"/>
        <v>299.67021270264718</v>
      </c>
      <c r="AI176" s="38">
        <f t="shared" ca="1" si="25"/>
        <v>95.605424825827072</v>
      </c>
    </row>
    <row r="177" spans="1:35" x14ac:dyDescent="0.3">
      <c r="A177" s="23">
        <v>42859</v>
      </c>
      <c r="B177" s="1">
        <v>157.25</v>
      </c>
      <c r="C177" s="21">
        <f t="shared" si="20"/>
        <v>1.066909211823619E-2</v>
      </c>
      <c r="D177" s="21">
        <f t="shared" si="21"/>
        <v>6.571381559537612E-5</v>
      </c>
      <c r="S177" s="23">
        <v>42859</v>
      </c>
      <c r="T177" s="1">
        <v>2389.5200199999999</v>
      </c>
      <c r="U177" s="21">
        <f t="shared" si="22"/>
        <v>5.8210276161929642E-4</v>
      </c>
      <c r="W177" s="23">
        <v>42859</v>
      </c>
      <c r="X177" s="24">
        <f t="shared" si="23"/>
        <v>1.0606393705537776E-2</v>
      </c>
      <c r="Y177" s="21">
        <f t="shared" si="24"/>
        <v>5.1940434892088373E-4</v>
      </c>
      <c r="AD177" s="21">
        <v>139</v>
      </c>
      <c r="AE177" s="21">
        <f t="shared" ca="1" si="26"/>
        <v>0.94711630834663962</v>
      </c>
      <c r="AF177" s="21">
        <f t="shared" ca="1" si="27"/>
        <v>1.6175139668085514</v>
      </c>
      <c r="AG177" s="38">
        <f t="shared" ca="1" si="28"/>
        <v>415.06056453600337</v>
      </c>
      <c r="AH177" s="38">
        <f t="shared" si="29"/>
        <v>299.72972370125319</v>
      </c>
      <c r="AI177" s="38">
        <f t="shared" ca="1" si="25"/>
        <v>115.33084083475018</v>
      </c>
    </row>
    <row r="178" spans="1:35" x14ac:dyDescent="0.3">
      <c r="A178" s="23">
        <v>42858</v>
      </c>
      <c r="B178" s="1">
        <v>155.58999600000001</v>
      </c>
      <c r="C178" s="21">
        <f t="shared" si="20"/>
        <v>-5.4969703834508721E-3</v>
      </c>
      <c r="D178" s="21">
        <f t="shared" si="21"/>
        <v>6.4958065551413212E-5</v>
      </c>
      <c r="S178" s="23">
        <v>42858</v>
      </c>
      <c r="T178" s="1">
        <v>2388.1298830000001</v>
      </c>
      <c r="U178" s="21">
        <f t="shared" si="22"/>
        <v>-1.2713605051778432E-3</v>
      </c>
      <c r="W178" s="23">
        <v>42858</v>
      </c>
      <c r="X178" s="24">
        <f t="shared" si="23"/>
        <v>-5.5596687961492848E-3</v>
      </c>
      <c r="Y178" s="21">
        <f t="shared" si="24"/>
        <v>-1.3340589178762558E-3</v>
      </c>
      <c r="AD178" s="21">
        <v>140</v>
      </c>
      <c r="AE178" s="21">
        <f t="shared" ca="1" si="26"/>
        <v>0.81279405648834879</v>
      </c>
      <c r="AF178" s="21">
        <f t="shared" ca="1" si="27"/>
        <v>0.88823959010316311</v>
      </c>
      <c r="AG178" s="38">
        <f t="shared" ca="1" si="28"/>
        <v>426.38151519293422</v>
      </c>
      <c r="AH178" s="38">
        <f t="shared" si="29"/>
        <v>299.78924651804738</v>
      </c>
      <c r="AI178" s="38">
        <f t="shared" ca="1" si="25"/>
        <v>126.59226867488684</v>
      </c>
    </row>
    <row r="179" spans="1:35" x14ac:dyDescent="0.3">
      <c r="A179" s="23">
        <v>42857</v>
      </c>
      <c r="B179" s="1">
        <v>156.449997</v>
      </c>
      <c r="C179" s="21">
        <f t="shared" si="20"/>
        <v>7.08072711628982E-3</v>
      </c>
      <c r="D179" s="21">
        <f t="shared" si="21"/>
        <v>2.041269298789678E-5</v>
      </c>
      <c r="S179" s="23">
        <v>42857</v>
      </c>
      <c r="T179" s="1">
        <v>2391.169922</v>
      </c>
      <c r="U179" s="21">
        <f t="shared" si="22"/>
        <v>1.1890500505600254E-3</v>
      </c>
      <c r="W179" s="23">
        <v>42857</v>
      </c>
      <c r="X179" s="24">
        <f t="shared" si="23"/>
        <v>7.0180287035914073E-3</v>
      </c>
      <c r="Y179" s="21">
        <f t="shared" si="24"/>
        <v>1.1263516378616127E-3</v>
      </c>
      <c r="AD179" s="21">
        <v>141</v>
      </c>
      <c r="AE179" s="21">
        <f t="shared" ca="1" si="26"/>
        <v>0.5537758585705348</v>
      </c>
      <c r="AF179" s="21">
        <f t="shared" ca="1" si="27"/>
        <v>0.13520691128443724</v>
      </c>
      <c r="AG179" s="38">
        <f t="shared" ca="1" si="28"/>
        <v>428.20373007358432</v>
      </c>
      <c r="AH179" s="38">
        <f t="shared" si="29"/>
        <v>299.84878115537663</v>
      </c>
      <c r="AI179" s="38">
        <f t="shared" ca="1" si="25"/>
        <v>128.3549489182077</v>
      </c>
    </row>
    <row r="180" spans="1:35" x14ac:dyDescent="0.3">
      <c r="A180" s="23">
        <v>42856</v>
      </c>
      <c r="B180" s="1">
        <v>155.35000600000001</v>
      </c>
      <c r="C180" s="21">
        <f t="shared" si="20"/>
        <v>2.0696511577460885E-2</v>
      </c>
      <c r="D180" s="21">
        <f t="shared" si="21"/>
        <v>3.288356198767467E-4</v>
      </c>
      <c r="S180" s="23">
        <v>42856</v>
      </c>
      <c r="T180" s="1">
        <v>2388.330078</v>
      </c>
      <c r="U180" s="21">
        <f t="shared" si="22"/>
        <v>1.7322905313656989E-3</v>
      </c>
      <c r="W180" s="23">
        <v>42856</v>
      </c>
      <c r="X180" s="24">
        <f t="shared" si="23"/>
        <v>2.0633813164762472E-2</v>
      </c>
      <c r="Y180" s="21">
        <f t="shared" si="24"/>
        <v>1.6695921186672862E-3</v>
      </c>
      <c r="AD180" s="21">
        <v>142</v>
      </c>
      <c r="AE180" s="21">
        <f t="shared" ca="1" si="26"/>
        <v>0.83369800933685945</v>
      </c>
      <c r="AF180" s="21">
        <f t="shared" ca="1" si="27"/>
        <v>0.96888217233603902</v>
      </c>
      <c r="AG180" s="38">
        <f t="shared" ca="1" si="28"/>
        <v>440.95122865644595</v>
      </c>
      <c r="AH180" s="38">
        <f t="shared" si="29"/>
        <v>299.90832761558841</v>
      </c>
      <c r="AI180" s="38">
        <f t="shared" ca="1" si="25"/>
        <v>141.04290104085754</v>
      </c>
    </row>
    <row r="181" spans="1:35" x14ac:dyDescent="0.3">
      <c r="A181" s="23">
        <v>42853</v>
      </c>
      <c r="B181" s="1">
        <v>152.199997</v>
      </c>
      <c r="C181" s="21">
        <f t="shared" si="20"/>
        <v>-5.7486607558314695E-3</v>
      </c>
      <c r="D181" s="21">
        <f t="shared" si="21"/>
        <v>6.9078489569313845E-5</v>
      </c>
      <c r="S181" s="23">
        <v>42853</v>
      </c>
      <c r="T181" s="1">
        <v>2384.1999510000001</v>
      </c>
      <c r="U181" s="21">
        <f t="shared" si="22"/>
        <v>-1.9131473359665918E-3</v>
      </c>
      <c r="W181" s="23">
        <v>42853</v>
      </c>
      <c r="X181" s="24">
        <f t="shared" si="23"/>
        <v>-5.8113591685298822E-3</v>
      </c>
      <c r="Y181" s="21">
        <f t="shared" si="24"/>
        <v>-1.9758457486650045E-3</v>
      </c>
      <c r="AD181" s="21">
        <v>143</v>
      </c>
      <c r="AE181" s="21">
        <f t="shared" ca="1" si="26"/>
        <v>2.8714451793399931E-2</v>
      </c>
      <c r="AF181" s="21">
        <f t="shared" ca="1" si="27"/>
        <v>-1.9000321277263685</v>
      </c>
      <c r="AG181" s="38">
        <f t="shared" ca="1" si="28"/>
        <v>416.54491796505749</v>
      </c>
      <c r="AH181" s="38">
        <f t="shared" si="29"/>
        <v>299.96788590103057</v>
      </c>
      <c r="AI181" s="38">
        <f t="shared" ca="1" si="25"/>
        <v>116.57703206402692</v>
      </c>
    </row>
    <row r="182" spans="1:35" x14ac:dyDescent="0.3">
      <c r="A182" s="23">
        <v>42852</v>
      </c>
      <c r="B182" s="1">
        <v>153.08000200000001</v>
      </c>
      <c r="C182" s="21">
        <f t="shared" si="20"/>
        <v>1.9378065117907406E-2</v>
      </c>
      <c r="D182" s="21">
        <f t="shared" si="21"/>
        <v>2.8275696542331844E-4</v>
      </c>
      <c r="S182" s="23">
        <v>42852</v>
      </c>
      <c r="T182" s="1">
        <v>2388.7700199999999</v>
      </c>
      <c r="U182" s="21">
        <f t="shared" si="22"/>
        <v>5.5292007250118402E-4</v>
      </c>
      <c r="W182" s="23">
        <v>42852</v>
      </c>
      <c r="X182" s="24">
        <f t="shared" si="23"/>
        <v>1.9315366705208992E-2</v>
      </c>
      <c r="Y182" s="21">
        <f t="shared" si="24"/>
        <v>4.9022165980277133E-4</v>
      </c>
      <c r="AD182" s="21">
        <v>144</v>
      </c>
      <c r="AE182" s="21">
        <f t="shared" ca="1" si="26"/>
        <v>0.75962680527176063</v>
      </c>
      <c r="AF182" s="21">
        <f t="shared" ca="1" si="27"/>
        <v>0.70510259867535541</v>
      </c>
      <c r="AG182" s="38">
        <f t="shared" ca="1" si="28"/>
        <v>425.55619368792674</v>
      </c>
      <c r="AH182" s="38">
        <f t="shared" si="29"/>
        <v>300.0274560140515</v>
      </c>
      <c r="AI182" s="38">
        <f t="shared" ca="1" si="25"/>
        <v>125.52873767387524</v>
      </c>
    </row>
    <row r="183" spans="1:35" x14ac:dyDescent="0.3">
      <c r="A183" s="23">
        <v>42851</v>
      </c>
      <c r="B183" s="1">
        <v>150.16999799999999</v>
      </c>
      <c r="C183" s="21">
        <f t="shared" si="20"/>
        <v>-1.3078377679327624E-2</v>
      </c>
      <c r="D183" s="21">
        <f t="shared" si="21"/>
        <v>2.4464288181607794E-4</v>
      </c>
      <c r="S183" s="23">
        <v>42851</v>
      </c>
      <c r="T183" s="1">
        <v>2387.4499510000001</v>
      </c>
      <c r="U183" s="21">
        <f t="shared" si="22"/>
        <v>-4.8570337896503002E-4</v>
      </c>
      <c r="W183" s="23">
        <v>42851</v>
      </c>
      <c r="X183" s="24">
        <f t="shared" si="23"/>
        <v>-1.3141076092026038E-2</v>
      </c>
      <c r="Y183" s="21">
        <f t="shared" si="24"/>
        <v>-5.4840179166344271E-4</v>
      </c>
      <c r="AD183" s="21">
        <v>145</v>
      </c>
      <c r="AE183" s="21">
        <f t="shared" ca="1" si="26"/>
        <v>0.44892430324951482</v>
      </c>
      <c r="AF183" s="21">
        <f t="shared" ca="1" si="27"/>
        <v>-0.1283795594374679</v>
      </c>
      <c r="AG183" s="38">
        <f t="shared" ca="1" si="28"/>
        <v>424.00060848300831</v>
      </c>
      <c r="AH183" s="38">
        <f t="shared" si="29"/>
        <v>300.08703795700001</v>
      </c>
      <c r="AI183" s="38">
        <f t="shared" ca="1" si="25"/>
        <v>123.9135705260083</v>
      </c>
    </row>
    <row r="184" spans="1:35" x14ac:dyDescent="0.3">
      <c r="A184" s="23">
        <v>42850</v>
      </c>
      <c r="B184" s="1">
        <v>152.16000399999999</v>
      </c>
      <c r="C184" s="21">
        <f t="shared" si="20"/>
        <v>5.7915607899386545E-2</v>
      </c>
      <c r="D184" s="21">
        <f t="shared" si="21"/>
        <v>3.0639459316734855E-3</v>
      </c>
      <c r="S184" s="23">
        <v>42850</v>
      </c>
      <c r="T184" s="1">
        <v>2388.610107</v>
      </c>
      <c r="U184" s="21">
        <f t="shared" si="22"/>
        <v>6.090687444722187E-3</v>
      </c>
      <c r="W184" s="23">
        <v>42850</v>
      </c>
      <c r="X184" s="24">
        <f t="shared" si="23"/>
        <v>5.7852909486688135E-2</v>
      </c>
      <c r="Y184" s="21">
        <f t="shared" si="24"/>
        <v>6.0279890320237743E-3</v>
      </c>
      <c r="AD184" s="21">
        <v>146</v>
      </c>
      <c r="AE184" s="21">
        <f t="shared" ca="1" si="26"/>
        <v>0.63153127490559402</v>
      </c>
      <c r="AF184" s="21">
        <f t="shared" ca="1" si="27"/>
        <v>0.33591170490426964</v>
      </c>
      <c r="AG184" s="38">
        <f t="shared" ca="1" si="28"/>
        <v>428.39048727863167</v>
      </c>
      <c r="AH184" s="38">
        <f t="shared" si="29"/>
        <v>300.14663173222539</v>
      </c>
      <c r="AI184" s="38">
        <f t="shared" ca="1" si="25"/>
        <v>128.24385554640628</v>
      </c>
    </row>
    <row r="185" spans="1:35" x14ac:dyDescent="0.3">
      <c r="A185" s="23">
        <v>42849</v>
      </c>
      <c r="B185" s="1">
        <v>143.83000200000001</v>
      </c>
      <c r="C185" s="21">
        <f t="shared" si="20"/>
        <v>6.7194444851770285E-3</v>
      </c>
      <c r="D185" s="21">
        <f t="shared" si="21"/>
        <v>1.7278638766659392E-5</v>
      </c>
      <c r="S185" s="23">
        <v>42849</v>
      </c>
      <c r="T185" s="1">
        <v>2374.1499020000001</v>
      </c>
      <c r="U185" s="21">
        <f t="shared" si="22"/>
        <v>1.0840068991465168E-2</v>
      </c>
      <c r="W185" s="23">
        <v>42849</v>
      </c>
      <c r="X185" s="24">
        <f t="shared" si="23"/>
        <v>6.6567460724786158E-3</v>
      </c>
      <c r="Y185" s="21">
        <f t="shared" si="24"/>
        <v>1.0777370578766755E-2</v>
      </c>
      <c r="AD185" s="21">
        <v>147</v>
      </c>
      <c r="AE185" s="21">
        <f t="shared" ca="1" si="26"/>
        <v>0.81719021117189716</v>
      </c>
      <c r="AF185" s="21">
        <f t="shared" ca="1" si="27"/>
        <v>0.90470898907742225</v>
      </c>
      <c r="AG185" s="38">
        <f t="shared" ca="1" si="28"/>
        <v>440.29302907709058</v>
      </c>
      <c r="AH185" s="38">
        <f t="shared" si="29"/>
        <v>300.20623734207737</v>
      </c>
      <c r="AI185" s="38">
        <f t="shared" ca="1" si="25"/>
        <v>140.08679173501321</v>
      </c>
    </row>
    <row r="186" spans="1:35" x14ac:dyDescent="0.3">
      <c r="A186" s="23">
        <v>42846</v>
      </c>
      <c r="B186" s="1">
        <v>142.86999499999999</v>
      </c>
      <c r="C186" s="21">
        <f t="shared" si="20"/>
        <v>1.1970548829818961E-2</v>
      </c>
      <c r="D186" s="21">
        <f t="shared" si="21"/>
        <v>8.8507877734451986E-5</v>
      </c>
      <c r="S186" s="23">
        <v>42846</v>
      </c>
      <c r="T186" s="1">
        <v>2348.6899410000001</v>
      </c>
      <c r="U186" s="21">
        <f t="shared" si="22"/>
        <v>-3.0350731513657525E-3</v>
      </c>
      <c r="W186" s="23">
        <v>42846</v>
      </c>
      <c r="X186" s="24">
        <f t="shared" si="23"/>
        <v>1.1907850417120548E-2</v>
      </c>
      <c r="Y186" s="21">
        <f t="shared" si="24"/>
        <v>-3.0977715640641652E-3</v>
      </c>
      <c r="AD186" s="21">
        <v>148</v>
      </c>
      <c r="AE186" s="21">
        <f t="shared" ca="1" si="26"/>
        <v>0.24452589319857621</v>
      </c>
      <c r="AF186" s="21">
        <f t="shared" ca="1" si="27"/>
        <v>-0.69181775297261494</v>
      </c>
      <c r="AG186" s="38">
        <f t="shared" ca="1" si="28"/>
        <v>431.3131630183085</v>
      </c>
      <c r="AH186" s="38">
        <f t="shared" si="29"/>
        <v>300.26585478890621</v>
      </c>
      <c r="AI186" s="38">
        <f t="shared" ca="1" si="25"/>
        <v>131.04730822940229</v>
      </c>
    </row>
    <row r="187" spans="1:35" x14ac:dyDescent="0.3">
      <c r="A187" s="23">
        <v>42845</v>
      </c>
      <c r="B187" s="1">
        <v>141.179993</v>
      </c>
      <c r="C187" s="21">
        <f t="shared" si="20"/>
        <v>1.0160260809969124E-2</v>
      </c>
      <c r="D187" s="21">
        <f t="shared" si="21"/>
        <v>5.7723138720802819E-5</v>
      </c>
      <c r="S187" s="23">
        <v>42845</v>
      </c>
      <c r="T187" s="1">
        <v>2355.8400879999999</v>
      </c>
      <c r="U187" s="21">
        <f t="shared" si="22"/>
        <v>7.5572634109009051E-3</v>
      </c>
      <c r="W187" s="23">
        <v>42845</v>
      </c>
      <c r="X187" s="24">
        <f t="shared" si="23"/>
        <v>1.009756239727071E-2</v>
      </c>
      <c r="Y187" s="21">
        <f t="shared" si="24"/>
        <v>7.4945649982024925E-3</v>
      </c>
      <c r="AD187" s="21">
        <v>149</v>
      </c>
      <c r="AE187" s="21">
        <f t="shared" ca="1" si="26"/>
        <v>0.1310030976533223</v>
      </c>
      <c r="AF187" s="21">
        <f t="shared" ca="1" si="27"/>
        <v>-1.1216619624459634</v>
      </c>
      <c r="AG187" s="38">
        <f t="shared" ca="1" si="28"/>
        <v>417.08995330031246</v>
      </c>
      <c r="AH187" s="38">
        <f t="shared" si="29"/>
        <v>300.32548407506255</v>
      </c>
      <c r="AI187" s="38">
        <f t="shared" ca="1" si="25"/>
        <v>116.76446922524991</v>
      </c>
    </row>
    <row r="188" spans="1:35" x14ac:dyDescent="0.3">
      <c r="A188" s="23">
        <v>42844</v>
      </c>
      <c r="B188" s="1">
        <v>139.759995</v>
      </c>
      <c r="C188" s="21">
        <f t="shared" si="20"/>
        <v>-2.5111648820370758E-2</v>
      </c>
      <c r="D188" s="21">
        <f t="shared" si="21"/>
        <v>7.6586882331184064E-4</v>
      </c>
      <c r="S188" s="23">
        <v>42844</v>
      </c>
      <c r="T188" s="1">
        <v>2338.169922</v>
      </c>
      <c r="U188" s="21">
        <f t="shared" si="22"/>
        <v>-1.7163505528009493E-3</v>
      </c>
      <c r="W188" s="23">
        <v>42844</v>
      </c>
      <c r="X188" s="24">
        <f t="shared" si="23"/>
        <v>-2.5174347233069171E-2</v>
      </c>
      <c r="Y188" s="21">
        <f t="shared" si="24"/>
        <v>-1.779048965499362E-3</v>
      </c>
      <c r="AD188" s="21">
        <v>150</v>
      </c>
      <c r="AE188" s="21">
        <f t="shared" ca="1" si="26"/>
        <v>0.8594937258153329</v>
      </c>
      <c r="AF188" s="21">
        <f t="shared" ca="1" si="27"/>
        <v>1.0780475235954712</v>
      </c>
      <c r="AG188" s="38">
        <f t="shared" ca="1" si="28"/>
        <v>430.91892722279221</v>
      </c>
      <c r="AH188" s="38">
        <f t="shared" si="29"/>
        <v>300.38512520289754</v>
      </c>
      <c r="AI188" s="38">
        <f t="shared" ca="1" si="25"/>
        <v>130.53380201989467</v>
      </c>
    </row>
    <row r="189" spans="1:35" x14ac:dyDescent="0.3">
      <c r="A189" s="23">
        <v>42843</v>
      </c>
      <c r="B189" s="1">
        <v>143.36000100000001</v>
      </c>
      <c r="C189" s="21">
        <f t="shared" si="20"/>
        <v>-2.6417650254668801E-2</v>
      </c>
      <c r="D189" s="21">
        <f t="shared" si="21"/>
        <v>8.3985990572991792E-4</v>
      </c>
      <c r="S189" s="23">
        <v>42843</v>
      </c>
      <c r="T189" s="1">
        <v>2342.1899410000001</v>
      </c>
      <c r="U189" s="21">
        <f t="shared" si="22"/>
        <v>-2.9033801350211164E-3</v>
      </c>
      <c r="W189" s="23">
        <v>42843</v>
      </c>
      <c r="X189" s="24">
        <f t="shared" si="23"/>
        <v>-2.6480348667367214E-2</v>
      </c>
      <c r="Y189" s="21">
        <f t="shared" si="24"/>
        <v>-2.9660785477195291E-3</v>
      </c>
      <c r="AD189" s="21">
        <v>151</v>
      </c>
      <c r="AE189" s="21">
        <f t="shared" ca="1" si="26"/>
        <v>0.93255331164507205</v>
      </c>
      <c r="AF189" s="21">
        <f t="shared" ca="1" si="27"/>
        <v>1.4950807209072958</v>
      </c>
      <c r="AG189" s="38">
        <f t="shared" ca="1" si="28"/>
        <v>450.82499027797246</v>
      </c>
      <c r="AH189" s="38">
        <f t="shared" si="29"/>
        <v>300.44477817476286</v>
      </c>
      <c r="AI189" s="38">
        <f t="shared" ca="1" si="25"/>
        <v>150.3802121032096</v>
      </c>
    </row>
    <row r="190" spans="1:35" x14ac:dyDescent="0.3">
      <c r="A190" s="23">
        <v>42842</v>
      </c>
      <c r="B190" s="1">
        <v>147.25</v>
      </c>
      <c r="C190" s="21">
        <f t="shared" si="20"/>
        <v>3.0296683883245024E-2</v>
      </c>
      <c r="D190" s="21">
        <f t="shared" si="21"/>
        <v>7.6917462299243462E-4</v>
      </c>
      <c r="S190" s="23">
        <v>42842</v>
      </c>
      <c r="T190" s="1">
        <v>2349.01001</v>
      </c>
      <c r="U190" s="21">
        <f t="shared" si="22"/>
        <v>8.6133491152897701E-3</v>
      </c>
      <c r="W190" s="23">
        <v>42842</v>
      </c>
      <c r="X190" s="24">
        <f t="shared" si="23"/>
        <v>3.023398547054661E-2</v>
      </c>
      <c r="Y190" s="21">
        <f t="shared" si="24"/>
        <v>8.5506507025913565E-3</v>
      </c>
      <c r="AD190" s="21">
        <v>152</v>
      </c>
      <c r="AE190" s="21">
        <f t="shared" ca="1" si="26"/>
        <v>0.84460192854337501</v>
      </c>
      <c r="AF190" s="21">
        <f t="shared" ca="1" si="27"/>
        <v>1.013552897856099</v>
      </c>
      <c r="AG190" s="38">
        <f t="shared" ca="1" si="28"/>
        <v>464.86998386506815</v>
      </c>
      <c r="AH190" s="38">
        <f t="shared" si="29"/>
        <v>300.50444299301051</v>
      </c>
      <c r="AI190" s="38">
        <f t="shared" ca="1" si="25"/>
        <v>164.36554087205764</v>
      </c>
    </row>
    <row r="191" spans="1:35" x14ac:dyDescent="0.3">
      <c r="A191" s="23">
        <v>42838</v>
      </c>
      <c r="B191" s="1">
        <v>142.91999799999999</v>
      </c>
      <c r="C191" s="21">
        <f t="shared" si="20"/>
        <v>-6.3269414402150614E-3</v>
      </c>
      <c r="D191" s="21">
        <f t="shared" si="21"/>
        <v>7.9025481024647424E-5</v>
      </c>
      <c r="S191" s="23">
        <v>42838</v>
      </c>
      <c r="T191" s="1">
        <v>2328.9499510000001</v>
      </c>
      <c r="U191" s="21">
        <f t="shared" si="22"/>
        <v>-6.8146944528830744E-3</v>
      </c>
      <c r="W191" s="23">
        <v>42838</v>
      </c>
      <c r="X191" s="24">
        <f t="shared" si="23"/>
        <v>-6.3896398529134741E-3</v>
      </c>
      <c r="Y191" s="21">
        <f t="shared" si="24"/>
        <v>-6.8773928655814871E-3</v>
      </c>
      <c r="AD191" s="21">
        <v>153</v>
      </c>
      <c r="AE191" s="21">
        <f t="shared" ca="1" si="26"/>
        <v>0.50694636732614273</v>
      </c>
      <c r="AF191" s="21">
        <f t="shared" ca="1" si="27"/>
        <v>1.7412840654915916E-2</v>
      </c>
      <c r="AG191" s="38">
        <f t="shared" ca="1" si="28"/>
        <v>465.2058410444078</v>
      </c>
      <c r="AH191" s="38">
        <f t="shared" si="29"/>
        <v>300.56411965999314</v>
      </c>
      <c r="AI191" s="38">
        <f t="shared" ca="1" si="25"/>
        <v>164.64172138441467</v>
      </c>
    </row>
    <row r="192" spans="1:35" x14ac:dyDescent="0.3">
      <c r="A192" s="23">
        <v>42837</v>
      </c>
      <c r="B192" s="1">
        <v>143.83000200000001</v>
      </c>
      <c r="C192" s="21">
        <f t="shared" si="20"/>
        <v>-3.6023829469047364E-3</v>
      </c>
      <c r="D192" s="21">
        <f t="shared" si="21"/>
        <v>3.8008078586835884E-5</v>
      </c>
      <c r="S192" s="23">
        <v>42837</v>
      </c>
      <c r="T192" s="1">
        <v>2344.929932</v>
      </c>
      <c r="U192" s="21">
        <f t="shared" si="22"/>
        <v>-3.7599507562140477E-3</v>
      </c>
      <c r="W192" s="23">
        <v>42837</v>
      </c>
      <c r="X192" s="24">
        <f t="shared" si="23"/>
        <v>-3.6650813596031491E-3</v>
      </c>
      <c r="Y192" s="21">
        <f t="shared" si="24"/>
        <v>-3.8226491689124604E-3</v>
      </c>
      <c r="AD192" s="21">
        <v>154</v>
      </c>
      <c r="AE192" s="21">
        <f t="shared" ca="1" si="26"/>
        <v>6.1503222989506279E-3</v>
      </c>
      <c r="AF192" s="21">
        <f t="shared" ca="1" si="27"/>
        <v>-2.5033999704868664</v>
      </c>
      <c r="AG192" s="38">
        <f t="shared" ca="1" si="28"/>
        <v>431.55513490286455</v>
      </c>
      <c r="AH192" s="38">
        <f t="shared" si="29"/>
        <v>300.62380817806371</v>
      </c>
      <c r="AI192" s="38">
        <f t="shared" ca="1" si="25"/>
        <v>130.93132672480084</v>
      </c>
    </row>
    <row r="193" spans="1:35" x14ac:dyDescent="0.3">
      <c r="A193" s="23">
        <v>42836</v>
      </c>
      <c r="B193" s="1">
        <v>144.35000600000001</v>
      </c>
      <c r="C193" s="21">
        <f t="shared" si="20"/>
        <v>3.4758427469234743E-3</v>
      </c>
      <c r="D193" s="21">
        <f t="shared" si="21"/>
        <v>8.3385473096487479E-7</v>
      </c>
      <c r="S193" s="23">
        <v>42836</v>
      </c>
      <c r="T193" s="1">
        <v>2353.780029</v>
      </c>
      <c r="U193" s="21">
        <f t="shared" si="22"/>
        <v>-1.4338793828936325E-3</v>
      </c>
      <c r="W193" s="23">
        <v>42836</v>
      </c>
      <c r="X193" s="24">
        <f t="shared" si="23"/>
        <v>3.4131443342250616E-3</v>
      </c>
      <c r="Y193" s="21">
        <f t="shared" si="24"/>
        <v>-1.4965777955920452E-3</v>
      </c>
      <c r="AD193" s="21">
        <v>155</v>
      </c>
      <c r="AE193" s="21">
        <f t="shared" ca="1" si="26"/>
        <v>0.12921200917113818</v>
      </c>
      <c r="AF193" s="21">
        <f t="shared" ca="1" si="27"/>
        <v>-1.1301239045399516</v>
      </c>
      <c r="AG193" s="38">
        <f t="shared" ca="1" si="28"/>
        <v>417.21776246864357</v>
      </c>
      <c r="AH193" s="38">
        <f t="shared" si="29"/>
        <v>300.68350854957566</v>
      </c>
      <c r="AI193" s="38">
        <f t="shared" ca="1" si="25"/>
        <v>116.53425391906791</v>
      </c>
    </row>
    <row r="194" spans="1:35" x14ac:dyDescent="0.3">
      <c r="A194" s="23">
        <v>42835</v>
      </c>
      <c r="B194" s="1">
        <v>143.85000600000001</v>
      </c>
      <c r="C194" s="21">
        <f t="shared" si="20"/>
        <v>5.1708825017755533E-3</v>
      </c>
      <c r="D194" s="21">
        <f t="shared" si="21"/>
        <v>6.8026875252310728E-6</v>
      </c>
      <c r="S194" s="23">
        <v>42835</v>
      </c>
      <c r="T194" s="1">
        <v>2357.1599120000001</v>
      </c>
      <c r="U194" s="21">
        <f t="shared" si="22"/>
        <v>6.8768646390227062E-4</v>
      </c>
      <c r="W194" s="23">
        <v>42835</v>
      </c>
      <c r="X194" s="24">
        <f t="shared" si="23"/>
        <v>5.1081840890771406E-3</v>
      </c>
      <c r="Y194" s="21">
        <f t="shared" si="24"/>
        <v>6.2498805120385793E-4</v>
      </c>
      <c r="AD194" s="21">
        <v>156</v>
      </c>
      <c r="AE194" s="21">
        <f t="shared" ca="1" si="26"/>
        <v>0.45493117281096795</v>
      </c>
      <c r="AF194" s="21">
        <f t="shared" ca="1" si="27"/>
        <v>-0.11321217228807087</v>
      </c>
      <c r="AG194" s="38">
        <f t="shared" ca="1" si="28"/>
        <v>415.88230663315363</v>
      </c>
      <c r="AH194" s="38">
        <f t="shared" si="29"/>
        <v>300.74322077688305</v>
      </c>
      <c r="AI194" s="38">
        <f t="shared" ca="1" si="25"/>
        <v>115.13908585627058</v>
      </c>
    </row>
    <row r="195" spans="1:35" x14ac:dyDescent="0.3">
      <c r="A195" s="23">
        <v>42832</v>
      </c>
      <c r="B195" s="1">
        <v>143.11000100000001</v>
      </c>
      <c r="C195" s="21">
        <f t="shared" si="20"/>
        <v>-4.3829412695510772E-3</v>
      </c>
      <c r="D195" s="21">
        <f t="shared" si="21"/>
        <v>4.824174207320257E-5</v>
      </c>
      <c r="S195" s="23">
        <v>42832</v>
      </c>
      <c r="T195" s="1">
        <v>2355.540039</v>
      </c>
      <c r="U195" s="21">
        <f t="shared" si="22"/>
        <v>-8.2713012919310991E-4</v>
      </c>
      <c r="W195" s="23">
        <v>42832</v>
      </c>
      <c r="X195" s="24">
        <f t="shared" si="23"/>
        <v>-4.4456396822494899E-3</v>
      </c>
      <c r="Y195" s="21">
        <f t="shared" si="24"/>
        <v>-8.898285418915226E-4</v>
      </c>
      <c r="AD195" s="21">
        <v>157</v>
      </c>
      <c r="AE195" s="21">
        <f t="shared" ca="1" si="26"/>
        <v>0.56189267988964653</v>
      </c>
      <c r="AF195" s="21">
        <f t="shared" ca="1" si="27"/>
        <v>0.15576959181055769</v>
      </c>
      <c r="AG195" s="38">
        <f t="shared" ca="1" si="28"/>
        <v>417.91799912818215</v>
      </c>
      <c r="AH195" s="38">
        <f t="shared" si="29"/>
        <v>300.80294486234021</v>
      </c>
      <c r="AI195" s="38">
        <f t="shared" ca="1" si="25"/>
        <v>117.11505426584193</v>
      </c>
    </row>
    <row r="196" spans="1:35" x14ac:dyDescent="0.3">
      <c r="A196" s="23">
        <v>42831</v>
      </c>
      <c r="B196" s="1">
        <v>143.740005</v>
      </c>
      <c r="C196" s="21">
        <f t="shared" si="20"/>
        <v>8.3560788315040213E-4</v>
      </c>
      <c r="D196" s="21">
        <f t="shared" si="21"/>
        <v>2.9827997928728447E-6</v>
      </c>
      <c r="S196" s="23">
        <v>42831</v>
      </c>
      <c r="T196" s="1">
        <v>2357.48999</v>
      </c>
      <c r="U196" s="21">
        <f t="shared" si="22"/>
        <v>1.9295093795217433E-3</v>
      </c>
      <c r="W196" s="23">
        <v>42831</v>
      </c>
      <c r="X196" s="24">
        <f t="shared" si="23"/>
        <v>7.7290947045198944E-4</v>
      </c>
      <c r="Y196" s="21">
        <f t="shared" si="24"/>
        <v>1.8668109668233306E-3</v>
      </c>
      <c r="AD196" s="21">
        <v>158</v>
      </c>
      <c r="AE196" s="21">
        <f t="shared" ca="1" si="26"/>
        <v>0.50267306655597643</v>
      </c>
      <c r="AF196" s="21">
        <f t="shared" ca="1" si="27"/>
        <v>6.7004343457595884E-3</v>
      </c>
      <c r="AG196" s="38">
        <f t="shared" ca="1" si="28"/>
        <v>418.08522768870142</v>
      </c>
      <c r="AH196" s="38">
        <f t="shared" si="29"/>
        <v>300.86268080830212</v>
      </c>
      <c r="AI196" s="38">
        <f t="shared" ca="1" si="25"/>
        <v>117.22254688039931</v>
      </c>
    </row>
    <row r="197" spans="1:35" x14ac:dyDescent="0.3">
      <c r="A197" s="23">
        <v>42830</v>
      </c>
      <c r="B197" s="1">
        <v>143.61999499999999</v>
      </c>
      <c r="C197" s="21">
        <f t="shared" si="20"/>
        <v>-1.2920996563573928E-2</v>
      </c>
      <c r="D197" s="21">
        <f t="shared" si="21"/>
        <v>2.3974443443632073E-4</v>
      </c>
      <c r="S197" s="23">
        <v>42830</v>
      </c>
      <c r="T197" s="1">
        <v>2352.9499510000001</v>
      </c>
      <c r="U197" s="21">
        <f t="shared" si="22"/>
        <v>-3.0548612250135276E-3</v>
      </c>
      <c r="W197" s="23">
        <v>42830</v>
      </c>
      <c r="X197" s="24">
        <f t="shared" si="23"/>
        <v>-1.2983694976272341E-2</v>
      </c>
      <c r="Y197" s="21">
        <f t="shared" si="24"/>
        <v>-3.1175596377119403E-3</v>
      </c>
      <c r="AD197" s="21">
        <v>159</v>
      </c>
      <c r="AE197" s="21">
        <f t="shared" ca="1" si="26"/>
        <v>0.35354077191513233</v>
      </c>
      <c r="AF197" s="21">
        <f t="shared" ca="1" si="27"/>
        <v>-0.37577853901332575</v>
      </c>
      <c r="AG197" s="38">
        <f t="shared" ca="1" si="28"/>
        <v>413.46931693152959</v>
      </c>
      <c r="AH197" s="38">
        <f t="shared" si="29"/>
        <v>300.92242861712407</v>
      </c>
      <c r="AI197" s="38">
        <f t="shared" ca="1" si="25"/>
        <v>112.54688831440552</v>
      </c>
    </row>
    <row r="198" spans="1:35" x14ac:dyDescent="0.3">
      <c r="A198" s="23">
        <v>42829</v>
      </c>
      <c r="B198" s="1">
        <v>145.5</v>
      </c>
      <c r="C198" s="21">
        <f t="shared" si="20"/>
        <v>-9.6651103956589823E-3</v>
      </c>
      <c r="D198" s="21">
        <f t="shared" si="21"/>
        <v>1.4951901156963561E-4</v>
      </c>
      <c r="S198" s="23">
        <v>42829</v>
      </c>
      <c r="T198" s="1">
        <v>2360.1599120000001</v>
      </c>
      <c r="U198" s="21">
        <f t="shared" si="22"/>
        <v>5.5952245627599595E-4</v>
      </c>
      <c r="W198" s="23">
        <v>42829</v>
      </c>
      <c r="X198" s="24">
        <f t="shared" si="23"/>
        <v>-9.7278088083573959E-3</v>
      </c>
      <c r="Y198" s="21">
        <f t="shared" si="24"/>
        <v>4.9682404357758326E-4</v>
      </c>
      <c r="AD198" s="21">
        <v>160</v>
      </c>
      <c r="AE198" s="21">
        <f t="shared" ca="1" si="26"/>
        <v>0.83016187985444811</v>
      </c>
      <c r="AF198" s="21">
        <f t="shared" ca="1" si="27"/>
        <v>0.95480515445388747</v>
      </c>
      <c r="AG198" s="38">
        <f t="shared" ca="1" si="28"/>
        <v>425.59796992578953</v>
      </c>
      <c r="AH198" s="38">
        <f t="shared" si="29"/>
        <v>300.98218829116189</v>
      </c>
      <c r="AI198" s="38">
        <f t="shared" ca="1" si="25"/>
        <v>124.61578163462764</v>
      </c>
    </row>
    <row r="199" spans="1:35" x14ac:dyDescent="0.3">
      <c r="A199" s="23">
        <v>42828</v>
      </c>
      <c r="B199" s="1">
        <v>146.91999799999999</v>
      </c>
      <c r="C199" s="21">
        <f t="shared" si="20"/>
        <v>-6.0212435697347688E-3</v>
      </c>
      <c r="D199" s="21">
        <f t="shared" si="21"/>
        <v>7.3683851685089484E-5</v>
      </c>
      <c r="S199" s="23">
        <v>42828</v>
      </c>
      <c r="T199" s="1">
        <v>2358.8400879999999</v>
      </c>
      <c r="U199" s="21">
        <f t="shared" si="22"/>
        <v>-1.6421256211577306E-3</v>
      </c>
      <c r="W199" s="23">
        <v>42828</v>
      </c>
      <c r="X199" s="24">
        <f t="shared" si="23"/>
        <v>-6.0839419824331815E-3</v>
      </c>
      <c r="Y199" s="21">
        <f t="shared" si="24"/>
        <v>-1.7048240338561433E-3</v>
      </c>
      <c r="AD199" s="21">
        <v>161</v>
      </c>
      <c r="AE199" s="21">
        <f t="shared" ca="1" si="26"/>
        <v>0.29066958702523193</v>
      </c>
      <c r="AF199" s="21">
        <f t="shared" ca="1" si="27"/>
        <v>-0.5514296586274986</v>
      </c>
      <c r="AG199" s="38">
        <f t="shared" ca="1" si="28"/>
        <v>418.68168036547172</v>
      </c>
      <c r="AH199" s="38">
        <f t="shared" si="29"/>
        <v>301.04195983277191</v>
      </c>
      <c r="AI199" s="38">
        <f t="shared" ca="1" si="25"/>
        <v>117.63972053269981</v>
      </c>
    </row>
    <row r="200" spans="1:35" x14ac:dyDescent="0.3">
      <c r="A200" s="23">
        <v>42825</v>
      </c>
      <c r="B200" s="1">
        <v>147.80999800000001</v>
      </c>
      <c r="C200" s="21">
        <f t="shared" si="20"/>
        <v>-1.6885046830812378E-3</v>
      </c>
      <c r="D200" s="21">
        <f t="shared" si="21"/>
        <v>1.8072624614449903E-5</v>
      </c>
      <c r="S200" s="23">
        <v>42825</v>
      </c>
      <c r="T200" s="1">
        <v>2362.719971</v>
      </c>
      <c r="U200" s="21">
        <f t="shared" si="22"/>
        <v>-2.2550475355151978E-3</v>
      </c>
      <c r="W200" s="23">
        <v>42825</v>
      </c>
      <c r="X200" s="24">
        <f t="shared" si="23"/>
        <v>-1.7512030957796505E-3</v>
      </c>
      <c r="Y200" s="21">
        <f t="shared" si="24"/>
        <v>-2.3177459482136105E-3</v>
      </c>
      <c r="AD200" s="21">
        <v>162</v>
      </c>
      <c r="AE200" s="21">
        <f t="shared" ca="1" si="26"/>
        <v>0.58123672906163304</v>
      </c>
      <c r="AF200" s="21">
        <f t="shared" ca="1" si="27"/>
        <v>0.20505834349839877</v>
      </c>
      <c r="AG200" s="38">
        <f t="shared" ca="1" si="28"/>
        <v>421.35515870559379</v>
      </c>
      <c r="AH200" s="38">
        <f t="shared" si="29"/>
        <v>301.10174324431085</v>
      </c>
      <c r="AI200" s="38">
        <f t="shared" ca="1" si="25"/>
        <v>120.25341546128294</v>
      </c>
    </row>
    <row r="201" spans="1:35" x14ac:dyDescent="0.3">
      <c r="A201" s="23">
        <v>42824</v>
      </c>
      <c r="B201" s="1">
        <v>148.05999800000001</v>
      </c>
      <c r="C201" s="21">
        <f t="shared" si="20"/>
        <v>1.085544472686939E-2</v>
      </c>
      <c r="D201" s="21">
        <f t="shared" si="21"/>
        <v>6.8769842638877462E-5</v>
      </c>
      <c r="S201" s="23">
        <v>42824</v>
      </c>
      <c r="T201" s="1">
        <v>2368.0600589999999</v>
      </c>
      <c r="U201" s="21">
        <f t="shared" si="22"/>
        <v>2.9351100292689392E-3</v>
      </c>
      <c r="W201" s="23">
        <v>42824</v>
      </c>
      <c r="X201" s="24">
        <f t="shared" si="23"/>
        <v>1.0792746314170976E-2</v>
      </c>
      <c r="Y201" s="21">
        <f t="shared" si="24"/>
        <v>2.8724116165705265E-3</v>
      </c>
      <c r="AD201" s="21">
        <v>163</v>
      </c>
      <c r="AE201" s="21">
        <f t="shared" ca="1" si="26"/>
        <v>0.60882905212130789</v>
      </c>
      <c r="AF201" s="21">
        <f t="shared" ca="1" si="27"/>
        <v>0.27626843794975203</v>
      </c>
      <c r="AG201" s="38">
        <f t="shared" ca="1" si="28"/>
        <v>424.95475798893796</v>
      </c>
      <c r="AH201" s="38">
        <f t="shared" si="29"/>
        <v>301.16153852813596</v>
      </c>
      <c r="AI201" s="38">
        <f t="shared" ca="1" si="25"/>
        <v>123.79321946080199</v>
      </c>
    </row>
    <row r="202" spans="1:35" x14ac:dyDescent="0.3">
      <c r="A202" s="23">
        <v>42823</v>
      </c>
      <c r="B202" s="1">
        <v>146.470001</v>
      </c>
      <c r="C202" s="21">
        <f t="shared" si="20"/>
        <v>8.9550390432602267E-3</v>
      </c>
      <c r="D202" s="21">
        <f t="shared" si="21"/>
        <v>4.0862173835125049E-5</v>
      </c>
      <c r="S202" s="23">
        <v>42823</v>
      </c>
      <c r="T202" s="1">
        <v>2361.1298830000001</v>
      </c>
      <c r="U202" s="21">
        <f t="shared" si="22"/>
        <v>1.0853249749627203E-3</v>
      </c>
      <c r="W202" s="23">
        <v>42823</v>
      </c>
      <c r="X202" s="24">
        <f t="shared" si="23"/>
        <v>8.8923406305618131E-3</v>
      </c>
      <c r="Y202" s="21">
        <f t="shared" si="24"/>
        <v>1.0226265622643076E-3</v>
      </c>
      <c r="AD202" s="21">
        <v>164</v>
      </c>
      <c r="AE202" s="21">
        <f t="shared" ca="1" si="26"/>
        <v>0.74297738516922851</v>
      </c>
      <c r="AF202" s="21">
        <f t="shared" ca="1" si="27"/>
        <v>0.65255185932566229</v>
      </c>
      <c r="AG202" s="38">
        <f t="shared" ca="1" si="28"/>
        <v>433.46241294794578</v>
      </c>
      <c r="AH202" s="38">
        <f t="shared" si="29"/>
        <v>301.22134568660493</v>
      </c>
      <c r="AI202" s="38">
        <f t="shared" ca="1" si="25"/>
        <v>132.24106726134085</v>
      </c>
    </row>
    <row r="203" spans="1:35" x14ac:dyDescent="0.3">
      <c r="A203" s="23">
        <v>42822</v>
      </c>
      <c r="B203" s="1">
        <v>145.16999799999999</v>
      </c>
      <c r="C203" s="21">
        <f t="shared" si="20"/>
        <v>7.7051229724436343E-3</v>
      </c>
      <c r="D203" s="21">
        <f t="shared" si="21"/>
        <v>2.6444655123855869E-5</v>
      </c>
      <c r="S203" s="23">
        <v>42822</v>
      </c>
      <c r="T203" s="1">
        <v>2358.570068</v>
      </c>
      <c r="U203" s="21">
        <f t="shared" si="22"/>
        <v>7.251474152977444E-3</v>
      </c>
      <c r="W203" s="23">
        <v>42822</v>
      </c>
      <c r="X203" s="24">
        <f t="shared" si="23"/>
        <v>7.6424245597452216E-3</v>
      </c>
      <c r="Y203" s="21">
        <f t="shared" si="24"/>
        <v>7.1887757402790313E-3</v>
      </c>
      <c r="AD203" s="21">
        <v>165</v>
      </c>
      <c r="AE203" s="21">
        <f t="shared" ca="1" si="26"/>
        <v>0.14211068365896673</v>
      </c>
      <c r="AF203" s="21">
        <f t="shared" ca="1" si="27"/>
        <v>-1.0708844972413853</v>
      </c>
      <c r="AG203" s="38">
        <f t="shared" ca="1" si="28"/>
        <v>419.80888770818046</v>
      </c>
      <c r="AH203" s="38">
        <f t="shared" si="29"/>
        <v>301.28116472207591</v>
      </c>
      <c r="AI203" s="38">
        <f t="shared" ca="1" si="25"/>
        <v>118.52772298610455</v>
      </c>
    </row>
    <row r="204" spans="1:35" x14ac:dyDescent="0.3">
      <c r="A204" s="23">
        <v>42821</v>
      </c>
      <c r="B204" s="1">
        <v>144.05999800000001</v>
      </c>
      <c r="C204" s="21">
        <f t="shared" ref="C204:C267" si="30">B204/B205-1</f>
        <v>1.4364131407854419E-2</v>
      </c>
      <c r="D204" s="21">
        <f t="shared" ref="D204:D267" si="31">(C204-$B$4)^2</f>
        <v>1.3927410707836955E-4</v>
      </c>
      <c r="S204" s="23">
        <v>42821</v>
      </c>
      <c r="T204" s="1">
        <v>2341.5900879999999</v>
      </c>
      <c r="U204" s="21">
        <f t="shared" ref="U204:U267" si="32">T204/T205-1</f>
        <v>-1.0195872065427158E-3</v>
      </c>
      <c r="W204" s="23">
        <v>42821</v>
      </c>
      <c r="X204" s="24">
        <f t="shared" ref="X204:X267" si="33">C204-$U$5</f>
        <v>1.4301432995156006E-2</v>
      </c>
      <c r="Y204" s="21">
        <f t="shared" ref="Y204:Y267" si="34">U204-$U$5</f>
        <v>-1.0822856192411285E-3</v>
      </c>
      <c r="AD204" s="21">
        <v>166</v>
      </c>
      <c r="AE204" s="21">
        <f t="shared" ca="1" si="26"/>
        <v>0.59031562805319737</v>
      </c>
      <c r="AF204" s="21">
        <f t="shared" ca="1" si="27"/>
        <v>0.2283569632553723</v>
      </c>
      <c r="AG204" s="38">
        <f t="shared" ca="1" si="28"/>
        <v>422.78568298294704</v>
      </c>
      <c r="AH204" s="38">
        <f t="shared" si="29"/>
        <v>301.34099563690756</v>
      </c>
      <c r="AI204" s="38">
        <f t="shared" ca="1" si="25"/>
        <v>121.44468734603947</v>
      </c>
    </row>
    <row r="205" spans="1:35" x14ac:dyDescent="0.3">
      <c r="A205" s="23">
        <v>42818</v>
      </c>
      <c r="B205" s="1">
        <v>142.020004</v>
      </c>
      <c r="C205" s="21">
        <f t="shared" si="30"/>
        <v>1.2690919703635117E-3</v>
      </c>
      <c r="D205" s="21">
        <f t="shared" si="31"/>
        <v>1.6733862409261242E-6</v>
      </c>
      <c r="S205" s="23">
        <v>42818</v>
      </c>
      <c r="T205" s="1">
        <v>2343.9799800000001</v>
      </c>
      <c r="U205" s="21">
        <f t="shared" si="32"/>
        <v>-8.4399607534479948E-4</v>
      </c>
      <c r="W205" s="23">
        <v>42818</v>
      </c>
      <c r="X205" s="24">
        <f t="shared" si="33"/>
        <v>1.206393557665099E-3</v>
      </c>
      <c r="Y205" s="21">
        <f t="shared" si="34"/>
        <v>-9.0669448804321217E-4</v>
      </c>
      <c r="AD205" s="21">
        <v>167</v>
      </c>
      <c r="AE205" s="21">
        <f t="shared" ca="1" si="26"/>
        <v>2.2090565519740868E-2</v>
      </c>
      <c r="AF205" s="21">
        <f t="shared" ca="1" si="27"/>
        <v>-2.0123682667059111</v>
      </c>
      <c r="AG205" s="38">
        <f t="shared" ca="1" si="28"/>
        <v>398.03788852433121</v>
      </c>
      <c r="AH205" s="38">
        <f t="shared" si="29"/>
        <v>301.400838433459</v>
      </c>
      <c r="AI205" s="38">
        <f t="shared" ca="1" si="25"/>
        <v>96.637050090872208</v>
      </c>
    </row>
    <row r="206" spans="1:35" x14ac:dyDescent="0.3">
      <c r="A206" s="23">
        <v>42817</v>
      </c>
      <c r="B206" s="1">
        <v>141.83999600000001</v>
      </c>
      <c r="C206" s="21">
        <f t="shared" si="30"/>
        <v>-5.6782196569876708E-3</v>
      </c>
      <c r="D206" s="21">
        <f t="shared" si="31"/>
        <v>6.7912530681404456E-5</v>
      </c>
      <c r="S206" s="23">
        <v>42817</v>
      </c>
      <c r="T206" s="1">
        <v>2345.959961</v>
      </c>
      <c r="U206" s="21">
        <f t="shared" si="32"/>
        <v>-1.0602695616058755E-3</v>
      </c>
      <c r="W206" s="23">
        <v>42817</v>
      </c>
      <c r="X206" s="24">
        <f t="shared" si="33"/>
        <v>-5.7409180696860835E-3</v>
      </c>
      <c r="Y206" s="21">
        <f t="shared" si="34"/>
        <v>-1.1229679743042882E-3</v>
      </c>
      <c r="AD206" s="21">
        <v>168</v>
      </c>
      <c r="AE206" s="21">
        <f t="shared" ca="1" si="26"/>
        <v>0.26501572068762858</v>
      </c>
      <c r="AF206" s="21">
        <f t="shared" ca="1" si="27"/>
        <v>-0.62795801944095009</v>
      </c>
      <c r="AG206" s="38">
        <f t="shared" ca="1" si="28"/>
        <v>390.66935242068973</v>
      </c>
      <c r="AH206" s="38">
        <f t="shared" si="29"/>
        <v>301.46069311408974</v>
      </c>
      <c r="AI206" s="38">
        <f t="shared" ca="1" si="25"/>
        <v>89.208659306599998</v>
      </c>
    </row>
    <row r="207" spans="1:35" x14ac:dyDescent="0.3">
      <c r="A207" s="23">
        <v>42816</v>
      </c>
      <c r="B207" s="1">
        <v>142.64999399999999</v>
      </c>
      <c r="C207" s="21">
        <f t="shared" si="30"/>
        <v>1.614913658403605E-3</v>
      </c>
      <c r="D207" s="21">
        <f t="shared" si="31"/>
        <v>8.9827294444732916E-7</v>
      </c>
      <c r="S207" s="23">
        <v>42816</v>
      </c>
      <c r="T207" s="1">
        <v>2348.4499510000001</v>
      </c>
      <c r="U207" s="21">
        <f t="shared" si="32"/>
        <v>1.8898861623204422E-3</v>
      </c>
      <c r="W207" s="23">
        <v>42816</v>
      </c>
      <c r="X207" s="24">
        <f t="shared" si="33"/>
        <v>1.5522152457051923E-3</v>
      </c>
      <c r="Y207" s="21">
        <f t="shared" si="34"/>
        <v>1.8271877496220295E-3</v>
      </c>
      <c r="AD207" s="21">
        <v>169</v>
      </c>
      <c r="AE207" s="21">
        <f t="shared" ca="1" si="26"/>
        <v>0.86971801906787771</v>
      </c>
      <c r="AF207" s="21">
        <f t="shared" ca="1" si="27"/>
        <v>1.1250591694374465</v>
      </c>
      <c r="AG207" s="38">
        <f t="shared" ca="1" si="28"/>
        <v>404.1933547433344</v>
      </c>
      <c r="AH207" s="38">
        <f t="shared" si="29"/>
        <v>301.52055968115985</v>
      </c>
      <c r="AI207" s="38">
        <f t="shared" ca="1" si="25"/>
        <v>102.67279506217454</v>
      </c>
    </row>
    <row r="208" spans="1:35" x14ac:dyDescent="0.3">
      <c r="A208" s="23">
        <v>42815</v>
      </c>
      <c r="B208" s="1">
        <v>142.41999799999999</v>
      </c>
      <c r="C208" s="21">
        <f t="shared" si="30"/>
        <v>-2.3383418728884164E-2</v>
      </c>
      <c r="D208" s="21">
        <f t="shared" si="31"/>
        <v>6.7320036519226065E-4</v>
      </c>
      <c r="S208" s="23">
        <v>42815</v>
      </c>
      <c r="T208" s="1">
        <v>2344.0200199999999</v>
      </c>
      <c r="U208" s="21">
        <f t="shared" si="32"/>
        <v>-1.2407972866659844E-2</v>
      </c>
      <c r="W208" s="23">
        <v>42815</v>
      </c>
      <c r="X208" s="24">
        <f t="shared" si="33"/>
        <v>-2.3446117141582578E-2</v>
      </c>
      <c r="Y208" s="21">
        <f t="shared" si="34"/>
        <v>-1.2470671279358258E-2</v>
      </c>
      <c r="AD208" s="21">
        <v>170</v>
      </c>
      <c r="AE208" s="21">
        <f t="shared" ca="1" si="26"/>
        <v>0.34222231512578072</v>
      </c>
      <c r="AF208" s="21">
        <f t="shared" ca="1" si="27"/>
        <v>-0.4064055665840739</v>
      </c>
      <c r="AG208" s="38">
        <f t="shared" ca="1" si="28"/>
        <v>399.36282458158155</v>
      </c>
      <c r="AH208" s="38">
        <f t="shared" si="29"/>
        <v>301.58043813702989</v>
      </c>
      <c r="AI208" s="38">
        <f t="shared" ca="1" si="25"/>
        <v>97.782386444551662</v>
      </c>
    </row>
    <row r="209" spans="1:35" x14ac:dyDescent="0.3">
      <c r="A209" s="23">
        <v>42814</v>
      </c>
      <c r="B209" s="1">
        <v>145.83000200000001</v>
      </c>
      <c r="C209" s="21">
        <f t="shared" si="30"/>
        <v>4.9617600099114423E-3</v>
      </c>
      <c r="D209" s="21">
        <f t="shared" si="31"/>
        <v>5.7555547559833408E-6</v>
      </c>
      <c r="S209" s="23">
        <v>42814</v>
      </c>
      <c r="T209" s="1">
        <v>2373.469971</v>
      </c>
      <c r="U209" s="21">
        <f t="shared" si="32"/>
        <v>-2.0098934090192477E-3</v>
      </c>
      <c r="W209" s="23">
        <v>42814</v>
      </c>
      <c r="X209" s="24">
        <f t="shared" si="33"/>
        <v>4.8990615972130296E-3</v>
      </c>
      <c r="Y209" s="21">
        <f t="shared" si="34"/>
        <v>-2.0725918217176604E-3</v>
      </c>
      <c r="AD209" s="21">
        <v>171</v>
      </c>
      <c r="AE209" s="21">
        <f t="shared" ca="1" si="26"/>
        <v>0.83256335071798304</v>
      </c>
      <c r="AF209" s="21">
        <f t="shared" ca="1" si="27"/>
        <v>0.96434437815466578</v>
      </c>
      <c r="AG209" s="38">
        <f t="shared" ca="1" si="28"/>
        <v>411.19562135430169</v>
      </c>
      <c r="AH209" s="38">
        <f t="shared" si="29"/>
        <v>301.64032848406077</v>
      </c>
      <c r="AI209" s="38">
        <f t="shared" ca="1" si="25"/>
        <v>109.55529287024092</v>
      </c>
    </row>
    <row r="210" spans="1:35" x14ac:dyDescent="0.3">
      <c r="A210" s="23">
        <v>42811</v>
      </c>
      <c r="B210" s="1">
        <v>145.11000100000001</v>
      </c>
      <c r="C210" s="21">
        <f t="shared" si="30"/>
        <v>4.9865087955296428E-3</v>
      </c>
      <c r="D210" s="21">
        <f t="shared" si="31"/>
        <v>5.8749155811631487E-6</v>
      </c>
      <c r="S210" s="23">
        <v>42811</v>
      </c>
      <c r="T210" s="1">
        <v>2378.25</v>
      </c>
      <c r="U210" s="21">
        <f t="shared" si="32"/>
        <v>-1.3143148736342036E-3</v>
      </c>
      <c r="W210" s="23">
        <v>42811</v>
      </c>
      <c r="X210" s="24">
        <f t="shared" si="33"/>
        <v>4.9238103828312301E-3</v>
      </c>
      <c r="Y210" s="21">
        <f t="shared" si="34"/>
        <v>-1.3770132863326163E-3</v>
      </c>
      <c r="AD210" s="21">
        <v>172</v>
      </c>
      <c r="AE210" s="21">
        <f t="shared" ca="1" si="26"/>
        <v>0.99389984141052656</v>
      </c>
      <c r="AF210" s="21">
        <f t="shared" ca="1" si="27"/>
        <v>2.506296768325817</v>
      </c>
      <c r="AG210" s="38">
        <f t="shared" ca="1" si="28"/>
        <v>443.47348567956772</v>
      </c>
      <c r="AH210" s="38">
        <f t="shared" si="29"/>
        <v>301.70023072461396</v>
      </c>
      <c r="AI210" s="38">
        <f t="shared" ca="1" si="25"/>
        <v>141.77325495495376</v>
      </c>
    </row>
    <row r="211" spans="1:35" x14ac:dyDescent="0.3">
      <c r="A211" s="23">
        <v>42810</v>
      </c>
      <c r="B211" s="1">
        <v>144.38999899999999</v>
      </c>
      <c r="C211" s="21">
        <f t="shared" si="30"/>
        <v>-5.9208330464717296E-3</v>
      </c>
      <c r="D211" s="21">
        <f t="shared" si="31"/>
        <v>7.1970100182308227E-5</v>
      </c>
      <c r="S211" s="23">
        <v>42810</v>
      </c>
      <c r="T211" s="1">
        <v>2381.3798830000001</v>
      </c>
      <c r="U211" s="21">
        <f t="shared" si="32"/>
        <v>-1.6267102889130358E-3</v>
      </c>
      <c r="W211" s="23">
        <v>42810</v>
      </c>
      <c r="X211" s="24">
        <f t="shared" si="33"/>
        <v>-5.9835314591701423E-3</v>
      </c>
      <c r="Y211" s="21">
        <f t="shared" si="34"/>
        <v>-1.6894087016114485E-3</v>
      </c>
      <c r="AD211" s="21">
        <v>173</v>
      </c>
      <c r="AE211" s="21">
        <f t="shared" ca="1" si="26"/>
        <v>0.54631720275601958</v>
      </c>
      <c r="AF211" s="21">
        <f t="shared" ca="1" si="27"/>
        <v>0.11636207051230757</v>
      </c>
      <c r="AG211" s="38">
        <f t="shared" ca="1" si="28"/>
        <v>445.11642273040661</v>
      </c>
      <c r="AH211" s="38">
        <f t="shared" si="29"/>
        <v>301.76014486105134</v>
      </c>
      <c r="AI211" s="38">
        <f t="shared" ca="1" si="25"/>
        <v>143.35627786935527</v>
      </c>
    </row>
    <row r="212" spans="1:35" x14ac:dyDescent="0.3">
      <c r="A212" s="23">
        <v>42809</v>
      </c>
      <c r="B212" s="1">
        <v>145.25</v>
      </c>
      <c r="C212" s="21">
        <f t="shared" si="30"/>
        <v>1.4386465334360388E-2</v>
      </c>
      <c r="D212" s="21">
        <f t="shared" si="31"/>
        <v>1.3980175109889033E-4</v>
      </c>
      <c r="S212" s="23">
        <v>42809</v>
      </c>
      <c r="T212" s="1">
        <v>2385.26001</v>
      </c>
      <c r="U212" s="21">
        <f t="shared" si="32"/>
        <v>8.3747529689330857E-3</v>
      </c>
      <c r="W212" s="23">
        <v>42809</v>
      </c>
      <c r="X212" s="24">
        <f t="shared" si="33"/>
        <v>1.4323766921661974E-2</v>
      </c>
      <c r="Y212" s="21">
        <f t="shared" si="34"/>
        <v>8.3120545562346722E-3</v>
      </c>
      <c r="AD212" s="21">
        <v>174</v>
      </c>
      <c r="AE212" s="21">
        <f t="shared" ca="1" si="26"/>
        <v>0.17414461299568174</v>
      </c>
      <c r="AF212" s="21">
        <f t="shared" ca="1" si="27"/>
        <v>-0.93791279731690624</v>
      </c>
      <c r="AG212" s="38">
        <f t="shared" ca="1" si="28"/>
        <v>432.82311900593709</v>
      </c>
      <c r="AH212" s="38">
        <f t="shared" si="29"/>
        <v>301.82007089573534</v>
      </c>
      <c r="AI212" s="38">
        <f t="shared" ca="1" si="25"/>
        <v>131.00304811020175</v>
      </c>
    </row>
    <row r="213" spans="1:35" x14ac:dyDescent="0.3">
      <c r="A213" s="23">
        <v>42808</v>
      </c>
      <c r="B213" s="1">
        <v>143.19000199999999</v>
      </c>
      <c r="C213" s="21">
        <f t="shared" si="30"/>
        <v>-2.2993449749346695E-3</v>
      </c>
      <c r="D213" s="21">
        <f t="shared" si="31"/>
        <v>2.3639347935245578E-5</v>
      </c>
      <c r="S213" s="23">
        <v>42808</v>
      </c>
      <c r="T213" s="1">
        <v>2365.4499510000001</v>
      </c>
      <c r="U213" s="21">
        <f t="shared" si="32"/>
        <v>-3.3790273725775588E-3</v>
      </c>
      <c r="W213" s="23">
        <v>42808</v>
      </c>
      <c r="X213" s="24">
        <f t="shared" si="33"/>
        <v>-2.3620433876330822E-3</v>
      </c>
      <c r="Y213" s="21">
        <f t="shared" si="34"/>
        <v>-3.4417257852759715E-3</v>
      </c>
      <c r="AD213" s="21">
        <v>175</v>
      </c>
      <c r="AE213" s="21">
        <f t="shared" ca="1" si="26"/>
        <v>0.35375950482323604</v>
      </c>
      <c r="AF213" s="21">
        <f t="shared" ca="1" si="27"/>
        <v>-0.37519021126284768</v>
      </c>
      <c r="AG213" s="38">
        <f t="shared" ca="1" si="28"/>
        <v>428.05206633680592</v>
      </c>
      <c r="AH213" s="38">
        <f t="shared" si="29"/>
        <v>301.88000883102882</v>
      </c>
      <c r="AI213" s="38">
        <f t="shared" ca="1" si="25"/>
        <v>126.1720575057771</v>
      </c>
    </row>
    <row r="214" spans="1:35" x14ac:dyDescent="0.3">
      <c r="A214" s="23">
        <v>42807</v>
      </c>
      <c r="B214" s="1">
        <v>143.520004</v>
      </c>
      <c r="C214" s="21">
        <f t="shared" si="30"/>
        <v>1.8667080833750349E-2</v>
      </c>
      <c r="D214" s="21">
        <f t="shared" si="31"/>
        <v>2.5935152390548822E-4</v>
      </c>
      <c r="S214" s="23">
        <v>42807</v>
      </c>
      <c r="T214" s="1">
        <v>2373.469971</v>
      </c>
      <c r="U214" s="21">
        <f t="shared" si="32"/>
        <v>3.666327927462909E-4</v>
      </c>
      <c r="W214" s="23">
        <v>42807</v>
      </c>
      <c r="X214" s="24">
        <f t="shared" si="33"/>
        <v>1.8604382421051936E-2</v>
      </c>
      <c r="Y214" s="21">
        <f t="shared" si="34"/>
        <v>3.0393438004787821E-4</v>
      </c>
      <c r="AD214" s="21">
        <v>176</v>
      </c>
      <c r="AE214" s="21">
        <f t="shared" ca="1" si="26"/>
        <v>0.81308968400051784</v>
      </c>
      <c r="AF214" s="21">
        <f t="shared" ca="1" si="27"/>
        <v>0.88933953156686274</v>
      </c>
      <c r="AG214" s="38">
        <f t="shared" ca="1" si="28"/>
        <v>439.74191113786901</v>
      </c>
      <c r="AH214" s="38">
        <f t="shared" si="29"/>
        <v>301.93995866929504</v>
      </c>
      <c r="AI214" s="38">
        <f t="shared" ca="1" si="25"/>
        <v>137.80195246857397</v>
      </c>
    </row>
    <row r="215" spans="1:35" x14ac:dyDescent="0.3">
      <c r="A215" s="23">
        <v>42804</v>
      </c>
      <c r="B215" s="1">
        <v>140.88999899999999</v>
      </c>
      <c r="C215" s="21">
        <f t="shared" si="30"/>
        <v>2.5617306095617742E-3</v>
      </c>
      <c r="D215" s="21">
        <f t="shared" si="31"/>
        <v>9.1330820445532367E-13</v>
      </c>
      <c r="S215" s="23">
        <v>42804</v>
      </c>
      <c r="T215" s="1">
        <v>2372.6000979999999</v>
      </c>
      <c r="U215" s="21">
        <f t="shared" si="32"/>
        <v>3.2686704206004169E-3</v>
      </c>
      <c r="W215" s="23">
        <v>42804</v>
      </c>
      <c r="X215" s="24">
        <f t="shared" si="33"/>
        <v>2.4990321968633615E-3</v>
      </c>
      <c r="Y215" s="21">
        <f t="shared" si="34"/>
        <v>3.2059720079020042E-3</v>
      </c>
      <c r="AD215" s="21">
        <v>177</v>
      </c>
      <c r="AE215" s="21">
        <f t="shared" ca="1" si="26"/>
        <v>0.63534175568587559</v>
      </c>
      <c r="AF215" s="21">
        <f t="shared" ca="1" si="27"/>
        <v>0.34603489734810133</v>
      </c>
      <c r="AG215" s="38">
        <f t="shared" ca="1" si="28"/>
        <v>444.43004378891612</v>
      </c>
      <c r="AH215" s="38">
        <f t="shared" si="29"/>
        <v>301.99992041289784</v>
      </c>
      <c r="AI215" s="38">
        <f t="shared" ca="1" si="25"/>
        <v>142.43012337601829</v>
      </c>
    </row>
    <row r="216" spans="1:35" x14ac:dyDescent="0.3">
      <c r="A216" s="23">
        <v>42803</v>
      </c>
      <c r="B216" s="1">
        <v>140.529999</v>
      </c>
      <c r="C216" s="21">
        <f t="shared" si="30"/>
        <v>1.4965221602361023E-3</v>
      </c>
      <c r="D216" s="21">
        <f t="shared" si="31"/>
        <v>1.1367059327463201E-6</v>
      </c>
      <c r="S216" s="23">
        <v>42803</v>
      </c>
      <c r="T216" s="1">
        <v>2364.8701169999999</v>
      </c>
      <c r="U216" s="21">
        <f t="shared" si="32"/>
        <v>7.9989547774328429E-4</v>
      </c>
      <c r="W216" s="23">
        <v>42803</v>
      </c>
      <c r="X216" s="24">
        <f t="shared" si="33"/>
        <v>1.4338237475376896E-3</v>
      </c>
      <c r="Y216" s="21">
        <f t="shared" si="34"/>
        <v>7.371970650448716E-4</v>
      </c>
      <c r="AD216" s="21">
        <v>178</v>
      </c>
      <c r="AE216" s="21">
        <f t="shared" ca="1" si="26"/>
        <v>0.63835790934911207</v>
      </c>
      <c r="AF216" s="21">
        <f t="shared" ca="1" si="27"/>
        <v>0.35407299283888127</v>
      </c>
      <c r="AG216" s="38">
        <f t="shared" ca="1" si="28"/>
        <v>449.27674534209569</v>
      </c>
      <c r="AH216" s="38">
        <f t="shared" si="29"/>
        <v>302.05989406420144</v>
      </c>
      <c r="AI216" s="38">
        <f t="shared" ca="1" si="25"/>
        <v>147.21685127789425</v>
      </c>
    </row>
    <row r="217" spans="1:35" x14ac:dyDescent="0.3">
      <c r="A217" s="23">
        <v>42802</v>
      </c>
      <c r="B217" s="1">
        <v>140.320007</v>
      </c>
      <c r="C217" s="21">
        <f t="shared" si="30"/>
        <v>-7.8483069712094178E-3</v>
      </c>
      <c r="D217" s="21">
        <f t="shared" si="31"/>
        <v>1.0838878050089028E-4</v>
      </c>
      <c r="S217" s="23">
        <v>42802</v>
      </c>
      <c r="T217" s="1">
        <v>2362.9799800000001</v>
      </c>
      <c r="U217" s="21">
        <f t="shared" si="32"/>
        <v>-2.2842155406883613E-3</v>
      </c>
      <c r="W217" s="23">
        <v>42802</v>
      </c>
      <c r="X217" s="24">
        <f t="shared" si="33"/>
        <v>-7.9110053839078313E-3</v>
      </c>
      <c r="Y217" s="21">
        <f t="shared" si="34"/>
        <v>-2.346913953386774E-3</v>
      </c>
      <c r="AD217" s="21">
        <v>179</v>
      </c>
      <c r="AE217" s="21">
        <f t="shared" ca="1" si="26"/>
        <v>0.76404799304174875</v>
      </c>
      <c r="AF217" s="21">
        <f t="shared" ca="1" si="27"/>
        <v>0.71938454952008701</v>
      </c>
      <c r="AG217" s="38">
        <f t="shared" ca="1" si="28"/>
        <v>459.19329902947152</v>
      </c>
      <c r="AH217" s="38">
        <f t="shared" si="29"/>
        <v>302.1198796255706</v>
      </c>
      <c r="AI217" s="38">
        <f t="shared" ca="1" si="25"/>
        <v>157.07341940390091</v>
      </c>
    </row>
    <row r="218" spans="1:35" x14ac:dyDescent="0.3">
      <c r="A218" s="23">
        <v>42801</v>
      </c>
      <c r="B218" s="1">
        <v>141.429993</v>
      </c>
      <c r="C218" s="21">
        <f t="shared" si="30"/>
        <v>-3.5931308497515468E-3</v>
      </c>
      <c r="D218" s="21">
        <f t="shared" si="31"/>
        <v>3.7894084549229224E-5</v>
      </c>
      <c r="S218" s="23">
        <v>42801</v>
      </c>
      <c r="T218" s="1">
        <v>2368.389893</v>
      </c>
      <c r="U218" s="21">
        <f t="shared" si="32"/>
        <v>-2.9133737609452481E-3</v>
      </c>
      <c r="W218" s="23">
        <v>42801</v>
      </c>
      <c r="X218" s="24">
        <f t="shared" si="33"/>
        <v>-3.6558292624499595E-3</v>
      </c>
      <c r="Y218" s="21">
        <f t="shared" si="34"/>
        <v>-2.9760721736436608E-3</v>
      </c>
      <c r="AD218" s="21">
        <v>180</v>
      </c>
      <c r="AE218" s="21">
        <f t="shared" ca="1" si="26"/>
        <v>0.7378867811883445</v>
      </c>
      <c r="AF218" s="21">
        <f t="shared" ca="1" si="27"/>
        <v>0.63684403823047508</v>
      </c>
      <c r="AG218" s="38">
        <f t="shared" ca="1" si="28"/>
        <v>468.16521408262753</v>
      </c>
      <c r="AH218" s="38">
        <f t="shared" si="29"/>
        <v>302.17987709937051</v>
      </c>
      <c r="AI218" s="38">
        <f t="shared" ca="1" si="25"/>
        <v>165.98533698325701</v>
      </c>
    </row>
    <row r="219" spans="1:35" x14ac:dyDescent="0.3">
      <c r="A219" s="23">
        <v>42800</v>
      </c>
      <c r="B219" s="1">
        <v>141.94000199999999</v>
      </c>
      <c r="C219" s="21">
        <f t="shared" si="30"/>
        <v>2.0123638207012018E-2</v>
      </c>
      <c r="D219" s="21">
        <f t="shared" si="31"/>
        <v>3.0838703254207095E-4</v>
      </c>
      <c r="S219" s="23">
        <v>42800</v>
      </c>
      <c r="T219" s="1">
        <v>2375.3100589999999</v>
      </c>
      <c r="U219" s="21">
        <f t="shared" si="32"/>
        <v>-3.2772405991149389E-3</v>
      </c>
      <c r="W219" s="23">
        <v>42800</v>
      </c>
      <c r="X219" s="24">
        <f t="shared" si="33"/>
        <v>2.0060939794313604E-2</v>
      </c>
      <c r="Y219" s="21">
        <f t="shared" si="34"/>
        <v>-3.3399390118133516E-3</v>
      </c>
      <c r="AD219" s="21">
        <v>181</v>
      </c>
      <c r="AE219" s="21">
        <f t="shared" ca="1" si="26"/>
        <v>0.71406549515389917</v>
      </c>
      <c r="AF219" s="21">
        <f t="shared" ca="1" si="27"/>
        <v>0.56530105728309887</v>
      </c>
      <c r="AG219" s="38">
        <f t="shared" ca="1" si="28"/>
        <v>476.28660689175842</v>
      </c>
      <c r="AH219" s="38">
        <f t="shared" si="29"/>
        <v>302.23988648796688</v>
      </c>
      <c r="AI219" s="38">
        <f t="shared" ca="1" si="25"/>
        <v>174.04672040379154</v>
      </c>
    </row>
    <row r="220" spans="1:35" x14ac:dyDescent="0.3">
      <c r="A220" s="23">
        <v>42797</v>
      </c>
      <c r="B220" s="1">
        <v>139.13999899999999</v>
      </c>
      <c r="C220" s="21">
        <f t="shared" si="30"/>
        <v>-2.7950978484563294E-3</v>
      </c>
      <c r="D220" s="21">
        <f t="shared" si="31"/>
        <v>2.8705850779573094E-5</v>
      </c>
      <c r="S220" s="23">
        <v>42797</v>
      </c>
      <c r="T220" s="1">
        <v>2383.1201169999999</v>
      </c>
      <c r="U220" s="21">
        <f t="shared" si="32"/>
        <v>5.0387714083699464E-4</v>
      </c>
      <c r="W220" s="23">
        <v>42797</v>
      </c>
      <c r="X220" s="24">
        <f t="shared" si="33"/>
        <v>-2.857796261154742E-3</v>
      </c>
      <c r="Y220" s="21">
        <f t="shared" si="34"/>
        <v>4.4117872813858195E-4</v>
      </c>
      <c r="AD220" s="21">
        <v>182</v>
      </c>
      <c r="AE220" s="21">
        <f t="shared" ca="1" si="26"/>
        <v>0.81776281059096445</v>
      </c>
      <c r="AF220" s="21">
        <f t="shared" ca="1" si="27"/>
        <v>0.90687220933649149</v>
      </c>
      <c r="AG220" s="38">
        <f t="shared" ca="1" si="28"/>
        <v>489.551756080291</v>
      </c>
      <c r="AH220" s="38">
        <f t="shared" si="29"/>
        <v>302.29990779372582</v>
      </c>
      <c r="AI220" s="38">
        <f t="shared" ca="1" si="25"/>
        <v>187.25184828656518</v>
      </c>
    </row>
    <row r="221" spans="1:35" x14ac:dyDescent="0.3">
      <c r="A221" s="23">
        <v>42796</v>
      </c>
      <c r="B221" s="1">
        <v>139.529999</v>
      </c>
      <c r="C221" s="21">
        <f t="shared" si="30"/>
        <v>-2.1871679854399306E-2</v>
      </c>
      <c r="D221" s="21">
        <f t="shared" si="31"/>
        <v>5.9703824844658789E-4</v>
      </c>
      <c r="S221" s="23">
        <v>42796</v>
      </c>
      <c r="T221" s="1">
        <v>2381.919922</v>
      </c>
      <c r="U221" s="21">
        <f t="shared" si="32"/>
        <v>-5.8598804773599689E-3</v>
      </c>
      <c r="W221" s="23">
        <v>42796</v>
      </c>
      <c r="X221" s="24">
        <f t="shared" si="33"/>
        <v>-2.193437826709772E-2</v>
      </c>
      <c r="Y221" s="21">
        <f t="shared" si="34"/>
        <v>-5.9225788900583816E-3</v>
      </c>
      <c r="AD221" s="21">
        <v>183</v>
      </c>
      <c r="AE221" s="21">
        <f t="shared" ca="1" si="26"/>
        <v>0.40970055700134245</v>
      </c>
      <c r="AF221" s="21">
        <f t="shared" ca="1" si="27"/>
        <v>-0.22831532182944145</v>
      </c>
      <c r="AG221" s="38">
        <f t="shared" ca="1" si="28"/>
        <v>486.29856462085536</v>
      </c>
      <c r="AH221" s="38">
        <f t="shared" si="29"/>
        <v>302.35994101901395</v>
      </c>
      <c r="AI221" s="38">
        <f t="shared" ca="1" si="25"/>
        <v>183.93862360184141</v>
      </c>
    </row>
    <row r="222" spans="1:35" x14ac:dyDescent="0.3">
      <c r="A222" s="23">
        <v>42795</v>
      </c>
      <c r="B222" s="1">
        <v>142.64999399999999</v>
      </c>
      <c r="C222" s="21">
        <f t="shared" si="30"/>
        <v>3.6585448653152497E-3</v>
      </c>
      <c r="D222" s="21">
        <f t="shared" si="31"/>
        <v>1.2009060364658312E-6</v>
      </c>
      <c r="S222" s="23">
        <v>42795</v>
      </c>
      <c r="T222" s="1">
        <v>2395.959961</v>
      </c>
      <c r="U222" s="21">
        <f t="shared" si="32"/>
        <v>1.3673854505382499E-2</v>
      </c>
      <c r="W222" s="23">
        <v>42795</v>
      </c>
      <c r="X222" s="24">
        <f t="shared" si="33"/>
        <v>3.595846452616837E-3</v>
      </c>
      <c r="Y222" s="21">
        <f t="shared" si="34"/>
        <v>1.3611156092684085E-2</v>
      </c>
      <c r="AD222" s="21">
        <v>184</v>
      </c>
      <c r="AE222" s="21">
        <f t="shared" ca="1" si="26"/>
        <v>1.7108625560532831E-2</v>
      </c>
      <c r="AF222" s="21">
        <f t="shared" ca="1" si="27"/>
        <v>-2.117502172422721</v>
      </c>
      <c r="AG222" s="38">
        <f t="shared" ca="1" si="28"/>
        <v>456.38782568634628</v>
      </c>
      <c r="AH222" s="38">
        <f t="shared" si="29"/>
        <v>302.41998616619833</v>
      </c>
      <c r="AI222" s="38">
        <f t="shared" ca="1" si="25"/>
        <v>153.96783952014795</v>
      </c>
    </row>
    <row r="223" spans="1:35" x14ac:dyDescent="0.3">
      <c r="A223" s="23">
        <v>42794</v>
      </c>
      <c r="B223" s="1">
        <v>142.13000500000001</v>
      </c>
      <c r="C223" s="21">
        <f t="shared" si="30"/>
        <v>-8.9254512537352282E-3</v>
      </c>
      <c r="D223" s="21">
        <f t="shared" si="31"/>
        <v>1.3197730402067823E-4</v>
      </c>
      <c r="S223" s="23">
        <v>42794</v>
      </c>
      <c r="T223" s="1">
        <v>2363.639893</v>
      </c>
      <c r="U223" s="21">
        <f t="shared" si="32"/>
        <v>-2.5783762000211041E-3</v>
      </c>
      <c r="W223" s="23">
        <v>42794</v>
      </c>
      <c r="X223" s="24">
        <f t="shared" si="33"/>
        <v>-8.9881496664336417E-3</v>
      </c>
      <c r="Y223" s="21">
        <f t="shared" si="34"/>
        <v>-2.6410746127195168E-3</v>
      </c>
      <c r="AD223" s="21">
        <v>185</v>
      </c>
      <c r="AE223" s="21">
        <f t="shared" ca="1" si="26"/>
        <v>0.81014942232917664</v>
      </c>
      <c r="AF223" s="21">
        <f t="shared" ca="1" si="27"/>
        <v>0.87844705993188699</v>
      </c>
      <c r="AG223" s="38">
        <f t="shared" ca="1" si="28"/>
        <v>468.69794986431111</v>
      </c>
      <c r="AH223" s="38">
        <f t="shared" si="29"/>
        <v>302.4800432376465</v>
      </c>
      <c r="AI223" s="38">
        <f t="shared" ca="1" si="25"/>
        <v>166.21790662666461</v>
      </c>
    </row>
    <row r="224" spans="1:35" x14ac:dyDescent="0.3">
      <c r="A224" s="23">
        <v>42793</v>
      </c>
      <c r="B224" s="1">
        <v>143.41000399999999</v>
      </c>
      <c r="C224" s="21">
        <f t="shared" si="30"/>
        <v>1.1169563699824359E-3</v>
      </c>
      <c r="D224" s="21">
        <f t="shared" si="31"/>
        <v>2.0901349760746977E-6</v>
      </c>
      <c r="S224" s="23">
        <v>42793</v>
      </c>
      <c r="T224" s="1">
        <v>2369.75</v>
      </c>
      <c r="U224" s="21">
        <f t="shared" si="32"/>
        <v>1.0179830148679958E-3</v>
      </c>
      <c r="W224" s="23">
        <v>42793</v>
      </c>
      <c r="X224" s="24">
        <f t="shared" si="33"/>
        <v>1.0542579572840232E-3</v>
      </c>
      <c r="Y224" s="21">
        <f t="shared" si="34"/>
        <v>9.5528460216958311E-4</v>
      </c>
      <c r="AD224" s="21">
        <v>186</v>
      </c>
      <c r="AE224" s="21">
        <f t="shared" ca="1" si="26"/>
        <v>7.8241601406155992E-3</v>
      </c>
      <c r="AF224" s="21">
        <f t="shared" ca="1" si="27"/>
        <v>-2.4170162089155767</v>
      </c>
      <c r="AG224" s="38">
        <f t="shared" ca="1" si="28"/>
        <v>435.92560559722381</v>
      </c>
      <c r="AH224" s="38">
        <f t="shared" si="29"/>
        <v>302.5401122357265</v>
      </c>
      <c r="AI224" s="38">
        <f t="shared" ca="1" si="25"/>
        <v>133.38549336149731</v>
      </c>
    </row>
    <row r="225" spans="1:35" x14ac:dyDescent="0.3">
      <c r="A225" s="23">
        <v>42790</v>
      </c>
      <c r="B225" s="1">
        <v>143.25</v>
      </c>
      <c r="C225" s="21">
        <f t="shared" si="30"/>
        <v>3.2917845867193041E-3</v>
      </c>
      <c r="D225" s="21">
        <f t="shared" si="31"/>
        <v>5.3158433916883809E-7</v>
      </c>
      <c r="S225" s="23">
        <v>42790</v>
      </c>
      <c r="T225" s="1">
        <v>2367.3400879999999</v>
      </c>
      <c r="U225" s="21">
        <f t="shared" si="32"/>
        <v>1.4933640655938607E-3</v>
      </c>
      <c r="W225" s="23">
        <v>42790</v>
      </c>
      <c r="X225" s="24">
        <f t="shared" si="33"/>
        <v>3.2290861740208914E-3</v>
      </c>
      <c r="Y225" s="21">
        <f t="shared" si="34"/>
        <v>1.430665652895448E-3</v>
      </c>
      <c r="AD225" s="21">
        <v>187</v>
      </c>
      <c r="AE225" s="21">
        <f t="shared" ca="1" si="26"/>
        <v>0.4691010868182709</v>
      </c>
      <c r="AF225" s="21">
        <f t="shared" ca="1" si="27"/>
        <v>-7.752968938165325E-2</v>
      </c>
      <c r="AG225" s="38">
        <f t="shared" ca="1" si="28"/>
        <v>434.99679510337126</v>
      </c>
      <c r="AH225" s="38">
        <f t="shared" si="29"/>
        <v>302.60019316280682</v>
      </c>
      <c r="AI225" s="38">
        <f t="shared" ca="1" si="25"/>
        <v>132.39660194056444</v>
      </c>
    </row>
    <row r="226" spans="1:35" x14ac:dyDescent="0.3">
      <c r="A226" s="23">
        <v>42789</v>
      </c>
      <c r="B226" s="1">
        <v>142.779999</v>
      </c>
      <c r="C226" s="21">
        <f t="shared" si="30"/>
        <v>-7.5073126129062695E-3</v>
      </c>
      <c r="D226" s="21">
        <f t="shared" si="31"/>
        <v>1.0140487772650433E-4</v>
      </c>
      <c r="S226" s="23">
        <v>42789</v>
      </c>
      <c r="T226" s="1">
        <v>2363.8100589999999</v>
      </c>
      <c r="U226" s="21">
        <f t="shared" si="32"/>
        <v>4.1898704577958412E-4</v>
      </c>
      <c r="W226" s="23">
        <v>42789</v>
      </c>
      <c r="X226" s="24">
        <f t="shared" si="33"/>
        <v>-7.5700110256046822E-3</v>
      </c>
      <c r="Y226" s="21">
        <f t="shared" si="34"/>
        <v>3.5628863308117143E-4</v>
      </c>
      <c r="AD226" s="21">
        <v>188</v>
      </c>
      <c r="AE226" s="21">
        <f t="shared" ca="1" si="26"/>
        <v>0.6508775921795521</v>
      </c>
      <c r="AF226" s="21">
        <f t="shared" ca="1" si="27"/>
        <v>0.38769086652357143</v>
      </c>
      <c r="AG226" s="38">
        <f t="shared" ca="1" si="28"/>
        <v>440.18541257683319</v>
      </c>
      <c r="AH226" s="38">
        <f t="shared" si="29"/>
        <v>302.66028602125641</v>
      </c>
      <c r="AI226" s="38">
        <f t="shared" ca="1" si="25"/>
        <v>137.52512655557678</v>
      </c>
    </row>
    <row r="227" spans="1:35" x14ac:dyDescent="0.3">
      <c r="A227" s="23">
        <v>42788</v>
      </c>
      <c r="B227" s="1">
        <v>143.86000100000001</v>
      </c>
      <c r="C227" s="21">
        <f t="shared" si="30"/>
        <v>8.8358691934418143E-3</v>
      </c>
      <c r="D227" s="21">
        <f t="shared" si="31"/>
        <v>3.9352823850939297E-5</v>
      </c>
      <c r="S227" s="23">
        <v>42788</v>
      </c>
      <c r="T227" s="1">
        <v>2362.820068</v>
      </c>
      <c r="U227" s="21">
        <f t="shared" si="32"/>
        <v>-1.0822003765219579E-3</v>
      </c>
      <c r="W227" s="23">
        <v>42788</v>
      </c>
      <c r="X227" s="24">
        <f t="shared" si="33"/>
        <v>8.7731707807434008E-3</v>
      </c>
      <c r="Y227" s="21">
        <f t="shared" si="34"/>
        <v>-1.1448987892203706E-3</v>
      </c>
      <c r="AD227" s="21">
        <v>189</v>
      </c>
      <c r="AE227" s="21">
        <f t="shared" ca="1" si="26"/>
        <v>0.35461509106367595</v>
      </c>
      <c r="AF227" s="21">
        <f t="shared" ca="1" si="27"/>
        <v>-0.37289017848790235</v>
      </c>
      <c r="AG227" s="38">
        <f t="shared" ca="1" si="28"/>
        <v>435.36331656921624</v>
      </c>
      <c r="AH227" s="38">
        <f t="shared" si="29"/>
        <v>302.72039081344468</v>
      </c>
      <c r="AI227" s="38">
        <f t="shared" ca="1" si="25"/>
        <v>132.64292575577156</v>
      </c>
    </row>
    <row r="228" spans="1:35" x14ac:dyDescent="0.3">
      <c r="A228" s="23">
        <v>42787</v>
      </c>
      <c r="B228" s="1">
        <v>142.60000600000001</v>
      </c>
      <c r="C228" s="21">
        <f t="shared" si="30"/>
        <v>2.6719518867110992E-3</v>
      </c>
      <c r="D228" s="21">
        <f t="shared" si="31"/>
        <v>1.1938972556356937E-8</v>
      </c>
      <c r="S228" s="23">
        <v>42787</v>
      </c>
      <c r="T228" s="1">
        <v>2365.3798830000001</v>
      </c>
      <c r="U228" s="21">
        <f t="shared" si="32"/>
        <v>6.0480662873771962E-3</v>
      </c>
      <c r="W228" s="23">
        <v>42787</v>
      </c>
      <c r="X228" s="24">
        <f t="shared" si="33"/>
        <v>2.6092534740126865E-3</v>
      </c>
      <c r="Y228" s="21">
        <f t="shared" si="34"/>
        <v>5.9853678746787835E-3</v>
      </c>
      <c r="AD228" s="21">
        <v>190</v>
      </c>
      <c r="AE228" s="21">
        <f t="shared" ca="1" si="26"/>
        <v>0.49024198538136754</v>
      </c>
      <c r="AF228" s="21">
        <f t="shared" ca="1" si="27"/>
        <v>-2.4462154808439118E-2</v>
      </c>
      <c r="AG228" s="38">
        <f t="shared" ca="1" si="28"/>
        <v>435.12955992855115</v>
      </c>
      <c r="AH228" s="38">
        <f t="shared" si="29"/>
        <v>302.78050754174154</v>
      </c>
      <c r="AI228" s="38">
        <f t="shared" ca="1" si="25"/>
        <v>132.3490523868096</v>
      </c>
    </row>
    <row r="229" spans="1:35" x14ac:dyDescent="0.3">
      <c r="A229" s="23">
        <v>42783</v>
      </c>
      <c r="B229" s="1">
        <v>142.220001</v>
      </c>
      <c r="C229" s="21">
        <f t="shared" si="30"/>
        <v>1.4788114033803534E-3</v>
      </c>
      <c r="D229" s="21">
        <f t="shared" si="31"/>
        <v>1.174784750682751E-6</v>
      </c>
      <c r="S229" s="23">
        <v>42783</v>
      </c>
      <c r="T229" s="1">
        <v>2351.1599120000001</v>
      </c>
      <c r="U229" s="21">
        <f t="shared" si="32"/>
        <v>1.6785563554666538E-3</v>
      </c>
      <c r="W229" s="23">
        <v>42783</v>
      </c>
      <c r="X229" s="24">
        <f t="shared" si="33"/>
        <v>1.4161129906819407E-3</v>
      </c>
      <c r="Y229" s="21">
        <f t="shared" si="34"/>
        <v>1.6158579427682411E-3</v>
      </c>
      <c r="AD229" s="21">
        <v>191</v>
      </c>
      <c r="AE229" s="21">
        <f t="shared" ca="1" si="26"/>
        <v>0.49347827700181657</v>
      </c>
      <c r="AF229" s="21">
        <f t="shared" ca="1" si="27"/>
        <v>-1.63482634590934E-2</v>
      </c>
      <c r="AG229" s="38">
        <f t="shared" ca="1" si="28"/>
        <v>435.00205820366875</v>
      </c>
      <c r="AH229" s="38">
        <f t="shared" si="29"/>
        <v>302.84063620851742</v>
      </c>
      <c r="AI229" s="38">
        <f t="shared" ca="1" si="25"/>
        <v>132.16142199515133</v>
      </c>
    </row>
    <row r="230" spans="1:35" x14ac:dyDescent="0.3">
      <c r="A230" s="23">
        <v>42782</v>
      </c>
      <c r="B230" s="1">
        <v>142.009995</v>
      </c>
      <c r="C230" s="21">
        <f t="shared" si="30"/>
        <v>-1.8275742791150629E-3</v>
      </c>
      <c r="D230" s="21">
        <f t="shared" si="31"/>
        <v>1.9274387787110385E-5</v>
      </c>
      <c r="S230" s="23">
        <v>42782</v>
      </c>
      <c r="T230" s="1">
        <v>2347.219971</v>
      </c>
      <c r="U230" s="21">
        <f t="shared" si="32"/>
        <v>-8.641179099713181E-4</v>
      </c>
      <c r="W230" s="23">
        <v>42782</v>
      </c>
      <c r="X230" s="24">
        <f t="shared" si="33"/>
        <v>-1.8902726918134756E-3</v>
      </c>
      <c r="Y230" s="21">
        <f t="shared" si="34"/>
        <v>-9.2681632266973079E-4</v>
      </c>
      <c r="AD230" s="21">
        <v>192</v>
      </c>
      <c r="AE230" s="21">
        <f t="shared" ca="1" si="26"/>
        <v>0.70616763880862277</v>
      </c>
      <c r="AF230" s="21">
        <f t="shared" ca="1" si="27"/>
        <v>0.54222324718992976</v>
      </c>
      <c r="AG230" s="38">
        <f t="shared" ca="1" si="28"/>
        <v>442.2411362417447</v>
      </c>
      <c r="AH230" s="38">
        <f t="shared" si="29"/>
        <v>302.90077681614309</v>
      </c>
      <c r="AI230" s="38">
        <f t="shared" ca="1" si="25"/>
        <v>139.3403594256016</v>
      </c>
    </row>
    <row r="231" spans="1:35" x14ac:dyDescent="0.3">
      <c r="A231" s="23">
        <v>42781</v>
      </c>
      <c r="B231" s="1">
        <v>142.270004</v>
      </c>
      <c r="C231" s="21">
        <f t="shared" si="30"/>
        <v>1.0296811020610086E-2</v>
      </c>
      <c r="D231" s="21">
        <f t="shared" si="31"/>
        <v>5.9816685485367387E-5</v>
      </c>
      <c r="S231" s="23">
        <v>42781</v>
      </c>
      <c r="T231" s="1">
        <v>2349.25</v>
      </c>
      <c r="U231" s="21">
        <f t="shared" si="32"/>
        <v>4.9923089736394477E-3</v>
      </c>
      <c r="W231" s="23">
        <v>42781</v>
      </c>
      <c r="X231" s="24">
        <f t="shared" si="33"/>
        <v>1.0234112607911672E-2</v>
      </c>
      <c r="Y231" s="21">
        <f t="shared" si="34"/>
        <v>4.929610560941035E-3</v>
      </c>
      <c r="AD231" s="21">
        <v>193</v>
      </c>
      <c r="AE231" s="21">
        <f t="shared" ca="1" si="26"/>
        <v>0.91208560337397415</v>
      </c>
      <c r="AF231" s="21">
        <f t="shared" ca="1" si="27"/>
        <v>1.3537103861766897</v>
      </c>
      <c r="AG231" s="38">
        <f t="shared" ca="1" si="28"/>
        <v>460.70742629750475</v>
      </c>
      <c r="AH231" s="38">
        <f t="shared" si="29"/>
        <v>302.96092936698989</v>
      </c>
      <c r="AI231" s="38">
        <f t="shared" ref="AI231:AI290" ca="1" si="35">AG231-AH231</f>
        <v>157.74649693051487</v>
      </c>
    </row>
    <row r="232" spans="1:35" x14ac:dyDescent="0.3">
      <c r="A232" s="23">
        <v>42780</v>
      </c>
      <c r="B232" s="1">
        <v>140.820007</v>
      </c>
      <c r="C232" s="21">
        <f t="shared" si="30"/>
        <v>-1.6620042247626476E-2</v>
      </c>
      <c r="D232" s="21">
        <f t="shared" si="31"/>
        <v>3.6797707380913466E-4</v>
      </c>
      <c r="S232" s="23">
        <v>42780</v>
      </c>
      <c r="T232" s="1">
        <v>2337.580078</v>
      </c>
      <c r="U232" s="21">
        <f t="shared" si="32"/>
        <v>4.0073351229463761E-3</v>
      </c>
      <c r="W232" s="23">
        <v>42780</v>
      </c>
      <c r="X232" s="24">
        <f t="shared" si="33"/>
        <v>-1.668274066032489E-2</v>
      </c>
      <c r="Y232" s="21">
        <f t="shared" si="34"/>
        <v>3.9446367102479634E-3</v>
      </c>
      <c r="AD232" s="21">
        <v>194</v>
      </c>
      <c r="AE232" s="21">
        <f t="shared" ref="AE232:AE290" ca="1" si="36">RAND()</f>
        <v>0.49828138585458093</v>
      </c>
      <c r="AF232" s="21">
        <f t="shared" ref="AF232:AF290" ca="1" si="37">NORMSINV(AE232)</f>
        <v>-4.3079401347599945E-3</v>
      </c>
      <c r="AG232" s="38">
        <f t="shared" ref="AG232:AG290" ca="1" si="38">AG231*EXP($AB$42*$AB$38+$AB$40*AF232*SQRT($AB$38))</f>
        <v>460.73922470636018</v>
      </c>
      <c r="AH232" s="38">
        <f t="shared" ref="AH232:AH290" si="39">AH231*EXP($AB$42*$AB$38)</f>
        <v>303.0210938634296</v>
      </c>
      <c r="AI232" s="38">
        <f t="shared" ca="1" si="35"/>
        <v>157.71813084293058</v>
      </c>
    </row>
    <row r="233" spans="1:35" x14ac:dyDescent="0.3">
      <c r="A233" s="23">
        <v>42779</v>
      </c>
      <c r="B233" s="1">
        <v>143.199997</v>
      </c>
      <c r="C233" s="21">
        <f t="shared" si="30"/>
        <v>-1.1186368745307429E-2</v>
      </c>
      <c r="D233" s="21">
        <f t="shared" si="31"/>
        <v>1.890365141208408E-4</v>
      </c>
      <c r="S233" s="23">
        <v>42779</v>
      </c>
      <c r="T233" s="1">
        <v>2328.25</v>
      </c>
      <c r="U233" s="21">
        <f t="shared" si="32"/>
        <v>5.2458449487964298E-3</v>
      </c>
      <c r="W233" s="23">
        <v>42779</v>
      </c>
      <c r="X233" s="24">
        <f t="shared" si="33"/>
        <v>-1.1249067158005843E-2</v>
      </c>
      <c r="Y233" s="21">
        <f t="shared" si="34"/>
        <v>5.1831465360980171E-3</v>
      </c>
      <c r="AD233" s="21">
        <v>195</v>
      </c>
      <c r="AE233" s="21">
        <f t="shared" ca="1" si="36"/>
        <v>0.62457323635825568</v>
      </c>
      <c r="AF233" s="21">
        <f t="shared" ca="1" si="37"/>
        <v>0.31751411981220012</v>
      </c>
      <c r="AG233" s="38">
        <f t="shared" ca="1" si="38"/>
        <v>465.25199936593543</v>
      </c>
      <c r="AH233" s="38">
        <f t="shared" si="39"/>
        <v>303.08127030783447</v>
      </c>
      <c r="AI233" s="38">
        <f t="shared" ca="1" si="35"/>
        <v>162.17072905810096</v>
      </c>
    </row>
    <row r="234" spans="1:35" x14ac:dyDescent="0.3">
      <c r="A234" s="23">
        <v>42776</v>
      </c>
      <c r="B234" s="1">
        <v>144.820007</v>
      </c>
      <c r="C234" s="21">
        <f t="shared" si="30"/>
        <v>4.7176911663500132E-3</v>
      </c>
      <c r="D234" s="21">
        <f t="shared" si="31"/>
        <v>4.6440460551910184E-6</v>
      </c>
      <c r="S234" s="23">
        <v>42776</v>
      </c>
      <c r="T234" s="1">
        <v>2316.1000979999999</v>
      </c>
      <c r="U234" s="21">
        <f t="shared" si="32"/>
        <v>3.5660503333254656E-3</v>
      </c>
      <c r="W234" s="23">
        <v>42776</v>
      </c>
      <c r="X234" s="24">
        <f t="shared" si="33"/>
        <v>4.6549927536516005E-3</v>
      </c>
      <c r="Y234" s="21">
        <f t="shared" si="34"/>
        <v>3.5033519206270529E-3</v>
      </c>
      <c r="AD234" s="21">
        <v>196</v>
      </c>
      <c r="AE234" s="21">
        <f t="shared" ca="1" si="36"/>
        <v>0.14473459863028604</v>
      </c>
      <c r="AF234" s="21">
        <f t="shared" ca="1" si="37"/>
        <v>-1.0592867723248549</v>
      </c>
      <c r="AG234" s="38">
        <f t="shared" ca="1" si="38"/>
        <v>450.75432467538684</v>
      </c>
      <c r="AH234" s="38">
        <f t="shared" si="39"/>
        <v>303.14145870257727</v>
      </c>
      <c r="AI234" s="38">
        <f t="shared" ca="1" si="35"/>
        <v>147.61286597280957</v>
      </c>
    </row>
    <row r="235" spans="1:35" x14ac:dyDescent="0.3">
      <c r="A235" s="23">
        <v>42775</v>
      </c>
      <c r="B235" s="1">
        <v>144.13999899999999</v>
      </c>
      <c r="C235" s="21">
        <f t="shared" si="30"/>
        <v>-4.145405411586145E-3</v>
      </c>
      <c r="D235" s="21">
        <f t="shared" si="31"/>
        <v>4.4998494158295458E-5</v>
      </c>
      <c r="S235" s="23">
        <v>42775</v>
      </c>
      <c r="T235" s="1">
        <v>2307.8701169999999</v>
      </c>
      <c r="U235" s="21">
        <f t="shared" si="32"/>
        <v>5.7525463132819254E-3</v>
      </c>
      <c r="W235" s="23">
        <v>42775</v>
      </c>
      <c r="X235" s="24">
        <f t="shared" si="33"/>
        <v>-4.2081038242845576E-3</v>
      </c>
      <c r="Y235" s="21">
        <f t="shared" si="34"/>
        <v>5.6898479005835128E-3</v>
      </c>
      <c r="AD235" s="21">
        <v>197</v>
      </c>
      <c r="AE235" s="21">
        <f t="shared" ca="1" si="36"/>
        <v>0.23272540692362886</v>
      </c>
      <c r="AF235" s="21">
        <f t="shared" ca="1" si="37"/>
        <v>-0.72990081542316487</v>
      </c>
      <c r="AG235" s="38">
        <f t="shared" ca="1" si="38"/>
        <v>441.05569022914858</v>
      </c>
      <c r="AH235" s="38">
        <f t="shared" si="39"/>
        <v>303.20165905003114</v>
      </c>
      <c r="AI235" s="38">
        <f t="shared" ca="1" si="35"/>
        <v>137.85403117911744</v>
      </c>
    </row>
    <row r="236" spans="1:35" x14ac:dyDescent="0.3">
      <c r="A236" s="23">
        <v>42774</v>
      </c>
      <c r="B236" s="1">
        <v>144.740005</v>
      </c>
      <c r="C236" s="21">
        <f t="shared" si="30"/>
        <v>5.1389236111110126E-3</v>
      </c>
      <c r="D236" s="21">
        <f t="shared" si="31"/>
        <v>6.6369987802309659E-6</v>
      </c>
      <c r="S236" s="23">
        <v>42774</v>
      </c>
      <c r="T236" s="1">
        <v>2294.669922</v>
      </c>
      <c r="U236" s="21">
        <f t="shared" si="32"/>
        <v>6.9332249460152262E-4</v>
      </c>
      <c r="W236" s="23">
        <v>42774</v>
      </c>
      <c r="X236" s="24">
        <f t="shared" si="33"/>
        <v>5.0762251984125999E-3</v>
      </c>
      <c r="Y236" s="21">
        <f t="shared" si="34"/>
        <v>6.3062408190310993E-4</v>
      </c>
      <c r="AD236" s="21">
        <v>198</v>
      </c>
      <c r="AE236" s="21">
        <f t="shared" ca="1" si="36"/>
        <v>0.51053919940161296</v>
      </c>
      <c r="AF236" s="21">
        <f t="shared" ca="1" si="37"/>
        <v>2.6420928813270173E-2</v>
      </c>
      <c r="AG236" s="38">
        <f t="shared" ca="1" si="38"/>
        <v>441.4939244242056</v>
      </c>
      <c r="AH236" s="38">
        <f t="shared" si="39"/>
        <v>303.26187135256976</v>
      </c>
      <c r="AI236" s="38">
        <f t="shared" ca="1" si="35"/>
        <v>138.23205307163585</v>
      </c>
    </row>
    <row r="237" spans="1:35" x14ac:dyDescent="0.3">
      <c r="A237" s="23">
        <v>42773</v>
      </c>
      <c r="B237" s="1">
        <v>144</v>
      </c>
      <c r="C237" s="21">
        <f t="shared" si="30"/>
        <v>2.1493927633582155E-2</v>
      </c>
      <c r="D237" s="21">
        <f t="shared" si="31"/>
        <v>3.5839189914364274E-4</v>
      </c>
      <c r="S237" s="23">
        <v>42773</v>
      </c>
      <c r="T237" s="1">
        <v>2293.080078</v>
      </c>
      <c r="U237" s="21">
        <f t="shared" si="32"/>
        <v>2.268289539280044E-4</v>
      </c>
      <c r="W237" s="23">
        <v>42773</v>
      </c>
      <c r="X237" s="24">
        <f t="shared" si="33"/>
        <v>2.1431229220883741E-2</v>
      </c>
      <c r="Y237" s="21">
        <f t="shared" si="34"/>
        <v>1.641305412295917E-4</v>
      </c>
      <c r="AD237" s="21">
        <v>199</v>
      </c>
      <c r="AE237" s="21">
        <f t="shared" ca="1" si="36"/>
        <v>0.19032649999040385</v>
      </c>
      <c r="AF237" s="21">
        <f t="shared" ca="1" si="37"/>
        <v>-0.8766937544725828</v>
      </c>
      <c r="AG237" s="38">
        <f t="shared" ca="1" si="38"/>
        <v>430.09173974267384</v>
      </c>
      <c r="AH237" s="38">
        <f t="shared" si="39"/>
        <v>303.3220956125673</v>
      </c>
      <c r="AI237" s="38">
        <f t="shared" ca="1" si="35"/>
        <v>126.76964413010654</v>
      </c>
    </row>
    <row r="238" spans="1:35" x14ac:dyDescent="0.3">
      <c r="A238" s="23">
        <v>42772</v>
      </c>
      <c r="B238" s="1">
        <v>140.970001</v>
      </c>
      <c r="C238" s="21">
        <f t="shared" si="30"/>
        <v>5.1336969696968993E-3</v>
      </c>
      <c r="D238" s="21">
        <f t="shared" si="31"/>
        <v>6.6100959605688286E-6</v>
      </c>
      <c r="S238" s="23">
        <v>42772</v>
      </c>
      <c r="T238" s="1">
        <v>2292.5600589999999</v>
      </c>
      <c r="U238" s="21">
        <f t="shared" si="32"/>
        <v>-2.1153568633501818E-3</v>
      </c>
      <c r="W238" s="23">
        <v>42772</v>
      </c>
      <c r="X238" s="24">
        <f t="shared" si="33"/>
        <v>5.0709985569984866E-3</v>
      </c>
      <c r="Y238" s="21">
        <f t="shared" si="34"/>
        <v>-2.1780552760485945E-3</v>
      </c>
      <c r="AD238" s="21">
        <v>200</v>
      </c>
      <c r="AE238" s="21">
        <f t="shared" ca="1" si="36"/>
        <v>0.72322063918050483</v>
      </c>
      <c r="AF238" s="21">
        <f t="shared" ca="1" si="37"/>
        <v>0.59243591609969559</v>
      </c>
      <c r="AG238" s="38">
        <f t="shared" ca="1" si="38"/>
        <v>437.90985466644878</v>
      </c>
      <c r="AH238" s="38">
        <f t="shared" si="39"/>
        <v>303.38233183239834</v>
      </c>
      <c r="AI238" s="38">
        <f t="shared" ca="1" si="35"/>
        <v>134.52752283405044</v>
      </c>
    </row>
    <row r="239" spans="1:35" x14ac:dyDescent="0.3">
      <c r="A239" s="23">
        <v>42769</v>
      </c>
      <c r="B239" s="1">
        <v>140.25</v>
      </c>
      <c r="C239" s="21">
        <f t="shared" si="30"/>
        <v>7.5431251625672768E-3</v>
      </c>
      <c r="D239" s="21">
        <f t="shared" si="31"/>
        <v>2.4804771451429198E-5</v>
      </c>
      <c r="S239" s="23">
        <v>42769</v>
      </c>
      <c r="T239" s="1">
        <v>2297.419922</v>
      </c>
      <c r="U239" s="21">
        <f t="shared" si="32"/>
        <v>7.2647580016458324E-3</v>
      </c>
      <c r="W239" s="23">
        <v>42769</v>
      </c>
      <c r="X239" s="24">
        <f t="shared" si="33"/>
        <v>7.4804267498688641E-3</v>
      </c>
      <c r="Y239" s="21">
        <f t="shared" si="34"/>
        <v>7.2020595889474197E-3</v>
      </c>
      <c r="AD239" s="21">
        <v>201</v>
      </c>
      <c r="AE239" s="21">
        <f t="shared" ca="1" si="36"/>
        <v>0.48928428461575046</v>
      </c>
      <c r="AF239" s="21">
        <f t="shared" ca="1" si="37"/>
        <v>-2.686354582873678E-2</v>
      </c>
      <c r="AG239" s="38">
        <f t="shared" ca="1" si="38"/>
        <v>437.6431249228304</v>
      </c>
      <c r="AH239" s="38">
        <f t="shared" si="39"/>
        <v>303.44258001443797</v>
      </c>
      <c r="AI239" s="38">
        <f t="shared" ca="1" si="35"/>
        <v>134.20054490839243</v>
      </c>
    </row>
    <row r="240" spans="1:35" x14ac:dyDescent="0.3">
      <c r="A240" s="23">
        <v>42768</v>
      </c>
      <c r="B240" s="1">
        <v>139.199997</v>
      </c>
      <c r="C240" s="21">
        <f t="shared" si="30"/>
        <v>-1.1223199397806582E-2</v>
      </c>
      <c r="D240" s="21">
        <f t="shared" si="31"/>
        <v>1.9005064395354748E-4</v>
      </c>
      <c r="S240" s="23">
        <v>42768</v>
      </c>
      <c r="T240" s="1">
        <v>2280.8500979999999</v>
      </c>
      <c r="U240" s="21">
        <f t="shared" si="32"/>
        <v>5.7030947864911141E-4</v>
      </c>
      <c r="W240" s="23">
        <v>42768</v>
      </c>
      <c r="X240" s="24">
        <f t="shared" si="33"/>
        <v>-1.1285897810504996E-2</v>
      </c>
      <c r="Y240" s="21">
        <f t="shared" si="34"/>
        <v>5.0761106595069872E-4</v>
      </c>
      <c r="AD240" s="21">
        <v>202</v>
      </c>
      <c r="AE240" s="21">
        <f t="shared" ca="1" si="36"/>
        <v>0.46564121343550602</v>
      </c>
      <c r="AF240" s="21">
        <f t="shared" ca="1" si="37"/>
        <v>-8.6231454349265504E-2</v>
      </c>
      <c r="AG240" s="38">
        <f t="shared" ca="1" si="38"/>
        <v>436.59639015592956</v>
      </c>
      <c r="AH240" s="38">
        <f t="shared" si="39"/>
        <v>303.50284016106178</v>
      </c>
      <c r="AI240" s="38">
        <f t="shared" ca="1" si="35"/>
        <v>133.09354999486777</v>
      </c>
    </row>
    <row r="241" spans="1:35" x14ac:dyDescent="0.3">
      <c r="A241" s="23">
        <v>42767</v>
      </c>
      <c r="B241" s="1">
        <v>140.779999</v>
      </c>
      <c r="C241" s="21">
        <f t="shared" si="30"/>
        <v>4.9742020125131958E-4</v>
      </c>
      <c r="D241" s="21">
        <f t="shared" si="31"/>
        <v>4.2653239808230964E-6</v>
      </c>
      <c r="S241" s="23">
        <v>42767</v>
      </c>
      <c r="T241" s="1">
        <v>2279.5500489999999</v>
      </c>
      <c r="U241" s="21">
        <f t="shared" si="32"/>
        <v>2.9836364737412246E-4</v>
      </c>
      <c r="W241" s="23">
        <v>42767</v>
      </c>
      <c r="X241" s="24">
        <f t="shared" si="33"/>
        <v>4.3472178855290689E-4</v>
      </c>
      <c r="Y241" s="21">
        <f t="shared" si="34"/>
        <v>2.3566523467570977E-4</v>
      </c>
      <c r="AD241" s="21">
        <v>203</v>
      </c>
      <c r="AE241" s="21">
        <f t="shared" ca="1" si="36"/>
        <v>0.10695451335859396</v>
      </c>
      <c r="AF241" s="21">
        <f t="shared" ca="1" si="37"/>
        <v>-1.2428882213237997</v>
      </c>
      <c r="AG241" s="38">
        <f t="shared" ca="1" si="38"/>
        <v>420.66260608474204</v>
      </c>
      <c r="AH241" s="38">
        <f t="shared" si="39"/>
        <v>303.56311227464573</v>
      </c>
      <c r="AI241" s="38">
        <f t="shared" ca="1" si="35"/>
        <v>117.09949381009631</v>
      </c>
    </row>
    <row r="242" spans="1:35" x14ac:dyDescent="0.3">
      <c r="A242" s="23">
        <v>42766</v>
      </c>
      <c r="B242" s="1">
        <v>140.71000699999999</v>
      </c>
      <c r="C242" s="21">
        <f t="shared" si="30"/>
        <v>-3.6113439766934929E-3</v>
      </c>
      <c r="D242" s="21">
        <f t="shared" si="31"/>
        <v>3.8118649624895635E-5</v>
      </c>
      <c r="S242" s="23">
        <v>42766</v>
      </c>
      <c r="T242" s="1">
        <v>2278.8701169999999</v>
      </c>
      <c r="U242" s="21">
        <f t="shared" si="32"/>
        <v>-8.8990533877453259E-4</v>
      </c>
      <c r="W242" s="23">
        <v>42766</v>
      </c>
      <c r="X242" s="24">
        <f t="shared" si="33"/>
        <v>-3.6740423893919056E-3</v>
      </c>
      <c r="Y242" s="21">
        <f t="shared" si="34"/>
        <v>-9.5260375147294529E-4</v>
      </c>
      <c r="AD242" s="21">
        <v>204</v>
      </c>
      <c r="AE242" s="21">
        <f t="shared" ca="1" si="36"/>
        <v>9.7955917361601808E-2</v>
      </c>
      <c r="AF242" s="21">
        <f t="shared" ca="1" si="37"/>
        <v>-1.2932869434293999</v>
      </c>
      <c r="AG242" s="38">
        <f t="shared" ca="1" si="38"/>
        <v>404.69650520609144</v>
      </c>
      <c r="AH242" s="38">
        <f t="shared" si="39"/>
        <v>303.62339635756638</v>
      </c>
      <c r="AI242" s="38">
        <f t="shared" ca="1" si="35"/>
        <v>101.07310884852507</v>
      </c>
    </row>
    <row r="243" spans="1:35" x14ac:dyDescent="0.3">
      <c r="A243" s="23">
        <v>42765</v>
      </c>
      <c r="B243" s="1">
        <v>141.220001</v>
      </c>
      <c r="C243" s="21">
        <f t="shared" si="30"/>
        <v>-8.6345807364249794E-3</v>
      </c>
      <c r="D243" s="21">
        <f t="shared" si="31"/>
        <v>1.2537878866310581E-4</v>
      </c>
      <c r="S243" s="23">
        <v>42765</v>
      </c>
      <c r="T243" s="1">
        <v>2280.8999020000001</v>
      </c>
      <c r="U243" s="21">
        <f t="shared" si="32"/>
        <v>-6.0095434915230506E-3</v>
      </c>
      <c r="W243" s="23">
        <v>42765</v>
      </c>
      <c r="X243" s="24">
        <f t="shared" si="33"/>
        <v>-8.6972791491233929E-3</v>
      </c>
      <c r="Y243" s="21">
        <f t="shared" si="34"/>
        <v>-6.0722419042214633E-3</v>
      </c>
      <c r="AD243" s="21">
        <v>205</v>
      </c>
      <c r="AE243" s="21">
        <f t="shared" ca="1" si="36"/>
        <v>0.64353623317253783</v>
      </c>
      <c r="AF243" s="21">
        <f t="shared" ca="1" si="37"/>
        <v>0.36792717900325606</v>
      </c>
      <c r="AG243" s="38">
        <f t="shared" ca="1" si="38"/>
        <v>409.28037781911678</v>
      </c>
      <c r="AH243" s="38">
        <f t="shared" si="39"/>
        <v>303.68369241220068</v>
      </c>
      <c r="AI243" s="38">
        <f t="shared" ca="1" si="35"/>
        <v>105.59668540691609</v>
      </c>
    </row>
    <row r="244" spans="1:35" x14ac:dyDescent="0.3">
      <c r="A244" s="23">
        <v>42762</v>
      </c>
      <c r="B244" s="1">
        <v>142.449997</v>
      </c>
      <c r="C244" s="21">
        <f t="shared" si="30"/>
        <v>2.5115067819477144E-2</v>
      </c>
      <c r="D244" s="21">
        <f t="shared" si="31"/>
        <v>5.0860991304980897E-4</v>
      </c>
      <c r="S244" s="23">
        <v>42762</v>
      </c>
      <c r="T244" s="1">
        <v>2294.6899410000001</v>
      </c>
      <c r="U244" s="21">
        <f t="shared" si="32"/>
        <v>-8.6646422615233032E-4</v>
      </c>
      <c r="W244" s="23">
        <v>42762</v>
      </c>
      <c r="X244" s="24">
        <f t="shared" si="33"/>
        <v>2.505236940677873E-2</v>
      </c>
      <c r="Y244" s="21">
        <f t="shared" si="34"/>
        <v>-9.2916263885074301E-4</v>
      </c>
      <c r="AD244" s="21">
        <v>206</v>
      </c>
      <c r="AE244" s="21">
        <f t="shared" ca="1" si="36"/>
        <v>0.23051317586282649</v>
      </c>
      <c r="AF244" s="21">
        <f t="shared" ca="1" si="37"/>
        <v>-0.7371578677471835</v>
      </c>
      <c r="AG244" s="38">
        <f t="shared" ca="1" si="38"/>
        <v>400.38672686822389</v>
      </c>
      <c r="AH244" s="38">
        <f t="shared" si="39"/>
        <v>303.74400044092607</v>
      </c>
      <c r="AI244" s="38">
        <f t="shared" ca="1" si="35"/>
        <v>96.642726427297816</v>
      </c>
    </row>
    <row r="245" spans="1:35" x14ac:dyDescent="0.3">
      <c r="A245" s="23">
        <v>42761</v>
      </c>
      <c r="B245" s="1">
        <v>138.96000699999999</v>
      </c>
      <c r="C245" s="21">
        <f t="shared" si="30"/>
        <v>-4.0137398505235566E-3</v>
      </c>
      <c r="D245" s="21">
        <f t="shared" si="31"/>
        <v>4.3249380665495855E-5</v>
      </c>
      <c r="S245" s="23">
        <v>42761</v>
      </c>
      <c r="T245" s="1">
        <v>2296.679932</v>
      </c>
      <c r="U245" s="21">
        <f t="shared" si="32"/>
        <v>-7.3538416963325748E-4</v>
      </c>
      <c r="W245" s="23">
        <v>42761</v>
      </c>
      <c r="X245" s="24">
        <f t="shared" si="33"/>
        <v>-4.0764382632219693E-3</v>
      </c>
      <c r="Y245" s="21">
        <f t="shared" si="34"/>
        <v>-7.9808258233167017E-4</v>
      </c>
      <c r="AD245" s="21">
        <v>207</v>
      </c>
      <c r="AE245" s="21">
        <f t="shared" ca="1" si="36"/>
        <v>0.248616495136742</v>
      </c>
      <c r="AF245" s="21">
        <f t="shared" ca="1" si="37"/>
        <v>-0.67884987209179448</v>
      </c>
      <c r="AG245" s="38">
        <f t="shared" ca="1" si="38"/>
        <v>392.37374425823106</v>
      </c>
      <c r="AH245" s="38">
        <f t="shared" si="39"/>
        <v>303.80432044612047</v>
      </c>
      <c r="AI245" s="38">
        <f t="shared" ca="1" si="35"/>
        <v>88.569423812110585</v>
      </c>
    </row>
    <row r="246" spans="1:35" x14ac:dyDescent="0.3">
      <c r="A246" s="23">
        <v>42760</v>
      </c>
      <c r="B246" s="1">
        <v>139.520004</v>
      </c>
      <c r="C246" s="21">
        <f t="shared" si="30"/>
        <v>-4.2109556476273013E-3</v>
      </c>
      <c r="D246" s="21">
        <f t="shared" si="31"/>
        <v>4.5882224979431019E-5</v>
      </c>
      <c r="S246" s="23">
        <v>42760</v>
      </c>
      <c r="T246" s="1">
        <v>2298.3701169999999</v>
      </c>
      <c r="U246" s="21">
        <f t="shared" si="32"/>
        <v>8.0260906262639153E-3</v>
      </c>
      <c r="W246" s="23">
        <v>42760</v>
      </c>
      <c r="X246" s="24">
        <f t="shared" si="33"/>
        <v>-4.273654060325714E-3</v>
      </c>
      <c r="Y246" s="21">
        <f t="shared" si="34"/>
        <v>7.9633922135655018E-3</v>
      </c>
      <c r="AD246" s="21">
        <v>208</v>
      </c>
      <c r="AE246" s="21">
        <f t="shared" ca="1" si="36"/>
        <v>0.46451943031115384</v>
      </c>
      <c r="AF246" s="21">
        <f t="shared" ca="1" si="37"/>
        <v>-8.9054168786755011E-2</v>
      </c>
      <c r="AG246" s="38">
        <f t="shared" ca="1" si="38"/>
        <v>391.40205682516989</v>
      </c>
      <c r="AH246" s="38">
        <f t="shared" si="39"/>
        <v>303.86465243016227</v>
      </c>
      <c r="AI246" s="38">
        <f t="shared" ca="1" si="35"/>
        <v>87.537404395007627</v>
      </c>
    </row>
    <row r="247" spans="1:35" x14ac:dyDescent="0.3">
      <c r="A247" s="23">
        <v>42759</v>
      </c>
      <c r="B247" s="1">
        <v>140.11000100000001</v>
      </c>
      <c r="C247" s="21">
        <f t="shared" si="30"/>
        <v>1.9797671008062512E-2</v>
      </c>
      <c r="D247" s="21">
        <f t="shared" si="31"/>
        <v>2.9704469853654837E-4</v>
      </c>
      <c r="S247" s="23">
        <v>42759</v>
      </c>
      <c r="T247" s="1">
        <v>2280.070068</v>
      </c>
      <c r="U247" s="21">
        <f t="shared" si="32"/>
        <v>6.5645935553879653E-3</v>
      </c>
      <c r="W247" s="23">
        <v>42759</v>
      </c>
      <c r="X247" s="24">
        <f t="shared" si="33"/>
        <v>1.9734972595364098E-2</v>
      </c>
      <c r="Y247" s="21">
        <f t="shared" si="34"/>
        <v>6.5018951426895526E-3</v>
      </c>
      <c r="AD247" s="21">
        <v>209</v>
      </c>
      <c r="AE247" s="21">
        <f t="shared" ca="1" si="36"/>
        <v>0.3966088314723859</v>
      </c>
      <c r="AF247" s="21">
        <f t="shared" ca="1" si="37"/>
        <v>-0.26213461205584354</v>
      </c>
      <c r="AG247" s="38">
        <f t="shared" ca="1" si="38"/>
        <v>388.40587377752354</v>
      </c>
      <c r="AH247" s="38">
        <f t="shared" si="39"/>
        <v>303.9249963954303</v>
      </c>
      <c r="AI247" s="38">
        <f t="shared" ca="1" si="35"/>
        <v>84.48087738209324</v>
      </c>
    </row>
    <row r="248" spans="1:35" x14ac:dyDescent="0.3">
      <c r="A248" s="23">
        <v>42758</v>
      </c>
      <c r="B248" s="1">
        <v>137.38999899999999</v>
      </c>
      <c r="C248" s="21">
        <f t="shared" si="30"/>
        <v>-8.7302088572782655E-3</v>
      </c>
      <c r="D248" s="21">
        <f t="shared" si="31"/>
        <v>1.2752948060777209E-4</v>
      </c>
      <c r="S248" s="23">
        <v>42758</v>
      </c>
      <c r="T248" s="1">
        <v>2265.1999510000001</v>
      </c>
      <c r="U248" s="21">
        <f t="shared" si="32"/>
        <v>-2.6901250121218467E-3</v>
      </c>
      <c r="W248" s="23">
        <v>42758</v>
      </c>
      <c r="X248" s="24">
        <f t="shared" si="33"/>
        <v>-8.792907269976679E-3</v>
      </c>
      <c r="Y248" s="21">
        <f t="shared" si="34"/>
        <v>-2.7528234248202594E-3</v>
      </c>
      <c r="AD248" s="21">
        <v>210</v>
      </c>
      <c r="AE248" s="21">
        <f t="shared" ca="1" si="36"/>
        <v>0.41840046950418985</v>
      </c>
      <c r="AF248" s="21">
        <f t="shared" ca="1" si="37"/>
        <v>-0.20598716264076988</v>
      </c>
      <c r="AG248" s="38">
        <f t="shared" ca="1" si="38"/>
        <v>386.08397503049139</v>
      </c>
      <c r="AH248" s="38">
        <f t="shared" si="39"/>
        <v>303.98535234430392</v>
      </c>
      <c r="AI248" s="38">
        <f t="shared" ca="1" si="35"/>
        <v>82.098622686187468</v>
      </c>
    </row>
    <row r="249" spans="1:35" x14ac:dyDescent="0.3">
      <c r="A249" s="23">
        <v>42755</v>
      </c>
      <c r="B249" s="1">
        <v>138.60000600000001</v>
      </c>
      <c r="C249" s="21">
        <f t="shared" si="30"/>
        <v>1.3727475941696099E-3</v>
      </c>
      <c r="D249" s="21">
        <f t="shared" si="31"/>
        <v>1.4159540787974097E-6</v>
      </c>
      <c r="S249" s="23">
        <v>42755</v>
      </c>
      <c r="T249" s="1">
        <v>2271.3100589999999</v>
      </c>
      <c r="U249" s="21">
        <f t="shared" si="32"/>
        <v>3.3662375142391454E-3</v>
      </c>
      <c r="W249" s="23">
        <v>42755</v>
      </c>
      <c r="X249" s="24">
        <f t="shared" si="33"/>
        <v>1.3100491814711972E-3</v>
      </c>
      <c r="Y249" s="21">
        <f t="shared" si="34"/>
        <v>3.3035391015407327E-3</v>
      </c>
      <c r="AD249" s="21">
        <v>211</v>
      </c>
      <c r="AE249" s="21">
        <f t="shared" ca="1" si="36"/>
        <v>0.6899204969958399</v>
      </c>
      <c r="AF249" s="21">
        <f t="shared" ca="1" si="37"/>
        <v>0.49562500714610991</v>
      </c>
      <c r="AG249" s="38">
        <f t="shared" ca="1" si="38"/>
        <v>391.95933776018103</v>
      </c>
      <c r="AH249" s="38">
        <f t="shared" si="39"/>
        <v>304.04572027916294</v>
      </c>
      <c r="AI249" s="38">
        <f t="shared" ca="1" si="35"/>
        <v>87.913617481018093</v>
      </c>
    </row>
    <row r="250" spans="1:35" x14ac:dyDescent="0.3">
      <c r="A250" s="23">
        <v>42754</v>
      </c>
      <c r="B250" s="1">
        <v>138.41000399999999</v>
      </c>
      <c r="C250" s="21">
        <f t="shared" si="30"/>
        <v>3.8646324427672241E-2</v>
      </c>
      <c r="D250" s="21">
        <f t="shared" si="31"/>
        <v>1.3020289418884032E-3</v>
      </c>
      <c r="S250" s="23">
        <v>42754</v>
      </c>
      <c r="T250" s="1">
        <v>2263.6899410000001</v>
      </c>
      <c r="U250" s="21">
        <f t="shared" si="32"/>
        <v>-3.6093087192583528E-3</v>
      </c>
      <c r="W250" s="23">
        <v>42754</v>
      </c>
      <c r="X250" s="24">
        <f t="shared" si="33"/>
        <v>3.8583626014973831E-2</v>
      </c>
      <c r="Y250" s="21">
        <f t="shared" si="34"/>
        <v>-3.6720071319567655E-3</v>
      </c>
      <c r="AD250" s="21">
        <v>212</v>
      </c>
      <c r="AE250" s="21">
        <f t="shared" ca="1" si="36"/>
        <v>0.57304174989147072</v>
      </c>
      <c r="AF250" s="21">
        <f t="shared" ca="1" si="37"/>
        <v>0.18412359061807906</v>
      </c>
      <c r="AG250" s="38">
        <f t="shared" ca="1" si="38"/>
        <v>394.21392260018081</v>
      </c>
      <c r="AH250" s="38">
        <f t="shared" si="39"/>
        <v>304.10610020238761</v>
      </c>
      <c r="AI250" s="38">
        <f t="shared" ca="1" si="35"/>
        <v>90.1078223977932</v>
      </c>
    </row>
    <row r="251" spans="1:35" x14ac:dyDescent="0.3">
      <c r="A251" s="23">
        <v>42753</v>
      </c>
      <c r="B251" s="1">
        <v>133.259995</v>
      </c>
      <c r="C251" s="21">
        <f t="shared" si="30"/>
        <v>2.7842275775773473E-3</v>
      </c>
      <c r="D251" s="21">
        <f t="shared" si="31"/>
        <v>4.9080546018093499E-8</v>
      </c>
      <c r="S251" s="23">
        <v>42753</v>
      </c>
      <c r="T251" s="1">
        <v>2271.889893</v>
      </c>
      <c r="U251" s="21">
        <f t="shared" si="32"/>
        <v>1.7637540571728838E-3</v>
      </c>
      <c r="W251" s="23">
        <v>42753</v>
      </c>
      <c r="X251" s="24">
        <f t="shared" si="33"/>
        <v>2.7215291648789346E-3</v>
      </c>
      <c r="Y251" s="21">
        <f t="shared" si="34"/>
        <v>1.7010556444744711E-3</v>
      </c>
      <c r="AD251" s="21">
        <v>213</v>
      </c>
      <c r="AE251" s="21">
        <f t="shared" ca="1" si="36"/>
        <v>0.75488968592085914</v>
      </c>
      <c r="AF251" s="21">
        <f t="shared" ca="1" si="37"/>
        <v>0.68995795520974834</v>
      </c>
      <c r="AG251" s="38">
        <f t="shared" ca="1" si="38"/>
        <v>402.5587218939549</v>
      </c>
      <c r="AH251" s="38">
        <f t="shared" si="39"/>
        <v>304.16649211635865</v>
      </c>
      <c r="AI251" s="38">
        <f t="shared" ca="1" si="35"/>
        <v>98.392229777596242</v>
      </c>
    </row>
    <row r="252" spans="1:35" x14ac:dyDescent="0.3">
      <c r="A252" s="23">
        <v>42752</v>
      </c>
      <c r="B252" s="1">
        <v>132.88999899999999</v>
      </c>
      <c r="C252" s="21">
        <f t="shared" si="30"/>
        <v>-6.0583247432683951E-3</v>
      </c>
      <c r="D252" s="21">
        <f t="shared" si="31"/>
        <v>7.4321831083323155E-5</v>
      </c>
      <c r="S252" s="23">
        <v>42752</v>
      </c>
      <c r="T252" s="1">
        <v>2267.889893</v>
      </c>
      <c r="U252" s="21">
        <f t="shared" si="32"/>
        <v>-2.9675026894465661E-3</v>
      </c>
      <c r="W252" s="23">
        <v>42752</v>
      </c>
      <c r="X252" s="24">
        <f t="shared" si="33"/>
        <v>-6.1210231559668078E-3</v>
      </c>
      <c r="Y252" s="21">
        <f t="shared" si="34"/>
        <v>-3.0302011021449788E-3</v>
      </c>
      <c r="AD252" s="21">
        <v>214</v>
      </c>
      <c r="AE252" s="21">
        <f t="shared" ca="1" si="36"/>
        <v>0.59530866583953412</v>
      </c>
      <c r="AF252" s="21">
        <f t="shared" ca="1" si="37"/>
        <v>0.24122250633907916</v>
      </c>
      <c r="AG252" s="38">
        <f t="shared" ca="1" si="38"/>
        <v>405.57008295241184</v>
      </c>
      <c r="AH252" s="38">
        <f t="shared" si="39"/>
        <v>304.22689602345736</v>
      </c>
      <c r="AI252" s="38">
        <f t="shared" ca="1" si="35"/>
        <v>101.34318692895448</v>
      </c>
    </row>
    <row r="253" spans="1:35" x14ac:dyDescent="0.3">
      <c r="A253" s="23">
        <v>42748</v>
      </c>
      <c r="B253" s="1">
        <v>133.699997</v>
      </c>
      <c r="C253" s="21">
        <f t="shared" si="30"/>
        <v>3.4989969383262043E-2</v>
      </c>
      <c r="D253" s="21">
        <f t="shared" si="31"/>
        <v>1.0515286893838457E-3</v>
      </c>
      <c r="S253" s="23">
        <v>42748</v>
      </c>
      <c r="T253" s="1">
        <v>2274.639893</v>
      </c>
      <c r="U253" s="21">
        <f t="shared" si="32"/>
        <v>1.8498406076092877E-3</v>
      </c>
      <c r="W253" s="23">
        <v>42748</v>
      </c>
      <c r="X253" s="24">
        <f t="shared" si="33"/>
        <v>3.4927270970563633E-2</v>
      </c>
      <c r="Y253" s="21">
        <f t="shared" si="34"/>
        <v>1.787142194910875E-3</v>
      </c>
      <c r="AD253" s="21">
        <v>215</v>
      </c>
      <c r="AE253" s="21">
        <f t="shared" ca="1" si="36"/>
        <v>0.43474041112295991</v>
      </c>
      <c r="AF253" s="21">
        <f t="shared" ca="1" si="37"/>
        <v>-0.16431798741164891</v>
      </c>
      <c r="AG253" s="38">
        <f t="shared" ca="1" si="38"/>
        <v>403.65107153020824</v>
      </c>
      <c r="AH253" s="38">
        <f t="shared" si="39"/>
        <v>304.2873119260654</v>
      </c>
      <c r="AI253" s="38">
        <f t="shared" ca="1" si="35"/>
        <v>99.363759604142842</v>
      </c>
    </row>
    <row r="254" spans="1:35" x14ac:dyDescent="0.3">
      <c r="A254" s="23">
        <v>42747</v>
      </c>
      <c r="B254" s="1">
        <v>129.179993</v>
      </c>
      <c r="C254" s="21">
        <f t="shared" si="30"/>
        <v>-1.0114996168582358E-2</v>
      </c>
      <c r="D254" s="21">
        <f t="shared" si="31"/>
        <v>1.6072363229651602E-4</v>
      </c>
      <c r="S254" s="23">
        <v>42747</v>
      </c>
      <c r="T254" s="1">
        <v>2270.4399410000001</v>
      </c>
      <c r="U254" s="21">
        <f t="shared" si="32"/>
        <v>-2.1448090176998669E-3</v>
      </c>
      <c r="W254" s="23">
        <v>42747</v>
      </c>
      <c r="X254" s="24">
        <f t="shared" si="33"/>
        <v>-1.0177694581280771E-2</v>
      </c>
      <c r="Y254" s="21">
        <f t="shared" si="34"/>
        <v>-2.2075074303982796E-3</v>
      </c>
      <c r="AD254" s="21">
        <v>216</v>
      </c>
      <c r="AE254" s="21">
        <f t="shared" ca="1" si="36"/>
        <v>0.92149620834965362</v>
      </c>
      <c r="AF254" s="21">
        <f t="shared" ca="1" si="37"/>
        <v>1.4152077827582648</v>
      </c>
      <c r="AG254" s="38">
        <f t="shared" ca="1" si="38"/>
        <v>421.28438156130443</v>
      </c>
      <c r="AH254" s="38">
        <f t="shared" si="39"/>
        <v>304.34773982656492</v>
      </c>
      <c r="AI254" s="38">
        <f t="shared" ca="1" si="35"/>
        <v>116.93664173473951</v>
      </c>
    </row>
    <row r="255" spans="1:35" x14ac:dyDescent="0.3">
      <c r="A255" s="23">
        <v>42746</v>
      </c>
      <c r="B255" s="1">
        <v>130.5</v>
      </c>
      <c r="C255" s="21">
        <f t="shared" si="30"/>
        <v>4.6962892039132953E-3</v>
      </c>
      <c r="D255" s="21">
        <f t="shared" si="31"/>
        <v>4.5522614319796181E-6</v>
      </c>
      <c r="S255" s="23">
        <v>42746</v>
      </c>
      <c r="T255" s="1">
        <v>2275.320068</v>
      </c>
      <c r="U255" s="21">
        <f t="shared" si="32"/>
        <v>2.8296382728654201E-3</v>
      </c>
      <c r="W255" s="23">
        <v>42746</v>
      </c>
      <c r="X255" s="24">
        <f t="shared" si="33"/>
        <v>4.6335907912148826E-3</v>
      </c>
      <c r="Y255" s="21">
        <f t="shared" si="34"/>
        <v>2.7669398601670074E-3</v>
      </c>
      <c r="AD255" s="21">
        <v>217</v>
      </c>
      <c r="AE255" s="21">
        <f t="shared" ca="1" si="36"/>
        <v>0.87318641618217019</v>
      </c>
      <c r="AF255" s="21">
        <f t="shared" ca="1" si="37"/>
        <v>1.1415835434942787</v>
      </c>
      <c r="AG255" s="38">
        <f t="shared" ca="1" si="38"/>
        <v>436.08484894903597</v>
      </c>
      <c r="AH255" s="38">
        <f t="shared" si="39"/>
        <v>304.40817972733856</v>
      </c>
      <c r="AI255" s="38">
        <f t="shared" ca="1" si="35"/>
        <v>131.67666922169741</v>
      </c>
    </row>
    <row r="256" spans="1:35" x14ac:dyDescent="0.3">
      <c r="A256" s="23">
        <v>42745</v>
      </c>
      <c r="B256" s="1">
        <v>129.88999899999999</v>
      </c>
      <c r="C256" s="21">
        <f t="shared" si="30"/>
        <v>-8.0946775432152451E-3</v>
      </c>
      <c r="D256" s="21">
        <f t="shared" si="31"/>
        <v>1.1357940368511109E-4</v>
      </c>
      <c r="S256" s="23">
        <v>42745</v>
      </c>
      <c r="T256" s="1">
        <v>2268.8999020000001</v>
      </c>
      <c r="U256" s="21">
        <f t="shared" si="32"/>
        <v>0</v>
      </c>
      <c r="W256" s="23">
        <v>42745</v>
      </c>
      <c r="X256" s="24">
        <f t="shared" si="33"/>
        <v>-8.1573759559136587E-3</v>
      </c>
      <c r="Y256" s="21">
        <f t="shared" si="34"/>
        <v>-6.2698412698412704E-5</v>
      </c>
      <c r="AD256" s="21">
        <v>218</v>
      </c>
      <c r="AE256" s="21">
        <f t="shared" ca="1" si="36"/>
        <v>0.88402667702988658</v>
      </c>
      <c r="AF256" s="21">
        <f t="shared" ca="1" si="37"/>
        <v>1.1953593875661701</v>
      </c>
      <c r="AG256" s="38">
        <f t="shared" ca="1" si="38"/>
        <v>452.13587229585539</v>
      </c>
      <c r="AH256" s="38">
        <f t="shared" si="39"/>
        <v>304.46863163076944</v>
      </c>
      <c r="AI256" s="38">
        <f t="shared" ca="1" si="35"/>
        <v>147.66724066508596</v>
      </c>
    </row>
    <row r="257" spans="1:35" x14ac:dyDescent="0.3">
      <c r="A257" s="23">
        <v>42744</v>
      </c>
      <c r="B257" s="1">
        <v>130.949997</v>
      </c>
      <c r="C257" s="21">
        <f t="shared" si="30"/>
        <v>-9.1561756001135031E-4</v>
      </c>
      <c r="D257" s="21">
        <f t="shared" si="31"/>
        <v>1.2098597611510281E-5</v>
      </c>
      <c r="S257" s="23">
        <v>42744</v>
      </c>
      <c r="T257" s="1">
        <v>2268.8999020000001</v>
      </c>
      <c r="U257" s="21">
        <f t="shared" si="32"/>
        <v>-3.5485942217199362E-3</v>
      </c>
      <c r="W257" s="23">
        <v>42744</v>
      </c>
      <c r="X257" s="24">
        <f t="shared" si="33"/>
        <v>-9.78315972709763E-4</v>
      </c>
      <c r="Y257" s="21">
        <f t="shared" si="34"/>
        <v>-3.6112926344183489E-3</v>
      </c>
      <c r="AD257" s="21">
        <v>219</v>
      </c>
      <c r="AE257" s="21">
        <f t="shared" ca="1" si="36"/>
        <v>0.87061682232625981</v>
      </c>
      <c r="AF257" s="21">
        <f t="shared" ca="1" si="37"/>
        <v>1.1293117276475151</v>
      </c>
      <c r="AG257" s="38">
        <f t="shared" ca="1" si="38"/>
        <v>467.84751951669278</v>
      </c>
      <c r="AH257" s="38">
        <f t="shared" si="39"/>
        <v>304.52909553924115</v>
      </c>
      <c r="AI257" s="38">
        <f t="shared" ca="1" si="35"/>
        <v>163.31842397745163</v>
      </c>
    </row>
    <row r="258" spans="1:35" x14ac:dyDescent="0.3">
      <c r="A258" s="23">
        <v>42741</v>
      </c>
      <c r="B258" s="1">
        <v>131.070007</v>
      </c>
      <c r="C258" s="21">
        <f t="shared" si="30"/>
        <v>-5.6140733724918679E-3</v>
      </c>
      <c r="D258" s="21">
        <f t="shared" si="31"/>
        <v>6.6859398433595868E-5</v>
      </c>
      <c r="S258" s="23">
        <v>42741</v>
      </c>
      <c r="T258" s="1">
        <v>2276.9799800000001</v>
      </c>
      <c r="U258" s="21">
        <f t="shared" si="32"/>
        <v>3.5169590127810402E-3</v>
      </c>
      <c r="W258" s="23">
        <v>42741</v>
      </c>
      <c r="X258" s="24">
        <f t="shared" si="33"/>
        <v>-5.6767717851902806E-3</v>
      </c>
      <c r="Y258" s="21">
        <f t="shared" si="34"/>
        <v>3.4542606000826275E-3</v>
      </c>
      <c r="AD258" s="21">
        <v>220</v>
      </c>
      <c r="AE258" s="21">
        <f t="shared" ca="1" si="36"/>
        <v>0.13414339417470456</v>
      </c>
      <c r="AF258" s="21">
        <f t="shared" ca="1" si="37"/>
        <v>-1.1070165144392234</v>
      </c>
      <c r="AG258" s="38">
        <f t="shared" ca="1" si="38"/>
        <v>452.61883390474043</v>
      </c>
      <c r="AH258" s="38">
        <f t="shared" si="39"/>
        <v>304.58957145513779</v>
      </c>
      <c r="AI258" s="38">
        <f t="shared" ca="1" si="35"/>
        <v>148.02926244960264</v>
      </c>
    </row>
    <row r="259" spans="1:35" x14ac:dyDescent="0.3">
      <c r="A259" s="23">
        <v>42740</v>
      </c>
      <c r="B259" s="1">
        <v>131.80999800000001</v>
      </c>
      <c r="C259" s="21">
        <f t="shared" si="30"/>
        <v>1.8545660503959338E-2</v>
      </c>
      <c r="D259" s="21">
        <f t="shared" si="31"/>
        <v>2.5545546500665468E-4</v>
      </c>
      <c r="S259" s="23">
        <v>42740</v>
      </c>
      <c r="T259" s="1">
        <v>2269</v>
      </c>
      <c r="U259" s="21">
        <f t="shared" si="32"/>
        <v>-7.7067048332046806E-4</v>
      </c>
      <c r="W259" s="23">
        <v>42740</v>
      </c>
      <c r="X259" s="24">
        <f t="shared" si="33"/>
        <v>1.8482962091260925E-2</v>
      </c>
      <c r="Y259" s="21">
        <f t="shared" si="34"/>
        <v>-8.3336889601888075E-4</v>
      </c>
      <c r="AD259" s="21">
        <v>221</v>
      </c>
      <c r="AE259" s="21">
        <f t="shared" ca="1" si="36"/>
        <v>7.3966010255949288E-2</v>
      </c>
      <c r="AF259" s="21">
        <f t="shared" ca="1" si="37"/>
        <v>-1.4468746989521539</v>
      </c>
      <c r="AG259" s="38">
        <f t="shared" ca="1" si="38"/>
        <v>433.43329367726841</v>
      </c>
      <c r="AH259" s="38">
        <f t="shared" si="39"/>
        <v>304.65005938084386</v>
      </c>
      <c r="AI259" s="38">
        <f t="shared" ca="1" si="35"/>
        <v>128.78323429642455</v>
      </c>
    </row>
    <row r="260" spans="1:35" x14ac:dyDescent="0.3">
      <c r="A260" s="23">
        <v>42739</v>
      </c>
      <c r="B260" s="1">
        <v>129.41000399999999</v>
      </c>
      <c r="C260" s="21">
        <f t="shared" si="30"/>
        <v>1.5060052005020808E-2</v>
      </c>
      <c r="D260" s="21">
        <f t="shared" si="31"/>
        <v>1.5618415003592048E-4</v>
      </c>
      <c r="S260" s="23">
        <v>42739</v>
      </c>
      <c r="T260" s="1">
        <v>2270.75</v>
      </c>
      <c r="U260" s="21">
        <f t="shared" si="32"/>
        <v>5.7222738442055388E-3</v>
      </c>
      <c r="W260" s="23">
        <v>42739</v>
      </c>
      <c r="X260" s="24">
        <f t="shared" si="33"/>
        <v>1.4997353592322394E-2</v>
      </c>
      <c r="Y260" s="21">
        <f t="shared" si="34"/>
        <v>5.6595754315071261E-3</v>
      </c>
      <c r="AD260" s="21">
        <v>222</v>
      </c>
      <c r="AE260" s="21">
        <f t="shared" ca="1" si="36"/>
        <v>8.5201715958440616E-3</v>
      </c>
      <c r="AF260" s="21">
        <f t="shared" ca="1" si="37"/>
        <v>-2.3858361082641606</v>
      </c>
      <c r="AG260" s="38">
        <f t="shared" ca="1" si="38"/>
        <v>403.50490155488336</v>
      </c>
      <c r="AH260" s="38">
        <f t="shared" si="39"/>
        <v>304.71055931874434</v>
      </c>
      <c r="AI260" s="38">
        <f t="shared" ca="1" si="35"/>
        <v>98.794342236139016</v>
      </c>
    </row>
    <row r="261" spans="1:35" x14ac:dyDescent="0.3">
      <c r="A261" s="23">
        <v>42738</v>
      </c>
      <c r="B261" s="1">
        <v>127.489998</v>
      </c>
      <c r="C261" s="21">
        <f t="shared" si="30"/>
        <v>2.9806097823761757E-2</v>
      </c>
      <c r="D261" s="21">
        <f t="shared" si="31"/>
        <v>7.4220347247954375E-4</v>
      </c>
      <c r="S261" s="23">
        <v>42738</v>
      </c>
      <c r="T261" s="1">
        <v>2257.830078</v>
      </c>
      <c r="U261" s="21">
        <f t="shared" si="32"/>
        <v>8.486575281753117E-3</v>
      </c>
      <c r="W261" s="23">
        <v>42738</v>
      </c>
      <c r="X261" s="24">
        <f t="shared" si="33"/>
        <v>2.9743399411063343E-2</v>
      </c>
      <c r="Y261" s="21">
        <f t="shared" si="34"/>
        <v>8.4238768690547035E-3</v>
      </c>
      <c r="AD261" s="21">
        <v>223</v>
      </c>
      <c r="AE261" s="21">
        <f t="shared" ca="1" si="36"/>
        <v>0.29665105219588217</v>
      </c>
      <c r="AF261" s="21">
        <f t="shared" ca="1" si="37"/>
        <v>-0.5340569915680462</v>
      </c>
      <c r="AG261" s="38">
        <f t="shared" ca="1" si="38"/>
        <v>397.15507579203768</v>
      </c>
      <c r="AH261" s="38">
        <f t="shared" si="39"/>
        <v>304.77107127122474</v>
      </c>
      <c r="AI261" s="38">
        <f t="shared" ca="1" si="35"/>
        <v>92.384004520812937</v>
      </c>
    </row>
    <row r="262" spans="1:35" x14ac:dyDescent="0.3">
      <c r="A262" s="23">
        <v>42734</v>
      </c>
      <c r="B262" s="1">
        <v>123.800003</v>
      </c>
      <c r="C262" s="21">
        <f t="shared" si="30"/>
        <v>-1.2207763309538544E-2</v>
      </c>
      <c r="D262" s="21">
        <f t="shared" si="31"/>
        <v>2.1816618111137917E-4</v>
      </c>
      <c r="S262" s="23">
        <v>42734</v>
      </c>
      <c r="T262" s="1">
        <v>2238.830078</v>
      </c>
      <c r="U262" s="21">
        <f t="shared" si="32"/>
        <v>-4.6370503870737378E-3</v>
      </c>
      <c r="W262" s="23">
        <v>42734</v>
      </c>
      <c r="X262" s="24">
        <f t="shared" si="33"/>
        <v>-1.2270461722236958E-2</v>
      </c>
      <c r="Y262" s="21">
        <f t="shared" si="34"/>
        <v>-4.6997487997721505E-3</v>
      </c>
      <c r="AD262" s="21">
        <v>224</v>
      </c>
      <c r="AE262" s="21">
        <f t="shared" ca="1" si="36"/>
        <v>0.7081618089334959</v>
      </c>
      <c r="AF262" s="21">
        <f t="shared" ca="1" si="37"/>
        <v>0.54802260394100633</v>
      </c>
      <c r="AG262" s="38">
        <f t="shared" ca="1" si="38"/>
        <v>403.83474692287558</v>
      </c>
      <c r="AH262" s="38">
        <f t="shared" si="39"/>
        <v>304.83159524067105</v>
      </c>
      <c r="AI262" s="38">
        <f t="shared" ca="1" si="35"/>
        <v>99.003151682204532</v>
      </c>
    </row>
    <row r="263" spans="1:35" x14ac:dyDescent="0.3">
      <c r="A263" s="23">
        <v>42733</v>
      </c>
      <c r="B263" s="1">
        <v>125.33000199999999</v>
      </c>
      <c r="C263" s="21">
        <f t="shared" si="30"/>
        <v>-4.4483041103210441E-3</v>
      </c>
      <c r="D263" s="21">
        <f t="shared" si="31"/>
        <v>4.9153986269445394E-5</v>
      </c>
      <c r="S263" s="23">
        <v>42733</v>
      </c>
      <c r="T263" s="1">
        <v>2249.26001</v>
      </c>
      <c r="U263" s="21">
        <f t="shared" si="32"/>
        <v>-2.9330466100030428E-4</v>
      </c>
      <c r="W263" s="23">
        <v>42733</v>
      </c>
      <c r="X263" s="24">
        <f t="shared" si="33"/>
        <v>-4.5110025230194568E-3</v>
      </c>
      <c r="Y263" s="21">
        <f t="shared" si="34"/>
        <v>-3.5600307369871697E-4</v>
      </c>
      <c r="AD263" s="21">
        <v>225</v>
      </c>
      <c r="AE263" s="21">
        <f t="shared" ca="1" si="36"/>
        <v>3.8101179708396993E-2</v>
      </c>
      <c r="AF263" s="21">
        <f t="shared" ca="1" si="37"/>
        <v>-1.7731590261238088</v>
      </c>
      <c r="AG263" s="38">
        <f t="shared" ca="1" si="38"/>
        <v>382.94108686142732</v>
      </c>
      <c r="AH263" s="38">
        <f t="shared" si="39"/>
        <v>304.89213122946961</v>
      </c>
      <c r="AI263" s="38">
        <f t="shared" ca="1" si="35"/>
        <v>78.04895563195771</v>
      </c>
    </row>
    <row r="264" spans="1:35" x14ac:dyDescent="0.3">
      <c r="A264" s="23">
        <v>42732</v>
      </c>
      <c r="B264" s="1">
        <v>125.889999</v>
      </c>
      <c r="C264" s="21">
        <f t="shared" si="30"/>
        <v>-1.9166395675898951E-2</v>
      </c>
      <c r="D264" s="21">
        <f t="shared" si="31"/>
        <v>4.7215300269660304E-4</v>
      </c>
      <c r="S264" s="23">
        <v>42732</v>
      </c>
      <c r="T264" s="1">
        <v>2249.919922</v>
      </c>
      <c r="U264" s="21">
        <f t="shared" si="32"/>
        <v>-8.3565292028286997E-3</v>
      </c>
      <c r="W264" s="23">
        <v>42732</v>
      </c>
      <c r="X264" s="24">
        <f t="shared" si="33"/>
        <v>-1.9229094088597364E-2</v>
      </c>
      <c r="Y264" s="21">
        <f t="shared" si="34"/>
        <v>-8.4192276155271133E-3</v>
      </c>
      <c r="AD264" s="21">
        <v>226</v>
      </c>
      <c r="AE264" s="21">
        <f t="shared" ca="1" si="36"/>
        <v>4.9765243837049944E-3</v>
      </c>
      <c r="AF264" s="21">
        <f t="shared" ca="1" si="37"/>
        <v>-2.5774562239059535</v>
      </c>
      <c r="AG264" s="38">
        <f t="shared" ca="1" si="38"/>
        <v>354.45074990668519</v>
      </c>
      <c r="AH264" s="38">
        <f t="shared" si="39"/>
        <v>304.9526792400074</v>
      </c>
      <c r="AI264" s="38">
        <f t="shared" ca="1" si="35"/>
        <v>49.498070666677791</v>
      </c>
    </row>
    <row r="265" spans="1:35" x14ac:dyDescent="0.3">
      <c r="A265" s="23">
        <v>42731</v>
      </c>
      <c r="B265" s="1">
        <v>128.35000600000001</v>
      </c>
      <c r="C265" s="21">
        <f t="shared" si="30"/>
        <v>2.1976352320291603E-2</v>
      </c>
      <c r="D265" s="21">
        <f t="shared" si="31"/>
        <v>3.7689042907891547E-4</v>
      </c>
      <c r="S265" s="23">
        <v>42731</v>
      </c>
      <c r="T265" s="1">
        <v>2268.8798830000001</v>
      </c>
      <c r="U265" s="21">
        <f t="shared" si="32"/>
        <v>2.2483728227060684E-3</v>
      </c>
      <c r="W265" s="23">
        <v>42731</v>
      </c>
      <c r="X265" s="24">
        <f t="shared" si="33"/>
        <v>2.191365390759319E-2</v>
      </c>
      <c r="Y265" s="21">
        <f t="shared" si="34"/>
        <v>2.1856744100076557E-3</v>
      </c>
      <c r="AD265" s="21">
        <v>227</v>
      </c>
      <c r="AE265" s="21">
        <f t="shared" ca="1" si="36"/>
        <v>0.70986065850372837</v>
      </c>
      <c r="AF265" s="21">
        <f t="shared" ca="1" si="37"/>
        <v>0.55297769602847924</v>
      </c>
      <c r="AG265" s="38">
        <f t="shared" ca="1" si="38"/>
        <v>360.46589517416993</v>
      </c>
      <c r="AH265" s="38">
        <f t="shared" si="39"/>
        <v>305.01323927467178</v>
      </c>
      <c r="AI265" s="38">
        <f t="shared" ca="1" si="35"/>
        <v>55.452655899498154</v>
      </c>
    </row>
    <row r="266" spans="1:35" x14ac:dyDescent="0.3">
      <c r="A266" s="23">
        <v>42727</v>
      </c>
      <c r="B266" s="1">
        <v>125.589996</v>
      </c>
      <c r="C266" s="21">
        <f t="shared" si="30"/>
        <v>7.958273483699152E-5</v>
      </c>
      <c r="D266" s="21">
        <f t="shared" si="31"/>
        <v>6.1658032217639797E-6</v>
      </c>
      <c r="S266" s="23">
        <v>42727</v>
      </c>
      <c r="T266" s="1">
        <v>2263.790039</v>
      </c>
      <c r="U266" s="21">
        <f t="shared" si="32"/>
        <v>1.2517152222140115E-3</v>
      </c>
      <c r="W266" s="23">
        <v>42727</v>
      </c>
      <c r="X266" s="24">
        <f t="shared" si="33"/>
        <v>1.6884322138578816E-5</v>
      </c>
      <c r="Y266" s="21">
        <f t="shared" si="34"/>
        <v>1.1890168095155989E-3</v>
      </c>
      <c r="AD266" s="21">
        <v>228</v>
      </c>
      <c r="AE266" s="21">
        <f t="shared" ca="1" si="36"/>
        <v>0.89857114083355949</v>
      </c>
      <c r="AF266" s="21">
        <f t="shared" ca="1" si="37"/>
        <v>1.2734519345335018</v>
      </c>
      <c r="AG266" s="38">
        <f t="shared" ca="1" si="38"/>
        <v>374.61232229785651</v>
      </c>
      <c r="AH266" s="38">
        <f t="shared" si="39"/>
        <v>305.07381133585056</v>
      </c>
      <c r="AI266" s="38">
        <f t="shared" ca="1" si="35"/>
        <v>69.538510962005944</v>
      </c>
    </row>
    <row r="267" spans="1:35" x14ac:dyDescent="0.3">
      <c r="A267" s="23">
        <v>42726</v>
      </c>
      <c r="B267" s="1">
        <v>125.58000199999999</v>
      </c>
      <c r="C267" s="21">
        <f t="shared" si="30"/>
        <v>-7.2727114624506761E-3</v>
      </c>
      <c r="D267" s="21">
        <f t="shared" si="31"/>
        <v>9.6735048775030226E-5</v>
      </c>
      <c r="S267" s="23">
        <v>42726</v>
      </c>
      <c r="T267" s="1">
        <v>2260.959961</v>
      </c>
      <c r="U267" s="21">
        <f t="shared" si="32"/>
        <v>-1.8629738593322065E-3</v>
      </c>
      <c r="W267" s="23">
        <v>42726</v>
      </c>
      <c r="X267" s="24">
        <f t="shared" si="33"/>
        <v>-7.3354098751490888E-3</v>
      </c>
      <c r="Y267" s="21">
        <f t="shared" si="34"/>
        <v>-1.9256722720306192E-3</v>
      </c>
      <c r="AD267" s="21">
        <v>229</v>
      </c>
      <c r="AE267" s="21">
        <f t="shared" ca="1" si="36"/>
        <v>0.80230143070862103</v>
      </c>
      <c r="AF267" s="21">
        <f t="shared" ca="1" si="37"/>
        <v>0.84987040955661208</v>
      </c>
      <c r="AG267" s="38">
        <f t="shared" ca="1" si="38"/>
        <v>384.38624874283391</v>
      </c>
      <c r="AH267" s="38">
        <f t="shared" si="39"/>
        <v>305.13439542593215</v>
      </c>
      <c r="AI267" s="38">
        <f t="shared" ca="1" si="35"/>
        <v>79.251853316901759</v>
      </c>
    </row>
    <row r="268" spans="1:35" x14ac:dyDescent="0.3">
      <c r="A268" s="23">
        <v>42725</v>
      </c>
      <c r="B268" s="1">
        <v>126.5</v>
      </c>
      <c r="C268" s="21">
        <f t="shared" ref="C268:C331" si="40">B268/B269-1</f>
        <v>1.1029387523272316E-2</v>
      </c>
      <c r="D268" s="21">
        <f t="shared" ref="D268:D331" si="41">(C268-$B$4)^2</f>
        <v>7.1685029923179131E-5</v>
      </c>
      <c r="S268" s="23">
        <v>42725</v>
      </c>
      <c r="T268" s="1">
        <v>2265.179932</v>
      </c>
      <c r="U268" s="21">
        <f t="shared" ref="U268:U331" si="42">T268/T269-1</f>
        <v>-2.4573614012164402E-3</v>
      </c>
      <c r="W268" s="23">
        <v>42725</v>
      </c>
      <c r="X268" s="24">
        <f t="shared" ref="X268:X331" si="43">C268-$U$5</f>
        <v>1.0966689110573902E-2</v>
      </c>
      <c r="Y268" s="21">
        <f t="shared" ref="Y268:Y331" si="44">U268-$U$5</f>
        <v>-2.5200598139148529E-3</v>
      </c>
      <c r="AD268" s="21">
        <v>230</v>
      </c>
      <c r="AE268" s="21">
        <f t="shared" ca="1" si="36"/>
        <v>0.67867465698392149</v>
      </c>
      <c r="AF268" s="21">
        <f t="shared" ca="1" si="37"/>
        <v>0.46399589590896578</v>
      </c>
      <c r="AG268" s="38">
        <f t="shared" ca="1" si="38"/>
        <v>389.86477416800483</v>
      </c>
      <c r="AH268" s="38">
        <f t="shared" si="39"/>
        <v>305.19499154730528</v>
      </c>
      <c r="AI268" s="38">
        <f t="shared" ca="1" si="35"/>
        <v>84.66978262069955</v>
      </c>
    </row>
    <row r="269" spans="1:35" x14ac:dyDescent="0.3">
      <c r="A269" s="23">
        <v>42724</v>
      </c>
      <c r="B269" s="1">
        <v>125.120003</v>
      </c>
      <c r="C269" s="21">
        <f t="shared" si="40"/>
        <v>-2.6304823267552235E-3</v>
      </c>
      <c r="D269" s="21">
        <f t="shared" si="41"/>
        <v>2.6969000190240488E-5</v>
      </c>
      <c r="S269" s="23">
        <v>42724</v>
      </c>
      <c r="T269" s="1">
        <v>2270.76001</v>
      </c>
      <c r="U269" s="21">
        <f t="shared" si="42"/>
        <v>3.6375123841505541E-3</v>
      </c>
      <c r="W269" s="23">
        <v>42724</v>
      </c>
      <c r="X269" s="24">
        <f t="shared" si="43"/>
        <v>-2.6931807394536362E-3</v>
      </c>
      <c r="Y269" s="21">
        <f t="shared" si="44"/>
        <v>3.5748139714521414E-3</v>
      </c>
      <c r="AD269" s="21">
        <v>231</v>
      </c>
      <c r="AE269" s="21">
        <f t="shared" ca="1" si="36"/>
        <v>0.91808185700565237</v>
      </c>
      <c r="AF269" s="21">
        <f t="shared" ca="1" si="37"/>
        <v>1.3922844250302064</v>
      </c>
      <c r="AG269" s="38">
        <f t="shared" ca="1" si="38"/>
        <v>406.61543489313647</v>
      </c>
      <c r="AH269" s="38">
        <f t="shared" si="39"/>
        <v>305.25559970235923</v>
      </c>
      <c r="AI269" s="38">
        <f t="shared" ca="1" si="35"/>
        <v>101.35983519077723</v>
      </c>
    </row>
    <row r="270" spans="1:35" x14ac:dyDescent="0.3">
      <c r="A270" s="23">
        <v>42723</v>
      </c>
      <c r="B270" s="1">
        <v>125.449997</v>
      </c>
      <c r="C270" s="21">
        <f t="shared" si="40"/>
        <v>9.9017548711821668E-3</v>
      </c>
      <c r="D270" s="21">
        <f t="shared" si="41"/>
        <v>5.3861927769043812E-5</v>
      </c>
      <c r="S270" s="23">
        <v>42723</v>
      </c>
      <c r="T270" s="1">
        <v>2262.530029</v>
      </c>
      <c r="U270" s="21">
        <f t="shared" si="42"/>
        <v>1.9751207295131135E-3</v>
      </c>
      <c r="W270" s="23">
        <v>42723</v>
      </c>
      <c r="X270" s="24">
        <f t="shared" si="43"/>
        <v>9.8390564584837532E-3</v>
      </c>
      <c r="Y270" s="21">
        <f t="shared" si="44"/>
        <v>1.9124223168147008E-3</v>
      </c>
      <c r="AD270" s="21">
        <v>232</v>
      </c>
      <c r="AE270" s="21">
        <f t="shared" ca="1" si="36"/>
        <v>1.4344012289597696E-2</v>
      </c>
      <c r="AF270" s="21">
        <f t="shared" ca="1" si="37"/>
        <v>-2.1877471626196234</v>
      </c>
      <c r="AG270" s="38">
        <f t="shared" ca="1" si="38"/>
        <v>380.80049487352579</v>
      </c>
      <c r="AH270" s="38">
        <f t="shared" si="39"/>
        <v>305.31621989348378</v>
      </c>
      <c r="AI270" s="38">
        <f t="shared" ca="1" si="35"/>
        <v>75.484274980042017</v>
      </c>
    </row>
    <row r="271" spans="1:35" x14ac:dyDescent="0.3">
      <c r="A271" s="23">
        <v>42720</v>
      </c>
      <c r="B271" s="1">
        <v>124.220001</v>
      </c>
      <c r="C271" s="21">
        <f t="shared" si="40"/>
        <v>-6.2399920000000275E-3</v>
      </c>
      <c r="D271" s="21">
        <f t="shared" si="41"/>
        <v>7.7487144921613838E-5</v>
      </c>
      <c r="S271" s="23">
        <v>42720</v>
      </c>
      <c r="T271" s="1">
        <v>2258.070068</v>
      </c>
      <c r="U271" s="21">
        <f t="shared" si="42"/>
        <v>-1.7506226483432474E-3</v>
      </c>
      <c r="W271" s="23">
        <v>42720</v>
      </c>
      <c r="X271" s="24">
        <f t="shared" si="43"/>
        <v>-6.3026904126984402E-3</v>
      </c>
      <c r="Y271" s="21">
        <f t="shared" si="44"/>
        <v>-1.8133210610416601E-3</v>
      </c>
      <c r="AD271" s="21">
        <v>233</v>
      </c>
      <c r="AE271" s="21">
        <f t="shared" ca="1" si="36"/>
        <v>0.15543147844863103</v>
      </c>
      <c r="AF271" s="21">
        <f t="shared" ca="1" si="37"/>
        <v>-1.0134129489260393</v>
      </c>
      <c r="AG271" s="38">
        <f t="shared" ca="1" si="38"/>
        <v>369.44371539351363</v>
      </c>
      <c r="AH271" s="38">
        <f t="shared" si="39"/>
        <v>305.37685212306911</v>
      </c>
      <c r="AI271" s="38">
        <f t="shared" ca="1" si="35"/>
        <v>64.066863270444514</v>
      </c>
    </row>
    <row r="272" spans="1:35" x14ac:dyDescent="0.3">
      <c r="A272" s="23">
        <v>42719</v>
      </c>
      <c r="B272" s="1">
        <v>125</v>
      </c>
      <c r="C272" s="21">
        <f t="shared" si="40"/>
        <v>1.2637702322785049E-2</v>
      </c>
      <c r="D272" s="21">
        <f t="shared" si="41"/>
        <v>1.0150594823899363E-4</v>
      </c>
      <c r="S272" s="23">
        <v>42719</v>
      </c>
      <c r="T272" s="1">
        <v>2262.030029</v>
      </c>
      <c r="U272" s="21">
        <f t="shared" si="42"/>
        <v>3.8832279554188442E-3</v>
      </c>
      <c r="W272" s="23">
        <v>42719</v>
      </c>
      <c r="X272" s="24">
        <f t="shared" si="43"/>
        <v>1.2575003910086636E-2</v>
      </c>
      <c r="Y272" s="21">
        <f t="shared" si="44"/>
        <v>3.8205295427204316E-3</v>
      </c>
      <c r="AD272" s="21">
        <v>234</v>
      </c>
      <c r="AE272" s="21">
        <f t="shared" ca="1" si="36"/>
        <v>0.12721572010350224</v>
      </c>
      <c r="AF272" s="21">
        <f t="shared" ca="1" si="37"/>
        <v>-1.1396516926443301</v>
      </c>
      <c r="AG272" s="38">
        <f t="shared" ca="1" si="38"/>
        <v>357.06752128574408</v>
      </c>
      <c r="AH272" s="38">
        <f t="shared" si="39"/>
        <v>305.43749639350597</v>
      </c>
      <c r="AI272" s="38">
        <f t="shared" ca="1" si="35"/>
        <v>51.630024892238112</v>
      </c>
    </row>
    <row r="273" spans="1:35" x14ac:dyDescent="0.3">
      <c r="A273" s="23">
        <v>42718</v>
      </c>
      <c r="B273" s="1">
        <v>123.44000200000001</v>
      </c>
      <c r="C273" s="21">
        <f t="shared" si="40"/>
        <v>-2.7467846400612839E-3</v>
      </c>
      <c r="D273" s="21">
        <f t="shared" si="41"/>
        <v>2.8190481463298831E-5</v>
      </c>
      <c r="S273" s="23">
        <v>42718</v>
      </c>
      <c r="T273" s="1">
        <v>2253.280029</v>
      </c>
      <c r="U273" s="21">
        <f t="shared" si="42"/>
        <v>-8.1171721142561104E-3</v>
      </c>
      <c r="W273" s="23">
        <v>42718</v>
      </c>
      <c r="X273" s="24">
        <f t="shared" si="43"/>
        <v>-2.8094830527596966E-3</v>
      </c>
      <c r="Y273" s="21">
        <f t="shared" si="44"/>
        <v>-8.179870526954524E-3</v>
      </c>
      <c r="AD273" s="21">
        <v>235</v>
      </c>
      <c r="AE273" s="21">
        <f t="shared" ca="1" si="36"/>
        <v>0.36890356912452515</v>
      </c>
      <c r="AF273" s="21">
        <f t="shared" ca="1" si="37"/>
        <v>-0.33475867224877875</v>
      </c>
      <c r="AG273" s="38">
        <f t="shared" ca="1" si="38"/>
        <v>353.56115467064967</v>
      </c>
      <c r="AH273" s="38">
        <f t="shared" si="39"/>
        <v>305.49815270718551</v>
      </c>
      <c r="AI273" s="38">
        <f t="shared" ca="1" si="35"/>
        <v>48.06300196346416</v>
      </c>
    </row>
    <row r="274" spans="1:35" x14ac:dyDescent="0.3">
      <c r="A274" s="23">
        <v>42717</v>
      </c>
      <c r="B274" s="1">
        <v>123.779999</v>
      </c>
      <c r="C274" s="21">
        <f t="shared" si="40"/>
        <v>7.7342423229791457E-3</v>
      </c>
      <c r="D274" s="21">
        <f t="shared" si="41"/>
        <v>2.6744991893671782E-5</v>
      </c>
      <c r="S274" s="23">
        <v>42717</v>
      </c>
      <c r="T274" s="1">
        <v>2271.719971</v>
      </c>
      <c r="U274" s="21">
        <f t="shared" si="42"/>
        <v>6.539774854251279E-3</v>
      </c>
      <c r="W274" s="23">
        <v>42717</v>
      </c>
      <c r="X274" s="24">
        <f t="shared" si="43"/>
        <v>7.671543910280733E-3</v>
      </c>
      <c r="Y274" s="21">
        <f t="shared" si="44"/>
        <v>6.4770764415528663E-3</v>
      </c>
      <c r="AD274" s="21">
        <v>236</v>
      </c>
      <c r="AE274" s="21">
        <f t="shared" ca="1" si="36"/>
        <v>0.5712784445603929</v>
      </c>
      <c r="AF274" s="21">
        <f t="shared" ca="1" si="37"/>
        <v>0.17962992393834865</v>
      </c>
      <c r="AG274" s="38">
        <f t="shared" ca="1" si="38"/>
        <v>355.54681955732991</v>
      </c>
      <c r="AH274" s="38">
        <f t="shared" si="39"/>
        <v>305.55882106649938</v>
      </c>
      <c r="AI274" s="38">
        <f t="shared" ca="1" si="35"/>
        <v>49.987998490830535</v>
      </c>
    </row>
    <row r="275" spans="1:35" x14ac:dyDescent="0.3">
      <c r="A275" s="23">
        <v>42716</v>
      </c>
      <c r="B275" s="1">
        <v>122.83000199999999</v>
      </c>
      <c r="C275" s="21">
        <f t="shared" si="40"/>
        <v>-4.0686036149573113E-4</v>
      </c>
      <c r="D275" s="21">
        <f t="shared" si="41"/>
        <v>8.8182072629104096E-6</v>
      </c>
      <c r="S275" s="23">
        <v>42716</v>
      </c>
      <c r="T275" s="1">
        <v>2256.959961</v>
      </c>
      <c r="U275" s="21">
        <f t="shared" si="42"/>
        <v>-1.1374347616602831E-3</v>
      </c>
      <c r="W275" s="23">
        <v>42716</v>
      </c>
      <c r="X275" s="24">
        <f t="shared" si="43"/>
        <v>-4.6955877419414382E-4</v>
      </c>
      <c r="Y275" s="21">
        <f t="shared" si="44"/>
        <v>-1.2001331743586958E-3</v>
      </c>
      <c r="AD275" s="21">
        <v>237</v>
      </c>
      <c r="AE275" s="21">
        <f t="shared" ca="1" si="36"/>
        <v>0.3030659197558665</v>
      </c>
      <c r="AF275" s="21">
        <f t="shared" ca="1" si="37"/>
        <v>-0.51560282117919887</v>
      </c>
      <c r="AG275" s="38">
        <f t="shared" ca="1" si="38"/>
        <v>350.14595814377401</v>
      </c>
      <c r="AH275" s="38">
        <f t="shared" si="39"/>
        <v>305.61950147383965</v>
      </c>
      <c r="AI275" s="38">
        <f t="shared" ca="1" si="35"/>
        <v>44.526456669934362</v>
      </c>
    </row>
    <row r="276" spans="1:35" x14ac:dyDescent="0.3">
      <c r="A276" s="23">
        <v>42713</v>
      </c>
      <c r="B276" s="1">
        <v>122.879997</v>
      </c>
      <c r="C276" s="21">
        <f t="shared" si="40"/>
        <v>-2.9211376650623011E-3</v>
      </c>
      <c r="D276" s="21">
        <f t="shared" si="41"/>
        <v>3.0072325073165722E-5</v>
      </c>
      <c r="S276" s="23">
        <v>42713</v>
      </c>
      <c r="T276" s="1">
        <v>2259.530029</v>
      </c>
      <c r="U276" s="21">
        <f t="shared" si="42"/>
        <v>5.9389848367235043E-3</v>
      </c>
      <c r="W276" s="23">
        <v>42713</v>
      </c>
      <c r="X276" s="24">
        <f t="shared" si="43"/>
        <v>-2.9838360777607138E-3</v>
      </c>
      <c r="Y276" s="21">
        <f t="shared" si="44"/>
        <v>5.8762864240250916E-3</v>
      </c>
      <c r="AD276" s="21">
        <v>238</v>
      </c>
      <c r="AE276" s="21">
        <f t="shared" ca="1" si="36"/>
        <v>0.4349221382805647</v>
      </c>
      <c r="AF276" s="21">
        <f t="shared" ca="1" si="37"/>
        <v>-0.16385629113515979</v>
      </c>
      <c r="AG276" s="38">
        <f t="shared" ca="1" si="38"/>
        <v>348.49403226826576</v>
      </c>
      <c r="AH276" s="38">
        <f t="shared" si="39"/>
        <v>305.68019393159898</v>
      </c>
      <c r="AI276" s="38">
        <f t="shared" ca="1" si="35"/>
        <v>42.813838336666777</v>
      </c>
    </row>
    <row r="277" spans="1:35" x14ac:dyDescent="0.3">
      <c r="A277" s="23">
        <v>42712</v>
      </c>
      <c r="B277" s="1">
        <v>123.239998</v>
      </c>
      <c r="C277" s="21">
        <f t="shared" si="40"/>
        <v>-1.7146511022781086E-2</v>
      </c>
      <c r="D277" s="21">
        <f t="shared" si="41"/>
        <v>3.8845245836569508E-4</v>
      </c>
      <c r="S277" s="23">
        <v>42712</v>
      </c>
      <c r="T277" s="1">
        <v>2246.1899410000001</v>
      </c>
      <c r="U277" s="21">
        <f t="shared" si="42"/>
        <v>2.1593427123762776E-3</v>
      </c>
      <c r="W277" s="23">
        <v>42712</v>
      </c>
      <c r="X277" s="24">
        <f t="shared" si="43"/>
        <v>-1.7209209435479499E-2</v>
      </c>
      <c r="Y277" s="21">
        <f t="shared" si="44"/>
        <v>2.0966442996778649E-3</v>
      </c>
      <c r="AD277" s="21">
        <v>239</v>
      </c>
      <c r="AE277" s="21">
        <f t="shared" ca="1" si="36"/>
        <v>0.32680992882903381</v>
      </c>
      <c r="AF277" s="21">
        <f t="shared" ca="1" si="37"/>
        <v>-0.44873912433285296</v>
      </c>
      <c r="AG277" s="38">
        <f t="shared" ca="1" si="38"/>
        <v>343.89108989688987</v>
      </c>
      <c r="AH277" s="38">
        <f t="shared" si="39"/>
        <v>305.74089844217042</v>
      </c>
      <c r="AI277" s="38">
        <f t="shared" ca="1" si="35"/>
        <v>38.150191454719447</v>
      </c>
    </row>
    <row r="278" spans="1:35" x14ac:dyDescent="0.3">
      <c r="A278" s="23">
        <v>42711</v>
      </c>
      <c r="B278" s="1">
        <v>125.389999</v>
      </c>
      <c r="C278" s="21">
        <f t="shared" si="40"/>
        <v>6.5826362687646522E-3</v>
      </c>
      <c r="D278" s="21">
        <f t="shared" si="41"/>
        <v>1.6159997902839279E-5</v>
      </c>
      <c r="S278" s="23">
        <v>42711</v>
      </c>
      <c r="T278" s="1">
        <v>2241.3500979999999</v>
      </c>
      <c r="U278" s="21">
        <f t="shared" si="42"/>
        <v>1.3163241734930109E-2</v>
      </c>
      <c r="W278" s="23">
        <v>42711</v>
      </c>
      <c r="X278" s="24">
        <f t="shared" si="43"/>
        <v>6.5199378560662396E-3</v>
      </c>
      <c r="Y278" s="21">
        <f t="shared" si="44"/>
        <v>1.3100543322231695E-2</v>
      </c>
      <c r="AD278" s="21">
        <v>240</v>
      </c>
      <c r="AE278" s="21">
        <f t="shared" ca="1" si="36"/>
        <v>6.8121593770994249E-2</v>
      </c>
      <c r="AF278" s="21">
        <f t="shared" ca="1" si="37"/>
        <v>-1.4899279272179686</v>
      </c>
      <c r="AG278" s="38">
        <f t="shared" ca="1" si="38"/>
        <v>328.88819319334351</v>
      </c>
      <c r="AH278" s="38">
        <f t="shared" si="39"/>
        <v>305.80161500794753</v>
      </c>
      <c r="AI278" s="38">
        <f t="shared" ca="1" si="35"/>
        <v>23.086578185395979</v>
      </c>
    </row>
    <row r="279" spans="1:35" x14ac:dyDescent="0.3">
      <c r="A279" s="23">
        <v>42710</v>
      </c>
      <c r="B279" s="1">
        <v>124.57</v>
      </c>
      <c r="C279" s="21">
        <f t="shared" si="40"/>
        <v>4.5401106230241517E-2</v>
      </c>
      <c r="D279" s="21">
        <f t="shared" si="41"/>
        <v>1.8351302237338296E-3</v>
      </c>
      <c r="S279" s="23">
        <v>42710</v>
      </c>
      <c r="T279" s="1">
        <v>2212.2299800000001</v>
      </c>
      <c r="U279" s="21">
        <f t="shared" si="42"/>
        <v>3.4108881136405422E-3</v>
      </c>
      <c r="W279" s="23">
        <v>42710</v>
      </c>
      <c r="X279" s="24">
        <f t="shared" si="43"/>
        <v>4.5338407817543107E-2</v>
      </c>
      <c r="Y279" s="21">
        <f t="shared" si="44"/>
        <v>3.3481897009421295E-3</v>
      </c>
      <c r="AD279" s="21">
        <v>241</v>
      </c>
      <c r="AE279" s="21">
        <f t="shared" ca="1" si="36"/>
        <v>0.34582383782996484</v>
      </c>
      <c r="AF279" s="21">
        <f t="shared" ca="1" si="37"/>
        <v>-0.39662003550721753</v>
      </c>
      <c r="AG279" s="38">
        <f t="shared" ca="1" si="38"/>
        <v>325.05327869827971</v>
      </c>
      <c r="AH279" s="38">
        <f t="shared" si="39"/>
        <v>305.86234363132428</v>
      </c>
      <c r="AI279" s="38">
        <f t="shared" ca="1" si="35"/>
        <v>19.190935066955433</v>
      </c>
    </row>
    <row r="280" spans="1:35" x14ac:dyDescent="0.3">
      <c r="A280" s="23">
        <v>42709</v>
      </c>
      <c r="B280" s="1">
        <v>119.160004</v>
      </c>
      <c r="C280" s="21">
        <f t="shared" si="40"/>
        <v>-1.3657760345298531E-2</v>
      </c>
      <c r="D280" s="21">
        <f t="shared" si="41"/>
        <v>2.6310288876180355E-4</v>
      </c>
      <c r="S280" s="23">
        <v>42709</v>
      </c>
      <c r="T280" s="1">
        <v>2204.709961</v>
      </c>
      <c r="U280" s="21">
        <f t="shared" si="42"/>
        <v>5.8213053606350762E-3</v>
      </c>
      <c r="W280" s="23">
        <v>42709</v>
      </c>
      <c r="X280" s="24">
        <f t="shared" si="43"/>
        <v>-1.3720458757996944E-2</v>
      </c>
      <c r="Y280" s="21">
        <f t="shared" si="44"/>
        <v>5.7586069479366635E-3</v>
      </c>
      <c r="AD280" s="21">
        <v>242</v>
      </c>
      <c r="AE280" s="21">
        <f t="shared" ca="1" si="36"/>
        <v>0.3586372727261351</v>
      </c>
      <c r="AF280" s="21">
        <f t="shared" ca="1" si="37"/>
        <v>-0.36210369110634272</v>
      </c>
      <c r="AG280" s="38">
        <f t="shared" ca="1" si="38"/>
        <v>321.59672109001019</v>
      </c>
      <c r="AH280" s="38">
        <f t="shared" si="39"/>
        <v>305.92308431469525</v>
      </c>
      <c r="AI280" s="38">
        <f t="shared" ca="1" si="35"/>
        <v>15.673636775314947</v>
      </c>
    </row>
    <row r="281" spans="1:35" x14ac:dyDescent="0.3">
      <c r="A281" s="23">
        <v>42706</v>
      </c>
      <c r="B281" s="1">
        <v>120.80999799999999</v>
      </c>
      <c r="C281" s="21">
        <f t="shared" si="40"/>
        <v>3.0626147153846262E-2</v>
      </c>
      <c r="D281" s="21">
        <f t="shared" si="41"/>
        <v>7.8755783615276924E-4</v>
      </c>
      <c r="S281" s="23">
        <v>42706</v>
      </c>
      <c r="T281" s="1">
        <v>2191.9499510000001</v>
      </c>
      <c r="U281" s="21">
        <f t="shared" si="42"/>
        <v>3.9700648494522817E-4</v>
      </c>
      <c r="W281" s="23">
        <v>42706</v>
      </c>
      <c r="X281" s="24">
        <f t="shared" si="43"/>
        <v>3.0563448741147848E-2</v>
      </c>
      <c r="Y281" s="21">
        <f t="shared" si="44"/>
        <v>3.3430807224681548E-4</v>
      </c>
      <c r="AD281" s="21">
        <v>243</v>
      </c>
      <c r="AE281" s="21">
        <f t="shared" ca="1" si="36"/>
        <v>0.2856578554575151</v>
      </c>
      <c r="AF281" s="21">
        <f t="shared" ca="1" si="37"/>
        <v>-0.56611484720774308</v>
      </c>
      <c r="AG281" s="38">
        <f t="shared" ca="1" si="38"/>
        <v>316.23084625239153</v>
      </c>
      <c r="AH281" s="38">
        <f t="shared" si="39"/>
        <v>305.98383706045536</v>
      </c>
      <c r="AI281" s="38">
        <f t="shared" ca="1" si="35"/>
        <v>10.247009191936172</v>
      </c>
    </row>
    <row r="282" spans="1:35" x14ac:dyDescent="0.3">
      <c r="A282" s="23">
        <v>42705</v>
      </c>
      <c r="B282" s="1">
        <v>117.220001</v>
      </c>
      <c r="C282" s="21">
        <f t="shared" si="40"/>
        <v>1.8803504273503524E-3</v>
      </c>
      <c r="D282" s="21">
        <f t="shared" si="41"/>
        <v>4.6558221739471191E-7</v>
      </c>
      <c r="S282" s="23">
        <v>42705</v>
      </c>
      <c r="T282" s="1">
        <v>2191.080078</v>
      </c>
      <c r="U282" s="21">
        <f t="shared" si="42"/>
        <v>-3.5155292147042161E-3</v>
      </c>
      <c r="W282" s="23">
        <v>42705</v>
      </c>
      <c r="X282" s="24">
        <f t="shared" si="43"/>
        <v>1.8176520146519397E-3</v>
      </c>
      <c r="Y282" s="21">
        <f t="shared" si="44"/>
        <v>-3.5782276274026288E-3</v>
      </c>
      <c r="AD282" s="21">
        <v>244</v>
      </c>
      <c r="AE282" s="21">
        <f t="shared" ca="1" si="36"/>
        <v>0.78815704333596459</v>
      </c>
      <c r="AF282" s="21">
        <f t="shared" ca="1" si="37"/>
        <v>0.80004294958896083</v>
      </c>
      <c r="AG282" s="38">
        <f t="shared" ca="1" si="38"/>
        <v>323.99570527467785</v>
      </c>
      <c r="AH282" s="38">
        <f t="shared" si="39"/>
        <v>306.04460187100005</v>
      </c>
      <c r="AI282" s="38">
        <f t="shared" ca="1" si="35"/>
        <v>17.951103403677791</v>
      </c>
    </row>
    <row r="283" spans="1:35" x14ac:dyDescent="0.3">
      <c r="A283" s="23">
        <v>42704</v>
      </c>
      <c r="B283" s="1">
        <v>117</v>
      </c>
      <c r="C283" s="21">
        <f t="shared" si="40"/>
        <v>-4.3400731113935054E-3</v>
      </c>
      <c r="D283" s="21">
        <f t="shared" si="41"/>
        <v>4.7648087231491414E-5</v>
      </c>
      <c r="S283" s="23">
        <v>42704</v>
      </c>
      <c r="T283" s="1">
        <v>2198.8100589999999</v>
      </c>
      <c r="U283" s="21">
        <f t="shared" si="42"/>
        <v>-2.6534038053485087E-3</v>
      </c>
      <c r="W283" s="23">
        <v>42704</v>
      </c>
      <c r="X283" s="24">
        <f t="shared" si="43"/>
        <v>-4.4027715240919181E-3</v>
      </c>
      <c r="Y283" s="21">
        <f t="shared" si="44"/>
        <v>-2.7161022180469214E-3</v>
      </c>
      <c r="AD283" s="21">
        <v>245</v>
      </c>
      <c r="AE283" s="21">
        <f t="shared" ca="1" si="36"/>
        <v>0.76363192799795754</v>
      </c>
      <c r="AF283" s="21">
        <f t="shared" ca="1" si="37"/>
        <v>0.71803429040730427</v>
      </c>
      <c r="AG283" s="38">
        <f t="shared" ca="1" si="38"/>
        <v>331.13357698650611</v>
      </c>
      <c r="AH283" s="38">
        <f t="shared" si="39"/>
        <v>306.10537874872529</v>
      </c>
      <c r="AI283" s="38">
        <f t="shared" ca="1" si="35"/>
        <v>25.028198237780828</v>
      </c>
    </row>
    <row r="284" spans="1:35" x14ac:dyDescent="0.3">
      <c r="A284" s="23">
        <v>42703</v>
      </c>
      <c r="B284" s="1">
        <v>117.510002</v>
      </c>
      <c r="C284" s="21">
        <f t="shared" si="40"/>
        <v>4.9602497220557762E-3</v>
      </c>
      <c r="D284" s="21">
        <f t="shared" si="41"/>
        <v>5.7483104531179877E-6</v>
      </c>
      <c r="S284" s="23">
        <v>42703</v>
      </c>
      <c r="T284" s="1">
        <v>2204.6599120000001</v>
      </c>
      <c r="U284" s="21">
        <f t="shared" si="42"/>
        <v>1.3352928795322683E-3</v>
      </c>
      <c r="W284" s="23">
        <v>42703</v>
      </c>
      <c r="X284" s="24">
        <f t="shared" si="43"/>
        <v>4.8975513093573635E-3</v>
      </c>
      <c r="Y284" s="21">
        <f t="shared" si="44"/>
        <v>1.2725944668338556E-3</v>
      </c>
      <c r="AD284" s="21">
        <v>246</v>
      </c>
      <c r="AE284" s="21">
        <f t="shared" ca="1" si="36"/>
        <v>0.73445283555371565</v>
      </c>
      <c r="AF284" s="21">
        <f t="shared" ca="1" si="37"/>
        <v>0.6263363802211237</v>
      </c>
      <c r="AG284" s="38">
        <f t="shared" ca="1" si="38"/>
        <v>337.49674377864096</v>
      </c>
      <c r="AH284" s="38">
        <f t="shared" si="39"/>
        <v>306.16616769602746</v>
      </c>
      <c r="AI284" s="38">
        <f t="shared" ca="1" si="35"/>
        <v>31.330576082613504</v>
      </c>
    </row>
    <row r="285" spans="1:35" x14ac:dyDescent="0.3">
      <c r="A285" s="23">
        <v>42702</v>
      </c>
      <c r="B285" s="1">
        <v>116.93</v>
      </c>
      <c r="C285" s="21">
        <f t="shared" si="40"/>
        <v>-4.0882717285316561E-3</v>
      </c>
      <c r="D285" s="21">
        <f t="shared" si="41"/>
        <v>4.4235242446687163E-5</v>
      </c>
      <c r="S285" s="23">
        <v>42702</v>
      </c>
      <c r="T285" s="1">
        <v>2201.719971</v>
      </c>
      <c r="U285" s="21">
        <f t="shared" si="42"/>
        <v>-5.2545356518649555E-3</v>
      </c>
      <c r="W285" s="23">
        <v>42702</v>
      </c>
      <c r="X285" s="24">
        <f t="shared" si="43"/>
        <v>-4.1509701412300688E-3</v>
      </c>
      <c r="Y285" s="21">
        <f t="shared" si="44"/>
        <v>-5.3172340645633682E-3</v>
      </c>
      <c r="AD285" s="21">
        <v>247</v>
      </c>
      <c r="AE285" s="21">
        <f t="shared" ca="1" si="36"/>
        <v>0.98908293410274684</v>
      </c>
      <c r="AF285" s="21">
        <f t="shared" ca="1" si="37"/>
        <v>2.293241036438121</v>
      </c>
      <c r="AG285" s="38">
        <f t="shared" ca="1" si="38"/>
        <v>361.66476280797815</v>
      </c>
      <c r="AH285" s="38">
        <f t="shared" si="39"/>
        <v>306.22696871530343</v>
      </c>
      <c r="AI285" s="38">
        <f t="shared" ca="1" si="35"/>
        <v>55.437794092674721</v>
      </c>
    </row>
    <row r="286" spans="1:35" x14ac:dyDescent="0.3">
      <c r="A286" s="23">
        <v>42699</v>
      </c>
      <c r="B286" s="1">
        <v>117.410004</v>
      </c>
      <c r="C286" s="21">
        <f t="shared" si="40"/>
        <v>-2.3791145827324334E-3</v>
      </c>
      <c r="D286" s="21">
        <f t="shared" si="41"/>
        <v>2.4421395778372137E-5</v>
      </c>
      <c r="S286" s="23">
        <v>42699</v>
      </c>
      <c r="T286" s="1">
        <v>2213.3500979999999</v>
      </c>
      <c r="U286" s="21">
        <f t="shared" si="42"/>
        <v>3.9143869124047548E-3</v>
      </c>
      <c r="W286" s="23">
        <v>42699</v>
      </c>
      <c r="X286" s="24">
        <f t="shared" si="43"/>
        <v>-2.4418129954308461E-3</v>
      </c>
      <c r="Y286" s="21">
        <f t="shared" si="44"/>
        <v>3.8516884997063421E-3</v>
      </c>
      <c r="AD286" s="21">
        <v>248</v>
      </c>
      <c r="AE286" s="21">
        <f t="shared" ca="1" si="36"/>
        <v>0.17073998225327791</v>
      </c>
      <c r="AF286" s="21">
        <f t="shared" ca="1" si="37"/>
        <v>-0.95124510873255264</v>
      </c>
      <c r="AG286" s="38">
        <f t="shared" ca="1" si="38"/>
        <v>351.53527076451093</v>
      </c>
      <c r="AH286" s="38">
        <f t="shared" si="39"/>
        <v>306.28778180895057</v>
      </c>
      <c r="AI286" s="38">
        <f t="shared" ca="1" si="35"/>
        <v>45.247488955560357</v>
      </c>
    </row>
    <row r="287" spans="1:35" x14ac:dyDescent="0.3">
      <c r="A287" s="23">
        <v>42697</v>
      </c>
      <c r="B287" s="1">
        <v>117.69000200000001</v>
      </c>
      <c r="C287" s="21">
        <f t="shared" si="40"/>
        <v>-2.9650880806074698E-3</v>
      </c>
      <c r="D287" s="21">
        <f t="shared" si="41"/>
        <v>3.0556289394618387E-5</v>
      </c>
      <c r="S287" s="23">
        <v>42697</v>
      </c>
      <c r="T287" s="1">
        <v>2204.719971</v>
      </c>
      <c r="U287" s="21">
        <f t="shared" si="42"/>
        <v>8.0802475222818693E-4</v>
      </c>
      <c r="W287" s="23">
        <v>42697</v>
      </c>
      <c r="X287" s="24">
        <f t="shared" si="43"/>
        <v>-3.0277864933058824E-3</v>
      </c>
      <c r="Y287" s="21">
        <f t="shared" si="44"/>
        <v>7.4532633952977424E-4</v>
      </c>
      <c r="AD287" s="21">
        <v>249</v>
      </c>
      <c r="AE287" s="21">
        <f t="shared" ca="1" si="36"/>
        <v>0.6873359014091559</v>
      </c>
      <c r="AF287" s="21">
        <f t="shared" ca="1" si="37"/>
        <v>0.48831294007513582</v>
      </c>
      <c r="AG287" s="38">
        <f t="shared" ca="1" si="38"/>
        <v>356.80640965501931</v>
      </c>
      <c r="AH287" s="38">
        <f t="shared" si="39"/>
        <v>306.34860697936671</v>
      </c>
      <c r="AI287" s="38">
        <f t="shared" ca="1" si="35"/>
        <v>50.457802675652601</v>
      </c>
    </row>
    <row r="288" spans="1:35" x14ac:dyDescent="0.3">
      <c r="A288" s="23">
        <v>42696</v>
      </c>
      <c r="B288" s="1">
        <v>118.040001</v>
      </c>
      <c r="C288" s="21">
        <f t="shared" si="40"/>
        <v>6.7821295929304526E-4</v>
      </c>
      <c r="D288" s="21">
        <f t="shared" si="41"/>
        <v>3.5512397008298526E-6</v>
      </c>
      <c r="S288" s="23">
        <v>42696</v>
      </c>
      <c r="T288" s="1">
        <v>2202.9399410000001</v>
      </c>
      <c r="U288" s="21">
        <f t="shared" si="42"/>
        <v>2.1654319242507825E-3</v>
      </c>
      <c r="W288" s="23">
        <v>42696</v>
      </c>
      <c r="X288" s="24">
        <f t="shared" si="43"/>
        <v>6.1551454659463257E-4</v>
      </c>
      <c r="Y288" s="21">
        <f t="shared" si="44"/>
        <v>2.1027335115523698E-3</v>
      </c>
      <c r="AD288" s="21">
        <v>250</v>
      </c>
      <c r="AE288" s="21">
        <f t="shared" ca="1" si="36"/>
        <v>0.60348707628803333</v>
      </c>
      <c r="AF288" s="21">
        <f t="shared" ca="1" si="37"/>
        <v>0.2623834284702698</v>
      </c>
      <c r="AG288" s="38">
        <f t="shared" ca="1" si="38"/>
        <v>359.70434681500808</v>
      </c>
      <c r="AH288" s="38">
        <f t="shared" si="39"/>
        <v>306.40944422895012</v>
      </c>
      <c r="AI288" s="38">
        <f t="shared" ca="1" si="35"/>
        <v>53.294902586057958</v>
      </c>
    </row>
    <row r="289" spans="1:35" x14ac:dyDescent="0.3">
      <c r="A289" s="23">
        <v>42695</v>
      </c>
      <c r="B289" s="1">
        <v>117.959999</v>
      </c>
      <c r="C289" s="21">
        <f t="shared" si="40"/>
        <v>2.386945598359036E-2</v>
      </c>
      <c r="D289" s="21">
        <f t="shared" si="41"/>
        <v>4.5397843515238646E-4</v>
      </c>
      <c r="S289" s="23">
        <v>42695</v>
      </c>
      <c r="T289" s="1">
        <v>2198.179932</v>
      </c>
      <c r="U289" s="21">
        <f t="shared" si="42"/>
        <v>7.4614009492723898E-3</v>
      </c>
      <c r="W289" s="23">
        <v>42695</v>
      </c>
      <c r="X289" s="24">
        <f t="shared" si="43"/>
        <v>2.3806757570891946E-2</v>
      </c>
      <c r="Y289" s="21">
        <f t="shared" si="44"/>
        <v>7.3987025365739771E-3</v>
      </c>
      <c r="AD289" s="21">
        <v>251</v>
      </c>
      <c r="AE289" s="21">
        <f t="shared" ca="1" si="36"/>
        <v>0.67317574274742031</v>
      </c>
      <c r="AF289" s="21">
        <f t="shared" ca="1" si="37"/>
        <v>0.44869940419748011</v>
      </c>
      <c r="AG289" s="38">
        <f t="shared" ca="1" si="38"/>
        <v>364.66330498687643</v>
      </c>
      <c r="AH289" s="38">
        <f t="shared" si="39"/>
        <v>306.47029356009961</v>
      </c>
      <c r="AI289" s="38">
        <f t="shared" ca="1" si="35"/>
        <v>58.19301142677682</v>
      </c>
    </row>
    <row r="290" spans="1:35" x14ac:dyDescent="0.3">
      <c r="A290" s="23">
        <v>42692</v>
      </c>
      <c r="B290" s="1">
        <v>115.209999</v>
      </c>
      <c r="C290" s="21">
        <f t="shared" si="40"/>
        <v>1.5648091938171849E-3</v>
      </c>
      <c r="D290" s="21">
        <f t="shared" si="41"/>
        <v>9.9575868144461564E-7</v>
      </c>
      <c r="S290" s="23">
        <v>42692</v>
      </c>
      <c r="T290" s="1">
        <v>2181.8999020000001</v>
      </c>
      <c r="U290" s="21">
        <f t="shared" si="42"/>
        <v>-2.3867984933356734E-3</v>
      </c>
      <c r="W290" s="23">
        <v>42692</v>
      </c>
      <c r="X290" s="24">
        <f t="shared" si="43"/>
        <v>1.5021107811187722E-3</v>
      </c>
      <c r="Y290" s="21">
        <f t="shared" si="44"/>
        <v>-2.4494969060340861E-3</v>
      </c>
      <c r="AD290" s="21">
        <v>252</v>
      </c>
      <c r="AE290" s="21">
        <f t="shared" ca="1" si="36"/>
        <v>1.6550777142323447E-3</v>
      </c>
      <c r="AF290" s="21">
        <f t="shared" ca="1" si="37"/>
        <v>-2.9373637947555542</v>
      </c>
      <c r="AG290" s="38">
        <f t="shared" ca="1" si="38"/>
        <v>333.89929613792941</v>
      </c>
      <c r="AH290" s="38">
        <f t="shared" si="39"/>
        <v>306.53115497521441</v>
      </c>
      <c r="AI290" s="38">
        <f t="shared" ca="1" si="35"/>
        <v>27.368141162715006</v>
      </c>
    </row>
    <row r="291" spans="1:35" x14ac:dyDescent="0.3">
      <c r="A291" s="23">
        <v>42691</v>
      </c>
      <c r="B291" s="1">
        <v>115.029999</v>
      </c>
      <c r="C291" s="21">
        <f t="shared" si="40"/>
        <v>-1.3890354824370732E-3</v>
      </c>
      <c r="D291" s="21">
        <f t="shared" si="41"/>
        <v>1.5616104896890071E-5</v>
      </c>
      <c r="S291" s="23">
        <v>42691</v>
      </c>
      <c r="T291" s="1">
        <v>2187.1201169999999</v>
      </c>
      <c r="U291" s="21">
        <f t="shared" si="42"/>
        <v>4.6763697097327306E-3</v>
      </c>
      <c r="W291" s="23">
        <v>42691</v>
      </c>
      <c r="X291" s="24">
        <f t="shared" si="43"/>
        <v>-1.4517338951354859E-3</v>
      </c>
      <c r="Y291" s="21">
        <f t="shared" si="44"/>
        <v>4.6136712970343179E-3</v>
      </c>
    </row>
    <row r="292" spans="1:35" x14ac:dyDescent="0.3">
      <c r="A292" s="23">
        <v>42690</v>
      </c>
      <c r="B292" s="1">
        <v>115.19000200000001</v>
      </c>
      <c r="C292" s="21">
        <f t="shared" si="40"/>
        <v>1.4085800302343632E-2</v>
      </c>
      <c r="D292" s="21">
        <f t="shared" si="41"/>
        <v>1.3278215674518914E-4</v>
      </c>
      <c r="S292" s="23">
        <v>42690</v>
      </c>
      <c r="T292" s="1">
        <v>2176.9399410000001</v>
      </c>
      <c r="U292" s="21">
        <f t="shared" si="42"/>
        <v>-1.5822638011099288E-3</v>
      </c>
      <c r="W292" s="23">
        <v>42690</v>
      </c>
      <c r="X292" s="24">
        <f t="shared" si="43"/>
        <v>1.4023101889645218E-2</v>
      </c>
      <c r="Y292" s="21">
        <f t="shared" si="44"/>
        <v>-1.6449622138083415E-3</v>
      </c>
    </row>
    <row r="293" spans="1:35" x14ac:dyDescent="0.3">
      <c r="A293" s="23">
        <v>42689</v>
      </c>
      <c r="B293" s="1">
        <v>113.589996</v>
      </c>
      <c r="C293" s="21">
        <f t="shared" si="40"/>
        <v>1.8521697438393936E-3</v>
      </c>
      <c r="D293" s="21">
        <f t="shared" si="41"/>
        <v>5.0483374980665938E-7</v>
      </c>
      <c r="S293" s="23">
        <v>42689</v>
      </c>
      <c r="T293" s="1">
        <v>2180.389893</v>
      </c>
      <c r="U293" s="21">
        <f t="shared" si="42"/>
        <v>7.4807976927082631E-3</v>
      </c>
      <c r="W293" s="23">
        <v>42689</v>
      </c>
      <c r="X293" s="24">
        <f t="shared" si="43"/>
        <v>1.7894713311409809E-3</v>
      </c>
      <c r="Y293" s="21">
        <f t="shared" si="44"/>
        <v>7.4180992800098504E-3</v>
      </c>
    </row>
    <row r="294" spans="1:35" x14ac:dyDescent="0.3">
      <c r="A294" s="23">
        <v>42688</v>
      </c>
      <c r="B294" s="1">
        <v>113.379997</v>
      </c>
      <c r="C294" s="21">
        <f t="shared" si="40"/>
        <v>-1.2197264438031596E-2</v>
      </c>
      <c r="D294" s="21">
        <f t="shared" si="41"/>
        <v>2.178561452329769E-4</v>
      </c>
      <c r="S294" s="23">
        <v>42688</v>
      </c>
      <c r="T294" s="1">
        <v>2164.1999510000001</v>
      </c>
      <c r="U294" s="21">
        <f t="shared" si="42"/>
        <v>-1.1550278623184695E-4</v>
      </c>
      <c r="W294" s="23">
        <v>42688</v>
      </c>
      <c r="X294" s="24">
        <f t="shared" si="43"/>
        <v>-1.225996285073001E-2</v>
      </c>
      <c r="Y294" s="21">
        <f t="shared" si="44"/>
        <v>-1.7820119893025965E-4</v>
      </c>
    </row>
    <row r="295" spans="1:35" x14ac:dyDescent="0.3">
      <c r="A295" s="23">
        <v>42685</v>
      </c>
      <c r="B295" s="1">
        <v>114.779999</v>
      </c>
      <c r="C295" s="21">
        <f t="shared" si="40"/>
        <v>-5.5449576424355662E-3</v>
      </c>
      <c r="D295" s="21">
        <f t="shared" si="41"/>
        <v>6.5733889991822903E-5</v>
      </c>
      <c r="S295" s="23">
        <v>42685</v>
      </c>
      <c r="T295" s="1">
        <v>2164.4499510000001</v>
      </c>
      <c r="U295" s="21">
        <f t="shared" si="42"/>
        <v>-1.3979501669952876E-3</v>
      </c>
      <c r="W295" s="23">
        <v>42685</v>
      </c>
      <c r="X295" s="24">
        <f t="shared" si="43"/>
        <v>-5.6076560551339789E-3</v>
      </c>
      <c r="Y295" s="21">
        <f t="shared" si="44"/>
        <v>-1.4606485796937003E-3</v>
      </c>
    </row>
    <row r="296" spans="1:35" x14ac:dyDescent="0.3">
      <c r="A296" s="23">
        <v>42684</v>
      </c>
      <c r="B296" s="1">
        <v>115.41999800000001</v>
      </c>
      <c r="C296" s="21">
        <f t="shared" si="40"/>
        <v>-5.5405547828700441E-2</v>
      </c>
      <c r="D296" s="21">
        <f t="shared" si="41"/>
        <v>3.3603161658156359E-3</v>
      </c>
      <c r="S296" s="23">
        <v>42684</v>
      </c>
      <c r="T296" s="1">
        <v>2167.4799800000001</v>
      </c>
      <c r="U296" s="21">
        <f t="shared" si="42"/>
        <v>1.9507456248868404E-3</v>
      </c>
      <c r="W296" s="23">
        <v>42684</v>
      </c>
      <c r="X296" s="24">
        <f t="shared" si="43"/>
        <v>-5.5468246241398851E-2</v>
      </c>
      <c r="Y296" s="21">
        <f t="shared" si="44"/>
        <v>1.8880472121884278E-3</v>
      </c>
    </row>
    <row r="297" spans="1:35" x14ac:dyDescent="0.3">
      <c r="A297" s="23">
        <v>42683</v>
      </c>
      <c r="B297" s="1">
        <v>122.19000200000001</v>
      </c>
      <c r="C297" s="21">
        <f t="shared" si="40"/>
        <v>-1.7291250355195409E-2</v>
      </c>
      <c r="D297" s="21">
        <f t="shared" si="41"/>
        <v>3.9417879996043217E-4</v>
      </c>
      <c r="S297" s="23">
        <v>42683</v>
      </c>
      <c r="T297" s="1">
        <v>2163.26001</v>
      </c>
      <c r="U297" s="21">
        <f t="shared" si="42"/>
        <v>1.1077020670818172E-2</v>
      </c>
      <c r="W297" s="23">
        <v>42683</v>
      </c>
      <c r="X297" s="24">
        <f t="shared" si="43"/>
        <v>-1.7353948767893822E-2</v>
      </c>
      <c r="Y297" s="21">
        <f t="shared" si="44"/>
        <v>1.1014322258119758E-2</v>
      </c>
    </row>
    <row r="298" spans="1:35" x14ac:dyDescent="0.3">
      <c r="A298" s="23">
        <v>42682</v>
      </c>
      <c r="B298" s="1">
        <v>124.339996</v>
      </c>
      <c r="C298" s="21">
        <f t="shared" si="40"/>
        <v>-1.9265210800044619E-3</v>
      </c>
      <c r="D298" s="21">
        <f t="shared" si="41"/>
        <v>2.0152982731536948E-5</v>
      </c>
      <c r="S298" s="23">
        <v>42682</v>
      </c>
      <c r="T298" s="1">
        <v>2139.5600589999999</v>
      </c>
      <c r="U298" s="21">
        <f t="shared" si="42"/>
        <v>3.7719744241482278E-3</v>
      </c>
      <c r="W298" s="23">
        <v>42682</v>
      </c>
      <c r="X298" s="24">
        <f t="shared" si="43"/>
        <v>-1.9892194927028746E-3</v>
      </c>
      <c r="Y298" s="21">
        <f t="shared" si="44"/>
        <v>3.7092760114498151E-3</v>
      </c>
    </row>
    <row r="299" spans="1:35" x14ac:dyDescent="0.3">
      <c r="A299" s="23">
        <v>42681</v>
      </c>
      <c r="B299" s="1">
        <v>124.58000199999999</v>
      </c>
      <c r="C299" s="21">
        <f t="shared" si="40"/>
        <v>2.0896525615803574E-2</v>
      </c>
      <c r="D299" s="21">
        <f t="shared" si="41"/>
        <v>3.3612966474850852E-4</v>
      </c>
      <c r="S299" s="23">
        <v>42681</v>
      </c>
      <c r="T299" s="1">
        <v>2131.5200199999999</v>
      </c>
      <c r="U299" s="21">
        <f t="shared" si="42"/>
        <v>2.2223544015960606E-2</v>
      </c>
      <c r="W299" s="23">
        <v>42681</v>
      </c>
      <c r="X299" s="24">
        <f t="shared" si="43"/>
        <v>2.083382720310516E-2</v>
      </c>
      <c r="Y299" s="21">
        <f t="shared" si="44"/>
        <v>2.2160845603262192E-2</v>
      </c>
    </row>
    <row r="300" spans="1:35" x14ac:dyDescent="0.3">
      <c r="A300" s="23">
        <v>42678</v>
      </c>
      <c r="B300" s="1">
        <v>122.029999</v>
      </c>
      <c r="C300" s="21">
        <f t="shared" si="40"/>
        <v>-9.006058694990271E-4</v>
      </c>
      <c r="D300" s="21">
        <f t="shared" si="41"/>
        <v>1.1994392520819329E-5</v>
      </c>
      <c r="S300" s="23">
        <v>42678</v>
      </c>
      <c r="T300" s="1">
        <v>2085.179932</v>
      </c>
      <c r="U300" s="21">
        <f t="shared" si="42"/>
        <v>-1.6661305078947697E-3</v>
      </c>
      <c r="W300" s="23">
        <v>42678</v>
      </c>
      <c r="X300" s="24">
        <f t="shared" si="43"/>
        <v>-9.6330428219743979E-4</v>
      </c>
      <c r="Y300" s="21">
        <f t="shared" si="44"/>
        <v>-1.7288289205931824E-3</v>
      </c>
    </row>
    <row r="301" spans="1:35" x14ac:dyDescent="0.3">
      <c r="A301" s="23">
        <v>42677</v>
      </c>
      <c r="B301" s="1">
        <v>122.139999</v>
      </c>
      <c r="C301" s="21">
        <f t="shared" si="40"/>
        <v>-1.6347638265412634E-3</v>
      </c>
      <c r="D301" s="21">
        <f t="shared" si="41"/>
        <v>1.761858740664486E-5</v>
      </c>
      <c r="S301" s="23">
        <v>42677</v>
      </c>
      <c r="T301" s="1">
        <v>2088.6599120000001</v>
      </c>
      <c r="U301" s="21">
        <f t="shared" si="42"/>
        <v>-4.4234006982948326E-3</v>
      </c>
      <c r="W301" s="23">
        <v>42677</v>
      </c>
      <c r="X301" s="24">
        <f t="shared" si="43"/>
        <v>-1.6974622392396761E-3</v>
      </c>
      <c r="Y301" s="21">
        <f t="shared" si="44"/>
        <v>-4.4860991109932453E-3</v>
      </c>
    </row>
    <row r="302" spans="1:35" x14ac:dyDescent="0.3">
      <c r="A302" s="23">
        <v>42676</v>
      </c>
      <c r="B302" s="1">
        <v>122.339996</v>
      </c>
      <c r="C302" s="21">
        <f t="shared" si="40"/>
        <v>-7.7859446605204052E-3</v>
      </c>
      <c r="D302" s="21">
        <f t="shared" si="41"/>
        <v>1.0709416236711375E-4</v>
      </c>
      <c r="S302" s="23">
        <v>42676</v>
      </c>
      <c r="T302" s="1">
        <v>2097.9399410000001</v>
      </c>
      <c r="U302" s="21">
        <f t="shared" si="42"/>
        <v>-6.5255006294582252E-3</v>
      </c>
      <c r="W302" s="23">
        <v>42676</v>
      </c>
      <c r="X302" s="24">
        <f t="shared" si="43"/>
        <v>-7.8486430732188188E-3</v>
      </c>
      <c r="Y302" s="21">
        <f t="shared" si="44"/>
        <v>-6.5881990421566379E-3</v>
      </c>
    </row>
    <row r="303" spans="1:35" x14ac:dyDescent="0.3">
      <c r="A303" s="23">
        <v>42675</v>
      </c>
      <c r="B303" s="1">
        <v>123.300003</v>
      </c>
      <c r="C303" s="21">
        <f t="shared" si="40"/>
        <v>-1.257307569697097E-2</v>
      </c>
      <c r="D303" s="21">
        <f t="shared" si="41"/>
        <v>2.2909129065864782E-4</v>
      </c>
      <c r="S303" s="23">
        <v>42675</v>
      </c>
      <c r="T303" s="1">
        <v>2111.719971</v>
      </c>
      <c r="U303" s="21">
        <f t="shared" si="42"/>
        <v>-6.7868831762174509E-3</v>
      </c>
      <c r="W303" s="23">
        <v>42675</v>
      </c>
      <c r="X303" s="24">
        <f t="shared" si="43"/>
        <v>-1.2635774109669384E-2</v>
      </c>
      <c r="Y303" s="21">
        <f t="shared" si="44"/>
        <v>-6.8495815889158635E-3</v>
      </c>
    </row>
    <row r="304" spans="1:35" x14ac:dyDescent="0.3">
      <c r="A304" s="23">
        <v>42674</v>
      </c>
      <c r="B304" s="1">
        <v>124.870003</v>
      </c>
      <c r="C304" s="21">
        <f t="shared" si="40"/>
        <v>-1.3431279134075935E-2</v>
      </c>
      <c r="D304" s="21">
        <f t="shared" si="41"/>
        <v>2.5580692970377661E-4</v>
      </c>
      <c r="S304" s="23">
        <v>42674</v>
      </c>
      <c r="T304" s="1">
        <v>2126.1499020000001</v>
      </c>
      <c r="U304" s="21">
        <f t="shared" si="42"/>
        <v>-1.2227651805640782E-4</v>
      </c>
      <c r="W304" s="23">
        <v>42674</v>
      </c>
      <c r="X304" s="24">
        <f t="shared" si="43"/>
        <v>-1.3493977546774349E-2</v>
      </c>
      <c r="Y304" s="21">
        <f t="shared" si="44"/>
        <v>-1.8497493075482051E-4</v>
      </c>
    </row>
    <row r="305" spans="1:25" x14ac:dyDescent="0.3">
      <c r="A305" s="23">
        <v>42671</v>
      </c>
      <c r="B305" s="1">
        <v>126.57</v>
      </c>
      <c r="C305" s="21">
        <f t="shared" si="40"/>
        <v>7.9069343883375609E-4</v>
      </c>
      <c r="D305" s="21">
        <f t="shared" si="41"/>
        <v>3.1399586332569239E-6</v>
      </c>
      <c r="S305" s="23">
        <v>42671</v>
      </c>
      <c r="T305" s="1">
        <v>2126.4099120000001</v>
      </c>
      <c r="U305" s="21">
        <f t="shared" si="42"/>
        <v>-3.1082993655890956E-3</v>
      </c>
      <c r="W305" s="23">
        <v>42671</v>
      </c>
      <c r="X305" s="24">
        <f t="shared" si="43"/>
        <v>7.279950261353434E-4</v>
      </c>
      <c r="Y305" s="21">
        <f t="shared" si="44"/>
        <v>-3.1709977782875083E-3</v>
      </c>
    </row>
    <row r="306" spans="1:25" x14ac:dyDescent="0.3">
      <c r="A306" s="23">
        <v>42670</v>
      </c>
      <c r="B306" s="1">
        <v>126.470001</v>
      </c>
      <c r="C306" s="21">
        <f t="shared" si="40"/>
        <v>-3.9379380645984119E-3</v>
      </c>
      <c r="D306" s="21">
        <f t="shared" si="41"/>
        <v>4.225811688467242E-5</v>
      </c>
      <c r="S306" s="23">
        <v>42670</v>
      </c>
      <c r="T306" s="1">
        <v>2133.040039</v>
      </c>
      <c r="U306" s="21">
        <f t="shared" si="42"/>
        <v>-2.9867269333876401E-3</v>
      </c>
      <c r="W306" s="23">
        <v>42670</v>
      </c>
      <c r="X306" s="24">
        <f t="shared" si="43"/>
        <v>-4.0006364772968246E-3</v>
      </c>
      <c r="Y306" s="21">
        <f t="shared" si="44"/>
        <v>-3.0494253460860528E-3</v>
      </c>
    </row>
    <row r="307" spans="1:25" x14ac:dyDescent="0.3">
      <c r="A307" s="23">
        <v>42669</v>
      </c>
      <c r="B307" s="1">
        <v>126.970001</v>
      </c>
      <c r="C307" s="21">
        <f t="shared" si="40"/>
        <v>3.6360682375136122E-3</v>
      </c>
      <c r="D307" s="21">
        <f t="shared" si="41"/>
        <v>1.1521488242246094E-6</v>
      </c>
      <c r="S307" s="23">
        <v>42669</v>
      </c>
      <c r="T307" s="1">
        <v>2139.429932</v>
      </c>
      <c r="U307" s="21">
        <f t="shared" si="42"/>
        <v>-1.7404114266579285E-3</v>
      </c>
      <c r="W307" s="23">
        <v>42669</v>
      </c>
      <c r="X307" s="24">
        <f t="shared" si="43"/>
        <v>3.5733698248151995E-3</v>
      </c>
      <c r="Y307" s="21">
        <f t="shared" si="44"/>
        <v>-1.8031098393563412E-3</v>
      </c>
    </row>
    <row r="308" spans="1:25" x14ac:dyDescent="0.3">
      <c r="A308" s="23">
        <v>42668</v>
      </c>
      <c r="B308" s="1">
        <v>126.510002</v>
      </c>
      <c r="C308" s="21">
        <f t="shared" si="40"/>
        <v>-6.4399590600806578E-3</v>
      </c>
      <c r="D308" s="21">
        <f t="shared" si="41"/>
        <v>8.1047623140169671E-5</v>
      </c>
      <c r="S308" s="23">
        <v>42668</v>
      </c>
      <c r="T308" s="1">
        <v>2143.1599120000001</v>
      </c>
      <c r="U308" s="21">
        <f t="shared" si="42"/>
        <v>-3.7977277794559727E-3</v>
      </c>
      <c r="W308" s="23">
        <v>42668</v>
      </c>
      <c r="X308" s="24">
        <f t="shared" si="43"/>
        <v>-6.5026574727790705E-3</v>
      </c>
      <c r="Y308" s="21">
        <f t="shared" si="44"/>
        <v>-3.8604261921543854E-3</v>
      </c>
    </row>
    <row r="309" spans="1:25" x14ac:dyDescent="0.3">
      <c r="A309" s="23">
        <v>42667</v>
      </c>
      <c r="B309" s="1">
        <v>127.33000199999999</v>
      </c>
      <c r="C309" s="21">
        <f t="shared" si="40"/>
        <v>-1.333317647058907E-3</v>
      </c>
      <c r="D309" s="21">
        <f t="shared" si="41"/>
        <v>1.5178846608700416E-5</v>
      </c>
      <c r="S309" s="23">
        <v>42667</v>
      </c>
      <c r="T309" s="1">
        <v>2151.330078</v>
      </c>
      <c r="U309" s="21">
        <f t="shared" si="42"/>
        <v>4.749839534638145E-3</v>
      </c>
      <c r="W309" s="23">
        <v>42667</v>
      </c>
      <c r="X309" s="24">
        <f t="shared" si="43"/>
        <v>-1.3960160597573197E-3</v>
      </c>
      <c r="Y309" s="21">
        <f t="shared" si="44"/>
        <v>4.6871411219397323E-3</v>
      </c>
    </row>
    <row r="310" spans="1:25" x14ac:dyDescent="0.3">
      <c r="A310" s="23">
        <v>42664</v>
      </c>
      <c r="B310" s="1">
        <v>127.5</v>
      </c>
      <c r="C310" s="21">
        <f t="shared" si="40"/>
        <v>3.3644118907889986E-2</v>
      </c>
      <c r="D310" s="21">
        <f t="shared" si="41"/>
        <v>9.6605545412992925E-4</v>
      </c>
      <c r="S310" s="23">
        <v>42664</v>
      </c>
      <c r="T310" s="1">
        <v>2141.1599120000001</v>
      </c>
      <c r="U310" s="21">
        <f t="shared" si="42"/>
        <v>-8.4141702203055502E-5</v>
      </c>
      <c r="W310" s="23">
        <v>42664</v>
      </c>
      <c r="X310" s="24">
        <f t="shared" si="43"/>
        <v>3.3581420495191576E-2</v>
      </c>
      <c r="Y310" s="21">
        <f t="shared" si="44"/>
        <v>-1.4684011490146819E-4</v>
      </c>
    </row>
    <row r="311" spans="1:25" x14ac:dyDescent="0.3">
      <c r="A311" s="23">
        <v>42663</v>
      </c>
      <c r="B311" s="1">
        <v>123.349998</v>
      </c>
      <c r="C311" s="21">
        <f t="shared" si="40"/>
        <v>1.2144046636316297E-2</v>
      </c>
      <c r="D311" s="21">
        <f t="shared" si="41"/>
        <v>9.1802466255352767E-5</v>
      </c>
      <c r="S311" s="23">
        <v>42663</v>
      </c>
      <c r="T311" s="1">
        <v>2141.3400879999999</v>
      </c>
      <c r="U311" s="21">
        <f t="shared" si="42"/>
        <v>-1.375723874264545E-3</v>
      </c>
      <c r="W311" s="23">
        <v>42663</v>
      </c>
      <c r="X311" s="24">
        <f t="shared" si="43"/>
        <v>1.2081348223617883E-2</v>
      </c>
      <c r="Y311" s="21">
        <f t="shared" si="44"/>
        <v>-1.4384222869629577E-3</v>
      </c>
    </row>
    <row r="312" spans="1:25" x14ac:dyDescent="0.3">
      <c r="A312" s="23">
        <v>42662</v>
      </c>
      <c r="B312" s="1">
        <v>121.870003</v>
      </c>
      <c r="C312" s="21">
        <f t="shared" si="40"/>
        <v>2.5928125044800687E-2</v>
      </c>
      <c r="D312" s="21">
        <f t="shared" si="41"/>
        <v>5.4594372861742325E-4</v>
      </c>
      <c r="S312" s="23">
        <v>42662</v>
      </c>
      <c r="T312" s="1">
        <v>2144.290039</v>
      </c>
      <c r="U312" s="21">
        <f t="shared" si="42"/>
        <v>2.191970828747003E-3</v>
      </c>
      <c r="W312" s="23">
        <v>42662</v>
      </c>
      <c r="X312" s="24">
        <f t="shared" si="43"/>
        <v>2.5865426632102274E-2</v>
      </c>
      <c r="Y312" s="21">
        <f t="shared" si="44"/>
        <v>2.1292724160485903E-3</v>
      </c>
    </row>
    <row r="313" spans="1:25" x14ac:dyDescent="0.3">
      <c r="A313" s="23">
        <v>42661</v>
      </c>
      <c r="B313" s="1">
        <v>118.790001</v>
      </c>
      <c r="C313" s="21">
        <f t="shared" si="40"/>
        <v>0.19028053536230849</v>
      </c>
      <c r="D313" s="21">
        <f t="shared" si="41"/>
        <v>3.5237990863652688E-2</v>
      </c>
      <c r="S313" s="23">
        <v>42661</v>
      </c>
      <c r="T313" s="1">
        <v>2139.6000979999999</v>
      </c>
      <c r="U313" s="21">
        <f t="shared" si="42"/>
        <v>6.1604034798965479E-3</v>
      </c>
      <c r="W313" s="23">
        <v>42661</v>
      </c>
      <c r="X313" s="24">
        <f t="shared" si="43"/>
        <v>0.19021783694961009</v>
      </c>
      <c r="Y313" s="21">
        <f t="shared" si="44"/>
        <v>6.0977050671981352E-3</v>
      </c>
    </row>
    <row r="314" spans="1:25" x14ac:dyDescent="0.3">
      <c r="A314" s="23">
        <v>42660</v>
      </c>
      <c r="B314" s="1">
        <v>99.800003000000004</v>
      </c>
      <c r="C314" s="21">
        <f t="shared" si="40"/>
        <v>-1.6458046551118044E-2</v>
      </c>
      <c r="D314" s="21">
        <f t="shared" si="41"/>
        <v>3.6178827747691589E-4</v>
      </c>
      <c r="S314" s="23">
        <v>42660</v>
      </c>
      <c r="T314" s="1">
        <v>2126.5</v>
      </c>
      <c r="U314" s="21">
        <f t="shared" si="42"/>
        <v>-3.0379938212078406E-3</v>
      </c>
      <c r="W314" s="23">
        <v>42660</v>
      </c>
      <c r="X314" s="24">
        <f t="shared" si="43"/>
        <v>-1.6520744963816458E-2</v>
      </c>
      <c r="Y314" s="21">
        <f t="shared" si="44"/>
        <v>-3.1006922339062533E-3</v>
      </c>
    </row>
    <row r="315" spans="1:25" x14ac:dyDescent="0.3">
      <c r="A315" s="23">
        <v>42657</v>
      </c>
      <c r="B315" s="1">
        <v>101.470001</v>
      </c>
      <c r="C315" s="21">
        <f t="shared" si="40"/>
        <v>1.2371525121075866E-2</v>
      </c>
      <c r="D315" s="21">
        <f t="shared" si="41"/>
        <v>9.62133193874338E-5</v>
      </c>
      <c r="S315" s="23">
        <v>42657</v>
      </c>
      <c r="T315" s="1">
        <v>2132.9799800000001</v>
      </c>
      <c r="U315" s="21">
        <f t="shared" si="42"/>
        <v>2.0160417815362486E-4</v>
      </c>
      <c r="W315" s="23">
        <v>42657</v>
      </c>
      <c r="X315" s="24">
        <f t="shared" si="43"/>
        <v>1.2308826708377452E-2</v>
      </c>
      <c r="Y315" s="21">
        <f t="shared" si="44"/>
        <v>1.3890576545521217E-4</v>
      </c>
    </row>
    <row r="316" spans="1:25" x14ac:dyDescent="0.3">
      <c r="A316" s="23">
        <v>42656</v>
      </c>
      <c r="B316" s="1">
        <v>100.230003</v>
      </c>
      <c r="C316" s="21">
        <f t="shared" si="40"/>
        <v>7.3367135678392703E-3</v>
      </c>
      <c r="D316" s="21">
        <f t="shared" si="41"/>
        <v>2.279133653395424E-5</v>
      </c>
      <c r="S316" s="23">
        <v>42656</v>
      </c>
      <c r="T316" s="1">
        <v>2132.5500489999999</v>
      </c>
      <c r="U316" s="21">
        <f t="shared" si="42"/>
        <v>-3.0992638350910706E-3</v>
      </c>
      <c r="W316" s="23">
        <v>42656</v>
      </c>
      <c r="X316" s="24">
        <f t="shared" si="43"/>
        <v>7.2740151551408576E-3</v>
      </c>
      <c r="Y316" s="21">
        <f t="shared" si="44"/>
        <v>-3.1619622477894833E-3</v>
      </c>
    </row>
    <row r="317" spans="1:25" x14ac:dyDescent="0.3">
      <c r="A317" s="23">
        <v>42655</v>
      </c>
      <c r="B317" s="1">
        <v>99.5</v>
      </c>
      <c r="C317" s="21">
        <f t="shared" si="40"/>
        <v>-1.0836027869013942E-2</v>
      </c>
      <c r="D317" s="21">
        <f t="shared" si="41"/>
        <v>1.7952554087808268E-4</v>
      </c>
      <c r="S317" s="23">
        <v>42655</v>
      </c>
      <c r="T317" s="1">
        <v>2139.179932</v>
      </c>
      <c r="U317" s="21">
        <f t="shared" si="42"/>
        <v>1.1465894253985809E-3</v>
      </c>
      <c r="W317" s="23">
        <v>42655</v>
      </c>
      <c r="X317" s="24">
        <f t="shared" si="43"/>
        <v>-1.0898726281712356E-2</v>
      </c>
      <c r="Y317" s="21">
        <f t="shared" si="44"/>
        <v>1.0838910127001682E-3</v>
      </c>
    </row>
    <row r="318" spans="1:25" x14ac:dyDescent="0.3">
      <c r="A318" s="23">
        <v>42654</v>
      </c>
      <c r="B318" s="1">
        <v>100.589996</v>
      </c>
      <c r="C318" s="21">
        <f t="shared" si="40"/>
        <v>-2.6517041971991784E-2</v>
      </c>
      <c r="D318" s="21">
        <f t="shared" si="41"/>
        <v>8.4563059527717845E-4</v>
      </c>
      <c r="S318" s="23">
        <v>42654</v>
      </c>
      <c r="T318" s="1">
        <v>2136.7299800000001</v>
      </c>
      <c r="U318" s="21">
        <f t="shared" si="42"/>
        <v>-1.2446471763257416E-2</v>
      </c>
      <c r="W318" s="23">
        <v>42654</v>
      </c>
      <c r="X318" s="24">
        <f t="shared" si="43"/>
        <v>-2.6579740384690197E-2</v>
      </c>
      <c r="Y318" s="21">
        <f t="shared" si="44"/>
        <v>-1.250917017595583E-2</v>
      </c>
    </row>
    <row r="319" spans="1:25" x14ac:dyDescent="0.3">
      <c r="A319" s="23">
        <v>42653</v>
      </c>
      <c r="B319" s="1">
        <v>103.33000199999999</v>
      </c>
      <c r="C319" s="21">
        <f t="shared" si="40"/>
        <v>-1.421482541499719E-2</v>
      </c>
      <c r="D319" s="21">
        <f t="shared" si="41"/>
        <v>2.8148489871470539E-4</v>
      </c>
      <c r="S319" s="23">
        <v>42653</v>
      </c>
      <c r="T319" s="1">
        <v>2163.6599120000001</v>
      </c>
      <c r="U319" s="21">
        <f t="shared" si="42"/>
        <v>4.605905098135743E-3</v>
      </c>
      <c r="W319" s="23">
        <v>42653</v>
      </c>
      <c r="X319" s="24">
        <f t="shared" si="43"/>
        <v>-1.4277523827695603E-2</v>
      </c>
      <c r="Y319" s="21">
        <f t="shared" si="44"/>
        <v>4.5432066854373303E-3</v>
      </c>
    </row>
    <row r="320" spans="1:25" x14ac:dyDescent="0.3">
      <c r="A320" s="23">
        <v>42650</v>
      </c>
      <c r="B320" s="1">
        <v>104.82</v>
      </c>
      <c r="C320" s="21">
        <f t="shared" si="40"/>
        <v>-2.3793661368611829E-3</v>
      </c>
      <c r="D320" s="21">
        <f t="shared" si="41"/>
        <v>2.4423882102473157E-5</v>
      </c>
      <c r="S320" s="23">
        <v>42650</v>
      </c>
      <c r="T320" s="1">
        <v>2153.73999</v>
      </c>
      <c r="U320" s="21">
        <f t="shared" si="42"/>
        <v>-3.2534836817107449E-3</v>
      </c>
      <c r="W320" s="23">
        <v>42650</v>
      </c>
      <c r="X320" s="24">
        <f t="shared" si="43"/>
        <v>-2.4420645495595956E-3</v>
      </c>
      <c r="Y320" s="21">
        <f t="shared" si="44"/>
        <v>-3.3161820944091576E-3</v>
      </c>
    </row>
    <row r="321" spans="1:25" x14ac:dyDescent="0.3">
      <c r="A321" s="23">
        <v>42649</v>
      </c>
      <c r="B321" s="1">
        <v>105.07</v>
      </c>
      <c r="C321" s="21">
        <f t="shared" si="40"/>
        <v>-1.138501139805248E-2</v>
      </c>
      <c r="D321" s="21">
        <f t="shared" si="41"/>
        <v>1.9453827055072092E-4</v>
      </c>
      <c r="S321" s="23">
        <v>42649</v>
      </c>
      <c r="T321" s="1">
        <v>2160.7700199999999</v>
      </c>
      <c r="U321" s="21">
        <f t="shared" si="42"/>
        <v>4.8156019948386586E-4</v>
      </c>
      <c r="W321" s="23">
        <v>42649</v>
      </c>
      <c r="X321" s="24">
        <f t="shared" si="43"/>
        <v>-1.1447709810750894E-2</v>
      </c>
      <c r="Y321" s="21">
        <f t="shared" si="44"/>
        <v>4.1886178678545317E-4</v>
      </c>
    </row>
    <row r="322" spans="1:25" x14ac:dyDescent="0.3">
      <c r="A322" s="23">
        <v>42648</v>
      </c>
      <c r="B322" s="1">
        <v>106.279999</v>
      </c>
      <c r="C322" s="21">
        <f t="shared" si="40"/>
        <v>3.8499151397269893E-2</v>
      </c>
      <c r="D322" s="21">
        <f t="shared" si="41"/>
        <v>1.2914295250413532E-3</v>
      </c>
      <c r="S322" s="23">
        <v>42648</v>
      </c>
      <c r="T322" s="1">
        <v>2159.7299800000001</v>
      </c>
      <c r="U322" s="21">
        <f t="shared" si="42"/>
        <v>4.2966905416750301E-3</v>
      </c>
      <c r="W322" s="23">
        <v>42648</v>
      </c>
      <c r="X322" s="24">
        <f t="shared" si="43"/>
        <v>3.8436452984571483E-2</v>
      </c>
      <c r="Y322" s="21">
        <f t="shared" si="44"/>
        <v>4.2339921289766174E-3</v>
      </c>
    </row>
    <row r="323" spans="1:25" x14ac:dyDescent="0.3">
      <c r="A323" s="23">
        <v>42647</v>
      </c>
      <c r="B323" s="1">
        <v>102.339996</v>
      </c>
      <c r="C323" s="21">
        <f t="shared" si="40"/>
        <v>-2.8256943240484445E-3</v>
      </c>
      <c r="D323" s="21">
        <f t="shared" si="41"/>
        <v>2.9034645546591033E-5</v>
      </c>
      <c r="S323" s="23">
        <v>42647</v>
      </c>
      <c r="T323" s="1">
        <v>2150.48999</v>
      </c>
      <c r="U323" s="21">
        <f t="shared" si="42"/>
        <v>-4.9555623000289151E-3</v>
      </c>
      <c r="W323" s="23">
        <v>42647</v>
      </c>
      <c r="X323" s="24">
        <f t="shared" si="43"/>
        <v>-2.8883927367468571E-3</v>
      </c>
      <c r="Y323" s="21">
        <f t="shared" si="44"/>
        <v>-5.0182607127273278E-3</v>
      </c>
    </row>
    <row r="324" spans="1:25" x14ac:dyDescent="0.3">
      <c r="A324" s="23">
        <v>42646</v>
      </c>
      <c r="B324" s="1">
        <v>102.629997</v>
      </c>
      <c r="C324" s="21">
        <f t="shared" si="40"/>
        <v>4.1400242270920984E-2</v>
      </c>
      <c r="D324" s="21">
        <f t="shared" si="41"/>
        <v>1.5083557552577869E-3</v>
      </c>
      <c r="S324" s="23">
        <v>42646</v>
      </c>
      <c r="T324" s="1">
        <v>2161.1999510000001</v>
      </c>
      <c r="U324" s="21">
        <f t="shared" si="42"/>
        <v>-3.2606958242220596E-3</v>
      </c>
      <c r="W324" s="23">
        <v>42646</v>
      </c>
      <c r="X324" s="24">
        <f t="shared" si="43"/>
        <v>4.1337543858222574E-2</v>
      </c>
      <c r="Y324" s="21">
        <f t="shared" si="44"/>
        <v>-3.3233942369204723E-3</v>
      </c>
    </row>
    <row r="325" spans="1:25" x14ac:dyDescent="0.3">
      <c r="A325" s="23">
        <v>42643</v>
      </c>
      <c r="B325" s="1">
        <v>98.550003000000004</v>
      </c>
      <c r="C325" s="21">
        <f t="shared" si="40"/>
        <v>1.9447657379697114E-2</v>
      </c>
      <c r="D325" s="21">
        <f t="shared" si="41"/>
        <v>2.8510224899841945E-4</v>
      </c>
      <c r="S325" s="23">
        <v>42643</v>
      </c>
      <c r="T325" s="1">
        <v>2168.2700199999999</v>
      </c>
      <c r="U325" s="21">
        <f t="shared" si="42"/>
        <v>7.967969361336813E-3</v>
      </c>
      <c r="W325" s="23">
        <v>42643</v>
      </c>
      <c r="X325" s="24">
        <f t="shared" si="43"/>
        <v>1.9384958966998701E-2</v>
      </c>
      <c r="Y325" s="21">
        <f t="shared" si="44"/>
        <v>7.9052709486383994E-3</v>
      </c>
    </row>
    <row r="326" spans="1:25" x14ac:dyDescent="0.3">
      <c r="A326" s="23">
        <v>42642</v>
      </c>
      <c r="B326" s="1">
        <v>96.669998000000007</v>
      </c>
      <c r="C326" s="21">
        <f t="shared" si="40"/>
        <v>-8.3094478361883661E-3</v>
      </c>
      <c r="D326" s="21">
        <f t="shared" si="41"/>
        <v>1.1820330026561945E-4</v>
      </c>
      <c r="S326" s="23">
        <v>42642</v>
      </c>
      <c r="T326" s="1">
        <v>2151.1298830000001</v>
      </c>
      <c r="U326" s="21">
        <f t="shared" si="42"/>
        <v>-9.3214113252899633E-3</v>
      </c>
      <c r="W326" s="23">
        <v>42642</v>
      </c>
      <c r="X326" s="24">
        <f t="shared" si="43"/>
        <v>-8.3721462488867797E-3</v>
      </c>
      <c r="Y326" s="21">
        <f t="shared" si="44"/>
        <v>-9.3841097379883769E-3</v>
      </c>
    </row>
    <row r="327" spans="1:25" x14ac:dyDescent="0.3">
      <c r="A327" s="23">
        <v>42641</v>
      </c>
      <c r="B327" s="1">
        <v>97.480002999999996</v>
      </c>
      <c r="C327" s="21">
        <f t="shared" si="40"/>
        <v>4.2237869578654053E-3</v>
      </c>
      <c r="D327" s="21">
        <f t="shared" si="41"/>
        <v>2.7592554581497647E-6</v>
      </c>
      <c r="S327" s="23">
        <v>42641</v>
      </c>
      <c r="T327" s="1">
        <v>2171.3701169999999</v>
      </c>
      <c r="U327" s="21">
        <f t="shared" si="42"/>
        <v>5.2965537587632561E-3</v>
      </c>
      <c r="W327" s="23">
        <v>42641</v>
      </c>
      <c r="X327" s="24">
        <f t="shared" si="43"/>
        <v>4.1610885451669926E-3</v>
      </c>
      <c r="Y327" s="21">
        <f t="shared" si="44"/>
        <v>5.2338553460648434E-3</v>
      </c>
    </row>
    <row r="328" spans="1:25" x14ac:dyDescent="0.3">
      <c r="A328" s="23">
        <v>42640</v>
      </c>
      <c r="B328" s="1">
        <v>97.07</v>
      </c>
      <c r="C328" s="21">
        <f t="shared" si="40"/>
        <v>2.6544014943824301E-2</v>
      </c>
      <c r="D328" s="21">
        <f t="shared" si="41"/>
        <v>5.7510412442670429E-4</v>
      </c>
      <c r="S328" s="23">
        <v>42640</v>
      </c>
      <c r="T328" s="1">
        <v>2159.929932</v>
      </c>
      <c r="U328" s="21">
        <f t="shared" si="42"/>
        <v>6.4441700612607455E-3</v>
      </c>
      <c r="W328" s="23">
        <v>42640</v>
      </c>
      <c r="X328" s="24">
        <f t="shared" si="43"/>
        <v>2.6481316531125888E-2</v>
      </c>
      <c r="Y328" s="21">
        <f t="shared" si="44"/>
        <v>6.3814716485623329E-3</v>
      </c>
    </row>
    <row r="329" spans="1:25" x14ac:dyDescent="0.3">
      <c r="A329" s="23">
        <v>42639</v>
      </c>
      <c r="B329" s="1">
        <v>94.559997999999993</v>
      </c>
      <c r="C329" s="21">
        <f t="shared" si="40"/>
        <v>-1.4384031386616147E-2</v>
      </c>
      <c r="D329" s="21">
        <f t="shared" si="41"/>
        <v>2.8719123971133044E-4</v>
      </c>
      <c r="S329" s="23">
        <v>42639</v>
      </c>
      <c r="T329" s="1">
        <v>2146.1000979999999</v>
      </c>
      <c r="U329" s="21">
        <f t="shared" si="42"/>
        <v>-8.5877624540595665E-3</v>
      </c>
      <c r="W329" s="23">
        <v>42639</v>
      </c>
      <c r="X329" s="24">
        <f t="shared" si="43"/>
        <v>-1.4446729799314561E-2</v>
      </c>
      <c r="Y329" s="21">
        <f t="shared" si="44"/>
        <v>-8.6504608667579801E-3</v>
      </c>
    </row>
    <row r="330" spans="1:25" x14ac:dyDescent="0.3">
      <c r="A330" s="23">
        <v>42636</v>
      </c>
      <c r="B330" s="1">
        <v>95.940002000000007</v>
      </c>
      <c r="C330" s="21">
        <f t="shared" si="40"/>
        <v>1.1478659887746989E-3</v>
      </c>
      <c r="D330" s="21">
        <f t="shared" si="41"/>
        <v>2.001716459746413E-6</v>
      </c>
      <c r="S330" s="23">
        <v>42636</v>
      </c>
      <c r="T330" s="1">
        <v>2164.6899410000001</v>
      </c>
      <c r="U330" s="21">
        <f t="shared" si="42"/>
        <v>-5.7367748142553854E-3</v>
      </c>
      <c r="W330" s="23">
        <v>42636</v>
      </c>
      <c r="X330" s="24">
        <f t="shared" si="43"/>
        <v>1.0851675760762862E-3</v>
      </c>
      <c r="Y330" s="21">
        <f t="shared" si="44"/>
        <v>-5.7994732269537981E-3</v>
      </c>
    </row>
    <row r="331" spans="1:25" x14ac:dyDescent="0.3">
      <c r="A331" s="23">
        <v>42635</v>
      </c>
      <c r="B331" s="1">
        <v>95.830001999999993</v>
      </c>
      <c r="C331" s="21">
        <f t="shared" si="40"/>
        <v>1.00127005695414E-2</v>
      </c>
      <c r="D331" s="21">
        <f t="shared" si="41"/>
        <v>5.5502712897080776E-5</v>
      </c>
      <c r="S331" s="23">
        <v>42635</v>
      </c>
      <c r="T331" s="1">
        <v>2177.179932</v>
      </c>
      <c r="U331" s="21">
        <f t="shared" si="42"/>
        <v>6.4997846811667426E-3</v>
      </c>
      <c r="W331" s="23">
        <v>42635</v>
      </c>
      <c r="X331" s="24">
        <f t="shared" si="43"/>
        <v>9.950002156842986E-3</v>
      </c>
      <c r="Y331" s="21">
        <f t="shared" si="44"/>
        <v>6.4370862684683299E-3</v>
      </c>
    </row>
    <row r="332" spans="1:25" x14ac:dyDescent="0.3">
      <c r="A332" s="23">
        <v>42634</v>
      </c>
      <c r="B332" s="1">
        <v>94.879997000000003</v>
      </c>
      <c r="C332" s="21">
        <f t="shared" ref="C332:C395" si="45">B332/B333-1</f>
        <v>-3.430028498727733E-2</v>
      </c>
      <c r="D332" s="21">
        <f t="shared" ref="D332:D395" si="46">(C332-$B$4)^2</f>
        <v>1.3588786507376667E-3</v>
      </c>
      <c r="S332" s="23">
        <v>42634</v>
      </c>
      <c r="T332" s="1">
        <v>2163.1201169999999</v>
      </c>
      <c r="U332" s="21">
        <f t="shared" ref="U332:U395" si="47">T332/T333-1</f>
        <v>1.0917162154086668E-2</v>
      </c>
      <c r="W332" s="23">
        <v>42634</v>
      </c>
      <c r="X332" s="24">
        <f t="shared" ref="X332:X395" si="48">C332-$U$5</f>
        <v>-3.436298339997574E-2</v>
      </c>
      <c r="Y332" s="21">
        <f t="shared" ref="Y332:Y395" si="49">U332-$U$5</f>
        <v>1.0854463741388255E-2</v>
      </c>
    </row>
    <row r="333" spans="1:25" x14ac:dyDescent="0.3">
      <c r="A333" s="23">
        <v>42633</v>
      </c>
      <c r="B333" s="1">
        <v>98.25</v>
      </c>
      <c r="C333" s="21">
        <f t="shared" si="45"/>
        <v>1.937609666277984E-3</v>
      </c>
      <c r="D333" s="21">
        <f t="shared" si="46"/>
        <v>3.907207744728833E-7</v>
      </c>
      <c r="S333" s="23">
        <v>42633</v>
      </c>
      <c r="T333" s="1">
        <v>2139.76001</v>
      </c>
      <c r="U333" s="21">
        <f t="shared" si="47"/>
        <v>2.9913841439510591E-4</v>
      </c>
      <c r="W333" s="23">
        <v>42633</v>
      </c>
      <c r="X333" s="24">
        <f t="shared" si="48"/>
        <v>1.8749112535795713E-3</v>
      </c>
      <c r="Y333" s="21">
        <f t="shared" si="49"/>
        <v>2.3644000169669322E-4</v>
      </c>
    </row>
    <row r="334" spans="1:25" x14ac:dyDescent="0.3">
      <c r="A334" s="23">
        <v>42632</v>
      </c>
      <c r="B334" s="1">
        <v>98.059997999999993</v>
      </c>
      <c r="C334" s="21">
        <f t="shared" si="45"/>
        <v>-1.4274275805962744E-2</v>
      </c>
      <c r="D334" s="21">
        <f t="shared" si="46"/>
        <v>2.8348329232322277E-4</v>
      </c>
      <c r="S334" s="23">
        <v>42632</v>
      </c>
      <c r="T334" s="1">
        <v>2139.1201169999999</v>
      </c>
      <c r="U334" s="21">
        <f t="shared" si="47"/>
        <v>-1.8603097307945404E-5</v>
      </c>
      <c r="W334" s="23">
        <v>42632</v>
      </c>
      <c r="X334" s="24">
        <f t="shared" si="48"/>
        <v>-1.4336974218661157E-2</v>
      </c>
      <c r="Y334" s="21">
        <f t="shared" si="49"/>
        <v>-8.1301510006358109E-5</v>
      </c>
    </row>
    <row r="335" spans="1:25" x14ac:dyDescent="0.3">
      <c r="A335" s="23">
        <v>42629</v>
      </c>
      <c r="B335" s="1">
        <v>99.480002999999996</v>
      </c>
      <c r="C335" s="21">
        <f t="shared" si="45"/>
        <v>2.1984868378256417E-2</v>
      </c>
      <c r="D335" s="21">
        <f t="shared" si="46"/>
        <v>3.7722115741275629E-4</v>
      </c>
      <c r="S335" s="23">
        <v>42629</v>
      </c>
      <c r="T335" s="1">
        <v>2139.1599120000001</v>
      </c>
      <c r="U335" s="21">
        <f t="shared" si="47"/>
        <v>-3.7722949071267164E-3</v>
      </c>
      <c r="W335" s="23">
        <v>42629</v>
      </c>
      <c r="X335" s="24">
        <f t="shared" si="48"/>
        <v>2.1922169965558003E-2</v>
      </c>
      <c r="Y335" s="21">
        <f t="shared" si="49"/>
        <v>-3.8349933198251291E-3</v>
      </c>
    </row>
    <row r="336" spans="1:25" x14ac:dyDescent="0.3">
      <c r="A336" s="23">
        <v>42628</v>
      </c>
      <c r="B336" s="1">
        <v>97.339995999999999</v>
      </c>
      <c r="C336" s="21">
        <f t="shared" si="45"/>
        <v>3.4016492443738056E-3</v>
      </c>
      <c r="D336" s="21">
        <f t="shared" si="46"/>
        <v>7.0385885364378705E-7</v>
      </c>
      <c r="S336" s="23">
        <v>42628</v>
      </c>
      <c r="T336" s="1">
        <v>2147.26001</v>
      </c>
      <c r="U336" s="21">
        <f t="shared" si="47"/>
        <v>1.0109273250546558E-2</v>
      </c>
      <c r="W336" s="23">
        <v>42628</v>
      </c>
      <c r="X336" s="24">
        <f t="shared" si="48"/>
        <v>3.3389508316753929E-3</v>
      </c>
      <c r="Y336" s="21">
        <f t="shared" si="49"/>
        <v>1.0046574837848144E-2</v>
      </c>
    </row>
    <row r="337" spans="1:25" x14ac:dyDescent="0.3">
      <c r="A337" s="23">
        <v>42627</v>
      </c>
      <c r="B337" s="1">
        <v>97.010002</v>
      </c>
      <c r="C337" s="21">
        <f t="shared" si="45"/>
        <v>9.5744202133174472E-3</v>
      </c>
      <c r="D337" s="21">
        <f t="shared" si="46"/>
        <v>4.9164412735362264E-5</v>
      </c>
      <c r="S337" s="23">
        <v>42627</v>
      </c>
      <c r="T337" s="1">
        <v>2125.7700199999999</v>
      </c>
      <c r="U337" s="21">
        <f t="shared" si="47"/>
        <v>-5.8767665007686265E-4</v>
      </c>
      <c r="W337" s="23">
        <v>42627</v>
      </c>
      <c r="X337" s="24">
        <f t="shared" si="48"/>
        <v>9.5117218006190336E-3</v>
      </c>
      <c r="Y337" s="21">
        <f t="shared" si="49"/>
        <v>-6.5037506277527534E-4</v>
      </c>
    </row>
    <row r="338" spans="1:25" x14ac:dyDescent="0.3">
      <c r="A338" s="23">
        <v>42626</v>
      </c>
      <c r="B338" s="1">
        <v>96.089995999999999</v>
      </c>
      <c r="C338" s="21">
        <f t="shared" si="45"/>
        <v>-2.9883966787966676E-2</v>
      </c>
      <c r="D338" s="21">
        <f t="shared" si="46"/>
        <v>1.0527852953882944E-3</v>
      </c>
      <c r="S338" s="23">
        <v>42626</v>
      </c>
      <c r="T338" s="1">
        <v>2127.0200199999999</v>
      </c>
      <c r="U338" s="21">
        <f t="shared" si="47"/>
        <v>-1.4830674013266876E-2</v>
      </c>
      <c r="W338" s="23">
        <v>42626</v>
      </c>
      <c r="X338" s="24">
        <f t="shared" si="48"/>
        <v>-2.9946665200665089E-2</v>
      </c>
      <c r="Y338" s="21">
        <f t="shared" si="49"/>
        <v>-1.4893372425965289E-2</v>
      </c>
    </row>
    <row r="339" spans="1:25" x14ac:dyDescent="0.3">
      <c r="A339" s="23">
        <v>42625</v>
      </c>
      <c r="B339" s="1">
        <v>99.050003000000004</v>
      </c>
      <c r="C339" s="21">
        <f t="shared" si="45"/>
        <v>2.6424901554404245E-2</v>
      </c>
      <c r="D339" s="21">
        <f t="shared" si="46"/>
        <v>5.6940531774663091E-4</v>
      </c>
      <c r="S339" s="23">
        <v>42625</v>
      </c>
      <c r="T339" s="1">
        <v>2159.040039</v>
      </c>
      <c r="U339" s="21">
        <f t="shared" si="47"/>
        <v>1.4677052525391865E-2</v>
      </c>
      <c r="W339" s="23">
        <v>42625</v>
      </c>
      <c r="X339" s="24">
        <f t="shared" si="48"/>
        <v>2.6362203141705832E-2</v>
      </c>
      <c r="Y339" s="21">
        <f t="shared" si="49"/>
        <v>1.4614354112693451E-2</v>
      </c>
    </row>
    <row r="340" spans="1:25" x14ac:dyDescent="0.3">
      <c r="A340" s="23">
        <v>42622</v>
      </c>
      <c r="B340" s="1">
        <v>96.5</v>
      </c>
      <c r="C340" s="21">
        <f t="shared" si="45"/>
        <v>-3.1707845406066859E-2</v>
      </c>
      <c r="D340" s="21">
        <f t="shared" si="46"/>
        <v>1.1744693421252487E-3</v>
      </c>
      <c r="S340" s="23">
        <v>42622</v>
      </c>
      <c r="T340" s="1">
        <v>2127.8100589999999</v>
      </c>
      <c r="U340" s="21">
        <f t="shared" si="47"/>
        <v>-2.4522068857295465E-2</v>
      </c>
      <c r="W340" s="23">
        <v>42622</v>
      </c>
      <c r="X340" s="24">
        <f t="shared" si="48"/>
        <v>-3.1770543818765269E-2</v>
      </c>
      <c r="Y340" s="21">
        <f t="shared" si="49"/>
        <v>-2.4584767269993878E-2</v>
      </c>
    </row>
    <row r="341" spans="1:25" x14ac:dyDescent="0.3">
      <c r="A341" s="23">
        <v>42621</v>
      </c>
      <c r="B341" s="1">
        <v>99.660004000000001</v>
      </c>
      <c r="C341" s="21">
        <f t="shared" si="45"/>
        <v>5.143741701588711E-3</v>
      </c>
      <c r="D341" s="21">
        <f t="shared" si="46"/>
        <v>6.6618470833222699E-6</v>
      </c>
      <c r="S341" s="23">
        <v>42621</v>
      </c>
      <c r="T341" s="1">
        <v>2181.3000489999999</v>
      </c>
      <c r="U341" s="21">
        <f t="shared" si="47"/>
        <v>-2.2230135011277463E-3</v>
      </c>
      <c r="W341" s="23">
        <v>42621</v>
      </c>
      <c r="X341" s="24">
        <f t="shared" si="48"/>
        <v>5.0810432888902983E-3</v>
      </c>
      <c r="Y341" s="21">
        <f t="shared" si="49"/>
        <v>-2.285711913826159E-3</v>
      </c>
    </row>
    <row r="342" spans="1:25" x14ac:dyDescent="0.3">
      <c r="A342" s="23">
        <v>42620</v>
      </c>
      <c r="B342" s="1">
        <v>99.150002000000001</v>
      </c>
      <c r="C342" s="21">
        <f t="shared" si="45"/>
        <v>-9.3914880364267539E-3</v>
      </c>
      <c r="D342" s="21">
        <f t="shared" si="46"/>
        <v>1.4290228361526076E-4</v>
      </c>
      <c r="S342" s="23">
        <v>42620</v>
      </c>
      <c r="T342" s="1">
        <v>2186.1599120000001</v>
      </c>
      <c r="U342" s="21">
        <f t="shared" si="47"/>
        <v>-1.4638505859998485E-4</v>
      </c>
      <c r="W342" s="23">
        <v>42620</v>
      </c>
      <c r="X342" s="24">
        <f t="shared" si="48"/>
        <v>-9.4541864491251675E-3</v>
      </c>
      <c r="Y342" s="21">
        <f t="shared" si="49"/>
        <v>-2.0908347129839754E-4</v>
      </c>
    </row>
    <row r="343" spans="1:25" x14ac:dyDescent="0.3">
      <c r="A343" s="23">
        <v>42619</v>
      </c>
      <c r="B343" s="1">
        <v>100.089996</v>
      </c>
      <c r="C343" s="21">
        <f t="shared" si="45"/>
        <v>2.7829113611494538E-2</v>
      </c>
      <c r="D343" s="21">
        <f t="shared" si="46"/>
        <v>6.3839235003905492E-4</v>
      </c>
      <c r="S343" s="23">
        <v>42619</v>
      </c>
      <c r="T343" s="1">
        <v>2186.4799800000001</v>
      </c>
      <c r="U343" s="21">
        <f t="shared" si="47"/>
        <v>2.981678758352535E-3</v>
      </c>
      <c r="W343" s="23">
        <v>42619</v>
      </c>
      <c r="X343" s="24">
        <f t="shared" si="48"/>
        <v>2.7766415198796125E-2</v>
      </c>
      <c r="Y343" s="21">
        <f t="shared" si="49"/>
        <v>2.9189803456541224E-3</v>
      </c>
    </row>
    <row r="344" spans="1:25" x14ac:dyDescent="0.3">
      <c r="A344" s="23">
        <v>42615</v>
      </c>
      <c r="B344" s="1">
        <v>97.379997000000003</v>
      </c>
      <c r="C344" s="21">
        <f t="shared" si="45"/>
        <v>0</v>
      </c>
      <c r="D344" s="21">
        <f t="shared" si="46"/>
        <v>6.5673609756478155E-6</v>
      </c>
      <c r="S344" s="23">
        <v>42615</v>
      </c>
      <c r="T344" s="1">
        <v>2179.9799800000001</v>
      </c>
      <c r="U344" s="21">
        <f t="shared" si="47"/>
        <v>4.2010413156485793E-3</v>
      </c>
      <c r="W344" s="23">
        <v>42615</v>
      </c>
      <c r="X344" s="24">
        <f t="shared" si="48"/>
        <v>-6.2698412698412704E-5</v>
      </c>
      <c r="Y344" s="21">
        <f t="shared" si="49"/>
        <v>4.1383429029501666E-3</v>
      </c>
    </row>
    <row r="345" spans="1:25" x14ac:dyDescent="0.3">
      <c r="A345" s="23">
        <v>42614</v>
      </c>
      <c r="B345" s="1">
        <v>97.379997000000003</v>
      </c>
      <c r="C345" s="21">
        <f t="shared" si="45"/>
        <v>-7.1831710779834967E-4</v>
      </c>
      <c r="D345" s="21">
        <f t="shared" si="46"/>
        <v>1.0764983238358922E-5</v>
      </c>
      <c r="S345" s="23">
        <v>42614</v>
      </c>
      <c r="T345" s="1">
        <v>2170.860107</v>
      </c>
      <c r="U345" s="21">
        <f t="shared" si="47"/>
        <v>-4.1384648208353525E-5</v>
      </c>
      <c r="W345" s="23">
        <v>42614</v>
      </c>
      <c r="X345" s="24">
        <f t="shared" si="48"/>
        <v>-7.8101552049676237E-4</v>
      </c>
      <c r="Y345" s="21">
        <f t="shared" si="49"/>
        <v>-1.0408306090676623E-4</v>
      </c>
    </row>
    <row r="346" spans="1:25" x14ac:dyDescent="0.3">
      <c r="A346" s="23">
        <v>42613</v>
      </c>
      <c r="B346" s="1">
        <v>97.449996999999996</v>
      </c>
      <c r="C346" s="21">
        <f t="shared" si="45"/>
        <v>0</v>
      </c>
      <c r="D346" s="21">
        <f t="shared" si="46"/>
        <v>6.5673609756478155E-6</v>
      </c>
      <c r="S346" s="23">
        <v>42613</v>
      </c>
      <c r="T346" s="1">
        <v>2170.9499510000001</v>
      </c>
      <c r="U346" s="21">
        <f t="shared" si="47"/>
        <v>-2.3758642547395681E-3</v>
      </c>
      <c r="W346" s="23">
        <v>42613</v>
      </c>
      <c r="X346" s="24">
        <f t="shared" si="48"/>
        <v>-6.2698412698412704E-5</v>
      </c>
      <c r="Y346" s="21">
        <f t="shared" si="49"/>
        <v>-2.4385626674379808E-3</v>
      </c>
    </row>
    <row r="347" spans="1:25" x14ac:dyDescent="0.3">
      <c r="A347" s="23">
        <v>42612</v>
      </c>
      <c r="B347" s="1">
        <v>97.449996999999996</v>
      </c>
      <c r="C347" s="21">
        <f t="shared" si="45"/>
        <v>1.5415621312981909E-3</v>
      </c>
      <c r="D347" s="21">
        <f t="shared" si="46"/>
        <v>1.0426945294318571E-6</v>
      </c>
      <c r="S347" s="23">
        <v>42612</v>
      </c>
      <c r="T347" s="1">
        <v>2176.1201169999999</v>
      </c>
      <c r="U347" s="21">
        <f t="shared" si="47"/>
        <v>-1.9536806559319331E-3</v>
      </c>
      <c r="W347" s="23">
        <v>42612</v>
      </c>
      <c r="X347" s="24">
        <f t="shared" si="48"/>
        <v>1.4788637185997782E-3</v>
      </c>
      <c r="Y347" s="21">
        <f t="shared" si="49"/>
        <v>-2.0163790686303458E-3</v>
      </c>
    </row>
    <row r="348" spans="1:25" x14ac:dyDescent="0.3">
      <c r="A348" s="23">
        <v>42611</v>
      </c>
      <c r="B348" s="1">
        <v>97.300003000000004</v>
      </c>
      <c r="C348" s="21">
        <f t="shared" si="45"/>
        <v>-2.8694301522969035E-3</v>
      </c>
      <c r="D348" s="21">
        <f t="shared" si="46"/>
        <v>2.9507888946637096E-5</v>
      </c>
      <c r="S348" s="23">
        <v>42611</v>
      </c>
      <c r="T348" s="1">
        <v>2180.3798830000001</v>
      </c>
      <c r="U348" s="21">
        <f t="shared" si="47"/>
        <v>5.22804733711979E-3</v>
      </c>
      <c r="W348" s="23">
        <v>42611</v>
      </c>
      <c r="X348" s="24">
        <f t="shared" si="48"/>
        <v>-2.9321285649953161E-3</v>
      </c>
      <c r="Y348" s="21">
        <f t="shared" si="49"/>
        <v>5.1653489244213773E-3</v>
      </c>
    </row>
    <row r="349" spans="1:25" x14ac:dyDescent="0.3">
      <c r="A349" s="23">
        <v>42608</v>
      </c>
      <c r="B349" s="1">
        <v>97.580001999999993</v>
      </c>
      <c r="C349" s="21">
        <f t="shared" si="45"/>
        <v>2.6716193999178905E-3</v>
      </c>
      <c r="D349" s="21">
        <f t="shared" si="46"/>
        <v>1.1866424362229505E-8</v>
      </c>
      <c r="S349" s="23">
        <v>42608</v>
      </c>
      <c r="T349" s="1">
        <v>2169.040039</v>
      </c>
      <c r="U349" s="21">
        <f t="shared" si="47"/>
        <v>-1.5788167596264557E-3</v>
      </c>
      <c r="W349" s="23">
        <v>42608</v>
      </c>
      <c r="X349" s="24">
        <f t="shared" si="48"/>
        <v>2.6089209872194779E-3</v>
      </c>
      <c r="Y349" s="21">
        <f t="shared" si="49"/>
        <v>-1.6415151723248684E-3</v>
      </c>
    </row>
    <row r="350" spans="1:25" x14ac:dyDescent="0.3">
      <c r="A350" s="23">
        <v>42607</v>
      </c>
      <c r="B350" s="1">
        <v>97.32</v>
      </c>
      <c r="C350" s="21">
        <f t="shared" si="45"/>
        <v>2.2483715066190291E-2</v>
      </c>
      <c r="D350" s="21">
        <f t="shared" si="46"/>
        <v>3.968473878539887E-4</v>
      </c>
      <c r="S350" s="23">
        <v>42607</v>
      </c>
      <c r="T350" s="1">
        <v>2172.469971</v>
      </c>
      <c r="U350" s="21">
        <f t="shared" si="47"/>
        <v>-1.3652273013957661E-3</v>
      </c>
      <c r="W350" s="23">
        <v>42607</v>
      </c>
      <c r="X350" s="24">
        <f t="shared" si="48"/>
        <v>2.2421016653491877E-2</v>
      </c>
      <c r="Y350" s="21">
        <f t="shared" si="49"/>
        <v>-1.4279257140941788E-3</v>
      </c>
    </row>
    <row r="351" spans="1:25" x14ac:dyDescent="0.3">
      <c r="A351" s="23">
        <v>42606</v>
      </c>
      <c r="B351" s="1">
        <v>95.18</v>
      </c>
      <c r="C351" s="21">
        <f t="shared" si="45"/>
        <v>-7.9216383589402195E-3</v>
      </c>
      <c r="D351" s="21">
        <f t="shared" si="46"/>
        <v>1.099210631590214E-4</v>
      </c>
      <c r="S351" s="23">
        <v>42606</v>
      </c>
      <c r="T351" s="1">
        <v>2175.4399410000001</v>
      </c>
      <c r="U351" s="21">
        <f t="shared" si="47"/>
        <v>-5.2402768821377954E-3</v>
      </c>
      <c r="W351" s="23">
        <v>42606</v>
      </c>
      <c r="X351" s="24">
        <f t="shared" si="48"/>
        <v>-7.9843367716386331E-3</v>
      </c>
      <c r="Y351" s="21">
        <f t="shared" si="49"/>
        <v>-5.3029752948362081E-3</v>
      </c>
    </row>
    <row r="352" spans="1:25" x14ac:dyDescent="0.3">
      <c r="A352" s="23">
        <v>42605</v>
      </c>
      <c r="B352" s="1">
        <v>95.940002000000007</v>
      </c>
      <c r="C352" s="21">
        <f t="shared" si="45"/>
        <v>7.1383580277482039E-3</v>
      </c>
      <c r="D352" s="21">
        <f t="shared" si="46"/>
        <v>2.0936771932521716E-5</v>
      </c>
      <c r="S352" s="23">
        <v>42605</v>
      </c>
      <c r="T352" s="1">
        <v>2186.8999020000001</v>
      </c>
      <c r="U352" s="21">
        <f t="shared" si="47"/>
        <v>1.9517690543742194E-3</v>
      </c>
      <c r="W352" s="23">
        <v>42605</v>
      </c>
      <c r="X352" s="24">
        <f t="shared" si="48"/>
        <v>7.0756596150497912E-3</v>
      </c>
      <c r="Y352" s="21">
        <f t="shared" si="49"/>
        <v>1.8890706416758067E-3</v>
      </c>
    </row>
    <row r="353" spans="1:25" x14ac:dyDescent="0.3">
      <c r="A353" s="23">
        <v>42604</v>
      </c>
      <c r="B353" s="1">
        <v>95.260002</v>
      </c>
      <c r="C353" s="21">
        <f t="shared" si="45"/>
        <v>-6.362793166909575E-3</v>
      </c>
      <c r="D353" s="21">
        <f t="shared" si="46"/>
        <v>7.9664183377919852E-5</v>
      </c>
      <c r="S353" s="23">
        <v>42604</v>
      </c>
      <c r="T353" s="1">
        <v>2182.639893</v>
      </c>
      <c r="U353" s="21">
        <f t="shared" si="47"/>
        <v>-5.6332287823501748E-4</v>
      </c>
      <c r="W353" s="23">
        <v>42604</v>
      </c>
      <c r="X353" s="24">
        <f t="shared" si="48"/>
        <v>-6.4254915796079877E-3</v>
      </c>
      <c r="Y353" s="21">
        <f t="shared" si="49"/>
        <v>-6.2602129093343017E-4</v>
      </c>
    </row>
    <row r="354" spans="1:25" x14ac:dyDescent="0.3">
      <c r="A354" s="23">
        <v>42601</v>
      </c>
      <c r="B354" s="1">
        <v>95.870002999999997</v>
      </c>
      <c r="C354" s="21">
        <f t="shared" si="45"/>
        <v>-3.0158172622372081E-3</v>
      </c>
      <c r="D354" s="21">
        <f t="shared" si="46"/>
        <v>3.1119701783699876E-5</v>
      </c>
      <c r="S354" s="23">
        <v>42601</v>
      </c>
      <c r="T354" s="1">
        <v>2183.8701169999999</v>
      </c>
      <c r="U354" s="21">
        <f t="shared" si="47"/>
        <v>-1.4402716807320193E-3</v>
      </c>
      <c r="W354" s="23">
        <v>42601</v>
      </c>
      <c r="X354" s="24">
        <f t="shared" si="48"/>
        <v>-3.0785156749356208E-3</v>
      </c>
      <c r="Y354" s="21">
        <f t="shared" si="49"/>
        <v>-1.502970093430432E-3</v>
      </c>
    </row>
    <row r="355" spans="1:25" x14ac:dyDescent="0.3">
      <c r="A355" s="23">
        <v>42600</v>
      </c>
      <c r="B355" s="1">
        <v>96.160004000000001</v>
      </c>
      <c r="C355" s="21">
        <f t="shared" si="45"/>
        <v>-2.1790909355891008E-3</v>
      </c>
      <c r="D355" s="21">
        <f t="shared" si="46"/>
        <v>2.2484451173284818E-5</v>
      </c>
      <c r="S355" s="23">
        <v>42600</v>
      </c>
      <c r="T355" s="1">
        <v>2187.0200199999999</v>
      </c>
      <c r="U355" s="21">
        <f t="shared" si="47"/>
        <v>2.1996173913669814E-3</v>
      </c>
      <c r="W355" s="23">
        <v>42600</v>
      </c>
      <c r="X355" s="24">
        <f t="shared" si="48"/>
        <v>-2.2417893482875135E-3</v>
      </c>
      <c r="Y355" s="21">
        <f t="shared" si="49"/>
        <v>2.1369189786685687E-3</v>
      </c>
    </row>
    <row r="356" spans="1:25" x14ac:dyDescent="0.3">
      <c r="A356" s="23">
        <v>42599</v>
      </c>
      <c r="B356" s="1">
        <v>96.370002999999997</v>
      </c>
      <c r="C356" s="21">
        <f t="shared" si="45"/>
        <v>1.3141294791590763E-2</v>
      </c>
      <c r="D356" s="21">
        <f t="shared" si="46"/>
        <v>1.1190695801694929E-4</v>
      </c>
      <c r="S356" s="23">
        <v>42599</v>
      </c>
      <c r="T356" s="1">
        <v>2182.219971</v>
      </c>
      <c r="U356" s="21">
        <f t="shared" si="47"/>
        <v>1.8685899424382146E-3</v>
      </c>
      <c r="W356" s="23">
        <v>42599</v>
      </c>
      <c r="X356" s="24">
        <f t="shared" si="48"/>
        <v>1.3078596378892349E-2</v>
      </c>
      <c r="Y356" s="21">
        <f t="shared" si="49"/>
        <v>1.8058915297398019E-3</v>
      </c>
    </row>
    <row r="357" spans="1:25" x14ac:dyDescent="0.3">
      <c r="A357" s="23">
        <v>42598</v>
      </c>
      <c r="B357" s="1">
        <v>95.120002999999997</v>
      </c>
      <c r="C357" s="21">
        <f t="shared" si="45"/>
        <v>-1.9934424927802175E-3</v>
      </c>
      <c r="D357" s="21">
        <f t="shared" si="46"/>
        <v>2.0758309404729803E-5</v>
      </c>
      <c r="S357" s="23">
        <v>42598</v>
      </c>
      <c r="T357" s="1">
        <v>2178.1499020000001</v>
      </c>
      <c r="U357" s="21">
        <f t="shared" si="47"/>
        <v>-5.4790770207289174E-3</v>
      </c>
      <c r="W357" s="23">
        <v>42598</v>
      </c>
      <c r="X357" s="24">
        <f t="shared" si="48"/>
        <v>-2.0561409054786301E-3</v>
      </c>
      <c r="Y357" s="21">
        <f t="shared" si="49"/>
        <v>-5.5417754334273301E-3</v>
      </c>
    </row>
    <row r="358" spans="1:25" x14ac:dyDescent="0.3">
      <c r="A358" s="23">
        <v>42597</v>
      </c>
      <c r="B358" s="1">
        <v>95.309997999999993</v>
      </c>
      <c r="C358" s="21">
        <f t="shared" si="45"/>
        <v>-1.3251869272258854E-2</v>
      </c>
      <c r="D358" s="21">
        <f t="shared" si="46"/>
        <v>2.5010016735218436E-4</v>
      </c>
      <c r="S358" s="23">
        <v>42597</v>
      </c>
      <c r="T358" s="1">
        <v>2190.1499020000001</v>
      </c>
      <c r="U358" s="21">
        <f t="shared" si="47"/>
        <v>2.7929089824627606E-3</v>
      </c>
      <c r="W358" s="23">
        <v>42597</v>
      </c>
      <c r="X358" s="24">
        <f t="shared" si="48"/>
        <v>-1.3314567684957267E-2</v>
      </c>
      <c r="Y358" s="21">
        <f t="shared" si="49"/>
        <v>2.730210569764348E-3</v>
      </c>
    </row>
    <row r="359" spans="1:25" x14ac:dyDescent="0.3">
      <c r="A359" s="23">
        <v>42594</v>
      </c>
      <c r="B359" s="1">
        <v>96.589995999999999</v>
      </c>
      <c r="C359" s="21">
        <f t="shared" si="45"/>
        <v>7.3000000761289652E-3</v>
      </c>
      <c r="D359" s="21">
        <f t="shared" si="46"/>
        <v>2.2442141991999294E-5</v>
      </c>
      <c r="S359" s="23">
        <v>42594</v>
      </c>
      <c r="T359" s="1">
        <v>2184.0500489999999</v>
      </c>
      <c r="U359" s="21">
        <f t="shared" si="47"/>
        <v>-7.9604626654627975E-4</v>
      </c>
      <c r="W359" s="23">
        <v>42594</v>
      </c>
      <c r="X359" s="24">
        <f t="shared" si="48"/>
        <v>7.2373016634305525E-3</v>
      </c>
      <c r="Y359" s="21">
        <f t="shared" si="49"/>
        <v>-8.5874467924469244E-4</v>
      </c>
    </row>
    <row r="360" spans="1:25" x14ac:dyDescent="0.3">
      <c r="A360" s="23">
        <v>42593</v>
      </c>
      <c r="B360" s="1">
        <v>95.889999000000003</v>
      </c>
      <c r="C360" s="21">
        <f t="shared" si="45"/>
        <v>2.0866592143085283E-2</v>
      </c>
      <c r="D360" s="21">
        <f t="shared" si="46"/>
        <v>3.3503296980220737E-4</v>
      </c>
      <c r="S360" s="23">
        <v>42593</v>
      </c>
      <c r="T360" s="1">
        <v>2185.790039</v>
      </c>
      <c r="U360" s="21">
        <f t="shared" si="47"/>
        <v>4.7345880915774519E-3</v>
      </c>
      <c r="W360" s="23">
        <v>42593</v>
      </c>
      <c r="X360" s="24">
        <f t="shared" si="48"/>
        <v>2.0803893730386869E-2</v>
      </c>
      <c r="Y360" s="21">
        <f t="shared" si="49"/>
        <v>4.6718896788790392E-3</v>
      </c>
    </row>
    <row r="361" spans="1:25" x14ac:dyDescent="0.3">
      <c r="A361" s="23">
        <v>42592</v>
      </c>
      <c r="B361" s="1">
        <v>93.93</v>
      </c>
      <c r="C361" s="21">
        <f t="shared" si="45"/>
        <v>-6.3834451831767947E-4</v>
      </c>
      <c r="D361" s="21">
        <f t="shared" si="46"/>
        <v>1.0246598179207391E-5</v>
      </c>
      <c r="S361" s="23">
        <v>42592</v>
      </c>
      <c r="T361" s="1">
        <v>2175.48999</v>
      </c>
      <c r="U361" s="21">
        <f t="shared" si="47"/>
        <v>-2.8646859977113914E-3</v>
      </c>
      <c r="W361" s="23">
        <v>42592</v>
      </c>
      <c r="X361" s="24">
        <f t="shared" si="48"/>
        <v>-7.0104293101609216E-4</v>
      </c>
      <c r="Y361" s="21">
        <f t="shared" si="49"/>
        <v>-2.9273844104098041E-3</v>
      </c>
    </row>
    <row r="362" spans="1:25" x14ac:dyDescent="0.3">
      <c r="A362" s="23">
        <v>42591</v>
      </c>
      <c r="B362" s="1">
        <v>93.989998</v>
      </c>
      <c r="C362" s="21">
        <f t="shared" si="45"/>
        <v>-1.1775869921397564E-2</v>
      </c>
      <c r="D362" s="21">
        <f t="shared" si="46"/>
        <v>2.0559419397391402E-4</v>
      </c>
      <c r="S362" s="23">
        <v>42591</v>
      </c>
      <c r="T362" s="1">
        <v>2181.73999</v>
      </c>
      <c r="U362" s="21">
        <f t="shared" si="47"/>
        <v>3.89793635491964E-4</v>
      </c>
      <c r="W362" s="23">
        <v>42591</v>
      </c>
      <c r="X362" s="24">
        <f t="shared" si="48"/>
        <v>-1.1838568334095977E-2</v>
      </c>
      <c r="Y362" s="21">
        <f t="shared" si="49"/>
        <v>3.2709522279355131E-4</v>
      </c>
    </row>
    <row r="363" spans="1:25" x14ac:dyDescent="0.3">
      <c r="A363" s="23">
        <v>42590</v>
      </c>
      <c r="B363" s="1">
        <v>95.110000999999997</v>
      </c>
      <c r="C363" s="21">
        <f t="shared" si="45"/>
        <v>-1.9787674119217558E-2</v>
      </c>
      <c r="D363" s="21">
        <f t="shared" si="46"/>
        <v>4.9953861002678397E-4</v>
      </c>
      <c r="S363" s="23">
        <v>42590</v>
      </c>
      <c r="T363" s="1">
        <v>2180.889893</v>
      </c>
      <c r="U363" s="21">
        <f t="shared" si="47"/>
        <v>-9.0716528875356417E-4</v>
      </c>
      <c r="W363" s="23">
        <v>42590</v>
      </c>
      <c r="X363" s="24">
        <f t="shared" si="48"/>
        <v>-1.9850372531915971E-2</v>
      </c>
      <c r="Y363" s="21">
        <f t="shared" si="49"/>
        <v>-9.6986370145197686E-4</v>
      </c>
    </row>
    <row r="364" spans="1:25" x14ac:dyDescent="0.3">
      <c r="A364" s="23">
        <v>42587</v>
      </c>
      <c r="B364" s="1">
        <v>97.029999000000004</v>
      </c>
      <c r="C364" s="21">
        <f t="shared" si="45"/>
        <v>3.8420343783811095E-2</v>
      </c>
      <c r="D364" s="21">
        <f t="shared" si="46"/>
        <v>1.2857716015774005E-3</v>
      </c>
      <c r="S364" s="23">
        <v>42587</v>
      </c>
      <c r="T364" s="1">
        <v>2182.8701169999999</v>
      </c>
      <c r="U364" s="21">
        <f t="shared" si="47"/>
        <v>8.6034963613259574E-3</v>
      </c>
      <c r="W364" s="23">
        <v>42587</v>
      </c>
      <c r="X364" s="24">
        <f t="shared" si="48"/>
        <v>3.8357645371112685E-2</v>
      </c>
      <c r="Y364" s="21">
        <f t="shared" si="49"/>
        <v>8.5407979486275439E-3</v>
      </c>
    </row>
    <row r="365" spans="1:25" x14ac:dyDescent="0.3">
      <c r="A365" s="23">
        <v>42586</v>
      </c>
      <c r="B365" s="1">
        <v>93.440002000000007</v>
      </c>
      <c r="C365" s="21">
        <f t="shared" si="45"/>
        <v>3.6520301536420163E-3</v>
      </c>
      <c r="D365" s="21">
        <f t="shared" si="46"/>
        <v>1.1866700725132036E-6</v>
      </c>
      <c r="S365" s="23">
        <v>42586</v>
      </c>
      <c r="T365" s="1">
        <v>2164.25</v>
      </c>
      <c r="U365" s="21">
        <f t="shared" si="47"/>
        <v>2.1257191858259361E-4</v>
      </c>
      <c r="W365" s="23">
        <v>42586</v>
      </c>
      <c r="X365" s="24">
        <f t="shared" si="48"/>
        <v>3.5893317409436036E-3</v>
      </c>
      <c r="Y365" s="21">
        <f t="shared" si="49"/>
        <v>1.4987350588418092E-4</v>
      </c>
    </row>
    <row r="366" spans="1:25" x14ac:dyDescent="0.3">
      <c r="A366" s="23">
        <v>42585</v>
      </c>
      <c r="B366" s="1">
        <v>93.099997999999999</v>
      </c>
      <c r="C366" s="21">
        <f t="shared" si="45"/>
        <v>-4.9166311440065336E-3</v>
      </c>
      <c r="D366" s="21">
        <f t="shared" si="46"/>
        <v>5.5940189146406006E-5</v>
      </c>
      <c r="S366" s="23">
        <v>42585</v>
      </c>
      <c r="T366" s="1">
        <v>2163.790039</v>
      </c>
      <c r="U366" s="21">
        <f t="shared" si="47"/>
        <v>3.1339433893435853E-3</v>
      </c>
      <c r="W366" s="23">
        <v>42585</v>
      </c>
      <c r="X366" s="24">
        <f t="shared" si="48"/>
        <v>-4.9793295567049463E-3</v>
      </c>
      <c r="Y366" s="21">
        <f t="shared" si="49"/>
        <v>3.0712449766451726E-3</v>
      </c>
    </row>
    <row r="367" spans="1:25" x14ac:dyDescent="0.3">
      <c r="A367" s="23">
        <v>42584</v>
      </c>
      <c r="B367" s="1">
        <v>93.559997999999993</v>
      </c>
      <c r="C367" s="21">
        <f t="shared" si="45"/>
        <v>-8.5832889080230679E-3</v>
      </c>
      <c r="D367" s="21">
        <f t="shared" si="46"/>
        <v>1.2423276291789387E-4</v>
      </c>
      <c r="S367" s="23">
        <v>42584</v>
      </c>
      <c r="T367" s="1">
        <v>2157.030029</v>
      </c>
      <c r="U367" s="21">
        <f t="shared" si="47"/>
        <v>-6.3616196680443826E-3</v>
      </c>
      <c r="W367" s="23">
        <v>42584</v>
      </c>
      <c r="X367" s="24">
        <f t="shared" si="48"/>
        <v>-8.6459873207214814E-3</v>
      </c>
      <c r="Y367" s="21">
        <f t="shared" si="49"/>
        <v>-6.4243180807427953E-3</v>
      </c>
    </row>
    <row r="368" spans="1:25" x14ac:dyDescent="0.3">
      <c r="A368" s="23">
        <v>42583</v>
      </c>
      <c r="B368" s="1">
        <v>94.370002999999997</v>
      </c>
      <c r="C368" s="21">
        <f t="shared" si="45"/>
        <v>3.4191813698630114E-2</v>
      </c>
      <c r="D368" s="21">
        <f t="shared" si="46"/>
        <v>1.0004017011905333E-3</v>
      </c>
      <c r="S368" s="23">
        <v>42583</v>
      </c>
      <c r="T368" s="1">
        <v>2170.8400879999999</v>
      </c>
      <c r="U368" s="21">
        <f t="shared" si="47"/>
        <v>-1.2697873921424518E-3</v>
      </c>
      <c r="W368" s="23">
        <v>42583</v>
      </c>
      <c r="X368" s="24">
        <f t="shared" si="48"/>
        <v>3.4129115285931703E-2</v>
      </c>
      <c r="Y368" s="21">
        <f t="shared" si="49"/>
        <v>-1.3324858048408645E-3</v>
      </c>
    </row>
    <row r="369" spans="1:25" x14ac:dyDescent="0.3">
      <c r="A369" s="23">
        <v>42580</v>
      </c>
      <c r="B369" s="1">
        <v>91.25</v>
      </c>
      <c r="C369" s="21">
        <f t="shared" si="45"/>
        <v>-4.3644516232526076E-3</v>
      </c>
      <c r="D369" s="21">
        <f t="shared" si="46"/>
        <v>4.7985239546755691E-5</v>
      </c>
      <c r="S369" s="23">
        <v>42580</v>
      </c>
      <c r="T369" s="1">
        <v>2173.6000979999999</v>
      </c>
      <c r="U369" s="21">
        <f t="shared" si="47"/>
        <v>1.6313092282023156E-3</v>
      </c>
      <c r="W369" s="23">
        <v>42580</v>
      </c>
      <c r="X369" s="24">
        <f t="shared" si="48"/>
        <v>-4.4271500359510203E-3</v>
      </c>
      <c r="Y369" s="21">
        <f t="shared" si="49"/>
        <v>1.5686108155039029E-3</v>
      </c>
    </row>
    <row r="370" spans="1:25" x14ac:dyDescent="0.3">
      <c r="A370" s="23">
        <v>42579</v>
      </c>
      <c r="B370" s="1">
        <v>91.650002000000001</v>
      </c>
      <c r="C370" s="21">
        <f t="shared" si="45"/>
        <v>-4.237277224714564E-3</v>
      </c>
      <c r="D370" s="21">
        <f t="shared" si="46"/>
        <v>4.6239503681231586E-5</v>
      </c>
      <c r="S370" s="23">
        <v>42579</v>
      </c>
      <c r="T370" s="1">
        <v>2170.0600589999999</v>
      </c>
      <c r="U370" s="21">
        <f t="shared" si="47"/>
        <v>1.6062092674702377E-3</v>
      </c>
      <c r="W370" s="23">
        <v>42579</v>
      </c>
      <c r="X370" s="24">
        <f t="shared" si="48"/>
        <v>-4.2999756374129767E-3</v>
      </c>
      <c r="Y370" s="21">
        <f t="shared" si="49"/>
        <v>1.543510854771825E-3</v>
      </c>
    </row>
    <row r="371" spans="1:25" x14ac:dyDescent="0.3">
      <c r="A371" s="23">
        <v>42578</v>
      </c>
      <c r="B371" s="1">
        <v>92.040001000000004</v>
      </c>
      <c r="C371" s="21">
        <f t="shared" si="45"/>
        <v>6.891991821814214E-3</v>
      </c>
      <c r="D371" s="21">
        <f t="shared" si="46"/>
        <v>1.8742886464335654E-5</v>
      </c>
      <c r="S371" s="23">
        <v>42578</v>
      </c>
      <c r="T371" s="1">
        <v>2166.580078</v>
      </c>
      <c r="U371" s="21">
        <f t="shared" si="47"/>
        <v>-1.1985423438815035E-3</v>
      </c>
      <c r="W371" s="23">
        <v>42578</v>
      </c>
      <c r="X371" s="24">
        <f t="shared" si="48"/>
        <v>6.8292934091158013E-3</v>
      </c>
      <c r="Y371" s="21">
        <f t="shared" si="49"/>
        <v>-1.2612407565799162E-3</v>
      </c>
    </row>
    <row r="372" spans="1:25" x14ac:dyDescent="0.3">
      <c r="A372" s="23">
        <v>42577</v>
      </c>
      <c r="B372" s="1">
        <v>91.410004000000001</v>
      </c>
      <c r="C372" s="21">
        <f t="shared" si="45"/>
        <v>4.2778916596900807E-2</v>
      </c>
      <c r="D372" s="21">
        <f t="shared" si="46"/>
        <v>1.6173451808086765E-3</v>
      </c>
      <c r="S372" s="23">
        <v>42577</v>
      </c>
      <c r="T372" s="1">
        <v>2169.179932</v>
      </c>
      <c r="U372" s="21">
        <f t="shared" si="47"/>
        <v>3.2278462630763727E-4</v>
      </c>
      <c r="W372" s="23">
        <v>42577</v>
      </c>
      <c r="X372" s="24">
        <f t="shared" si="48"/>
        <v>4.2716218184202397E-2</v>
      </c>
      <c r="Y372" s="21">
        <f t="shared" si="49"/>
        <v>2.6008621360922458E-4</v>
      </c>
    </row>
    <row r="373" spans="1:25" x14ac:dyDescent="0.3">
      <c r="A373" s="23">
        <v>42576</v>
      </c>
      <c r="B373" s="1">
        <v>87.660004000000001</v>
      </c>
      <c r="C373" s="21">
        <f t="shared" si="45"/>
        <v>2.0607812558013805E-2</v>
      </c>
      <c r="D373" s="21">
        <f t="shared" si="46"/>
        <v>3.2562658234758452E-4</v>
      </c>
      <c r="S373" s="23">
        <v>42576</v>
      </c>
      <c r="T373" s="1">
        <v>2168.4799800000001</v>
      </c>
      <c r="U373" s="21">
        <f t="shared" si="47"/>
        <v>-3.0114752038671311E-3</v>
      </c>
      <c r="W373" s="23">
        <v>42576</v>
      </c>
      <c r="X373" s="24">
        <f t="shared" si="48"/>
        <v>2.0545114145315391E-2</v>
      </c>
      <c r="Y373" s="21">
        <f t="shared" si="49"/>
        <v>-3.0741736165655438E-3</v>
      </c>
    </row>
    <row r="374" spans="1:25" x14ac:dyDescent="0.3">
      <c r="A374" s="23">
        <v>42573</v>
      </c>
      <c r="B374" s="1">
        <v>85.889999000000003</v>
      </c>
      <c r="C374" s="21">
        <f t="shared" si="45"/>
        <v>-1.1629143194071823E-3</v>
      </c>
      <c r="D374" s="21">
        <f t="shared" si="46"/>
        <v>1.3880099834949668E-5</v>
      </c>
      <c r="S374" s="23">
        <v>42573</v>
      </c>
      <c r="T374" s="1">
        <v>2175.030029</v>
      </c>
      <c r="U374" s="21">
        <f t="shared" si="47"/>
        <v>4.5539645178942489E-3</v>
      </c>
      <c r="W374" s="23">
        <v>42573</v>
      </c>
      <c r="X374" s="24">
        <f t="shared" si="48"/>
        <v>-1.225612732105595E-3</v>
      </c>
      <c r="Y374" s="21">
        <f t="shared" si="49"/>
        <v>4.4912661051958363E-3</v>
      </c>
    </row>
    <row r="375" spans="1:25" x14ac:dyDescent="0.3">
      <c r="A375" s="23">
        <v>42572</v>
      </c>
      <c r="B375" s="1">
        <v>85.989998</v>
      </c>
      <c r="C375" s="21">
        <f t="shared" si="45"/>
        <v>-2.1840585970170134E-2</v>
      </c>
      <c r="D375" s="21">
        <f t="shared" si="46"/>
        <v>5.9551969657255981E-4</v>
      </c>
      <c r="S375" s="23">
        <v>42572</v>
      </c>
      <c r="T375" s="1">
        <v>2165.169922</v>
      </c>
      <c r="U375" s="21">
        <f t="shared" si="47"/>
        <v>-3.6125290737081261E-3</v>
      </c>
      <c r="W375" s="23">
        <v>42572</v>
      </c>
      <c r="X375" s="24">
        <f t="shared" si="48"/>
        <v>-2.1903284382868548E-2</v>
      </c>
      <c r="Y375" s="21">
        <f t="shared" si="49"/>
        <v>-3.6752274864065388E-3</v>
      </c>
    </row>
    <row r="376" spans="1:25" x14ac:dyDescent="0.3">
      <c r="A376" s="23">
        <v>42571</v>
      </c>
      <c r="B376" s="1">
        <v>87.910004000000001</v>
      </c>
      <c r="C376" s="21">
        <f t="shared" si="45"/>
        <v>2.411472619360322E-2</v>
      </c>
      <c r="D376" s="21">
        <f t="shared" si="46"/>
        <v>4.6449042438752747E-4</v>
      </c>
      <c r="S376" s="23">
        <v>42571</v>
      </c>
      <c r="T376" s="1">
        <v>2173.0200199999999</v>
      </c>
      <c r="U376" s="21">
        <f t="shared" si="47"/>
        <v>4.270300527854598E-3</v>
      </c>
      <c r="W376" s="23">
        <v>42571</v>
      </c>
      <c r="X376" s="24">
        <f t="shared" si="48"/>
        <v>2.4052027780904806E-2</v>
      </c>
      <c r="Y376" s="21">
        <f t="shared" si="49"/>
        <v>4.2076021151561853E-3</v>
      </c>
    </row>
    <row r="377" spans="1:25" x14ac:dyDescent="0.3">
      <c r="A377" s="23">
        <v>42570</v>
      </c>
      <c r="B377" s="1">
        <v>85.839995999999999</v>
      </c>
      <c r="C377" s="21">
        <f t="shared" si="45"/>
        <v>-0.1312620409120947</v>
      </c>
      <c r="D377" s="21">
        <f t="shared" si="46"/>
        <v>1.7909057608349155E-2</v>
      </c>
      <c r="S377" s="23">
        <v>42570</v>
      </c>
      <c r="T377" s="1">
        <v>2163.780029</v>
      </c>
      <c r="U377" s="21">
        <f t="shared" si="47"/>
        <v>-1.4351739837110689E-3</v>
      </c>
      <c r="W377" s="23">
        <v>42570</v>
      </c>
      <c r="X377" s="24">
        <f t="shared" si="48"/>
        <v>-0.1313247393247931</v>
      </c>
      <c r="Y377" s="21">
        <f t="shared" si="49"/>
        <v>-1.4978723964094815E-3</v>
      </c>
    </row>
    <row r="378" spans="1:25" x14ac:dyDescent="0.3">
      <c r="A378" s="23">
        <v>42569</v>
      </c>
      <c r="B378" s="1">
        <v>98.809997999999993</v>
      </c>
      <c r="C378" s="21">
        <f t="shared" si="45"/>
        <v>4.2687163763461822E-3</v>
      </c>
      <c r="D378" s="21">
        <f t="shared" si="46"/>
        <v>2.9105386856795457E-6</v>
      </c>
      <c r="S378" s="23">
        <v>42569</v>
      </c>
      <c r="T378" s="1">
        <v>2166.889893</v>
      </c>
      <c r="U378" s="21">
        <f t="shared" si="47"/>
        <v>2.382295291673886E-3</v>
      </c>
      <c r="W378" s="23">
        <v>42569</v>
      </c>
      <c r="X378" s="24">
        <f t="shared" si="48"/>
        <v>4.2060179636477695E-3</v>
      </c>
      <c r="Y378" s="21">
        <f t="shared" si="49"/>
        <v>2.3195968789754733E-3</v>
      </c>
    </row>
    <row r="379" spans="1:25" x14ac:dyDescent="0.3">
      <c r="A379" s="23">
        <v>42566</v>
      </c>
      <c r="B379" s="1">
        <v>98.389999000000003</v>
      </c>
      <c r="C379" s="21">
        <f t="shared" si="45"/>
        <v>3.7747603685398534E-3</v>
      </c>
      <c r="D379" s="21">
        <f t="shared" si="46"/>
        <v>1.46912359329669E-6</v>
      </c>
      <c r="S379" s="23">
        <v>42566</v>
      </c>
      <c r="T379" s="1">
        <v>2161.73999</v>
      </c>
      <c r="U379" s="21">
        <f t="shared" si="47"/>
        <v>-9.2894742923166351E-4</v>
      </c>
      <c r="W379" s="23">
        <v>42566</v>
      </c>
      <c r="X379" s="24">
        <f t="shared" si="48"/>
        <v>3.7120619558414407E-3</v>
      </c>
      <c r="Y379" s="21">
        <f t="shared" si="49"/>
        <v>-9.916458419300762E-4</v>
      </c>
    </row>
    <row r="380" spans="1:25" x14ac:dyDescent="0.3">
      <c r="A380" s="23">
        <v>42565</v>
      </c>
      <c r="B380" s="1">
        <v>98.019997000000004</v>
      </c>
      <c r="C380" s="21">
        <f t="shared" si="45"/>
        <v>1.6488613502022131E-2</v>
      </c>
      <c r="D380" s="21">
        <f t="shared" si="46"/>
        <v>1.9393144896073721E-4</v>
      </c>
      <c r="S380" s="23">
        <v>42565</v>
      </c>
      <c r="T380" s="1">
        <v>2163.75</v>
      </c>
      <c r="U380" s="21">
        <f t="shared" si="47"/>
        <v>5.2592039497805221E-3</v>
      </c>
      <c r="W380" s="23">
        <v>42565</v>
      </c>
      <c r="X380" s="24">
        <f t="shared" si="48"/>
        <v>1.6425915089323718E-2</v>
      </c>
      <c r="Y380" s="21">
        <f t="shared" si="49"/>
        <v>5.1965055370821094E-3</v>
      </c>
    </row>
    <row r="381" spans="1:25" x14ac:dyDescent="0.3">
      <c r="A381" s="23">
        <v>42564</v>
      </c>
      <c r="B381" s="1">
        <v>96.43</v>
      </c>
      <c r="C381" s="21">
        <f t="shared" si="45"/>
        <v>4.7931540607153433E-3</v>
      </c>
      <c r="D381" s="21">
        <f t="shared" si="46"/>
        <v>4.974986515632677E-6</v>
      </c>
      <c r="S381" s="23">
        <v>42564</v>
      </c>
      <c r="T381" s="1">
        <v>2152.429932</v>
      </c>
      <c r="U381" s="21">
        <f t="shared" si="47"/>
        <v>1.3476772627241118E-4</v>
      </c>
      <c r="W381" s="23">
        <v>42564</v>
      </c>
      <c r="X381" s="24">
        <f t="shared" si="48"/>
        <v>4.7304556480169306E-3</v>
      </c>
      <c r="Y381" s="21">
        <f t="shared" si="49"/>
        <v>7.2069313573998477E-5</v>
      </c>
    </row>
    <row r="382" spans="1:25" x14ac:dyDescent="0.3">
      <c r="A382" s="23">
        <v>42563</v>
      </c>
      <c r="B382" s="1">
        <v>95.970000999999996</v>
      </c>
      <c r="C382" s="21">
        <f t="shared" si="45"/>
        <v>1.3731942827335697E-2</v>
      </c>
      <c r="D382" s="21">
        <f t="shared" si="46"/>
        <v>1.2475229179427928E-4</v>
      </c>
      <c r="S382" s="23">
        <v>42563</v>
      </c>
      <c r="T382" s="1">
        <v>2152.139893</v>
      </c>
      <c r="U382" s="21">
        <f t="shared" si="47"/>
        <v>7.0092934627346004E-3</v>
      </c>
      <c r="W382" s="23">
        <v>42563</v>
      </c>
      <c r="X382" s="24">
        <f t="shared" si="48"/>
        <v>1.3669244414637283E-2</v>
      </c>
      <c r="Y382" s="21">
        <f t="shared" si="49"/>
        <v>6.9465950500361877E-3</v>
      </c>
    </row>
    <row r="383" spans="1:25" x14ac:dyDescent="0.3">
      <c r="A383" s="23">
        <v>42562</v>
      </c>
      <c r="B383" s="1">
        <v>94.669998000000007</v>
      </c>
      <c r="C383" s="21">
        <f t="shared" si="45"/>
        <v>-2.4623944459590708E-2</v>
      </c>
      <c r="D383" s="21">
        <f t="shared" si="46"/>
        <v>7.3911289103395419E-4</v>
      </c>
      <c r="S383" s="23">
        <v>42562</v>
      </c>
      <c r="T383" s="1">
        <v>2137.1599120000001</v>
      </c>
      <c r="U383" s="21">
        <f t="shared" si="47"/>
        <v>3.408615584790109E-3</v>
      </c>
      <c r="W383" s="23">
        <v>42562</v>
      </c>
      <c r="X383" s="24">
        <f t="shared" si="48"/>
        <v>-2.4686642872289121E-2</v>
      </c>
      <c r="Y383" s="21">
        <f t="shared" si="49"/>
        <v>3.3459171720916963E-3</v>
      </c>
    </row>
    <row r="384" spans="1:25" x14ac:dyDescent="0.3">
      <c r="A384" s="23">
        <v>42559</v>
      </c>
      <c r="B384" s="1">
        <v>97.059997999999993</v>
      </c>
      <c r="C384" s="21">
        <f t="shared" si="45"/>
        <v>2.0609884765717901E-2</v>
      </c>
      <c r="D384" s="21">
        <f t="shared" si="46"/>
        <v>3.2570137314101387E-4</v>
      </c>
      <c r="S384" s="23">
        <v>42559</v>
      </c>
      <c r="T384" s="1">
        <v>2129.8999020000001</v>
      </c>
      <c r="U384" s="21">
        <f t="shared" si="47"/>
        <v>1.5253349299217511E-2</v>
      </c>
      <c r="W384" s="23">
        <v>42559</v>
      </c>
      <c r="X384" s="24">
        <f t="shared" si="48"/>
        <v>2.0547186353019487E-2</v>
      </c>
      <c r="Y384" s="21">
        <f t="shared" si="49"/>
        <v>1.5190650886519098E-2</v>
      </c>
    </row>
    <row r="385" spans="1:25" x14ac:dyDescent="0.3">
      <c r="A385" s="23">
        <v>42558</v>
      </c>
      <c r="B385" s="1">
        <v>95.099997999999999</v>
      </c>
      <c r="C385" s="21">
        <f t="shared" si="45"/>
        <v>5.2854123738987902E-3</v>
      </c>
      <c r="D385" s="21">
        <f t="shared" si="46"/>
        <v>7.4132373760783595E-6</v>
      </c>
      <c r="S385" s="23">
        <v>42558</v>
      </c>
      <c r="T385" s="1">
        <v>2097.8999020000001</v>
      </c>
      <c r="U385" s="21">
        <f t="shared" si="47"/>
        <v>-8.7157778258706298E-4</v>
      </c>
      <c r="W385" s="23">
        <v>42558</v>
      </c>
      <c r="X385" s="24">
        <f t="shared" si="48"/>
        <v>5.2227139612003775E-3</v>
      </c>
      <c r="Y385" s="21">
        <f t="shared" si="49"/>
        <v>-9.3427619528547567E-4</v>
      </c>
    </row>
    <row r="386" spans="1:25" x14ac:dyDescent="0.3">
      <c r="A386" s="23">
        <v>42557</v>
      </c>
      <c r="B386" s="1">
        <v>94.599997999999999</v>
      </c>
      <c r="C386" s="21">
        <f t="shared" si="45"/>
        <v>-3.3806616941819412E-2</v>
      </c>
      <c r="D386" s="21">
        <f t="shared" si="46"/>
        <v>1.3227262169250508E-3</v>
      </c>
      <c r="S386" s="23">
        <v>42557</v>
      </c>
      <c r="T386" s="1">
        <v>2099.7299800000001</v>
      </c>
      <c r="U386" s="21">
        <f t="shared" si="47"/>
        <v>5.3529629349093888E-3</v>
      </c>
      <c r="W386" s="23">
        <v>42557</v>
      </c>
      <c r="X386" s="24">
        <f t="shared" si="48"/>
        <v>-3.3869315354517822E-2</v>
      </c>
      <c r="Y386" s="21">
        <f t="shared" si="49"/>
        <v>5.2902645222109761E-3</v>
      </c>
    </row>
    <row r="387" spans="1:25" x14ac:dyDescent="0.3">
      <c r="A387" s="23">
        <v>42556</v>
      </c>
      <c r="B387" s="1">
        <v>97.910004000000001</v>
      </c>
      <c r="C387" s="21">
        <f t="shared" si="45"/>
        <v>1.2827206223796406E-2</v>
      </c>
      <c r="D387" s="21">
        <f t="shared" si="46"/>
        <v>1.0536036965277187E-4</v>
      </c>
      <c r="S387" s="23">
        <v>42556</v>
      </c>
      <c r="T387" s="1">
        <v>2088.5500489999999</v>
      </c>
      <c r="U387" s="21">
        <f t="shared" si="47"/>
        <v>-6.8474772750309887E-3</v>
      </c>
      <c r="W387" s="23">
        <v>42556</v>
      </c>
      <c r="X387" s="24">
        <f t="shared" si="48"/>
        <v>1.2764507811097992E-2</v>
      </c>
      <c r="Y387" s="21">
        <f t="shared" si="49"/>
        <v>-6.9101756877294014E-3</v>
      </c>
    </row>
    <row r="388" spans="1:25" x14ac:dyDescent="0.3">
      <c r="A388" s="23">
        <v>42552</v>
      </c>
      <c r="B388" s="1">
        <v>96.669998000000007</v>
      </c>
      <c r="C388" s="21">
        <f t="shared" si="45"/>
        <v>5.6733655769556579E-2</v>
      </c>
      <c r="D388" s="21">
        <f t="shared" si="46"/>
        <v>2.9344939353127481E-3</v>
      </c>
      <c r="S388" s="23">
        <v>42552</v>
      </c>
      <c r="T388" s="1">
        <v>2102.9499510000001</v>
      </c>
      <c r="U388" s="21">
        <f t="shared" si="47"/>
        <v>1.9486024753911924E-3</v>
      </c>
      <c r="W388" s="23">
        <v>42552</v>
      </c>
      <c r="X388" s="24">
        <f t="shared" si="48"/>
        <v>5.6670957356858169E-2</v>
      </c>
      <c r="Y388" s="21">
        <f t="shared" si="49"/>
        <v>1.8859040626927797E-3</v>
      </c>
    </row>
    <row r="389" spans="1:25" x14ac:dyDescent="0.3">
      <c r="A389" s="23">
        <v>42551</v>
      </c>
      <c r="B389" s="1">
        <v>91.480002999999996</v>
      </c>
      <c r="C389" s="21">
        <f t="shared" si="45"/>
        <v>4.6123985199297834E-3</v>
      </c>
      <c r="D389" s="21">
        <f t="shared" si="46"/>
        <v>4.2013202617609223E-6</v>
      </c>
      <c r="S389" s="23">
        <v>42551</v>
      </c>
      <c r="T389" s="1">
        <v>2098.860107</v>
      </c>
      <c r="U389" s="21">
        <f t="shared" si="47"/>
        <v>1.3565044272757953E-2</v>
      </c>
      <c r="W389" s="23">
        <v>42551</v>
      </c>
      <c r="X389" s="24">
        <f t="shared" si="48"/>
        <v>4.5497001072313708E-3</v>
      </c>
      <c r="Y389" s="21">
        <f t="shared" si="49"/>
        <v>1.350234586005954E-2</v>
      </c>
    </row>
    <row r="390" spans="1:25" x14ac:dyDescent="0.3">
      <c r="A390" s="23">
        <v>42550</v>
      </c>
      <c r="B390" s="1">
        <v>91.059997999999993</v>
      </c>
      <c r="C390" s="21">
        <f t="shared" si="45"/>
        <v>3.5125576501925826E-2</v>
      </c>
      <c r="D390" s="21">
        <f t="shared" si="46"/>
        <v>1.0603418195296195E-3</v>
      </c>
      <c r="S390" s="23">
        <v>42550</v>
      </c>
      <c r="T390" s="1">
        <v>2070.7700199999999</v>
      </c>
      <c r="U390" s="21">
        <f t="shared" si="47"/>
        <v>1.7032672710494579E-2</v>
      </c>
      <c r="W390" s="23">
        <v>42550</v>
      </c>
      <c r="X390" s="24">
        <f t="shared" si="48"/>
        <v>3.5062878089227416E-2</v>
      </c>
      <c r="Y390" s="21">
        <f t="shared" si="49"/>
        <v>1.6969974297796165E-2</v>
      </c>
    </row>
    <row r="391" spans="1:25" x14ac:dyDescent="0.3">
      <c r="A391" s="23">
        <v>42549</v>
      </c>
      <c r="B391" s="1">
        <v>87.970000999999996</v>
      </c>
      <c r="C391" s="21">
        <f t="shared" si="45"/>
        <v>3.0938696098940621E-2</v>
      </c>
      <c r="D391" s="21">
        <f t="shared" si="46"/>
        <v>8.0519793317875845E-4</v>
      </c>
      <c r="S391" s="23">
        <v>42549</v>
      </c>
      <c r="T391" s="1">
        <v>2036.089966</v>
      </c>
      <c r="U391" s="21">
        <f t="shared" si="47"/>
        <v>1.777016520887531E-2</v>
      </c>
      <c r="W391" s="23">
        <v>42549</v>
      </c>
      <c r="X391" s="24">
        <f t="shared" si="48"/>
        <v>3.0875997686242208E-2</v>
      </c>
      <c r="Y391" s="21">
        <f t="shared" si="49"/>
        <v>1.7707466796176897E-2</v>
      </c>
    </row>
    <row r="392" spans="1:25" x14ac:dyDescent="0.3">
      <c r="A392" s="23">
        <v>42548</v>
      </c>
      <c r="B392" s="1">
        <v>85.330001999999993</v>
      </c>
      <c r="C392" s="21">
        <f t="shared" si="45"/>
        <v>-3.5165082877316234E-2</v>
      </c>
      <c r="D392" s="21">
        <f t="shared" si="46"/>
        <v>1.4233845656753019E-3</v>
      </c>
      <c r="S392" s="23">
        <v>42548</v>
      </c>
      <c r="T392" s="1">
        <v>2000.540039</v>
      </c>
      <c r="U392" s="21">
        <f t="shared" si="47"/>
        <v>-1.8096502120201086E-2</v>
      </c>
      <c r="W392" s="23">
        <v>42548</v>
      </c>
      <c r="X392" s="24">
        <f t="shared" si="48"/>
        <v>-3.5227781290014644E-2</v>
      </c>
      <c r="Y392" s="21">
        <f t="shared" si="49"/>
        <v>-1.8159200532899499E-2</v>
      </c>
    </row>
    <row r="393" spans="1:25" x14ac:dyDescent="0.3">
      <c r="A393" s="23">
        <v>42545</v>
      </c>
      <c r="B393" s="1">
        <v>88.440002000000007</v>
      </c>
      <c r="C393" s="21">
        <f t="shared" si="45"/>
        <v>-3.512984791054552E-2</v>
      </c>
      <c r="D393" s="21">
        <f t="shared" si="46"/>
        <v>1.4207271337929211E-3</v>
      </c>
      <c r="S393" s="23">
        <v>42545</v>
      </c>
      <c r="T393" s="1">
        <v>2037.410034</v>
      </c>
      <c r="U393" s="21">
        <f t="shared" si="47"/>
        <v>-3.591979991551375E-2</v>
      </c>
      <c r="W393" s="23">
        <v>42545</v>
      </c>
      <c r="X393" s="24">
        <f t="shared" si="48"/>
        <v>-3.519254632324393E-2</v>
      </c>
      <c r="Y393" s="21">
        <f t="shared" si="49"/>
        <v>-3.598249832821216E-2</v>
      </c>
    </row>
    <row r="394" spans="1:25" x14ac:dyDescent="0.3">
      <c r="A394" s="23">
        <v>42544</v>
      </c>
      <c r="B394" s="1">
        <v>91.660004000000001</v>
      </c>
      <c r="C394" s="21">
        <f t="shared" si="45"/>
        <v>1.8331318335044644E-2</v>
      </c>
      <c r="D394" s="21">
        <f t="shared" si="46"/>
        <v>2.4864975685078504E-4</v>
      </c>
      <c r="S394" s="23">
        <v>42544</v>
      </c>
      <c r="T394" s="1">
        <v>2113.320068</v>
      </c>
      <c r="U394" s="21">
        <f t="shared" si="47"/>
        <v>1.3364078570495375E-2</v>
      </c>
      <c r="W394" s="23">
        <v>42544</v>
      </c>
      <c r="X394" s="24">
        <f t="shared" si="48"/>
        <v>1.826861992234623E-2</v>
      </c>
      <c r="Y394" s="21">
        <f t="shared" si="49"/>
        <v>1.3301380157796961E-2</v>
      </c>
    </row>
    <row r="395" spans="1:25" x14ac:dyDescent="0.3">
      <c r="A395" s="23">
        <v>42543</v>
      </c>
      <c r="B395" s="1">
        <v>90.010002</v>
      </c>
      <c r="C395" s="21">
        <f t="shared" si="45"/>
        <v>-1.0770370607107838E-2</v>
      </c>
      <c r="D395" s="21">
        <f t="shared" si="46"/>
        <v>1.7777040598579761E-4</v>
      </c>
      <c r="S395" s="23">
        <v>42543</v>
      </c>
      <c r="T395" s="1">
        <v>2085.4499510000001</v>
      </c>
      <c r="U395" s="21">
        <f t="shared" si="47"/>
        <v>-1.6515635798043382E-3</v>
      </c>
      <c r="W395" s="23">
        <v>42543</v>
      </c>
      <c r="X395" s="24">
        <f t="shared" si="48"/>
        <v>-1.0833069019806251E-2</v>
      </c>
      <c r="Y395" s="21">
        <f t="shared" si="49"/>
        <v>-1.7142619925027509E-3</v>
      </c>
    </row>
    <row r="396" spans="1:25" x14ac:dyDescent="0.3">
      <c r="A396" s="23">
        <v>42542</v>
      </c>
      <c r="B396" s="1">
        <v>90.989998</v>
      </c>
      <c r="C396" s="21">
        <f t="shared" ref="C396:C459" si="50">B396/B397-1</f>
        <v>-2.9957408423537113E-2</v>
      </c>
      <c r="D396" s="21">
        <f t="shared" ref="D396:D459" si="51">(C396-$B$4)^2</f>
        <v>1.0575565596024964E-3</v>
      </c>
      <c r="S396" s="23">
        <v>42542</v>
      </c>
      <c r="T396" s="1">
        <v>2088.8999020000001</v>
      </c>
      <c r="U396" s="21">
        <f t="shared" ref="U396:U459" si="52">T396/T397-1</f>
        <v>2.712061442457836E-3</v>
      </c>
      <c r="W396" s="23">
        <v>42542</v>
      </c>
      <c r="X396" s="24">
        <f t="shared" ref="X396:X459" si="53">C396-$U$5</f>
        <v>-3.0020106836235527E-2</v>
      </c>
      <c r="Y396" s="21">
        <f t="shared" ref="Y396:Y459" si="54">U396-$U$5</f>
        <v>2.6493630297594233E-3</v>
      </c>
    </row>
    <row r="397" spans="1:25" x14ac:dyDescent="0.3">
      <c r="A397" s="23">
        <v>42541</v>
      </c>
      <c r="B397" s="1">
        <v>93.800003000000004</v>
      </c>
      <c r="C397" s="21">
        <f t="shared" si="50"/>
        <v>-6.8818848136119604E-3</v>
      </c>
      <c r="D397" s="21">
        <f t="shared" si="51"/>
        <v>8.919992316420995E-5</v>
      </c>
      <c r="S397" s="23">
        <v>42541</v>
      </c>
      <c r="T397" s="1">
        <v>2083.25</v>
      </c>
      <c r="U397" s="21">
        <f t="shared" si="52"/>
        <v>5.8081851123672479E-3</v>
      </c>
      <c r="W397" s="23">
        <v>42541</v>
      </c>
      <c r="X397" s="24">
        <f t="shared" si="53"/>
        <v>-6.9445832263103731E-3</v>
      </c>
      <c r="Y397" s="21">
        <f t="shared" si="54"/>
        <v>5.7454866996688352E-3</v>
      </c>
    </row>
    <row r="398" spans="1:25" x14ac:dyDescent="0.3">
      <c r="A398" s="23">
        <v>42538</v>
      </c>
      <c r="B398" s="1">
        <v>94.449996999999996</v>
      </c>
      <c r="C398" s="21">
        <f t="shared" si="50"/>
        <v>-1.0373061392014771E-2</v>
      </c>
      <c r="D398" s="21">
        <f t="shared" si="51"/>
        <v>1.6733356786405735E-4</v>
      </c>
      <c r="S398" s="23">
        <v>42538</v>
      </c>
      <c r="T398" s="1">
        <v>2071.219971</v>
      </c>
      <c r="U398" s="21">
        <f t="shared" si="52"/>
        <v>-3.2579651646926777E-3</v>
      </c>
      <c r="W398" s="23">
        <v>42538</v>
      </c>
      <c r="X398" s="24">
        <f t="shared" si="53"/>
        <v>-1.0435759804713184E-2</v>
      </c>
      <c r="Y398" s="21">
        <f t="shared" si="54"/>
        <v>-3.3206635773910904E-3</v>
      </c>
    </row>
    <row r="399" spans="1:25" x14ac:dyDescent="0.3">
      <c r="A399" s="23">
        <v>42537</v>
      </c>
      <c r="B399" s="1">
        <v>95.440002000000007</v>
      </c>
      <c r="C399" s="21">
        <f t="shared" si="50"/>
        <v>1.2196425790683918E-2</v>
      </c>
      <c r="D399" s="21">
        <f t="shared" si="51"/>
        <v>9.2808936937354059E-5</v>
      </c>
      <c r="S399" s="23">
        <v>42537</v>
      </c>
      <c r="T399" s="1">
        <v>2077.98999</v>
      </c>
      <c r="U399" s="21">
        <f t="shared" si="52"/>
        <v>3.1329905865316032E-3</v>
      </c>
      <c r="W399" s="23">
        <v>42537</v>
      </c>
      <c r="X399" s="24">
        <f t="shared" si="53"/>
        <v>1.2133727377985504E-2</v>
      </c>
      <c r="Y399" s="21">
        <f t="shared" si="54"/>
        <v>3.0702921738331905E-3</v>
      </c>
    </row>
    <row r="400" spans="1:25" x14ac:dyDescent="0.3">
      <c r="A400" s="23">
        <v>42536</v>
      </c>
      <c r="B400" s="1">
        <v>94.290001000000004</v>
      </c>
      <c r="C400" s="21">
        <f t="shared" si="50"/>
        <v>1.8061835378395674E-3</v>
      </c>
      <c r="D400" s="21">
        <f t="shared" si="51"/>
        <v>5.7229640065197351E-7</v>
      </c>
      <c r="S400" s="23">
        <v>42536</v>
      </c>
      <c r="T400" s="1">
        <v>2071.5</v>
      </c>
      <c r="U400" s="21">
        <f t="shared" si="52"/>
        <v>-1.8407126972377341E-3</v>
      </c>
      <c r="W400" s="23">
        <v>42536</v>
      </c>
      <c r="X400" s="24">
        <f t="shared" si="53"/>
        <v>1.7434851251411547E-3</v>
      </c>
      <c r="Y400" s="21">
        <f t="shared" si="54"/>
        <v>-1.9034111099361468E-3</v>
      </c>
    </row>
    <row r="401" spans="1:25" x14ac:dyDescent="0.3">
      <c r="A401" s="23">
        <v>42535</v>
      </c>
      <c r="B401" s="1">
        <v>94.120002999999997</v>
      </c>
      <c r="C401" s="21">
        <f t="shared" si="50"/>
        <v>2.8769846111238451E-3</v>
      </c>
      <c r="D401" s="21">
        <f t="shared" si="51"/>
        <v>9.8783440217798958E-8</v>
      </c>
      <c r="S401" s="23">
        <v>42535</v>
      </c>
      <c r="T401" s="1">
        <v>2075.320068</v>
      </c>
      <c r="U401" s="21">
        <f t="shared" si="52"/>
        <v>-1.7988855029992257E-3</v>
      </c>
      <c r="W401" s="23">
        <v>42535</v>
      </c>
      <c r="X401" s="24">
        <f t="shared" si="53"/>
        <v>2.8142861984254324E-3</v>
      </c>
      <c r="Y401" s="21">
        <f t="shared" si="54"/>
        <v>-1.8615839156976384E-3</v>
      </c>
    </row>
    <row r="402" spans="1:25" x14ac:dyDescent="0.3">
      <c r="A402" s="23">
        <v>42534</v>
      </c>
      <c r="B402" s="1">
        <v>93.849997999999999</v>
      </c>
      <c r="C402" s="21">
        <f t="shared" si="50"/>
        <v>1.0666453333332271E-3</v>
      </c>
      <c r="D402" s="21">
        <f t="shared" si="51"/>
        <v>2.2381385175756814E-6</v>
      </c>
      <c r="S402" s="23">
        <v>42534</v>
      </c>
      <c r="T402" s="1">
        <v>2079.0600589999999</v>
      </c>
      <c r="U402" s="21">
        <f t="shared" si="52"/>
        <v>-8.1151910232802882E-3</v>
      </c>
      <c r="W402" s="23">
        <v>42534</v>
      </c>
      <c r="X402" s="24">
        <f t="shared" si="53"/>
        <v>1.0039469206348144E-3</v>
      </c>
      <c r="Y402" s="21">
        <f t="shared" si="54"/>
        <v>-8.1778894359787017E-3</v>
      </c>
    </row>
    <row r="403" spans="1:25" x14ac:dyDescent="0.3">
      <c r="A403" s="23">
        <v>42531</v>
      </c>
      <c r="B403" s="1">
        <v>93.75</v>
      </c>
      <c r="C403" s="21">
        <f t="shared" si="50"/>
        <v>-3.4401031389474923E-2</v>
      </c>
      <c r="D403" s="21">
        <f t="shared" si="51"/>
        <v>1.3663164240344393E-3</v>
      </c>
      <c r="S403" s="23">
        <v>42531</v>
      </c>
      <c r="T403" s="1">
        <v>2096.070068</v>
      </c>
      <c r="U403" s="21">
        <f t="shared" si="52"/>
        <v>-9.1751811331252098E-3</v>
      </c>
      <c r="W403" s="23">
        <v>42531</v>
      </c>
      <c r="X403" s="24">
        <f t="shared" si="53"/>
        <v>-3.4463729802173333E-2</v>
      </c>
      <c r="Y403" s="21">
        <f t="shared" si="54"/>
        <v>-9.2378795458236233E-3</v>
      </c>
    </row>
    <row r="404" spans="1:25" x14ac:dyDescent="0.3">
      <c r="A404" s="23">
        <v>42530</v>
      </c>
      <c r="B404" s="1">
        <v>97.089995999999999</v>
      </c>
      <c r="C404" s="21">
        <f t="shared" si="50"/>
        <v>-7.8684344178577836E-3</v>
      </c>
      <c r="D404" s="21">
        <f t="shared" si="51"/>
        <v>1.0880827903748601E-4</v>
      </c>
      <c r="S404" s="23">
        <v>42530</v>
      </c>
      <c r="T404" s="1">
        <v>2115.4799800000001</v>
      </c>
      <c r="U404" s="21">
        <f t="shared" si="52"/>
        <v>-1.717758691825888E-3</v>
      </c>
      <c r="W404" s="23">
        <v>42530</v>
      </c>
      <c r="X404" s="24">
        <f t="shared" si="53"/>
        <v>-7.9311328305561972E-3</v>
      </c>
      <c r="Y404" s="21">
        <f t="shared" si="54"/>
        <v>-1.7804571045243007E-3</v>
      </c>
    </row>
    <row r="405" spans="1:25" x14ac:dyDescent="0.3">
      <c r="A405" s="23">
        <v>42529</v>
      </c>
      <c r="B405" s="1">
        <v>97.860000999999997</v>
      </c>
      <c r="C405" s="21">
        <f t="shared" si="50"/>
        <v>-2.032233477147205E-2</v>
      </c>
      <c r="D405" s="21">
        <f t="shared" si="51"/>
        <v>5.237241885794313E-4</v>
      </c>
      <c r="S405" s="23">
        <v>42529</v>
      </c>
      <c r="T405" s="1">
        <v>2119.1201169999999</v>
      </c>
      <c r="U405" s="21">
        <f t="shared" si="52"/>
        <v>3.3095663558677657E-3</v>
      </c>
      <c r="W405" s="23">
        <v>42529</v>
      </c>
      <c r="X405" s="24">
        <f t="shared" si="53"/>
        <v>-2.0385033184170464E-2</v>
      </c>
      <c r="Y405" s="21">
        <f t="shared" si="54"/>
        <v>3.246867943169353E-3</v>
      </c>
    </row>
    <row r="406" spans="1:25" x14ac:dyDescent="0.3">
      <c r="A406" s="23">
        <v>42528</v>
      </c>
      <c r="B406" s="1">
        <v>99.889999000000003</v>
      </c>
      <c r="C406" s="21">
        <f t="shared" si="50"/>
        <v>-8.4375522818651572E-3</v>
      </c>
      <c r="D406" s="21">
        <f t="shared" si="51"/>
        <v>1.2100524844347501E-4</v>
      </c>
      <c r="S406" s="23">
        <v>42528</v>
      </c>
      <c r="T406" s="1">
        <v>2112.1298830000001</v>
      </c>
      <c r="U406" s="21">
        <f t="shared" si="52"/>
        <v>1.289446391868454E-3</v>
      </c>
      <c r="W406" s="23">
        <v>42528</v>
      </c>
      <c r="X406" s="24">
        <f t="shared" si="53"/>
        <v>-8.5002506945635707E-3</v>
      </c>
      <c r="Y406" s="21">
        <f t="shared" si="54"/>
        <v>1.2267479791700413E-3</v>
      </c>
    </row>
    <row r="407" spans="1:25" x14ac:dyDescent="0.3">
      <c r="A407" s="23">
        <v>42527</v>
      </c>
      <c r="B407" s="1">
        <v>100.739998</v>
      </c>
      <c r="C407" s="21">
        <f t="shared" si="50"/>
        <v>1.1547364656988135E-2</v>
      </c>
      <c r="D407" s="21">
        <f t="shared" si="51"/>
        <v>8.0724445517066159E-5</v>
      </c>
      <c r="S407" s="23">
        <v>42527</v>
      </c>
      <c r="T407" s="1">
        <v>2109.4099120000001</v>
      </c>
      <c r="U407" s="21">
        <f t="shared" si="52"/>
        <v>4.8972810511886955E-3</v>
      </c>
      <c r="W407" s="23">
        <v>42527</v>
      </c>
      <c r="X407" s="24">
        <f t="shared" si="53"/>
        <v>1.1484666244289721E-2</v>
      </c>
      <c r="Y407" s="21">
        <f t="shared" si="54"/>
        <v>4.8345826384902828E-3</v>
      </c>
    </row>
    <row r="408" spans="1:25" x14ac:dyDescent="0.3">
      <c r="A408" s="23">
        <v>42524</v>
      </c>
      <c r="B408" s="1">
        <v>99.589995999999999</v>
      </c>
      <c r="C408" s="21">
        <f t="shared" si="50"/>
        <v>-1.6395101234567888E-2</v>
      </c>
      <c r="D408" s="21">
        <f t="shared" si="51"/>
        <v>3.5939770749150409E-4</v>
      </c>
      <c r="S408" s="23">
        <v>42524</v>
      </c>
      <c r="T408" s="1">
        <v>2099.1298830000001</v>
      </c>
      <c r="U408" s="21">
        <f t="shared" si="52"/>
        <v>-2.9118146788909005E-3</v>
      </c>
      <c r="W408" s="23">
        <v>42524</v>
      </c>
      <c r="X408" s="24">
        <f t="shared" si="53"/>
        <v>-1.6457799647266302E-2</v>
      </c>
      <c r="Y408" s="21">
        <f t="shared" si="54"/>
        <v>-2.9745130915893132E-3</v>
      </c>
    </row>
    <row r="409" spans="1:25" x14ac:dyDescent="0.3">
      <c r="A409" s="23">
        <v>42523</v>
      </c>
      <c r="B409" s="1">
        <v>101.25</v>
      </c>
      <c r="C409" s="21">
        <f t="shared" si="50"/>
        <v>-2.5613436595144368E-3</v>
      </c>
      <c r="D409" s="21">
        <f t="shared" si="51"/>
        <v>2.625568283293236E-5</v>
      </c>
      <c r="S409" s="23">
        <v>42523</v>
      </c>
      <c r="T409" s="1">
        <v>2105.26001</v>
      </c>
      <c r="U409" s="21">
        <f t="shared" si="52"/>
        <v>2.8246782448091423E-3</v>
      </c>
      <c r="W409" s="23">
        <v>42523</v>
      </c>
      <c r="X409" s="24">
        <f t="shared" si="53"/>
        <v>-2.6240420722128495E-3</v>
      </c>
      <c r="Y409" s="21">
        <f t="shared" si="54"/>
        <v>2.7619798321107296E-3</v>
      </c>
    </row>
    <row r="410" spans="1:25" x14ac:dyDescent="0.3">
      <c r="A410" s="23">
        <v>42522</v>
      </c>
      <c r="B410" s="1">
        <v>101.510002</v>
      </c>
      <c r="C410" s="21">
        <f t="shared" si="50"/>
        <v>-1.0334386272789264E-2</v>
      </c>
      <c r="D410" s="21">
        <f t="shared" si="51"/>
        <v>1.6633448046184221E-4</v>
      </c>
      <c r="S410" s="23">
        <v>42522</v>
      </c>
      <c r="T410" s="1">
        <v>2099.330078</v>
      </c>
      <c r="U410" s="21">
        <f t="shared" si="52"/>
        <v>1.1350423498972528E-3</v>
      </c>
      <c r="W410" s="23">
        <v>42522</v>
      </c>
      <c r="X410" s="24">
        <f t="shared" si="53"/>
        <v>-1.0397084685487678E-2</v>
      </c>
      <c r="Y410" s="21">
        <f t="shared" si="54"/>
        <v>1.0723439371988401E-3</v>
      </c>
    </row>
    <row r="411" spans="1:25" x14ac:dyDescent="0.3">
      <c r="A411" s="23">
        <v>42521</v>
      </c>
      <c r="B411" s="1">
        <v>102.57</v>
      </c>
      <c r="C411" s="21">
        <f t="shared" si="50"/>
        <v>-7.0668245769558435E-3</v>
      </c>
      <c r="D411" s="21">
        <f t="shared" si="51"/>
        <v>9.2727479366579006E-5</v>
      </c>
      <c r="S411" s="23">
        <v>42521</v>
      </c>
      <c r="T411" s="1">
        <v>2096.9499510000001</v>
      </c>
      <c r="U411" s="21">
        <f t="shared" si="52"/>
        <v>-1.0052632800822137E-3</v>
      </c>
      <c r="W411" s="23">
        <v>42521</v>
      </c>
      <c r="X411" s="24">
        <f t="shared" si="53"/>
        <v>-7.1295229896542562E-3</v>
      </c>
      <c r="Y411" s="21">
        <f t="shared" si="54"/>
        <v>-1.0679616927806264E-3</v>
      </c>
    </row>
    <row r="412" spans="1:25" x14ac:dyDescent="0.3">
      <c r="A412" s="23">
        <v>42517</v>
      </c>
      <c r="B412" s="1">
        <v>103.300003</v>
      </c>
      <c r="C412" s="21">
        <f t="shared" si="50"/>
        <v>4.7661220652879255E-3</v>
      </c>
      <c r="D412" s="21">
        <f t="shared" si="51"/>
        <v>4.8551292547736019E-6</v>
      </c>
      <c r="S412" s="23">
        <v>42517</v>
      </c>
      <c r="T412" s="1">
        <v>2099.0600589999999</v>
      </c>
      <c r="U412" s="21">
        <f t="shared" si="52"/>
        <v>4.2868573656227316E-3</v>
      </c>
      <c r="W412" s="23">
        <v>42517</v>
      </c>
      <c r="X412" s="24">
        <f t="shared" si="53"/>
        <v>4.7034236525895128E-3</v>
      </c>
      <c r="Y412" s="21">
        <f t="shared" si="54"/>
        <v>4.2241589529243189E-3</v>
      </c>
    </row>
    <row r="413" spans="1:25" x14ac:dyDescent="0.3">
      <c r="A413" s="23">
        <v>42516</v>
      </c>
      <c r="B413" s="1">
        <v>102.80999799999999</v>
      </c>
      <c r="C413" s="21">
        <f t="shared" si="50"/>
        <v>2.6047914951534246E-2</v>
      </c>
      <c r="D413" s="21">
        <f t="shared" si="51"/>
        <v>5.5155596569974881E-4</v>
      </c>
      <c r="S413" s="23">
        <v>42516</v>
      </c>
      <c r="T413" s="1">
        <v>2090.1000979999999</v>
      </c>
      <c r="U413" s="21">
        <f t="shared" si="52"/>
        <v>-2.1044370918177346E-4</v>
      </c>
      <c r="W413" s="23">
        <v>42516</v>
      </c>
      <c r="X413" s="24">
        <f t="shared" si="53"/>
        <v>2.5985216538835832E-2</v>
      </c>
      <c r="Y413" s="21">
        <f t="shared" si="54"/>
        <v>-2.7314212188018615E-4</v>
      </c>
    </row>
    <row r="414" spans="1:25" x14ac:dyDescent="0.3">
      <c r="A414" s="23">
        <v>42515</v>
      </c>
      <c r="B414" s="1">
        <v>100.199997</v>
      </c>
      <c r="C414" s="21">
        <f t="shared" si="50"/>
        <v>2.3597895838164185E-2</v>
      </c>
      <c r="D414" s="21">
        <f t="shared" si="51"/>
        <v>4.4248004110706256E-4</v>
      </c>
      <c r="S414" s="23">
        <v>42515</v>
      </c>
      <c r="T414" s="1">
        <v>2090.540039</v>
      </c>
      <c r="U414" s="21">
        <f t="shared" si="52"/>
        <v>6.974740416216374E-3</v>
      </c>
      <c r="W414" s="23">
        <v>42515</v>
      </c>
      <c r="X414" s="24">
        <f t="shared" si="53"/>
        <v>2.3535197425465771E-2</v>
      </c>
      <c r="Y414" s="21">
        <f t="shared" si="54"/>
        <v>6.9120420035179613E-3</v>
      </c>
    </row>
    <row r="415" spans="1:25" x14ac:dyDescent="0.3">
      <c r="A415" s="23">
        <v>42514</v>
      </c>
      <c r="B415" s="1">
        <v>97.889999000000003</v>
      </c>
      <c r="C415" s="21">
        <f t="shared" si="50"/>
        <v>3.1615555186168764E-2</v>
      </c>
      <c r="D415" s="21">
        <f t="shared" si="51"/>
        <v>8.4406919161160074E-4</v>
      </c>
      <c r="S415" s="23">
        <v>42514</v>
      </c>
      <c r="T415" s="1">
        <v>2076.0600589999999</v>
      </c>
      <c r="U415" s="21">
        <f t="shared" si="52"/>
        <v>1.3681382915580853E-2</v>
      </c>
      <c r="W415" s="23">
        <v>42514</v>
      </c>
      <c r="X415" s="24">
        <f t="shared" si="53"/>
        <v>3.1552856773470354E-2</v>
      </c>
      <c r="Y415" s="21">
        <f t="shared" si="54"/>
        <v>1.361868450288244E-2</v>
      </c>
    </row>
    <row r="416" spans="1:25" x14ac:dyDescent="0.3">
      <c r="A416" s="23">
        <v>42513</v>
      </c>
      <c r="B416" s="1">
        <v>94.889999000000003</v>
      </c>
      <c r="C416" s="21">
        <f t="shared" si="50"/>
        <v>2.5948762589442342E-2</v>
      </c>
      <c r="D416" s="21">
        <f t="shared" si="51"/>
        <v>5.4690856509678504E-4</v>
      </c>
      <c r="S416" s="23">
        <v>42513</v>
      </c>
      <c r="T416" s="1">
        <v>2048.040039</v>
      </c>
      <c r="U416" s="21">
        <f t="shared" si="52"/>
        <v>-2.0854588262010365E-3</v>
      </c>
      <c r="W416" s="23">
        <v>42513</v>
      </c>
      <c r="X416" s="24">
        <f t="shared" si="53"/>
        <v>2.5886064176743929E-2</v>
      </c>
      <c r="Y416" s="21">
        <f t="shared" si="54"/>
        <v>-2.1481572388994492E-3</v>
      </c>
    </row>
    <row r="417" spans="1:25" x14ac:dyDescent="0.3">
      <c r="A417" s="23">
        <v>42510</v>
      </c>
      <c r="B417" s="1">
        <v>92.489998</v>
      </c>
      <c r="C417" s="21">
        <f t="shared" si="50"/>
        <v>3.2830763835931975E-2</v>
      </c>
      <c r="D417" s="21">
        <f t="shared" si="51"/>
        <v>9.1615651886166566E-4</v>
      </c>
      <c r="S417" s="23">
        <v>42510</v>
      </c>
      <c r="T417" s="1">
        <v>2052.320068</v>
      </c>
      <c r="U417" s="21">
        <f t="shared" si="52"/>
        <v>6.0195039142563189E-3</v>
      </c>
      <c r="W417" s="23">
        <v>42510</v>
      </c>
      <c r="X417" s="24">
        <f t="shared" si="53"/>
        <v>3.2768065423233565E-2</v>
      </c>
      <c r="Y417" s="21">
        <f t="shared" si="54"/>
        <v>5.9568055015579062E-3</v>
      </c>
    </row>
    <row r="418" spans="1:25" x14ac:dyDescent="0.3">
      <c r="A418" s="23">
        <v>42509</v>
      </c>
      <c r="B418" s="1">
        <v>89.550003000000004</v>
      </c>
      <c r="C418" s="21">
        <f t="shared" si="50"/>
        <v>-1.0497204419889439E-2</v>
      </c>
      <c r="D418" s="21">
        <f t="shared" si="51"/>
        <v>1.7056074512336854E-4</v>
      </c>
      <c r="S418" s="23">
        <v>42509</v>
      </c>
      <c r="T418" s="1">
        <v>2040.040039</v>
      </c>
      <c r="U418" s="21">
        <f t="shared" si="52"/>
        <v>-3.7067077457677566E-3</v>
      </c>
      <c r="W418" s="23">
        <v>42509</v>
      </c>
      <c r="X418" s="24">
        <f t="shared" si="53"/>
        <v>-1.0559902832587852E-2</v>
      </c>
      <c r="Y418" s="21">
        <f t="shared" si="54"/>
        <v>-3.7694061584661693E-3</v>
      </c>
    </row>
    <row r="419" spans="1:25" x14ac:dyDescent="0.3">
      <c r="A419" s="23">
        <v>42508</v>
      </c>
      <c r="B419" s="1">
        <v>90.5</v>
      </c>
      <c r="C419" s="21">
        <f t="shared" si="50"/>
        <v>2.1098985256650771E-2</v>
      </c>
      <c r="D419" s="21">
        <f t="shared" si="51"/>
        <v>3.4359437970876467E-4</v>
      </c>
      <c r="S419" s="23">
        <v>42508</v>
      </c>
      <c r="T419" s="1">
        <v>2047.630005</v>
      </c>
      <c r="U419" s="21">
        <f t="shared" si="52"/>
        <v>2.0517875938574903E-4</v>
      </c>
      <c r="W419" s="23">
        <v>42508</v>
      </c>
      <c r="X419" s="24">
        <f t="shared" si="53"/>
        <v>2.1036286843952357E-2</v>
      </c>
      <c r="Y419" s="21">
        <f t="shared" si="54"/>
        <v>1.4248034668733634E-4</v>
      </c>
    </row>
    <row r="420" spans="1:25" x14ac:dyDescent="0.3">
      <c r="A420" s="23">
        <v>42507</v>
      </c>
      <c r="B420" s="1">
        <v>88.629997000000003</v>
      </c>
      <c r="C420" s="21">
        <f t="shared" si="50"/>
        <v>-5.4982718077331016E-3</v>
      </c>
      <c r="D420" s="21">
        <f t="shared" si="51"/>
        <v>6.4979045310897886E-5</v>
      </c>
      <c r="S420" s="23">
        <v>42507</v>
      </c>
      <c r="T420" s="1">
        <v>2047.209961</v>
      </c>
      <c r="U420" s="21">
        <f t="shared" si="52"/>
        <v>-9.4112973726661053E-3</v>
      </c>
      <c r="W420" s="23">
        <v>42507</v>
      </c>
      <c r="X420" s="24">
        <f t="shared" si="53"/>
        <v>-5.5609702204315143E-3</v>
      </c>
      <c r="Y420" s="21">
        <f t="shared" si="54"/>
        <v>-9.4739957853645189E-3</v>
      </c>
    </row>
    <row r="421" spans="1:25" x14ac:dyDescent="0.3">
      <c r="A421" s="23">
        <v>42506</v>
      </c>
      <c r="B421" s="1">
        <v>89.120002999999997</v>
      </c>
      <c r="C421" s="21">
        <f t="shared" si="50"/>
        <v>1.4110218961432164E-2</v>
      </c>
      <c r="D421" s="21">
        <f t="shared" si="51"/>
        <v>1.3334551100194393E-4</v>
      </c>
      <c r="S421" s="23">
        <v>42506</v>
      </c>
      <c r="T421" s="1">
        <v>2066.6599120000001</v>
      </c>
      <c r="U421" s="21">
        <f t="shared" si="52"/>
        <v>9.7966525849819686E-3</v>
      </c>
      <c r="W421" s="23">
        <v>42506</v>
      </c>
      <c r="X421" s="24">
        <f t="shared" si="53"/>
        <v>1.404752054873375E-2</v>
      </c>
      <c r="Y421" s="21">
        <f t="shared" si="54"/>
        <v>9.733954172283555E-3</v>
      </c>
    </row>
    <row r="422" spans="1:25" x14ac:dyDescent="0.3">
      <c r="A422" s="23">
        <v>42503</v>
      </c>
      <c r="B422" s="1">
        <v>87.879997000000003</v>
      </c>
      <c r="C422" s="21">
        <f t="shared" si="50"/>
        <v>1.5956120719309297E-3</v>
      </c>
      <c r="D422" s="21">
        <f t="shared" si="51"/>
        <v>9.3523252615684117E-7</v>
      </c>
      <c r="S422" s="23">
        <v>42503</v>
      </c>
      <c r="T422" s="1">
        <v>2046.6099850000001</v>
      </c>
      <c r="U422" s="21">
        <f t="shared" si="52"/>
        <v>-8.4782889927489391E-3</v>
      </c>
      <c r="W422" s="23">
        <v>42503</v>
      </c>
      <c r="X422" s="24">
        <f t="shared" si="53"/>
        <v>1.532913659232517E-3</v>
      </c>
      <c r="Y422" s="21">
        <f t="shared" si="54"/>
        <v>-8.5409874054473527E-3</v>
      </c>
    </row>
    <row r="423" spans="1:25" x14ac:dyDescent="0.3">
      <c r="A423" s="23">
        <v>42502</v>
      </c>
      <c r="B423" s="1">
        <v>87.739998</v>
      </c>
      <c r="C423" s="21">
        <f t="shared" si="50"/>
        <v>-2.5327694689881053E-2</v>
      </c>
      <c r="D423" s="21">
        <f t="shared" si="51"/>
        <v>7.7787335070983227E-4</v>
      </c>
      <c r="S423" s="23">
        <v>42502</v>
      </c>
      <c r="T423" s="1">
        <v>2064.110107</v>
      </c>
      <c r="U423" s="21">
        <f t="shared" si="52"/>
        <v>-1.694651417848414E-4</v>
      </c>
      <c r="W423" s="23">
        <v>42502</v>
      </c>
      <c r="X423" s="24">
        <f t="shared" si="53"/>
        <v>-2.5390393102579466E-2</v>
      </c>
      <c r="Y423" s="21">
        <f t="shared" si="54"/>
        <v>-2.3216355448325409E-4</v>
      </c>
    </row>
    <row r="424" spans="1:25" x14ac:dyDescent="0.3">
      <c r="A424" s="23">
        <v>42501</v>
      </c>
      <c r="B424" s="1">
        <v>90.019997000000004</v>
      </c>
      <c r="C424" s="21">
        <f t="shared" si="50"/>
        <v>-3.0896781471598467E-2</v>
      </c>
      <c r="D424" s="21">
        <f t="shared" si="51"/>
        <v>1.1195359822979115E-3</v>
      </c>
      <c r="S424" s="23">
        <v>42501</v>
      </c>
      <c r="T424" s="1">
        <v>2064.459961</v>
      </c>
      <c r="U424" s="21">
        <f t="shared" si="52"/>
        <v>-9.5615182490236261E-3</v>
      </c>
      <c r="W424" s="23">
        <v>42501</v>
      </c>
      <c r="X424" s="24">
        <f t="shared" si="53"/>
        <v>-3.095947988429688E-2</v>
      </c>
      <c r="Y424" s="21">
        <f t="shared" si="54"/>
        <v>-9.6242166617220397E-3</v>
      </c>
    </row>
    <row r="425" spans="1:25" x14ac:dyDescent="0.3">
      <c r="A425" s="23">
        <v>42500</v>
      </c>
      <c r="B425" s="1">
        <v>92.889999000000003</v>
      </c>
      <c r="C425" s="21">
        <f t="shared" si="50"/>
        <v>2.5955356461725643E-2</v>
      </c>
      <c r="D425" s="21">
        <f t="shared" si="51"/>
        <v>5.4721701817670538E-4</v>
      </c>
      <c r="S425" s="23">
        <v>42500</v>
      </c>
      <c r="T425" s="1">
        <v>2084.389893</v>
      </c>
      <c r="U425" s="21">
        <f t="shared" si="52"/>
        <v>1.2483643839788838E-2</v>
      </c>
      <c r="W425" s="23">
        <v>42500</v>
      </c>
      <c r="X425" s="24">
        <f t="shared" si="53"/>
        <v>2.5892658049027229E-2</v>
      </c>
      <c r="Y425" s="21">
        <f t="shared" si="54"/>
        <v>1.2420945427090425E-2</v>
      </c>
    </row>
    <row r="426" spans="1:25" x14ac:dyDescent="0.3">
      <c r="A426" s="23">
        <v>42499</v>
      </c>
      <c r="B426" s="1">
        <v>90.540001000000004</v>
      </c>
      <c r="C426" s="21">
        <f t="shared" si="50"/>
        <v>-3.3024550111163675E-3</v>
      </c>
      <c r="D426" s="21">
        <f t="shared" si="51"/>
        <v>3.4399882378370207E-5</v>
      </c>
      <c r="S426" s="23">
        <v>42499</v>
      </c>
      <c r="T426" s="1">
        <v>2058.6899410000001</v>
      </c>
      <c r="U426" s="21">
        <f t="shared" si="52"/>
        <v>7.5349664127100091E-4</v>
      </c>
      <c r="W426" s="23">
        <v>42499</v>
      </c>
      <c r="X426" s="24">
        <f t="shared" si="53"/>
        <v>-3.3651534238147802E-3</v>
      </c>
      <c r="Y426" s="21">
        <f t="shared" si="54"/>
        <v>6.9079822857258822E-4</v>
      </c>
    </row>
    <row r="427" spans="1:25" x14ac:dyDescent="0.3">
      <c r="A427" s="23">
        <v>42496</v>
      </c>
      <c r="B427" s="1">
        <v>90.839995999999999</v>
      </c>
      <c r="C427" s="21">
        <f t="shared" si="50"/>
        <v>1.6448393763621061E-2</v>
      </c>
      <c r="D427" s="21">
        <f t="shared" si="51"/>
        <v>1.9281287228846343E-4</v>
      </c>
      <c r="S427" s="23">
        <v>42496</v>
      </c>
      <c r="T427" s="1">
        <v>2057.139893</v>
      </c>
      <c r="U427" s="21">
        <f t="shared" si="52"/>
        <v>3.1746391945073338E-3</v>
      </c>
      <c r="W427" s="23">
        <v>42496</v>
      </c>
      <c r="X427" s="24">
        <f t="shared" si="53"/>
        <v>1.6385695350922647E-2</v>
      </c>
      <c r="Y427" s="21">
        <f t="shared" si="54"/>
        <v>3.1119407818089211E-3</v>
      </c>
    </row>
    <row r="428" spans="1:25" x14ac:dyDescent="0.3">
      <c r="A428" s="23">
        <v>42495</v>
      </c>
      <c r="B428" s="1">
        <v>89.370002999999997</v>
      </c>
      <c r="C428" s="21">
        <f t="shared" si="50"/>
        <v>-1.56404668395147E-2</v>
      </c>
      <c r="D428" s="21">
        <f t="shared" si="51"/>
        <v>3.3135478353474431E-4</v>
      </c>
      <c r="S428" s="23">
        <v>42495</v>
      </c>
      <c r="T428" s="1">
        <v>2050.6298830000001</v>
      </c>
      <c r="U428" s="21">
        <f t="shared" si="52"/>
        <v>-2.390079429950287E-4</v>
      </c>
      <c r="W428" s="23">
        <v>42495</v>
      </c>
      <c r="X428" s="24">
        <f t="shared" si="53"/>
        <v>-1.5703165252213113E-2</v>
      </c>
      <c r="Y428" s="21">
        <f t="shared" si="54"/>
        <v>-3.0170635569344139E-4</v>
      </c>
    </row>
    <row r="429" spans="1:25" x14ac:dyDescent="0.3">
      <c r="A429" s="23">
        <v>42494</v>
      </c>
      <c r="B429" s="1">
        <v>90.790001000000004</v>
      </c>
      <c r="C429" s="21">
        <f t="shared" si="50"/>
        <v>-8.193139521595616E-3</v>
      </c>
      <c r="D429" s="21">
        <f t="shared" si="51"/>
        <v>1.1568778869923252E-4</v>
      </c>
      <c r="S429" s="23">
        <v>42494</v>
      </c>
      <c r="T429" s="1">
        <v>2051.1201169999999</v>
      </c>
      <c r="U429" s="21">
        <f t="shared" si="52"/>
        <v>-5.9368893147540014E-3</v>
      </c>
      <c r="W429" s="23">
        <v>42494</v>
      </c>
      <c r="X429" s="24">
        <f t="shared" si="53"/>
        <v>-8.2558379342940295E-3</v>
      </c>
      <c r="Y429" s="21">
        <f t="shared" si="54"/>
        <v>-5.9995877274524141E-3</v>
      </c>
    </row>
    <row r="430" spans="1:25" x14ac:dyDescent="0.3">
      <c r="A430" s="23">
        <v>42493</v>
      </c>
      <c r="B430" s="1">
        <v>91.540001000000004</v>
      </c>
      <c r="C430" s="21">
        <f t="shared" si="50"/>
        <v>-1.6861776212417801E-2</v>
      </c>
      <c r="D430" s="21">
        <f t="shared" si="51"/>
        <v>3.7730974316442701E-4</v>
      </c>
      <c r="S430" s="23">
        <v>42493</v>
      </c>
      <c r="T430" s="1">
        <v>2063.3701169999999</v>
      </c>
      <c r="U430" s="21">
        <f t="shared" si="52"/>
        <v>-8.6766384601026925E-3</v>
      </c>
      <c r="W430" s="23">
        <v>42493</v>
      </c>
      <c r="X430" s="24">
        <f t="shared" si="53"/>
        <v>-1.6924474625116214E-2</v>
      </c>
      <c r="Y430" s="21">
        <f t="shared" si="54"/>
        <v>-8.739336872801106E-3</v>
      </c>
    </row>
    <row r="431" spans="1:25" x14ac:dyDescent="0.3">
      <c r="A431" s="23">
        <v>42492</v>
      </c>
      <c r="B431" s="1">
        <v>93.110000999999997</v>
      </c>
      <c r="C431" s="21">
        <f t="shared" si="50"/>
        <v>3.4210841210827958E-2</v>
      </c>
      <c r="D431" s="21">
        <f t="shared" si="51"/>
        <v>1.00160571045224E-3</v>
      </c>
      <c r="S431" s="23">
        <v>42492</v>
      </c>
      <c r="T431" s="1">
        <v>2081.429932</v>
      </c>
      <c r="U431" s="21">
        <f t="shared" si="52"/>
        <v>7.809946553678726E-3</v>
      </c>
      <c r="W431" s="23">
        <v>42492</v>
      </c>
      <c r="X431" s="24">
        <f t="shared" si="53"/>
        <v>3.4148142798129548E-2</v>
      </c>
      <c r="Y431" s="21">
        <f t="shared" si="54"/>
        <v>7.7472481409803133E-3</v>
      </c>
    </row>
    <row r="432" spans="1:25" x14ac:dyDescent="0.3">
      <c r="A432" s="23">
        <v>42489</v>
      </c>
      <c r="B432" s="1">
        <v>90.029999000000004</v>
      </c>
      <c r="C432" s="21">
        <f t="shared" si="50"/>
        <v>-2.7691626359012123E-3</v>
      </c>
      <c r="D432" s="21">
        <f t="shared" si="51"/>
        <v>2.8428612874371285E-5</v>
      </c>
      <c r="S432" s="23">
        <v>42489</v>
      </c>
      <c r="T432" s="1">
        <v>2065.3000489999999</v>
      </c>
      <c r="U432" s="21">
        <f t="shared" si="52"/>
        <v>-5.0630884817385313E-3</v>
      </c>
      <c r="W432" s="23">
        <v>42489</v>
      </c>
      <c r="X432" s="24">
        <f t="shared" si="53"/>
        <v>-2.8318610485996249E-3</v>
      </c>
      <c r="Y432" s="21">
        <f t="shared" si="54"/>
        <v>-5.125786894436944E-3</v>
      </c>
    </row>
    <row r="433" spans="1:25" x14ac:dyDescent="0.3">
      <c r="A433" s="23">
        <v>42488</v>
      </c>
      <c r="B433" s="1">
        <v>90.279999000000004</v>
      </c>
      <c r="C433" s="21">
        <f t="shared" si="50"/>
        <v>-8.3480007870386785E-3</v>
      </c>
      <c r="D433" s="21">
        <f t="shared" si="51"/>
        <v>1.1904309230016703E-4</v>
      </c>
      <c r="S433" s="23">
        <v>42488</v>
      </c>
      <c r="T433" s="1">
        <v>2075.8100589999999</v>
      </c>
      <c r="U433" s="21">
        <f t="shared" si="52"/>
        <v>-9.2307681572276756E-3</v>
      </c>
      <c r="W433" s="23">
        <v>42488</v>
      </c>
      <c r="X433" s="24">
        <f t="shared" si="53"/>
        <v>-8.4106991997370921E-3</v>
      </c>
      <c r="Y433" s="21">
        <f t="shared" si="54"/>
        <v>-9.2934665699260892E-3</v>
      </c>
    </row>
    <row r="434" spans="1:25" x14ac:dyDescent="0.3">
      <c r="A434" s="23">
        <v>42487</v>
      </c>
      <c r="B434" s="1">
        <v>91.040001000000004</v>
      </c>
      <c r="C434" s="21">
        <f t="shared" si="50"/>
        <v>-1.5038396624472594E-2</v>
      </c>
      <c r="D434" s="21">
        <f t="shared" si="51"/>
        <v>3.0979811945096671E-4</v>
      </c>
      <c r="S434" s="23">
        <v>42487</v>
      </c>
      <c r="T434" s="1">
        <v>2095.1499020000001</v>
      </c>
      <c r="U434" s="21">
        <f t="shared" si="52"/>
        <v>1.6493527182761536E-3</v>
      </c>
      <c r="W434" s="23">
        <v>42487</v>
      </c>
      <c r="X434" s="24">
        <f t="shared" si="53"/>
        <v>-1.5101095037171008E-2</v>
      </c>
      <c r="Y434" s="21">
        <f t="shared" si="54"/>
        <v>1.5866543055777409E-3</v>
      </c>
    </row>
    <row r="435" spans="1:25" x14ac:dyDescent="0.3">
      <c r="A435" s="23">
        <v>42486</v>
      </c>
      <c r="B435" s="1">
        <v>92.43</v>
      </c>
      <c r="C435" s="21">
        <f t="shared" si="50"/>
        <v>-1.2077789911880799E-2</v>
      </c>
      <c r="D435" s="21">
        <f t="shared" si="51"/>
        <v>2.1434354315900668E-4</v>
      </c>
      <c r="S435" s="23">
        <v>42486</v>
      </c>
      <c r="T435" s="1">
        <v>2091.6999510000001</v>
      </c>
      <c r="U435" s="21">
        <f t="shared" si="52"/>
        <v>1.8727515348586632E-3</v>
      </c>
      <c r="W435" s="23">
        <v>42486</v>
      </c>
      <c r="X435" s="24">
        <f t="shared" si="53"/>
        <v>-1.2140488324579212E-2</v>
      </c>
      <c r="Y435" s="21">
        <f t="shared" si="54"/>
        <v>1.8100531221602505E-3</v>
      </c>
    </row>
    <row r="436" spans="1:25" x14ac:dyDescent="0.3">
      <c r="A436" s="23">
        <v>42485</v>
      </c>
      <c r="B436" s="1">
        <v>93.559997999999993</v>
      </c>
      <c r="C436" s="21">
        <f t="shared" si="50"/>
        <v>-2.4400458302388905E-2</v>
      </c>
      <c r="D436" s="21">
        <f t="shared" si="51"/>
        <v>7.2701116583338528E-4</v>
      </c>
      <c r="S436" s="23">
        <v>42485</v>
      </c>
      <c r="T436" s="1">
        <v>2087.790039</v>
      </c>
      <c r="U436" s="21">
        <f t="shared" si="52"/>
        <v>-1.8120458498649405E-3</v>
      </c>
      <c r="W436" s="23">
        <v>42485</v>
      </c>
      <c r="X436" s="24">
        <f t="shared" si="53"/>
        <v>-2.4463156715087319E-2</v>
      </c>
      <c r="Y436" s="21">
        <f t="shared" si="54"/>
        <v>-1.8747442625633532E-3</v>
      </c>
    </row>
    <row r="437" spans="1:25" x14ac:dyDescent="0.3">
      <c r="A437" s="23">
        <v>42482</v>
      </c>
      <c r="B437" s="1">
        <v>95.900002000000001</v>
      </c>
      <c r="C437" s="21">
        <f t="shared" si="50"/>
        <v>9.6862389023086859E-3</v>
      </c>
      <c r="D437" s="21">
        <f t="shared" si="51"/>
        <v>5.0745001946268351E-5</v>
      </c>
      <c r="S437" s="23">
        <v>42482</v>
      </c>
      <c r="T437" s="1">
        <v>2091.580078</v>
      </c>
      <c r="U437" s="21">
        <f t="shared" si="52"/>
        <v>4.78598891489046E-5</v>
      </c>
      <c r="W437" s="23">
        <v>42482</v>
      </c>
      <c r="X437" s="24">
        <f t="shared" si="53"/>
        <v>9.6235404896102723E-3</v>
      </c>
      <c r="Y437" s="21">
        <f t="shared" si="54"/>
        <v>-1.4838523549508105E-5</v>
      </c>
    </row>
    <row r="438" spans="1:25" x14ac:dyDescent="0.3">
      <c r="A438" s="23">
        <v>42481</v>
      </c>
      <c r="B438" s="1">
        <v>94.980002999999996</v>
      </c>
      <c r="C438" s="21">
        <f t="shared" si="50"/>
        <v>-1.8497406794380722E-2</v>
      </c>
      <c r="D438" s="21">
        <f t="shared" si="51"/>
        <v>4.435275203504559E-4</v>
      </c>
      <c r="S438" s="23">
        <v>42481</v>
      </c>
      <c r="T438" s="1">
        <v>2091.4799800000001</v>
      </c>
      <c r="U438" s="21">
        <f t="shared" si="52"/>
        <v>-5.1940270685952861E-3</v>
      </c>
      <c r="W438" s="23">
        <v>42481</v>
      </c>
      <c r="X438" s="24">
        <f t="shared" si="53"/>
        <v>-1.8560105207079135E-2</v>
      </c>
      <c r="Y438" s="21">
        <f t="shared" si="54"/>
        <v>-5.2567254812936988E-3</v>
      </c>
    </row>
    <row r="439" spans="1:25" x14ac:dyDescent="0.3">
      <c r="A439" s="23">
        <v>42480</v>
      </c>
      <c r="B439" s="1">
        <v>96.769997000000004</v>
      </c>
      <c r="C439" s="21">
        <f t="shared" si="50"/>
        <v>2.575790866050065E-2</v>
      </c>
      <c r="D439" s="21">
        <f t="shared" si="51"/>
        <v>5.3801834122704588E-4</v>
      </c>
      <c r="S439" s="23">
        <v>42480</v>
      </c>
      <c r="T439" s="1">
        <v>2102.3999020000001</v>
      </c>
      <c r="U439" s="21">
        <f t="shared" si="52"/>
        <v>7.6154463189470611E-4</v>
      </c>
      <c r="W439" s="23">
        <v>42480</v>
      </c>
      <c r="X439" s="24">
        <f t="shared" si="53"/>
        <v>2.5695210247802237E-2</v>
      </c>
      <c r="Y439" s="21">
        <f t="shared" si="54"/>
        <v>6.9884621919629342E-4</v>
      </c>
    </row>
    <row r="440" spans="1:25" x14ac:dyDescent="0.3">
      <c r="A440" s="23">
        <v>42479</v>
      </c>
      <c r="B440" s="1">
        <v>94.339995999999999</v>
      </c>
      <c r="C440" s="21">
        <f t="shared" si="50"/>
        <v>-0.12970485000544563</v>
      </c>
      <c r="D440" s="21">
        <f t="shared" si="51"/>
        <v>1.7494701155328644E-2</v>
      </c>
      <c r="S440" s="23">
        <v>42479</v>
      </c>
      <c r="T440" s="1">
        <v>2100.8000489999999</v>
      </c>
      <c r="U440" s="21">
        <f t="shared" si="52"/>
        <v>3.0844851975158072E-3</v>
      </c>
      <c r="W440" s="23">
        <v>42479</v>
      </c>
      <c r="X440" s="24">
        <f t="shared" si="53"/>
        <v>-0.12976754841814403</v>
      </c>
      <c r="Y440" s="21">
        <f t="shared" si="54"/>
        <v>3.0217867848173945E-3</v>
      </c>
    </row>
    <row r="441" spans="1:25" x14ac:dyDescent="0.3">
      <c r="A441" s="23">
        <v>42478</v>
      </c>
      <c r="B441" s="1">
        <v>108.400002</v>
      </c>
      <c r="C441" s="21">
        <f t="shared" si="50"/>
        <v>-2.788987484728056E-2</v>
      </c>
      <c r="D441" s="21">
        <f t="shared" si="51"/>
        <v>9.2735847928143451E-4</v>
      </c>
      <c r="S441" s="23">
        <v>42478</v>
      </c>
      <c r="T441" s="1">
        <v>2094.3400879999999</v>
      </c>
      <c r="U441" s="21">
        <f t="shared" si="52"/>
        <v>6.5410255683440166E-3</v>
      </c>
      <c r="W441" s="23">
        <v>42478</v>
      </c>
      <c r="X441" s="24">
        <f t="shared" si="53"/>
        <v>-2.7952573259978974E-2</v>
      </c>
      <c r="Y441" s="21">
        <f t="shared" si="54"/>
        <v>6.4783271556456039E-3</v>
      </c>
    </row>
    <row r="442" spans="1:25" x14ac:dyDescent="0.3">
      <c r="A442" s="23">
        <v>42475</v>
      </c>
      <c r="B442" s="1">
        <v>111.510002</v>
      </c>
      <c r="C442" s="21">
        <f t="shared" si="50"/>
        <v>9.8714365127954284E-3</v>
      </c>
      <c r="D442" s="21">
        <f t="shared" si="51"/>
        <v>5.3417829948424812E-5</v>
      </c>
      <c r="S442" s="23">
        <v>42475</v>
      </c>
      <c r="T442" s="1">
        <v>2080.7299800000001</v>
      </c>
      <c r="U442" s="21">
        <f t="shared" si="52"/>
        <v>-9.8428493237678882E-4</v>
      </c>
      <c r="W442" s="23">
        <v>42475</v>
      </c>
      <c r="X442" s="24">
        <f t="shared" si="53"/>
        <v>9.8087381000970149E-3</v>
      </c>
      <c r="Y442" s="21">
        <f t="shared" si="54"/>
        <v>-1.0469833450752015E-3</v>
      </c>
    </row>
    <row r="443" spans="1:25" x14ac:dyDescent="0.3">
      <c r="A443" s="23">
        <v>42474</v>
      </c>
      <c r="B443" s="1">
        <v>110.41999800000001</v>
      </c>
      <c r="C443" s="21">
        <f t="shared" si="50"/>
        <v>7.0223072134554254E-3</v>
      </c>
      <c r="D443" s="21">
        <f t="shared" si="51"/>
        <v>1.9888218859763788E-5</v>
      </c>
      <c r="S443" s="23">
        <v>42474</v>
      </c>
      <c r="T443" s="1">
        <v>2082.780029</v>
      </c>
      <c r="U443" s="21">
        <f t="shared" si="52"/>
        <v>1.7292717774908262E-4</v>
      </c>
      <c r="W443" s="23">
        <v>42474</v>
      </c>
      <c r="X443" s="24">
        <f t="shared" si="53"/>
        <v>6.9596088007570127E-3</v>
      </c>
      <c r="Y443" s="21">
        <f t="shared" si="54"/>
        <v>1.1022876505066991E-4</v>
      </c>
    </row>
    <row r="444" spans="1:25" x14ac:dyDescent="0.3">
      <c r="A444" s="23">
        <v>42473</v>
      </c>
      <c r="B444" s="1">
        <v>109.650002</v>
      </c>
      <c r="C444" s="21">
        <f t="shared" si="50"/>
        <v>2.4957926015388265E-2</v>
      </c>
      <c r="D444" s="21">
        <f t="shared" si="51"/>
        <v>5.015467627535377E-4</v>
      </c>
      <c r="S444" s="23">
        <v>42473</v>
      </c>
      <c r="T444" s="1">
        <v>2082.419922</v>
      </c>
      <c r="U444" s="21">
        <f t="shared" si="52"/>
        <v>1.0040137017230277E-2</v>
      </c>
      <c r="W444" s="23">
        <v>42473</v>
      </c>
      <c r="X444" s="24">
        <f t="shared" si="53"/>
        <v>2.4895227602689852E-2</v>
      </c>
      <c r="Y444" s="21">
        <f t="shared" si="54"/>
        <v>9.9774386045318637E-3</v>
      </c>
    </row>
    <row r="445" spans="1:25" x14ac:dyDescent="0.3">
      <c r="A445" s="23">
        <v>42472</v>
      </c>
      <c r="B445" s="1">
        <v>106.980003</v>
      </c>
      <c r="C445" s="21">
        <f t="shared" si="50"/>
        <v>4.1877707440592049E-2</v>
      </c>
      <c r="D445" s="21">
        <f t="shared" si="51"/>
        <v>1.545670888766557E-3</v>
      </c>
      <c r="S445" s="23">
        <v>42472</v>
      </c>
      <c r="T445" s="1">
        <v>2061.719971</v>
      </c>
      <c r="U445" s="21">
        <f t="shared" si="52"/>
        <v>9.6621340440556924E-3</v>
      </c>
      <c r="W445" s="23">
        <v>42472</v>
      </c>
      <c r="X445" s="24">
        <f t="shared" si="53"/>
        <v>4.1815009027893639E-2</v>
      </c>
      <c r="Y445" s="21">
        <f t="shared" si="54"/>
        <v>9.5994356313572789E-3</v>
      </c>
    </row>
    <row r="446" spans="1:25" x14ac:dyDescent="0.3">
      <c r="A446" s="23">
        <v>42471</v>
      </c>
      <c r="B446" s="1">
        <v>102.68</v>
      </c>
      <c r="C446" s="21">
        <f t="shared" si="50"/>
        <v>-1.0885252112229016E-2</v>
      </c>
      <c r="D446" s="21">
        <f t="shared" si="51"/>
        <v>1.8084704703239763E-4</v>
      </c>
      <c r="S446" s="23">
        <v>42471</v>
      </c>
      <c r="T446" s="1">
        <v>2041.98999</v>
      </c>
      <c r="U446" s="21">
        <f t="shared" si="52"/>
        <v>-2.7397861231465148E-3</v>
      </c>
      <c r="W446" s="23">
        <v>42471</v>
      </c>
      <c r="X446" s="24">
        <f t="shared" si="53"/>
        <v>-1.0947950524927429E-2</v>
      </c>
      <c r="Y446" s="21">
        <f t="shared" si="54"/>
        <v>-2.8024845358449275E-3</v>
      </c>
    </row>
    <row r="447" spans="1:25" x14ac:dyDescent="0.3">
      <c r="A447" s="23">
        <v>42468</v>
      </c>
      <c r="B447" s="1">
        <v>103.80999799999999</v>
      </c>
      <c r="C447" s="21">
        <f t="shared" si="50"/>
        <v>-6.1273242544946926E-3</v>
      </c>
      <c r="D447" s="21">
        <f t="shared" si="51"/>
        <v>7.551628310979685E-5</v>
      </c>
      <c r="S447" s="23">
        <v>42468</v>
      </c>
      <c r="T447" s="1">
        <v>2047.599976</v>
      </c>
      <c r="U447" s="21">
        <f t="shared" si="52"/>
        <v>2.7865782063147826E-3</v>
      </c>
      <c r="W447" s="23">
        <v>42468</v>
      </c>
      <c r="X447" s="24">
        <f t="shared" si="53"/>
        <v>-6.1900226671931053E-3</v>
      </c>
      <c r="Y447" s="21">
        <f t="shared" si="54"/>
        <v>2.7238797936163699E-3</v>
      </c>
    </row>
    <row r="448" spans="1:25" x14ac:dyDescent="0.3">
      <c r="A448" s="23">
        <v>42467</v>
      </c>
      <c r="B448" s="1">
        <v>104.449997</v>
      </c>
      <c r="C448" s="21">
        <f t="shared" si="50"/>
        <v>-3.624964158638444E-3</v>
      </c>
      <c r="D448" s="21">
        <f t="shared" si="51"/>
        <v>3.828701796514306E-5</v>
      </c>
      <c r="S448" s="23">
        <v>42467</v>
      </c>
      <c r="T448" s="1">
        <v>2041.910034</v>
      </c>
      <c r="U448" s="21">
        <f t="shared" si="52"/>
        <v>-1.1975786560861179E-2</v>
      </c>
      <c r="W448" s="23">
        <v>42467</v>
      </c>
      <c r="X448" s="24">
        <f t="shared" si="53"/>
        <v>-3.6876625713368567E-3</v>
      </c>
      <c r="Y448" s="21">
        <f t="shared" si="54"/>
        <v>-1.2038484973559593E-2</v>
      </c>
    </row>
    <row r="449" spans="1:25" x14ac:dyDescent="0.3">
      <c r="A449" s="23">
        <v>42466</v>
      </c>
      <c r="B449" s="1">
        <v>104.83000199999999</v>
      </c>
      <c r="C449" s="21">
        <f t="shared" si="50"/>
        <v>-1.0482180093727145E-3</v>
      </c>
      <c r="D449" s="21">
        <f t="shared" si="51"/>
        <v>1.3038629795390589E-5</v>
      </c>
      <c r="S449" s="23">
        <v>42466</v>
      </c>
      <c r="T449" s="1">
        <v>2066.6599120000001</v>
      </c>
      <c r="U449" s="21">
        <f t="shared" si="52"/>
        <v>1.0507619189438877E-2</v>
      </c>
      <c r="W449" s="23">
        <v>42466</v>
      </c>
      <c r="X449" s="24">
        <f t="shared" si="53"/>
        <v>-1.1109164220711272E-3</v>
      </c>
      <c r="Y449" s="21">
        <f t="shared" si="54"/>
        <v>1.0444920776740464E-2</v>
      </c>
    </row>
    <row r="450" spans="1:25" x14ac:dyDescent="0.3">
      <c r="A450" s="23">
        <v>42465</v>
      </c>
      <c r="B450" s="1">
        <v>104.94000200000001</v>
      </c>
      <c r="C450" s="21">
        <f t="shared" si="50"/>
        <v>5.6540873148842596E-3</v>
      </c>
      <c r="D450" s="21">
        <f t="shared" si="51"/>
        <v>9.5567603513088329E-6</v>
      </c>
      <c r="S450" s="23">
        <v>42465</v>
      </c>
      <c r="T450" s="1">
        <v>2045.170044</v>
      </c>
      <c r="U450" s="21">
        <f t="shared" si="52"/>
        <v>-1.0144492450574583E-2</v>
      </c>
      <c r="W450" s="23">
        <v>42465</v>
      </c>
      <c r="X450" s="24">
        <f t="shared" si="53"/>
        <v>5.5913889021858469E-3</v>
      </c>
      <c r="Y450" s="21">
        <f t="shared" si="54"/>
        <v>-1.0207190863272996E-2</v>
      </c>
    </row>
    <row r="451" spans="1:25" x14ac:dyDescent="0.3">
      <c r="A451" s="23">
        <v>42464</v>
      </c>
      <c r="B451" s="1">
        <v>104.349998</v>
      </c>
      <c r="C451" s="21">
        <f t="shared" si="50"/>
        <v>-1.2771987117464079E-2</v>
      </c>
      <c r="D451" s="21">
        <f t="shared" si="51"/>
        <v>2.3515220824248183E-4</v>
      </c>
      <c r="S451" s="23">
        <v>42464</v>
      </c>
      <c r="T451" s="1">
        <v>2066.1298830000001</v>
      </c>
      <c r="U451" s="21">
        <f t="shared" si="52"/>
        <v>-3.2083221118298644E-3</v>
      </c>
      <c r="W451" s="23">
        <v>42464</v>
      </c>
      <c r="X451" s="24">
        <f t="shared" si="53"/>
        <v>-1.2834685530162492E-2</v>
      </c>
      <c r="Y451" s="21">
        <f t="shared" si="54"/>
        <v>-3.2710205245282771E-3</v>
      </c>
    </row>
    <row r="452" spans="1:25" x14ac:dyDescent="0.3">
      <c r="A452" s="23">
        <v>42461</v>
      </c>
      <c r="B452" s="1">
        <v>105.699997</v>
      </c>
      <c r="C452" s="21">
        <f t="shared" si="50"/>
        <v>3.3943009861791662E-2</v>
      </c>
      <c r="D452" s="21">
        <f t="shared" si="51"/>
        <v>9.8472470802512136E-4</v>
      </c>
      <c r="S452" s="23">
        <v>42461</v>
      </c>
      <c r="T452" s="1">
        <v>2072.780029</v>
      </c>
      <c r="U452" s="21">
        <f t="shared" si="52"/>
        <v>6.3309150976866846E-3</v>
      </c>
      <c r="W452" s="23">
        <v>42461</v>
      </c>
      <c r="X452" s="24">
        <f t="shared" si="53"/>
        <v>3.3880311449093252E-2</v>
      </c>
      <c r="Y452" s="21">
        <f t="shared" si="54"/>
        <v>6.2682166849882719E-3</v>
      </c>
    </row>
    <row r="453" spans="1:25" x14ac:dyDescent="0.3">
      <c r="A453" s="23">
        <v>42460</v>
      </c>
      <c r="B453" s="1">
        <v>102.230003</v>
      </c>
      <c r="C453" s="21">
        <f t="shared" si="50"/>
        <v>3.9143751068704269E-4</v>
      </c>
      <c r="D453" s="21">
        <f t="shared" si="51"/>
        <v>4.7143212232821462E-6</v>
      </c>
      <c r="S453" s="23">
        <v>42460</v>
      </c>
      <c r="T453" s="1">
        <v>2059.73999</v>
      </c>
      <c r="U453" s="21">
        <f t="shared" si="52"/>
        <v>-2.039759248018691E-3</v>
      </c>
      <c r="W453" s="23">
        <v>42460</v>
      </c>
      <c r="X453" s="24">
        <f t="shared" si="53"/>
        <v>3.2873909798863E-4</v>
      </c>
      <c r="Y453" s="21">
        <f t="shared" si="54"/>
        <v>-2.1024576607171037E-3</v>
      </c>
    </row>
    <row r="454" spans="1:25" x14ac:dyDescent="0.3">
      <c r="A454" s="23">
        <v>42459</v>
      </c>
      <c r="B454" s="1">
        <v>102.19000200000001</v>
      </c>
      <c r="C454" s="21">
        <f t="shared" si="50"/>
        <v>-1.8630510476246309E-2</v>
      </c>
      <c r="D454" s="21">
        <f t="shared" si="51"/>
        <v>4.491515887981551E-4</v>
      </c>
      <c r="S454" s="23">
        <v>42459</v>
      </c>
      <c r="T454" s="1">
        <v>2063.9499510000001</v>
      </c>
      <c r="U454" s="21">
        <f t="shared" si="52"/>
        <v>4.3503150624555342E-3</v>
      </c>
      <c r="W454" s="23">
        <v>42459</v>
      </c>
      <c r="X454" s="24">
        <f t="shared" si="53"/>
        <v>-1.8693208888944723E-2</v>
      </c>
      <c r="Y454" s="21">
        <f t="shared" si="54"/>
        <v>4.2876166497571215E-3</v>
      </c>
    </row>
    <row r="455" spans="1:25" x14ac:dyDescent="0.3">
      <c r="A455" s="23">
        <v>42458</v>
      </c>
      <c r="B455" s="1">
        <v>104.129997</v>
      </c>
      <c r="C455" s="21">
        <f t="shared" si="50"/>
        <v>2.8850884585030157E-2</v>
      </c>
      <c r="D455" s="21">
        <f t="shared" si="51"/>
        <v>6.9106937006357971E-4</v>
      </c>
      <c r="S455" s="23">
        <v>42458</v>
      </c>
      <c r="T455" s="1">
        <v>2055.01001</v>
      </c>
      <c r="U455" s="21">
        <f t="shared" si="52"/>
        <v>8.8166518092260837E-3</v>
      </c>
      <c r="W455" s="23">
        <v>42458</v>
      </c>
      <c r="X455" s="24">
        <f t="shared" si="53"/>
        <v>2.8788186172331743E-2</v>
      </c>
      <c r="Y455" s="21">
        <f t="shared" si="54"/>
        <v>8.7539533965276702E-3</v>
      </c>
    </row>
    <row r="456" spans="1:25" x14ac:dyDescent="0.3">
      <c r="A456" s="23">
        <v>42457</v>
      </c>
      <c r="B456" s="1">
        <v>101.209999</v>
      </c>
      <c r="C456" s="21">
        <f t="shared" si="50"/>
        <v>2.8975172539902783E-2</v>
      </c>
      <c r="D456" s="21">
        <f t="shared" si="51"/>
        <v>6.9761943036825418E-4</v>
      </c>
      <c r="S456" s="23">
        <v>42457</v>
      </c>
      <c r="T456" s="1">
        <v>2037.0500489999999</v>
      </c>
      <c r="U456" s="21">
        <f t="shared" si="52"/>
        <v>5.4525576989994384E-4</v>
      </c>
      <c r="W456" s="23">
        <v>42457</v>
      </c>
      <c r="X456" s="24">
        <f t="shared" si="53"/>
        <v>2.8912474127204369E-2</v>
      </c>
      <c r="Y456" s="21">
        <f t="shared" si="54"/>
        <v>4.8255735720153115E-4</v>
      </c>
    </row>
    <row r="457" spans="1:25" x14ac:dyDescent="0.3">
      <c r="A457" s="23">
        <v>42453</v>
      </c>
      <c r="B457" s="1">
        <v>98.360000999999997</v>
      </c>
      <c r="C457" s="21">
        <f t="shared" si="50"/>
        <v>-1.2350587904431665E-2</v>
      </c>
      <c r="D457" s="21">
        <f t="shared" si="51"/>
        <v>2.2240574693464723E-4</v>
      </c>
      <c r="S457" s="23">
        <v>42453</v>
      </c>
      <c r="T457" s="1">
        <v>2035.9399410000001</v>
      </c>
      <c r="U457" s="21">
        <f t="shared" si="52"/>
        <v>-3.7807052292404553E-4</v>
      </c>
      <c r="W457" s="23">
        <v>42453</v>
      </c>
      <c r="X457" s="24">
        <f t="shared" si="53"/>
        <v>-1.2413286317130078E-2</v>
      </c>
      <c r="Y457" s="21">
        <f t="shared" si="54"/>
        <v>-4.4076893562245822E-4</v>
      </c>
    </row>
    <row r="458" spans="1:25" x14ac:dyDescent="0.3">
      <c r="A458" s="23">
        <v>42452</v>
      </c>
      <c r="B458" s="1">
        <v>99.589995999999999</v>
      </c>
      <c r="C458" s="21">
        <f t="shared" si="50"/>
        <v>-2.5040065105771392E-3</v>
      </c>
      <c r="D458" s="21">
        <f t="shared" si="51"/>
        <v>2.5671375845845327E-5</v>
      </c>
      <c r="S458" s="23">
        <v>42452</v>
      </c>
      <c r="T458" s="1">
        <v>2036.709961</v>
      </c>
      <c r="U458" s="21">
        <f t="shared" si="52"/>
        <v>-6.3860316553245866E-3</v>
      </c>
      <c r="W458" s="23">
        <v>42452</v>
      </c>
      <c r="X458" s="24">
        <f t="shared" si="53"/>
        <v>-2.5667049232755519E-3</v>
      </c>
      <c r="Y458" s="21">
        <f t="shared" si="54"/>
        <v>-6.4487300680229993E-3</v>
      </c>
    </row>
    <row r="459" spans="1:25" x14ac:dyDescent="0.3">
      <c r="A459" s="23">
        <v>42451</v>
      </c>
      <c r="B459" s="1">
        <v>99.839995999999999</v>
      </c>
      <c r="C459" s="21">
        <f t="shared" si="50"/>
        <v>-1.2072056443143797E-2</v>
      </c>
      <c r="D459" s="21">
        <f t="shared" si="51"/>
        <v>2.1417569460657521E-4</v>
      </c>
      <c r="S459" s="23">
        <v>42451</v>
      </c>
      <c r="T459" s="1">
        <v>2049.8000489999999</v>
      </c>
      <c r="U459" s="21">
        <f t="shared" si="52"/>
        <v>-8.7738785046598267E-4</v>
      </c>
      <c r="W459" s="23">
        <v>42451</v>
      </c>
      <c r="X459" s="24">
        <f t="shared" si="53"/>
        <v>-1.2134754855842211E-2</v>
      </c>
      <c r="Y459" s="21">
        <f t="shared" si="54"/>
        <v>-9.4008626316439536E-4</v>
      </c>
    </row>
    <row r="460" spans="1:25" x14ac:dyDescent="0.3">
      <c r="A460" s="23">
        <v>42450</v>
      </c>
      <c r="B460" s="1">
        <v>101.05999799999999</v>
      </c>
      <c r="C460" s="21">
        <f t="shared" ref="C460:C523" si="55">B460/B461-1</f>
        <v>-5.9340385897732606E-4</v>
      </c>
      <c r="D460" s="21">
        <f t="shared" ref="D460:D523" si="56">(C460-$B$4)^2</f>
        <v>9.9609049726746885E-6</v>
      </c>
      <c r="S460" s="23">
        <v>42450</v>
      </c>
      <c r="T460" s="1">
        <v>2051.6000979999999</v>
      </c>
      <c r="U460" s="21">
        <f t="shared" ref="U460:U523" si="57">T460/T461-1</f>
        <v>9.8557749545014062E-4</v>
      </c>
      <c r="W460" s="23">
        <v>42450</v>
      </c>
      <c r="X460" s="24">
        <f t="shared" ref="X460:X523" si="58">C460-$U$5</f>
        <v>-6.5610227167573875E-4</v>
      </c>
      <c r="Y460" s="21">
        <f t="shared" ref="Y460:Y523" si="59">U460-$U$5</f>
        <v>9.2287908275172793E-4</v>
      </c>
    </row>
    <row r="461" spans="1:25" x14ac:dyDescent="0.3">
      <c r="A461" s="23">
        <v>42447</v>
      </c>
      <c r="B461" s="1">
        <v>101.120003</v>
      </c>
      <c r="C461" s="21">
        <f t="shared" si="55"/>
        <v>1.4039329983560611E-2</v>
      </c>
      <c r="D461" s="21">
        <f t="shared" si="56"/>
        <v>1.3171335067184198E-4</v>
      </c>
      <c r="S461" s="23">
        <v>42447</v>
      </c>
      <c r="T461" s="1">
        <v>2049.580078</v>
      </c>
      <c r="U461" s="21">
        <f t="shared" si="57"/>
        <v>4.405643539266535E-3</v>
      </c>
      <c r="W461" s="23">
        <v>42447</v>
      </c>
      <c r="X461" s="24">
        <f t="shared" si="58"/>
        <v>1.3976631570862198E-2</v>
      </c>
      <c r="Y461" s="21">
        <f t="shared" si="59"/>
        <v>4.3429451265681223E-3</v>
      </c>
    </row>
    <row r="462" spans="1:25" x14ac:dyDescent="0.3">
      <c r="A462" s="23">
        <v>42446</v>
      </c>
      <c r="B462" s="1">
        <v>99.720000999999996</v>
      </c>
      <c r="C462" s="21">
        <f t="shared" si="55"/>
        <v>3.7242376190083082E-3</v>
      </c>
      <c r="D462" s="21">
        <f t="shared" si="56"/>
        <v>1.3492015104562224E-6</v>
      </c>
      <c r="S462" s="23">
        <v>42446</v>
      </c>
      <c r="T462" s="1">
        <v>2040.589966</v>
      </c>
      <c r="U462" s="21">
        <f t="shared" si="57"/>
        <v>6.5952364278478726E-3</v>
      </c>
      <c r="W462" s="23">
        <v>42446</v>
      </c>
      <c r="X462" s="24">
        <f t="shared" si="58"/>
        <v>3.6615392063098955E-3</v>
      </c>
      <c r="Y462" s="21">
        <f t="shared" si="59"/>
        <v>6.5325380151494599E-3</v>
      </c>
    </row>
    <row r="463" spans="1:25" x14ac:dyDescent="0.3">
      <c r="A463" s="23">
        <v>42445</v>
      </c>
      <c r="B463" s="1">
        <v>99.349997999999999</v>
      </c>
      <c r="C463" s="21">
        <f t="shared" si="55"/>
        <v>1.5225802010772505E-2</v>
      </c>
      <c r="D463" s="21">
        <f t="shared" si="56"/>
        <v>1.60354499981549E-4</v>
      </c>
      <c r="S463" s="23">
        <v>42445</v>
      </c>
      <c r="T463" s="1">
        <v>2027.219971</v>
      </c>
      <c r="U463" s="21">
        <f t="shared" si="57"/>
        <v>5.6003515487050848E-3</v>
      </c>
      <c r="W463" s="23">
        <v>42445</v>
      </c>
      <c r="X463" s="24">
        <f t="shared" si="58"/>
        <v>1.5163103598074091E-2</v>
      </c>
      <c r="Y463" s="21">
        <f t="shared" si="59"/>
        <v>5.5376531360066721E-3</v>
      </c>
    </row>
    <row r="464" spans="1:25" x14ac:dyDescent="0.3">
      <c r="A464" s="23">
        <v>42444</v>
      </c>
      <c r="B464" s="1">
        <v>97.860000999999997</v>
      </c>
      <c r="C464" s="21">
        <f t="shared" si="55"/>
        <v>-2.7514114771653997E-3</v>
      </c>
      <c r="D464" s="21">
        <f t="shared" si="56"/>
        <v>2.8239634985043487E-5</v>
      </c>
      <c r="S464" s="23">
        <v>42444</v>
      </c>
      <c r="T464" s="1">
        <v>2015.9300539999999</v>
      </c>
      <c r="U464" s="21">
        <f t="shared" si="57"/>
        <v>-1.8369417185468695E-3</v>
      </c>
      <c r="W464" s="23">
        <v>42444</v>
      </c>
      <c r="X464" s="24">
        <f t="shared" si="58"/>
        <v>-2.8141098898638124E-3</v>
      </c>
      <c r="Y464" s="21">
        <f t="shared" si="59"/>
        <v>-1.8996401312452822E-3</v>
      </c>
    </row>
    <row r="465" spans="1:25" x14ac:dyDescent="0.3">
      <c r="A465" s="23">
        <v>42443</v>
      </c>
      <c r="B465" s="1">
        <v>98.129997000000003</v>
      </c>
      <c r="C465" s="21">
        <f t="shared" si="55"/>
        <v>4.8125433212147239E-3</v>
      </c>
      <c r="D465" s="21">
        <f t="shared" si="56"/>
        <v>5.0618567006819206E-6</v>
      </c>
      <c r="S465" s="23">
        <v>42443</v>
      </c>
      <c r="T465" s="1">
        <v>2019.6400149999999</v>
      </c>
      <c r="U465" s="21">
        <f t="shared" si="57"/>
        <v>-1.2609725467921384E-3</v>
      </c>
      <c r="W465" s="23">
        <v>42443</v>
      </c>
      <c r="X465" s="24">
        <f t="shared" si="58"/>
        <v>4.7498449085163113E-3</v>
      </c>
      <c r="Y465" s="21">
        <f t="shared" si="59"/>
        <v>-1.3236709594905511E-3</v>
      </c>
    </row>
    <row r="466" spans="1:25" x14ac:dyDescent="0.3">
      <c r="A466" s="23">
        <v>42440</v>
      </c>
      <c r="B466" s="1">
        <v>97.660004000000001</v>
      </c>
      <c r="C466" s="21">
        <f t="shared" si="55"/>
        <v>3.0813783578329534E-3</v>
      </c>
      <c r="D466" s="21">
        <f t="shared" si="56"/>
        <v>2.6904147040286683E-7</v>
      </c>
      <c r="S466" s="23">
        <v>42440</v>
      </c>
      <c r="T466" s="1">
        <v>2022.1899410000001</v>
      </c>
      <c r="U466" s="21">
        <f t="shared" si="57"/>
        <v>1.6395500477669467E-2</v>
      </c>
      <c r="W466" s="23">
        <v>42440</v>
      </c>
      <c r="X466" s="24">
        <f t="shared" si="58"/>
        <v>3.0186799451345407E-3</v>
      </c>
      <c r="Y466" s="21">
        <f t="shared" si="59"/>
        <v>1.6332802064971053E-2</v>
      </c>
    </row>
    <row r="467" spans="1:25" x14ac:dyDescent="0.3">
      <c r="A467" s="23">
        <v>42439</v>
      </c>
      <c r="B467" s="1">
        <v>97.360000999999997</v>
      </c>
      <c r="C467" s="21">
        <f t="shared" si="55"/>
        <v>-6.5306020408163468E-3</v>
      </c>
      <c r="D467" s="21">
        <f t="shared" si="56"/>
        <v>8.2687892506599025E-5</v>
      </c>
      <c r="S467" s="23">
        <v>42439</v>
      </c>
      <c r="T467" s="1">
        <v>1989.5699460000001</v>
      </c>
      <c r="U467" s="21">
        <f t="shared" si="57"/>
        <v>1.5580467030051892E-4</v>
      </c>
      <c r="W467" s="23">
        <v>42439</v>
      </c>
      <c r="X467" s="24">
        <f t="shared" si="58"/>
        <v>-6.5933004535147595E-3</v>
      </c>
      <c r="Y467" s="21">
        <f t="shared" si="59"/>
        <v>9.3106257602106217E-5</v>
      </c>
    </row>
    <row r="468" spans="1:25" x14ac:dyDescent="0.3">
      <c r="A468" s="23">
        <v>42438</v>
      </c>
      <c r="B468" s="1">
        <v>98</v>
      </c>
      <c r="C468" s="21">
        <f t="shared" si="55"/>
        <v>1.8393400652808811E-2</v>
      </c>
      <c r="D468" s="21">
        <f t="shared" si="56"/>
        <v>2.5061151751671495E-4</v>
      </c>
      <c r="S468" s="23">
        <v>42438</v>
      </c>
      <c r="T468" s="1">
        <v>1989.26001</v>
      </c>
      <c r="U468" s="21">
        <f t="shared" si="57"/>
        <v>5.0523932931882953E-3</v>
      </c>
      <c r="W468" s="23">
        <v>42438</v>
      </c>
      <c r="X468" s="24">
        <f t="shared" si="58"/>
        <v>1.8330702240110398E-2</v>
      </c>
      <c r="Y468" s="21">
        <f t="shared" si="59"/>
        <v>4.9896948804898826E-3</v>
      </c>
    </row>
    <row r="469" spans="1:25" x14ac:dyDescent="0.3">
      <c r="A469" s="23">
        <v>42437</v>
      </c>
      <c r="B469" s="1">
        <v>96.230002999999996</v>
      </c>
      <c r="C469" s="21">
        <f t="shared" si="55"/>
        <v>7.7495550895287924E-3</v>
      </c>
      <c r="D469" s="21">
        <f t="shared" si="56"/>
        <v>2.6903608035224756E-5</v>
      </c>
      <c r="S469" s="23">
        <v>42437</v>
      </c>
      <c r="T469" s="1">
        <v>1979.26001</v>
      </c>
      <c r="U469" s="21">
        <f t="shared" si="57"/>
        <v>-1.1240108648189029E-2</v>
      </c>
      <c r="W469" s="23">
        <v>42437</v>
      </c>
      <c r="X469" s="24">
        <f t="shared" si="58"/>
        <v>7.6868566768303797E-3</v>
      </c>
      <c r="Y469" s="21">
        <f t="shared" si="59"/>
        <v>-1.1302807060887442E-2</v>
      </c>
    </row>
    <row r="470" spans="1:25" x14ac:dyDescent="0.3">
      <c r="A470" s="23">
        <v>42436</v>
      </c>
      <c r="B470" s="1">
        <v>95.489998</v>
      </c>
      <c r="C470" s="21">
        <f t="shared" si="55"/>
        <v>-5.9952784801087011E-2</v>
      </c>
      <c r="D470" s="21">
        <f t="shared" si="56"/>
        <v>3.9081841246353154E-3</v>
      </c>
      <c r="S470" s="23">
        <v>42436</v>
      </c>
      <c r="T470" s="1">
        <v>2001.76001</v>
      </c>
      <c r="U470" s="21">
        <f t="shared" si="57"/>
        <v>8.8501442949717735E-4</v>
      </c>
      <c r="W470" s="23">
        <v>42436</v>
      </c>
      <c r="X470" s="24">
        <f t="shared" si="58"/>
        <v>-6.0015483213785421E-2</v>
      </c>
      <c r="Y470" s="21">
        <f t="shared" si="59"/>
        <v>8.2231601679876466E-4</v>
      </c>
    </row>
    <row r="471" spans="1:25" x14ac:dyDescent="0.3">
      <c r="A471" s="23">
        <v>42433</v>
      </c>
      <c r="B471" s="1">
        <v>101.58000199999999</v>
      </c>
      <c r="C471" s="21">
        <f t="shared" si="55"/>
        <v>3.7271540896558708E-2</v>
      </c>
      <c r="D471" s="21">
        <f t="shared" si="56"/>
        <v>1.2047045887128554E-3</v>
      </c>
      <c r="S471" s="23">
        <v>42433</v>
      </c>
      <c r="T471" s="1">
        <v>1999.98999</v>
      </c>
      <c r="U471" s="21">
        <f t="shared" si="57"/>
        <v>3.305892405266686E-3</v>
      </c>
      <c r="W471" s="23">
        <v>42433</v>
      </c>
      <c r="X471" s="24">
        <f t="shared" si="58"/>
        <v>3.7208842483860298E-2</v>
      </c>
      <c r="Y471" s="21">
        <f t="shared" si="59"/>
        <v>3.2431939925682733E-3</v>
      </c>
    </row>
    <row r="472" spans="1:25" x14ac:dyDescent="0.3">
      <c r="A472" s="23">
        <v>42432</v>
      </c>
      <c r="B472" s="1">
        <v>97.93</v>
      </c>
      <c r="C472" s="21">
        <f t="shared" si="55"/>
        <v>3.2783423493665254E-3</v>
      </c>
      <c r="D472" s="21">
        <f t="shared" si="56"/>
        <v>5.1216360796022382E-7</v>
      </c>
      <c r="S472" s="23">
        <v>42432</v>
      </c>
      <c r="T472" s="1">
        <v>1993.400024</v>
      </c>
      <c r="U472" s="21">
        <f t="shared" si="57"/>
        <v>3.4987405529653959E-3</v>
      </c>
      <c r="W472" s="23">
        <v>42432</v>
      </c>
      <c r="X472" s="24">
        <f t="shared" si="58"/>
        <v>3.2156439366681127E-3</v>
      </c>
      <c r="Y472" s="21">
        <f t="shared" si="59"/>
        <v>3.4360421402669832E-3</v>
      </c>
    </row>
    <row r="473" spans="1:25" x14ac:dyDescent="0.3">
      <c r="A473" s="23">
        <v>42431</v>
      </c>
      <c r="B473" s="1">
        <v>97.610000999999997</v>
      </c>
      <c r="C473" s="21">
        <f t="shared" si="55"/>
        <v>-7.0193487176191116E-3</v>
      </c>
      <c r="D473" s="21">
        <f t="shared" si="56"/>
        <v>9.1815394717835851E-5</v>
      </c>
      <c r="S473" s="23">
        <v>42431</v>
      </c>
      <c r="T473" s="1">
        <v>1986.4499510000001</v>
      </c>
      <c r="U473" s="21">
        <f t="shared" si="57"/>
        <v>4.0943084379727601E-3</v>
      </c>
      <c r="W473" s="23">
        <v>42431</v>
      </c>
      <c r="X473" s="24">
        <f t="shared" si="58"/>
        <v>-7.0820471303175243E-3</v>
      </c>
      <c r="Y473" s="21">
        <f t="shared" si="59"/>
        <v>4.0316100252743474E-3</v>
      </c>
    </row>
    <row r="474" spans="1:25" x14ac:dyDescent="0.3">
      <c r="A474" s="23">
        <v>42430</v>
      </c>
      <c r="B474" s="1">
        <v>98.300003000000004</v>
      </c>
      <c r="C474" s="21">
        <f t="shared" si="55"/>
        <v>5.2349842528643942E-2</v>
      </c>
      <c r="D474" s="21">
        <f t="shared" si="56"/>
        <v>2.4787609272113381E-3</v>
      </c>
      <c r="S474" s="23">
        <v>42430</v>
      </c>
      <c r="T474" s="1">
        <v>1978.349976</v>
      </c>
      <c r="U474" s="21">
        <f t="shared" si="57"/>
        <v>2.3868792264572836E-2</v>
      </c>
      <c r="W474" s="23">
        <v>42430</v>
      </c>
      <c r="X474" s="24">
        <f t="shared" si="58"/>
        <v>5.2287144115945532E-2</v>
      </c>
      <c r="Y474" s="21">
        <f t="shared" si="59"/>
        <v>2.3806093851874422E-2</v>
      </c>
    </row>
    <row r="475" spans="1:25" x14ac:dyDescent="0.3">
      <c r="A475" s="23">
        <v>42429</v>
      </c>
      <c r="B475" s="1">
        <v>93.410004000000001</v>
      </c>
      <c r="C475" s="21">
        <f t="shared" si="55"/>
        <v>-1.455846592933363E-2</v>
      </c>
      <c r="D475" s="21">
        <f t="shared" si="56"/>
        <v>2.9313385301490529E-4</v>
      </c>
      <c r="S475" s="23">
        <v>42429</v>
      </c>
      <c r="T475" s="1">
        <v>1932.2299800000001</v>
      </c>
      <c r="U475" s="21">
        <f t="shared" si="57"/>
        <v>-8.120976670040303E-3</v>
      </c>
      <c r="W475" s="23">
        <v>42429</v>
      </c>
      <c r="X475" s="24">
        <f t="shared" si="58"/>
        <v>-1.4621164342032044E-2</v>
      </c>
      <c r="Y475" s="21">
        <f t="shared" si="59"/>
        <v>-8.1836750827387165E-3</v>
      </c>
    </row>
    <row r="476" spans="1:25" x14ac:dyDescent="0.3">
      <c r="A476" s="23">
        <v>42426</v>
      </c>
      <c r="B476" s="1">
        <v>94.790001000000004</v>
      </c>
      <c r="C476" s="21">
        <f t="shared" si="55"/>
        <v>2.7504707791228267E-3</v>
      </c>
      <c r="D476" s="21">
        <f t="shared" si="56"/>
        <v>3.5263017674993672E-8</v>
      </c>
      <c r="S476" s="23">
        <v>42426</v>
      </c>
      <c r="T476" s="1">
        <v>1948.0500489999999</v>
      </c>
      <c r="U476" s="21">
        <f t="shared" si="57"/>
        <v>-1.8701143063153403E-3</v>
      </c>
      <c r="W476" s="23">
        <v>42426</v>
      </c>
      <c r="X476" s="24">
        <f t="shared" si="58"/>
        <v>2.687772366424414E-3</v>
      </c>
      <c r="Y476" s="21">
        <f t="shared" si="59"/>
        <v>-1.9328127190137529E-3</v>
      </c>
    </row>
    <row r="477" spans="1:25" x14ac:dyDescent="0.3">
      <c r="A477" s="23">
        <v>42425</v>
      </c>
      <c r="B477" s="1">
        <v>94.529999000000004</v>
      </c>
      <c r="C477" s="21">
        <f t="shared" si="55"/>
        <v>3.1874227356465168E-2</v>
      </c>
      <c r="D477" s="21">
        <f t="shared" si="56"/>
        <v>8.5916644020927742E-4</v>
      </c>
      <c r="S477" s="23">
        <v>42425</v>
      </c>
      <c r="T477" s="1">
        <v>1951.6999510000001</v>
      </c>
      <c r="U477" s="21">
        <f t="shared" si="57"/>
        <v>1.1348275180813827E-2</v>
      </c>
      <c r="W477" s="23">
        <v>42425</v>
      </c>
      <c r="X477" s="24">
        <f t="shared" si="58"/>
        <v>3.1811528943766758E-2</v>
      </c>
      <c r="Y477" s="21">
        <f t="shared" si="59"/>
        <v>1.1285576768115414E-2</v>
      </c>
    </row>
    <row r="478" spans="1:25" x14ac:dyDescent="0.3">
      <c r="A478" s="23">
        <v>42424</v>
      </c>
      <c r="B478" s="1">
        <v>91.610000999999997</v>
      </c>
      <c r="C478" s="21">
        <f t="shared" si="55"/>
        <v>2.7939832991253466E-2</v>
      </c>
      <c r="D478" s="21">
        <f t="shared" si="56"/>
        <v>6.4399957514558635E-4</v>
      </c>
      <c r="S478" s="23">
        <v>42424</v>
      </c>
      <c r="T478" s="1">
        <v>1929.8000489999999</v>
      </c>
      <c r="U478" s="21">
        <f t="shared" si="57"/>
        <v>4.4397866573695488E-3</v>
      </c>
      <c r="W478" s="23">
        <v>42424</v>
      </c>
      <c r="X478" s="24">
        <f t="shared" si="58"/>
        <v>2.7877134578555052E-2</v>
      </c>
      <c r="Y478" s="21">
        <f t="shared" si="59"/>
        <v>4.3770882446711361E-3</v>
      </c>
    </row>
    <row r="479" spans="1:25" x14ac:dyDescent="0.3">
      <c r="A479" s="23">
        <v>42423</v>
      </c>
      <c r="B479" s="1">
        <v>89.120002999999997</v>
      </c>
      <c r="C479" s="21">
        <f t="shared" si="55"/>
        <v>-3.0566702926139611E-2</v>
      </c>
      <c r="D479" s="21">
        <f t="shared" si="56"/>
        <v>1.0975564292487676E-3</v>
      </c>
      <c r="S479" s="23">
        <v>42423</v>
      </c>
      <c r="T479" s="1">
        <v>1921.2700199999999</v>
      </c>
      <c r="U479" s="21">
        <f t="shared" si="57"/>
        <v>-1.2454371626831162E-2</v>
      </c>
      <c r="W479" s="23">
        <v>42423</v>
      </c>
      <c r="X479" s="24">
        <f t="shared" si="58"/>
        <v>-3.0629401338838024E-2</v>
      </c>
      <c r="Y479" s="21">
        <f t="shared" si="59"/>
        <v>-1.2517070039529576E-2</v>
      </c>
    </row>
    <row r="480" spans="1:25" x14ac:dyDescent="0.3">
      <c r="A480" s="23">
        <v>42422</v>
      </c>
      <c r="B480" s="1">
        <v>91.93</v>
      </c>
      <c r="C480" s="21">
        <f t="shared" si="55"/>
        <v>3.0258846903770786E-2</v>
      </c>
      <c r="D480" s="21">
        <f t="shared" si="56"/>
        <v>7.6707731323343302E-4</v>
      </c>
      <c r="S480" s="23">
        <v>42422</v>
      </c>
      <c r="T480" s="1">
        <v>1945.5</v>
      </c>
      <c r="U480" s="21">
        <f t="shared" si="57"/>
        <v>1.4454197343192865E-2</v>
      </c>
      <c r="W480" s="23">
        <v>42422</v>
      </c>
      <c r="X480" s="24">
        <f t="shared" si="58"/>
        <v>3.0196148491072373E-2</v>
      </c>
      <c r="Y480" s="21">
        <f t="shared" si="59"/>
        <v>1.4391498930494451E-2</v>
      </c>
    </row>
    <row r="481" spans="1:25" x14ac:dyDescent="0.3">
      <c r="A481" s="23">
        <v>42419</v>
      </c>
      <c r="B481" s="1">
        <v>89.230002999999996</v>
      </c>
      <c r="C481" s="21">
        <f t="shared" si="55"/>
        <v>-1.3924135571314777E-2</v>
      </c>
      <c r="D481" s="21">
        <f t="shared" si="56"/>
        <v>2.718152947952537E-4</v>
      </c>
      <c r="S481" s="23">
        <v>42419</v>
      </c>
      <c r="T481" s="1">
        <v>1917.780029</v>
      </c>
      <c r="U481" s="21">
        <f t="shared" si="57"/>
        <v>-2.6033069221664817E-5</v>
      </c>
      <c r="W481" s="23">
        <v>42419</v>
      </c>
      <c r="X481" s="24">
        <f t="shared" si="58"/>
        <v>-1.3986833984013191E-2</v>
      </c>
      <c r="Y481" s="21">
        <f t="shared" si="59"/>
        <v>-8.8731481920077522E-5</v>
      </c>
    </row>
    <row r="482" spans="1:25" x14ac:dyDescent="0.3">
      <c r="A482" s="23">
        <v>42418</v>
      </c>
      <c r="B482" s="1">
        <v>90.489998</v>
      </c>
      <c r="C482" s="21">
        <f t="shared" si="55"/>
        <v>-4.5061248521290675E-2</v>
      </c>
      <c r="D482" s="21">
        <f t="shared" si="56"/>
        <v>2.2680391660681123E-3</v>
      </c>
      <c r="S482" s="23">
        <v>42418</v>
      </c>
      <c r="T482" s="1">
        <v>1917.829956</v>
      </c>
      <c r="U482" s="21">
        <f t="shared" si="57"/>
        <v>-4.6657135860892485E-3</v>
      </c>
      <c r="W482" s="23">
        <v>42418</v>
      </c>
      <c r="X482" s="24">
        <f t="shared" si="58"/>
        <v>-4.5123946933989086E-2</v>
      </c>
      <c r="Y482" s="21">
        <f t="shared" si="59"/>
        <v>-4.7284119987876612E-3</v>
      </c>
    </row>
    <row r="483" spans="1:25" x14ac:dyDescent="0.3">
      <c r="A483" s="23">
        <v>42417</v>
      </c>
      <c r="B483" s="1">
        <v>94.760002</v>
      </c>
      <c r="C483" s="21">
        <f t="shared" si="55"/>
        <v>6.4121266789850528E-2</v>
      </c>
      <c r="D483" s="21">
        <f t="shared" si="56"/>
        <v>3.7894588342448823E-3</v>
      </c>
      <c r="S483" s="23">
        <v>42417</v>
      </c>
      <c r="T483" s="1">
        <v>1926.8199460000001</v>
      </c>
      <c r="U483" s="21">
        <f t="shared" si="57"/>
        <v>1.6480439087318555E-2</v>
      </c>
      <c r="W483" s="23">
        <v>42417</v>
      </c>
      <c r="X483" s="24">
        <f t="shared" si="58"/>
        <v>6.4058568377152111E-2</v>
      </c>
      <c r="Y483" s="21">
        <f t="shared" si="59"/>
        <v>1.6417740674620141E-2</v>
      </c>
    </row>
    <row r="484" spans="1:25" x14ac:dyDescent="0.3">
      <c r="A484" s="23">
        <v>42416</v>
      </c>
      <c r="B484" s="1">
        <v>89.050003000000004</v>
      </c>
      <c r="C484" s="21">
        <f t="shared" si="55"/>
        <v>1.8878729545109163E-2</v>
      </c>
      <c r="D484" s="21">
        <f t="shared" si="56"/>
        <v>2.6621326779104716E-4</v>
      </c>
      <c r="S484" s="23">
        <v>42416</v>
      </c>
      <c r="T484" s="1">
        <v>1895.579956</v>
      </c>
      <c r="U484" s="21">
        <f t="shared" si="57"/>
        <v>1.6516654254666641E-2</v>
      </c>
      <c r="W484" s="23">
        <v>42416</v>
      </c>
      <c r="X484" s="24">
        <f t="shared" si="58"/>
        <v>1.8816031132410749E-2</v>
      </c>
      <c r="Y484" s="21">
        <f t="shared" si="59"/>
        <v>1.6453955841968227E-2</v>
      </c>
    </row>
    <row r="485" spans="1:25" x14ac:dyDescent="0.3">
      <c r="A485" s="23">
        <v>42412</v>
      </c>
      <c r="B485" s="1">
        <v>87.400002000000001</v>
      </c>
      <c r="C485" s="21">
        <f t="shared" si="55"/>
        <v>1.2159861312330378E-2</v>
      </c>
      <c r="D485" s="21">
        <f t="shared" si="56"/>
        <v>9.2105768578912089E-5</v>
      </c>
      <c r="S485" s="23">
        <v>42412</v>
      </c>
      <c r="T485" s="1">
        <v>1864.780029</v>
      </c>
      <c r="U485" s="21">
        <f t="shared" si="57"/>
        <v>1.9518049434029239E-2</v>
      </c>
      <c r="W485" s="23">
        <v>42412</v>
      </c>
      <c r="X485" s="24">
        <f t="shared" si="58"/>
        <v>1.2097162899631964E-2</v>
      </c>
      <c r="Y485" s="21">
        <f t="shared" si="59"/>
        <v>1.9455351021330825E-2</v>
      </c>
    </row>
    <row r="486" spans="1:25" x14ac:dyDescent="0.3">
      <c r="A486" s="23">
        <v>42411</v>
      </c>
      <c r="B486" s="1">
        <v>86.349997999999999</v>
      </c>
      <c r="C486" s="21">
        <f t="shared" si="55"/>
        <v>-2.3742216746485578E-2</v>
      </c>
      <c r="D486" s="21">
        <f t="shared" si="56"/>
        <v>6.919479232938596E-4</v>
      </c>
      <c r="S486" s="23">
        <v>42411</v>
      </c>
      <c r="T486" s="1">
        <v>1829.079956</v>
      </c>
      <c r="U486" s="21">
        <f t="shared" si="57"/>
        <v>-1.2301161634528213E-2</v>
      </c>
      <c r="W486" s="23">
        <v>42411</v>
      </c>
      <c r="X486" s="24">
        <f t="shared" si="58"/>
        <v>-2.3804915159183992E-2</v>
      </c>
      <c r="Y486" s="21">
        <f t="shared" si="59"/>
        <v>-1.2363860047226626E-2</v>
      </c>
    </row>
    <row r="487" spans="1:25" x14ac:dyDescent="0.3">
      <c r="A487" s="23">
        <v>42410</v>
      </c>
      <c r="B487" s="1">
        <v>88.449996999999996</v>
      </c>
      <c r="C487" s="21">
        <f t="shared" si="55"/>
        <v>2.6936027874237434E-2</v>
      </c>
      <c r="D487" s="21">
        <f t="shared" si="56"/>
        <v>5.94059780412818E-4</v>
      </c>
      <c r="S487" s="23">
        <v>42410</v>
      </c>
      <c r="T487" s="1">
        <v>1851.8599850000001</v>
      </c>
      <c r="U487" s="21">
        <f t="shared" si="57"/>
        <v>-1.8895050095235622E-4</v>
      </c>
      <c r="W487" s="23">
        <v>42410</v>
      </c>
      <c r="X487" s="24">
        <f t="shared" si="58"/>
        <v>2.687332946153902E-2</v>
      </c>
      <c r="Y487" s="21">
        <f t="shared" si="59"/>
        <v>-2.5164891365076891E-4</v>
      </c>
    </row>
    <row r="488" spans="1:25" x14ac:dyDescent="0.3">
      <c r="A488" s="23">
        <v>42409</v>
      </c>
      <c r="B488" s="1">
        <v>86.129997000000003</v>
      </c>
      <c r="C488" s="21">
        <f t="shared" si="55"/>
        <v>3.3725360057609288E-2</v>
      </c>
      <c r="D488" s="21">
        <f t="shared" si="56"/>
        <v>9.71112236897374E-4</v>
      </c>
      <c r="S488" s="23">
        <v>42409</v>
      </c>
      <c r="T488" s="1">
        <v>1852.209961</v>
      </c>
      <c r="U488" s="21">
        <f t="shared" si="57"/>
        <v>-6.6362010054477061E-4</v>
      </c>
      <c r="W488" s="23">
        <v>42409</v>
      </c>
      <c r="X488" s="24">
        <f t="shared" si="58"/>
        <v>3.3662661644910878E-2</v>
      </c>
      <c r="Y488" s="21">
        <f t="shared" si="59"/>
        <v>-7.263185132431833E-4</v>
      </c>
    </row>
    <row r="489" spans="1:25" x14ac:dyDescent="0.3">
      <c r="A489" s="23">
        <v>42408</v>
      </c>
      <c r="B489" s="1">
        <v>83.32</v>
      </c>
      <c r="C489" s="21">
        <f t="shared" si="55"/>
        <v>6.4017271844216683E-3</v>
      </c>
      <c r="D489" s="21">
        <f t="shared" si="56"/>
        <v>1.4738235056912953E-5</v>
      </c>
      <c r="S489" s="23">
        <v>42408</v>
      </c>
      <c r="T489" s="1">
        <v>1853.4399410000001</v>
      </c>
      <c r="U489" s="21">
        <f t="shared" si="57"/>
        <v>-1.4153935962584518E-2</v>
      </c>
      <c r="W489" s="23">
        <v>42408</v>
      </c>
      <c r="X489" s="24">
        <f t="shared" si="58"/>
        <v>6.3390287717232556E-3</v>
      </c>
      <c r="Y489" s="21">
        <f t="shared" si="59"/>
        <v>-1.4216634375282932E-2</v>
      </c>
    </row>
    <row r="490" spans="1:25" x14ac:dyDescent="0.3">
      <c r="A490" s="23">
        <v>42405</v>
      </c>
      <c r="B490" s="1">
        <v>82.790001000000004</v>
      </c>
      <c r="C490" s="21">
        <f t="shared" si="55"/>
        <v>-7.7137421437269094E-2</v>
      </c>
      <c r="D490" s="21">
        <f t="shared" si="56"/>
        <v>6.3521071703292681E-3</v>
      </c>
      <c r="S490" s="23">
        <v>42405</v>
      </c>
      <c r="T490" s="1">
        <v>1880.0500489999999</v>
      </c>
      <c r="U490" s="21">
        <f t="shared" si="57"/>
        <v>-1.8481246133065898E-2</v>
      </c>
      <c r="W490" s="23">
        <v>42405</v>
      </c>
      <c r="X490" s="24">
        <f t="shared" si="58"/>
        <v>-7.7200119849967511E-2</v>
      </c>
      <c r="Y490" s="21">
        <f t="shared" si="59"/>
        <v>-1.8543944545764312E-2</v>
      </c>
    </row>
    <row r="491" spans="1:25" x14ac:dyDescent="0.3">
      <c r="A491" s="23">
        <v>42404</v>
      </c>
      <c r="B491" s="1">
        <v>89.709998999999996</v>
      </c>
      <c r="C491" s="21">
        <f t="shared" si="55"/>
        <v>-1.1351102300002247E-2</v>
      </c>
      <c r="D491" s="21">
        <f t="shared" si="56"/>
        <v>1.9359351268129262E-4</v>
      </c>
      <c r="S491" s="23">
        <v>42404</v>
      </c>
      <c r="T491" s="1">
        <v>1915.4499510000001</v>
      </c>
      <c r="U491" s="21">
        <f t="shared" si="57"/>
        <v>1.5267326294097217E-3</v>
      </c>
      <c r="W491" s="23">
        <v>42404</v>
      </c>
      <c r="X491" s="24">
        <f t="shared" si="58"/>
        <v>-1.1413800712700661E-2</v>
      </c>
      <c r="Y491" s="21">
        <f t="shared" si="59"/>
        <v>1.464034216711309E-3</v>
      </c>
    </row>
    <row r="492" spans="1:25" x14ac:dyDescent="0.3">
      <c r="A492" s="23">
        <v>42403</v>
      </c>
      <c r="B492" s="1">
        <v>90.739998</v>
      </c>
      <c r="C492" s="21">
        <f t="shared" si="55"/>
        <v>-8.1976174051288098E-3</v>
      </c>
      <c r="D492" s="21">
        <f t="shared" si="56"/>
        <v>1.1578413542116957E-4</v>
      </c>
      <c r="S492" s="23">
        <v>42403</v>
      </c>
      <c r="T492" s="1">
        <v>1912.530029</v>
      </c>
      <c r="U492" s="21">
        <f t="shared" si="57"/>
        <v>4.9920389353981243E-3</v>
      </c>
      <c r="W492" s="23">
        <v>42403</v>
      </c>
      <c r="X492" s="24">
        <f t="shared" si="58"/>
        <v>-8.2603158178272233E-3</v>
      </c>
      <c r="Y492" s="21">
        <f t="shared" si="59"/>
        <v>4.9293405226997116E-3</v>
      </c>
    </row>
    <row r="493" spans="1:25" x14ac:dyDescent="0.3">
      <c r="A493" s="23">
        <v>42402</v>
      </c>
      <c r="B493" s="1">
        <v>91.489998</v>
      </c>
      <c r="C493" s="21">
        <f t="shared" si="55"/>
        <v>-2.7633097146693486E-2</v>
      </c>
      <c r="D493" s="21">
        <f t="shared" si="56"/>
        <v>9.1178533682185656E-4</v>
      </c>
      <c r="S493" s="23">
        <v>42402</v>
      </c>
      <c r="T493" s="1">
        <v>1903.030029</v>
      </c>
      <c r="U493" s="21">
        <f t="shared" si="57"/>
        <v>-1.8743091042644822E-2</v>
      </c>
      <c r="W493" s="23">
        <v>42402</v>
      </c>
      <c r="X493" s="24">
        <f t="shared" si="58"/>
        <v>-2.76957955593919E-2</v>
      </c>
      <c r="Y493" s="21">
        <f t="shared" si="59"/>
        <v>-1.8805789455343235E-2</v>
      </c>
    </row>
    <row r="494" spans="1:25" x14ac:dyDescent="0.3">
      <c r="A494" s="23">
        <v>42401</v>
      </c>
      <c r="B494" s="1">
        <v>94.089995999999999</v>
      </c>
      <c r="C494" s="21">
        <f t="shared" si="55"/>
        <v>2.4499129986895962E-2</v>
      </c>
      <c r="D494" s="21">
        <f t="shared" si="56"/>
        <v>4.8120756245490453E-4</v>
      </c>
      <c r="S494" s="23">
        <v>42401</v>
      </c>
      <c r="T494" s="1">
        <v>1939.380005</v>
      </c>
      <c r="U494" s="21">
        <f t="shared" si="57"/>
        <v>-4.4323640602828007E-4</v>
      </c>
      <c r="W494" s="23">
        <v>42401</v>
      </c>
      <c r="X494" s="24">
        <f t="shared" si="58"/>
        <v>2.4436431574197549E-2</v>
      </c>
      <c r="Y494" s="21">
        <f t="shared" si="59"/>
        <v>-5.0593481872669276E-4</v>
      </c>
    </row>
    <row r="495" spans="1:25" x14ac:dyDescent="0.3">
      <c r="A495" s="23">
        <v>42398</v>
      </c>
      <c r="B495" s="1">
        <v>91.839995999999999</v>
      </c>
      <c r="C495" s="21">
        <f t="shared" si="55"/>
        <v>-2.7221776200750947E-2</v>
      </c>
      <c r="D495" s="21">
        <f t="shared" si="56"/>
        <v>8.8711420533638574E-4</v>
      </c>
      <c r="S495" s="23">
        <v>42398</v>
      </c>
      <c r="T495" s="1">
        <v>1940.23999</v>
      </c>
      <c r="U495" s="21">
        <f t="shared" si="57"/>
        <v>2.476021748183288E-2</v>
      </c>
      <c r="W495" s="23">
        <v>42398</v>
      </c>
      <c r="X495" s="24">
        <f t="shared" si="58"/>
        <v>-2.728447461344936E-2</v>
      </c>
      <c r="Y495" s="21">
        <f t="shared" si="59"/>
        <v>2.4697519069134467E-2</v>
      </c>
    </row>
    <row r="496" spans="1:25" x14ac:dyDescent="0.3">
      <c r="A496" s="23">
        <v>42397</v>
      </c>
      <c r="B496" s="1">
        <v>94.410004000000001</v>
      </c>
      <c r="C496" s="21">
        <f t="shared" si="55"/>
        <v>3.5765243318371054E-2</v>
      </c>
      <c r="D496" s="21">
        <f t="shared" si="56"/>
        <v>1.1024097938092258E-3</v>
      </c>
      <c r="S496" s="23">
        <v>42397</v>
      </c>
      <c r="T496" s="1">
        <v>1893.3599850000001</v>
      </c>
      <c r="U496" s="21">
        <f t="shared" si="57"/>
        <v>5.5285771108635196E-3</v>
      </c>
      <c r="W496" s="23">
        <v>42397</v>
      </c>
      <c r="X496" s="24">
        <f t="shared" si="58"/>
        <v>3.5702544905672644E-2</v>
      </c>
      <c r="Y496" s="21">
        <f t="shared" si="59"/>
        <v>5.4658786981651069E-3</v>
      </c>
    </row>
    <row r="497" spans="1:25" x14ac:dyDescent="0.3">
      <c r="A497" s="23">
        <v>42396</v>
      </c>
      <c r="B497" s="1">
        <v>91.150002000000001</v>
      </c>
      <c r="C497" s="21">
        <f t="shared" si="55"/>
        <v>-6.8281711779991539E-2</v>
      </c>
      <c r="D497" s="21">
        <f t="shared" si="56"/>
        <v>5.0189287366469515E-3</v>
      </c>
      <c r="S497" s="23">
        <v>42396</v>
      </c>
      <c r="T497" s="1">
        <v>1882.9499510000001</v>
      </c>
      <c r="U497" s="21">
        <f t="shared" si="57"/>
        <v>-1.0863483946818686E-2</v>
      </c>
      <c r="W497" s="23">
        <v>42396</v>
      </c>
      <c r="X497" s="24">
        <f t="shared" si="58"/>
        <v>-6.8344410192689956E-2</v>
      </c>
      <c r="Y497" s="21">
        <f t="shared" si="59"/>
        <v>-1.09261823595171E-2</v>
      </c>
    </row>
    <row r="498" spans="1:25" x14ac:dyDescent="0.3">
      <c r="A498" s="23">
        <v>42395</v>
      </c>
      <c r="B498" s="1">
        <v>97.830001999999993</v>
      </c>
      <c r="C498" s="21">
        <f t="shared" si="55"/>
        <v>-1.3014537539915216E-2</v>
      </c>
      <c r="D498" s="21">
        <f t="shared" si="56"/>
        <v>2.4264990197188623E-4</v>
      </c>
      <c r="S498" s="23">
        <v>42395</v>
      </c>
      <c r="T498" s="1">
        <v>1903.630005</v>
      </c>
      <c r="U498" s="21">
        <f t="shared" si="57"/>
        <v>1.4144335682203524E-2</v>
      </c>
      <c r="W498" s="23">
        <v>42395</v>
      </c>
      <c r="X498" s="24">
        <f t="shared" si="58"/>
        <v>-1.307723595261363E-2</v>
      </c>
      <c r="Y498" s="21">
        <f t="shared" si="59"/>
        <v>1.408163726950511E-2</v>
      </c>
    </row>
    <row r="499" spans="1:25" x14ac:dyDescent="0.3">
      <c r="A499" s="23">
        <v>42394</v>
      </c>
      <c r="B499" s="1">
        <v>99.120002999999997</v>
      </c>
      <c r="C499" s="21">
        <f t="shared" si="55"/>
        <v>-1.58856034959729E-2</v>
      </c>
      <c r="D499" s="21">
        <f t="shared" si="56"/>
        <v>3.4033939570108171E-4</v>
      </c>
      <c r="S499" s="23">
        <v>42394</v>
      </c>
      <c r="T499" s="1">
        <v>1877.079956</v>
      </c>
      <c r="U499" s="21">
        <f t="shared" si="57"/>
        <v>-1.5637981868314221E-2</v>
      </c>
      <c r="W499" s="23">
        <v>42394</v>
      </c>
      <c r="X499" s="24">
        <f t="shared" si="58"/>
        <v>-1.5948301908671313E-2</v>
      </c>
      <c r="Y499" s="21">
        <f t="shared" si="59"/>
        <v>-1.5700680281012635E-2</v>
      </c>
    </row>
    <row r="500" spans="1:25" x14ac:dyDescent="0.3">
      <c r="A500" s="23">
        <v>42391</v>
      </c>
      <c r="B500" s="1">
        <v>100.720001</v>
      </c>
      <c r="C500" s="21">
        <f t="shared" si="55"/>
        <v>-1.5925715992686218E-2</v>
      </c>
      <c r="D500" s="21">
        <f t="shared" si="56"/>
        <v>3.4182101863957753E-4</v>
      </c>
      <c r="S500" s="23">
        <v>42391</v>
      </c>
      <c r="T500" s="1">
        <v>1906.900024</v>
      </c>
      <c r="U500" s="21">
        <f t="shared" si="57"/>
        <v>2.0283700930896931E-2</v>
      </c>
      <c r="W500" s="23">
        <v>42391</v>
      </c>
      <c r="X500" s="24">
        <f t="shared" si="58"/>
        <v>-1.5988414405384632E-2</v>
      </c>
      <c r="Y500" s="21">
        <f t="shared" si="59"/>
        <v>2.0221002518198517E-2</v>
      </c>
    </row>
    <row r="501" spans="1:25" x14ac:dyDescent="0.3">
      <c r="A501" s="23">
        <v>42390</v>
      </c>
      <c r="B501" s="1">
        <v>102.349998</v>
      </c>
      <c r="C501" s="21">
        <f t="shared" si="55"/>
        <v>-5.0027845740260757E-2</v>
      </c>
      <c r="D501" s="21">
        <f t="shared" si="56"/>
        <v>2.7657640582961257E-3</v>
      </c>
      <c r="S501" s="23">
        <v>42390</v>
      </c>
      <c r="T501" s="1">
        <v>1868.98999</v>
      </c>
      <c r="U501" s="21">
        <f t="shared" si="57"/>
        <v>5.1954382646433039E-3</v>
      </c>
      <c r="W501" s="23">
        <v>42390</v>
      </c>
      <c r="X501" s="24">
        <f t="shared" si="58"/>
        <v>-5.0090544152959167E-2</v>
      </c>
      <c r="Y501" s="21">
        <f t="shared" si="59"/>
        <v>5.1327398519448912E-3</v>
      </c>
    </row>
    <row r="502" spans="1:25" x14ac:dyDescent="0.3">
      <c r="A502" s="23">
        <v>42389</v>
      </c>
      <c r="B502" s="1">
        <v>107.739998</v>
      </c>
      <c r="C502" s="21">
        <f t="shared" si="55"/>
        <v>-1.390314221802913E-3</v>
      </c>
      <c r="D502" s="21">
        <f t="shared" si="56"/>
        <v>1.5626212976428352E-5</v>
      </c>
      <c r="S502" s="23">
        <v>42389</v>
      </c>
      <c r="T502" s="1">
        <v>1859.329956</v>
      </c>
      <c r="U502" s="21">
        <f t="shared" si="57"/>
        <v>-1.1693855152753452E-2</v>
      </c>
      <c r="W502" s="23">
        <v>42389</v>
      </c>
      <c r="X502" s="24">
        <f t="shared" si="58"/>
        <v>-1.4530126345013257E-3</v>
      </c>
      <c r="Y502" s="21">
        <f t="shared" si="59"/>
        <v>-1.1756553565451865E-2</v>
      </c>
    </row>
    <row r="503" spans="1:25" x14ac:dyDescent="0.3">
      <c r="A503" s="23">
        <v>42388</v>
      </c>
      <c r="B503" s="1">
        <v>107.889999</v>
      </c>
      <c r="C503" s="21">
        <f t="shared" si="55"/>
        <v>3.70049784986064E-2</v>
      </c>
      <c r="D503" s="21">
        <f t="shared" si="56"/>
        <v>1.1862714931919402E-3</v>
      </c>
      <c r="S503" s="23">
        <v>42388</v>
      </c>
      <c r="T503" s="1">
        <v>1881.329956</v>
      </c>
      <c r="U503" s="21">
        <f t="shared" si="57"/>
        <v>5.318215544081184E-4</v>
      </c>
      <c r="W503" s="23">
        <v>42388</v>
      </c>
      <c r="X503" s="24">
        <f t="shared" si="58"/>
        <v>3.694228008590799E-2</v>
      </c>
      <c r="Y503" s="21">
        <f t="shared" si="59"/>
        <v>4.6912314170970571E-4</v>
      </c>
    </row>
    <row r="504" spans="1:25" x14ac:dyDescent="0.3">
      <c r="A504" s="23">
        <v>42384</v>
      </c>
      <c r="B504" s="1">
        <v>104.040001</v>
      </c>
      <c r="C504" s="21">
        <f t="shared" si="55"/>
        <v>-2.8208453730776184E-2</v>
      </c>
      <c r="D504" s="21">
        <f t="shared" si="56"/>
        <v>9.4686305763420583E-4</v>
      </c>
      <c r="S504" s="23">
        <v>42384</v>
      </c>
      <c r="T504" s="1">
        <v>1880.329956</v>
      </c>
      <c r="U504" s="21">
        <f t="shared" si="57"/>
        <v>-2.1599098121783955E-2</v>
      </c>
      <c r="W504" s="23">
        <v>42384</v>
      </c>
      <c r="X504" s="24">
        <f t="shared" si="58"/>
        <v>-2.8271152143474598E-2</v>
      </c>
      <c r="Y504" s="21">
        <f t="shared" si="59"/>
        <v>-2.1661796534482369E-2</v>
      </c>
    </row>
    <row r="505" spans="1:25" x14ac:dyDescent="0.3">
      <c r="A505" s="23">
        <v>42383</v>
      </c>
      <c r="B505" s="1">
        <v>107.05999799999999</v>
      </c>
      <c r="C505" s="21">
        <f t="shared" si="55"/>
        <v>4.6921922802589666E-3</v>
      </c>
      <c r="D505" s="21">
        <f t="shared" si="56"/>
        <v>4.5347958001967058E-6</v>
      </c>
      <c r="S505" s="23">
        <v>42383</v>
      </c>
      <c r="T505" s="1">
        <v>1921.839966</v>
      </c>
      <c r="U505" s="21">
        <f t="shared" si="57"/>
        <v>1.6695905641396447E-2</v>
      </c>
      <c r="W505" s="23">
        <v>42383</v>
      </c>
      <c r="X505" s="24">
        <f t="shared" si="58"/>
        <v>4.6294938675605539E-3</v>
      </c>
      <c r="Y505" s="21">
        <f t="shared" si="59"/>
        <v>1.6633207228698033E-2</v>
      </c>
    </row>
    <row r="506" spans="1:25" x14ac:dyDescent="0.3">
      <c r="A506" s="23">
        <v>42382</v>
      </c>
      <c r="B506" s="1">
        <v>106.55999799999999</v>
      </c>
      <c r="C506" s="21">
        <f t="shared" si="55"/>
        <v>-8.5949595368852383E-2</v>
      </c>
      <c r="D506" s="21">
        <f t="shared" si="56"/>
        <v>7.8344240028911938E-3</v>
      </c>
      <c r="S506" s="23">
        <v>42382</v>
      </c>
      <c r="T506" s="1">
        <v>1890.280029</v>
      </c>
      <c r="U506" s="21">
        <f t="shared" si="57"/>
        <v>-2.496545260273253E-2</v>
      </c>
      <c r="W506" s="23">
        <v>42382</v>
      </c>
      <c r="X506" s="24">
        <f t="shared" si="58"/>
        <v>-8.60122937815508E-2</v>
      </c>
      <c r="Y506" s="21">
        <f t="shared" si="59"/>
        <v>-2.5028151015430943E-2</v>
      </c>
    </row>
    <row r="507" spans="1:25" x14ac:dyDescent="0.3">
      <c r="A507" s="23">
        <v>42381</v>
      </c>
      <c r="B507" s="1">
        <v>116.58000199999999</v>
      </c>
      <c r="C507" s="21">
        <f t="shared" si="55"/>
        <v>1.4003661703021031E-2</v>
      </c>
      <c r="D507" s="21">
        <f t="shared" si="56"/>
        <v>1.3089591860361859E-4</v>
      </c>
      <c r="S507" s="23">
        <v>42381</v>
      </c>
      <c r="T507" s="1">
        <v>1938.6800539999999</v>
      </c>
      <c r="U507" s="21">
        <f t="shared" si="57"/>
        <v>7.8027986383719661E-3</v>
      </c>
      <c r="W507" s="23">
        <v>42381</v>
      </c>
      <c r="X507" s="24">
        <f t="shared" si="58"/>
        <v>1.3940963290322617E-2</v>
      </c>
      <c r="Y507" s="21">
        <f t="shared" si="59"/>
        <v>7.7401002256735534E-3</v>
      </c>
    </row>
    <row r="508" spans="1:25" x14ac:dyDescent="0.3">
      <c r="A508" s="23">
        <v>42380</v>
      </c>
      <c r="B508" s="1">
        <v>114.970001</v>
      </c>
      <c r="C508" s="21">
        <f t="shared" si="55"/>
        <v>3.2139348524457656E-2</v>
      </c>
      <c r="D508" s="21">
        <f t="shared" si="56"/>
        <v>8.7477894945408436E-4</v>
      </c>
      <c r="S508" s="23">
        <v>42380</v>
      </c>
      <c r="T508" s="1">
        <v>1923.670044</v>
      </c>
      <c r="U508" s="21">
        <f t="shared" si="57"/>
        <v>8.5327230857745739E-4</v>
      </c>
      <c r="W508" s="23">
        <v>42380</v>
      </c>
      <c r="X508" s="24">
        <f t="shared" si="58"/>
        <v>3.2076650111759246E-2</v>
      </c>
      <c r="Y508" s="21">
        <f t="shared" si="59"/>
        <v>7.905738958790447E-4</v>
      </c>
    </row>
    <row r="509" spans="1:25" x14ac:dyDescent="0.3">
      <c r="A509" s="23">
        <v>42377</v>
      </c>
      <c r="B509" s="1">
        <v>111.389999</v>
      </c>
      <c r="C509" s="21">
        <f t="shared" si="55"/>
        <v>-2.7671081139509002E-2</v>
      </c>
      <c r="D509" s="21">
        <f t="shared" si="56"/>
        <v>9.140806924471317E-4</v>
      </c>
      <c r="S509" s="23">
        <v>42377</v>
      </c>
      <c r="T509" s="1">
        <v>1922.030029</v>
      </c>
      <c r="U509" s="21">
        <f t="shared" si="57"/>
        <v>-1.0838374634476344E-2</v>
      </c>
      <c r="W509" s="23">
        <v>42377</v>
      </c>
      <c r="X509" s="24">
        <f t="shared" si="58"/>
        <v>-2.7733779552207415E-2</v>
      </c>
      <c r="Y509" s="21">
        <f t="shared" si="59"/>
        <v>-1.0901073047174758E-2</v>
      </c>
    </row>
    <row r="510" spans="1:25" x14ac:dyDescent="0.3">
      <c r="A510" s="23">
        <v>42376</v>
      </c>
      <c r="B510" s="1">
        <v>114.55999799999999</v>
      </c>
      <c r="C510" s="21">
        <f t="shared" si="55"/>
        <v>-2.6512593473827395E-2</v>
      </c>
      <c r="D510" s="21">
        <f t="shared" si="56"/>
        <v>8.4537189283080422E-4</v>
      </c>
      <c r="S510" s="23">
        <v>42376</v>
      </c>
      <c r="T510" s="1">
        <v>1943.089966</v>
      </c>
      <c r="U510" s="21">
        <f t="shared" si="57"/>
        <v>-2.3700443039098129E-2</v>
      </c>
      <c r="W510" s="23">
        <v>42376</v>
      </c>
      <c r="X510" s="24">
        <f t="shared" si="58"/>
        <v>-2.6575291886525809E-2</v>
      </c>
      <c r="Y510" s="21">
        <f t="shared" si="59"/>
        <v>-2.3763141451796543E-2</v>
      </c>
    </row>
    <row r="511" spans="1:25" x14ac:dyDescent="0.3">
      <c r="A511" s="23">
        <v>42375</v>
      </c>
      <c r="B511" s="1">
        <v>117.68</v>
      </c>
      <c r="C511" s="21">
        <f t="shared" si="55"/>
        <v>9.3070737764416211E-2</v>
      </c>
      <c r="D511" s="21">
        <f t="shared" si="56"/>
        <v>8.1917073832956811E-3</v>
      </c>
      <c r="S511" s="23">
        <v>42375</v>
      </c>
      <c r="T511" s="1">
        <v>1990.26001</v>
      </c>
      <c r="U511" s="21">
        <f t="shared" si="57"/>
        <v>-1.3115396617015107E-2</v>
      </c>
      <c r="W511" s="23">
        <v>42375</v>
      </c>
      <c r="X511" s="24">
        <f t="shared" si="58"/>
        <v>9.3008039351717794E-2</v>
      </c>
      <c r="Y511" s="21">
        <f t="shared" si="59"/>
        <v>-1.3178095029713521E-2</v>
      </c>
    </row>
    <row r="512" spans="1:25" x14ac:dyDescent="0.3">
      <c r="A512" s="23">
        <v>42374</v>
      </c>
      <c r="B512" s="1">
        <v>107.660004</v>
      </c>
      <c r="C512" s="21">
        <f t="shared" si="55"/>
        <v>-2.0916651699860345E-2</v>
      </c>
      <c r="D512" s="21">
        <f t="shared" si="56"/>
        <v>5.5127931202700417E-4</v>
      </c>
      <c r="S512" s="23">
        <v>42374</v>
      </c>
      <c r="T512" s="1">
        <v>2016.709961</v>
      </c>
      <c r="U512" s="21">
        <f t="shared" si="57"/>
        <v>2.0122260747390541E-3</v>
      </c>
      <c r="W512" s="23">
        <v>42374</v>
      </c>
      <c r="X512" s="24">
        <f t="shared" si="58"/>
        <v>-2.0979350112558758E-2</v>
      </c>
      <c r="Y512" s="21">
        <f t="shared" si="59"/>
        <v>1.9495276620406414E-3</v>
      </c>
    </row>
    <row r="513" spans="1:25" x14ac:dyDescent="0.3">
      <c r="A513" s="23">
        <v>42373</v>
      </c>
      <c r="B513" s="1">
        <v>109.959999</v>
      </c>
      <c r="C513" s="21">
        <f t="shared" si="55"/>
        <v>-3.8643102954444064E-2</v>
      </c>
      <c r="D513" s="21">
        <f t="shared" si="56"/>
        <v>1.697917066529058E-3</v>
      </c>
      <c r="S513" s="23">
        <v>42373</v>
      </c>
      <c r="T513" s="1">
        <v>2012.660034</v>
      </c>
      <c r="U513" s="21">
        <f t="shared" si="57"/>
        <v>-1.5303730981790165E-2</v>
      </c>
      <c r="W513" s="23">
        <v>42373</v>
      </c>
      <c r="X513" s="24">
        <f t="shared" si="58"/>
        <v>-3.8705801367142474E-2</v>
      </c>
      <c r="Y513" s="21">
        <f t="shared" si="59"/>
        <v>-1.5366429394488578E-2</v>
      </c>
    </row>
    <row r="514" spans="1:25" x14ac:dyDescent="0.3">
      <c r="A514" s="23">
        <v>42369</v>
      </c>
      <c r="B514" s="1">
        <v>114.379997</v>
      </c>
      <c r="C514" s="21">
        <f t="shared" si="55"/>
        <v>-1.9964030674012756E-2</v>
      </c>
      <c r="D514" s="21">
        <f t="shared" si="56"/>
        <v>5.0745297677848658E-4</v>
      </c>
      <c r="S514" s="23">
        <v>42369</v>
      </c>
      <c r="T514" s="1">
        <v>2043.9399410000001</v>
      </c>
      <c r="U514" s="21">
        <f t="shared" si="57"/>
        <v>-9.4119130897784009E-3</v>
      </c>
      <c r="W514" s="23">
        <v>42369</v>
      </c>
      <c r="X514" s="24">
        <f t="shared" si="58"/>
        <v>-2.002672908671117E-2</v>
      </c>
      <c r="Y514" s="21">
        <f t="shared" si="59"/>
        <v>-9.4746115024768145E-3</v>
      </c>
    </row>
    <row r="515" spans="1:25" x14ac:dyDescent="0.3">
      <c r="A515" s="23">
        <v>42368</v>
      </c>
      <c r="B515" s="1">
        <v>116.709999</v>
      </c>
      <c r="C515" s="21">
        <f t="shared" si="55"/>
        <v>-2.0231732196984598E-2</v>
      </c>
      <c r="D515" s="21">
        <f t="shared" si="56"/>
        <v>5.1958551375679896E-4</v>
      </c>
      <c r="S515" s="23">
        <v>42368</v>
      </c>
      <c r="T515" s="1">
        <v>2063.360107</v>
      </c>
      <c r="U515" s="21">
        <f t="shared" si="57"/>
        <v>-7.2172285974309025E-3</v>
      </c>
      <c r="W515" s="23">
        <v>42368</v>
      </c>
      <c r="X515" s="24">
        <f t="shared" si="58"/>
        <v>-2.0294430609683011E-2</v>
      </c>
      <c r="Y515" s="21">
        <f t="shared" si="59"/>
        <v>-7.2799270101293152E-3</v>
      </c>
    </row>
    <row r="516" spans="1:25" x14ac:dyDescent="0.3">
      <c r="A516" s="23">
        <v>42367</v>
      </c>
      <c r="B516" s="1">
        <v>119.120003</v>
      </c>
      <c r="C516" s="21">
        <f t="shared" si="55"/>
        <v>1.7163367627330173E-2</v>
      </c>
      <c r="D516" s="21">
        <f t="shared" si="56"/>
        <v>2.131798957723894E-4</v>
      </c>
      <c r="S516" s="23">
        <v>42367</v>
      </c>
      <c r="T516" s="1">
        <v>2078.360107</v>
      </c>
      <c r="U516" s="21">
        <f t="shared" si="57"/>
        <v>1.0629762703622703E-2</v>
      </c>
      <c r="W516" s="23">
        <v>42367</v>
      </c>
      <c r="X516" s="24">
        <f t="shared" si="58"/>
        <v>1.7100669214631759E-2</v>
      </c>
      <c r="Y516" s="21">
        <f t="shared" si="59"/>
        <v>1.0567064290924289E-2</v>
      </c>
    </row>
    <row r="517" spans="1:25" x14ac:dyDescent="0.3">
      <c r="A517" s="23">
        <v>42366</v>
      </c>
      <c r="B517" s="1">
        <v>117.110001</v>
      </c>
      <c r="C517" s="21">
        <f t="shared" si="55"/>
        <v>-1.8750617595659769E-3</v>
      </c>
      <c r="D517" s="21">
        <f t="shared" si="56"/>
        <v>1.9693607672970959E-5</v>
      </c>
      <c r="S517" s="23">
        <v>42366</v>
      </c>
      <c r="T517" s="1">
        <v>2056.5</v>
      </c>
      <c r="U517" s="21">
        <f t="shared" si="57"/>
        <v>-2.1785598289102426E-3</v>
      </c>
      <c r="W517" s="23">
        <v>42366</v>
      </c>
      <c r="X517" s="24">
        <f t="shared" si="58"/>
        <v>-1.9377601722643896E-3</v>
      </c>
      <c r="Y517" s="21">
        <f t="shared" si="59"/>
        <v>-2.2412582416086553E-3</v>
      </c>
    </row>
    <row r="518" spans="1:25" x14ac:dyDescent="0.3">
      <c r="A518" s="23">
        <v>42362</v>
      </c>
      <c r="B518" s="1">
        <v>117.33000199999999</v>
      </c>
      <c r="C518" s="21">
        <f t="shared" si="55"/>
        <v>-7.0243904189442041E-3</v>
      </c>
      <c r="D518" s="21">
        <f t="shared" si="56"/>
        <v>9.1912039653688953E-5</v>
      </c>
      <c r="S518" s="23">
        <v>42362</v>
      </c>
      <c r="T518" s="1">
        <v>2060.98999</v>
      </c>
      <c r="U518" s="21">
        <f t="shared" si="57"/>
        <v>-1.5986363048084984E-3</v>
      </c>
      <c r="W518" s="23">
        <v>42362</v>
      </c>
      <c r="X518" s="24">
        <f t="shared" si="58"/>
        <v>-7.0870888316426168E-3</v>
      </c>
      <c r="Y518" s="21">
        <f t="shared" si="59"/>
        <v>-1.6613347175069111E-3</v>
      </c>
    </row>
    <row r="519" spans="1:25" x14ac:dyDescent="0.3">
      <c r="A519" s="23">
        <v>42361</v>
      </c>
      <c r="B519" s="1">
        <v>118.160004</v>
      </c>
      <c r="C519" s="21">
        <f t="shared" si="55"/>
        <v>1.651760179830708E-2</v>
      </c>
      <c r="D519" s="21">
        <f t="shared" si="56"/>
        <v>1.9473966709070064E-4</v>
      </c>
      <c r="S519" s="23">
        <v>42361</v>
      </c>
      <c r="T519" s="1">
        <v>2064.290039</v>
      </c>
      <c r="U519" s="21">
        <f t="shared" si="57"/>
        <v>1.2418068122691306E-2</v>
      </c>
      <c r="W519" s="23">
        <v>42361</v>
      </c>
      <c r="X519" s="24">
        <f t="shared" si="58"/>
        <v>1.6454903385608666E-2</v>
      </c>
      <c r="Y519" s="21">
        <f t="shared" si="59"/>
        <v>1.2355369709992892E-2</v>
      </c>
    </row>
    <row r="520" spans="1:25" x14ac:dyDescent="0.3">
      <c r="A520" s="23">
        <v>42360</v>
      </c>
      <c r="B520" s="1">
        <v>116.239998</v>
      </c>
      <c r="C520" s="21">
        <f t="shared" si="55"/>
        <v>-3.3438995972879804E-3</v>
      </c>
      <c r="D520" s="21">
        <f t="shared" si="56"/>
        <v>3.4887756739486043E-5</v>
      </c>
      <c r="S520" s="23">
        <v>42360</v>
      </c>
      <c r="T520" s="1">
        <v>2038.969971</v>
      </c>
      <c r="U520" s="21">
        <f t="shared" si="57"/>
        <v>8.8167364066982223E-3</v>
      </c>
      <c r="W520" s="23">
        <v>42360</v>
      </c>
      <c r="X520" s="24">
        <f t="shared" si="58"/>
        <v>-3.4065980099863931E-3</v>
      </c>
      <c r="Y520" s="21">
        <f t="shared" si="59"/>
        <v>8.7540379939998088E-3</v>
      </c>
    </row>
    <row r="521" spans="1:25" x14ac:dyDescent="0.3">
      <c r="A521" s="23">
        <v>42359</v>
      </c>
      <c r="B521" s="1">
        <v>116.629997</v>
      </c>
      <c r="C521" s="21">
        <f t="shared" si="55"/>
        <v>-1.1777665101957213E-2</v>
      </c>
      <c r="D521" s="21">
        <f t="shared" si="56"/>
        <v>2.0564567779128381E-4</v>
      </c>
      <c r="S521" s="23">
        <v>42359</v>
      </c>
      <c r="T521" s="1">
        <v>2021.150024</v>
      </c>
      <c r="U521" s="21">
        <f t="shared" si="57"/>
        <v>7.7784022432043631E-3</v>
      </c>
      <c r="W521" s="23">
        <v>42359</v>
      </c>
      <c r="X521" s="24">
        <f t="shared" si="58"/>
        <v>-1.1840363514655627E-2</v>
      </c>
      <c r="Y521" s="21">
        <f t="shared" si="59"/>
        <v>7.7157038305059504E-3</v>
      </c>
    </row>
    <row r="522" spans="1:25" x14ac:dyDescent="0.3">
      <c r="A522" s="23">
        <v>42356</v>
      </c>
      <c r="B522" s="1">
        <v>118.019997</v>
      </c>
      <c r="C522" s="21">
        <f t="shared" si="55"/>
        <v>-3.6650109596765845E-2</v>
      </c>
      <c r="D522" s="21">
        <f t="shared" si="56"/>
        <v>1.5376433605639108E-3</v>
      </c>
      <c r="S522" s="23">
        <v>42356</v>
      </c>
      <c r="T522" s="1">
        <v>2005.5500489999999</v>
      </c>
      <c r="U522" s="21">
        <f t="shared" si="57"/>
        <v>-1.779722009170015E-2</v>
      </c>
      <c r="W522" s="23">
        <v>42356</v>
      </c>
      <c r="X522" s="24">
        <f t="shared" si="58"/>
        <v>-3.6712808009464255E-2</v>
      </c>
      <c r="Y522" s="21">
        <f t="shared" si="59"/>
        <v>-1.7859918504398564E-2</v>
      </c>
    </row>
    <row r="523" spans="1:25" x14ac:dyDescent="0.3">
      <c r="A523" s="23">
        <v>42355</v>
      </c>
      <c r="B523" s="1">
        <v>122.510002</v>
      </c>
      <c r="C523" s="21">
        <f t="shared" si="55"/>
        <v>-1.0599885931179553E-3</v>
      </c>
      <c r="D523" s="21">
        <f t="shared" si="56"/>
        <v>1.3123773244727831E-5</v>
      </c>
      <c r="S523" s="23">
        <v>42355</v>
      </c>
      <c r="T523" s="1">
        <v>2041.8900149999999</v>
      </c>
      <c r="U523" s="21">
        <f t="shared" si="57"/>
        <v>-1.5040520569611582E-2</v>
      </c>
      <c r="W523" s="23">
        <v>42355</v>
      </c>
      <c r="X523" s="24">
        <f t="shared" si="58"/>
        <v>-1.122687005816368E-3</v>
      </c>
      <c r="Y523" s="21">
        <f t="shared" si="59"/>
        <v>-1.5103218982309995E-2</v>
      </c>
    </row>
    <row r="524" spans="1:25" x14ac:dyDescent="0.3">
      <c r="A524" s="23">
        <v>42354</v>
      </c>
      <c r="B524" s="1">
        <v>122.639999</v>
      </c>
      <c r="C524" s="21">
        <f t="shared" ref="C524:C587" si="60">B524/B525-1</f>
        <v>3.4064089950490484E-2</v>
      </c>
      <c r="D524" s="21">
        <f t="shared" ref="D524:D587" si="61">(C524-$B$4)^2</f>
        <v>9.9233843313808177E-4</v>
      </c>
      <c r="S524" s="23">
        <v>42354</v>
      </c>
      <c r="T524" s="1">
        <v>2073.070068</v>
      </c>
      <c r="U524" s="21">
        <f t="shared" ref="U524:U587" si="62">T524/T525-1</f>
        <v>1.4514969343641715E-2</v>
      </c>
      <c r="W524" s="23">
        <v>42354</v>
      </c>
      <c r="X524" s="24">
        <f t="shared" ref="X524:X587" si="63">C524-$U$5</f>
        <v>3.4001391537792074E-2</v>
      </c>
      <c r="Y524" s="21">
        <f t="shared" ref="Y524:Y587" si="64">U524-$U$5</f>
        <v>1.4452270930943301E-2</v>
      </c>
    </row>
    <row r="525" spans="1:25" x14ac:dyDescent="0.3">
      <c r="A525" s="23">
        <v>42353</v>
      </c>
      <c r="B525" s="1">
        <v>118.599998</v>
      </c>
      <c r="C525" s="21">
        <f t="shared" si="60"/>
        <v>-1.7154222543369957E-2</v>
      </c>
      <c r="D525" s="21">
        <f t="shared" si="61"/>
        <v>3.8875649359484385E-4</v>
      </c>
      <c r="S525" s="23">
        <v>42353</v>
      </c>
      <c r="T525" s="1">
        <v>2043.410034</v>
      </c>
      <c r="U525" s="21">
        <f t="shared" si="62"/>
        <v>1.0618561196917398E-2</v>
      </c>
      <c r="W525" s="23">
        <v>42353</v>
      </c>
      <c r="X525" s="24">
        <f t="shared" si="63"/>
        <v>-1.721692095606837E-2</v>
      </c>
      <c r="Y525" s="21">
        <f t="shared" si="64"/>
        <v>1.0555862784218984E-2</v>
      </c>
    </row>
    <row r="526" spans="1:25" x14ac:dyDescent="0.3">
      <c r="A526" s="23">
        <v>42352</v>
      </c>
      <c r="B526" s="1">
        <v>120.66999800000001</v>
      </c>
      <c r="C526" s="21">
        <f t="shared" si="60"/>
        <v>1.4801059127035332E-2</v>
      </c>
      <c r="D526" s="21">
        <f t="shared" si="61"/>
        <v>1.4977776991464842E-4</v>
      </c>
      <c r="S526" s="23">
        <v>42352</v>
      </c>
      <c r="T526" s="1">
        <v>2021.9399410000001</v>
      </c>
      <c r="U526" s="21">
        <f t="shared" si="62"/>
        <v>4.7555598740678384E-3</v>
      </c>
      <c r="W526" s="23">
        <v>42352</v>
      </c>
      <c r="X526" s="24">
        <f t="shared" si="63"/>
        <v>1.4738360714336918E-2</v>
      </c>
      <c r="Y526" s="21">
        <f t="shared" si="64"/>
        <v>4.6928614613694257E-3</v>
      </c>
    </row>
    <row r="527" spans="1:25" x14ac:dyDescent="0.3">
      <c r="A527" s="23">
        <v>42349</v>
      </c>
      <c r="B527" s="1">
        <v>118.910004</v>
      </c>
      <c r="C527" s="21">
        <f t="shared" si="60"/>
        <v>-3.2544136928024159E-2</v>
      </c>
      <c r="D527" s="21">
        <f t="shared" si="61"/>
        <v>1.2324890358409407E-3</v>
      </c>
      <c r="S527" s="23">
        <v>42349</v>
      </c>
      <c r="T527" s="1">
        <v>2012.369995</v>
      </c>
      <c r="U527" s="21">
        <f t="shared" si="62"/>
        <v>-1.9422767130611751E-2</v>
      </c>
      <c r="W527" s="23">
        <v>42349</v>
      </c>
      <c r="X527" s="24">
        <f t="shared" si="63"/>
        <v>-3.2606835340722569E-2</v>
      </c>
      <c r="Y527" s="21">
        <f t="shared" si="64"/>
        <v>-1.9485465543310165E-2</v>
      </c>
    </row>
    <row r="528" spans="1:25" x14ac:dyDescent="0.3">
      <c r="A528" s="23">
        <v>42348</v>
      </c>
      <c r="B528" s="1">
        <v>122.910004</v>
      </c>
      <c r="C528" s="21">
        <f t="shared" si="60"/>
        <v>-1.0386417320122798E-2</v>
      </c>
      <c r="D528" s="21">
        <f t="shared" si="61"/>
        <v>1.6767928407676599E-4</v>
      </c>
      <c r="S528" s="23">
        <v>42348</v>
      </c>
      <c r="T528" s="1">
        <v>2052.2299800000001</v>
      </c>
      <c r="U528" s="21">
        <f t="shared" si="62"/>
        <v>2.2513869815967702E-3</v>
      </c>
      <c r="W528" s="23">
        <v>42348</v>
      </c>
      <c r="X528" s="24">
        <f t="shared" si="63"/>
        <v>-1.0449115732821212E-2</v>
      </c>
      <c r="Y528" s="21">
        <f t="shared" si="64"/>
        <v>2.1886885688983575E-3</v>
      </c>
    </row>
    <row r="529" spans="1:25" x14ac:dyDescent="0.3">
      <c r="A529" s="23">
        <v>42347</v>
      </c>
      <c r="B529" s="1">
        <v>124.199997</v>
      </c>
      <c r="C529" s="21">
        <f t="shared" si="60"/>
        <v>-2.1893258263665394E-2</v>
      </c>
      <c r="D529" s="21">
        <f t="shared" si="61"/>
        <v>5.9809322357959544E-4</v>
      </c>
      <c r="S529" s="23">
        <v>42347</v>
      </c>
      <c r="T529" s="1">
        <v>2047.619995</v>
      </c>
      <c r="U529" s="21">
        <f t="shared" si="62"/>
        <v>-7.738985127360154E-3</v>
      </c>
      <c r="W529" s="23">
        <v>42347</v>
      </c>
      <c r="X529" s="24">
        <f t="shared" si="63"/>
        <v>-2.1955956676363807E-2</v>
      </c>
      <c r="Y529" s="21">
        <f t="shared" si="64"/>
        <v>-7.8016835400585667E-3</v>
      </c>
    </row>
    <row r="530" spans="1:25" x14ac:dyDescent="0.3">
      <c r="A530" s="23">
        <v>42346</v>
      </c>
      <c r="B530" s="1">
        <v>126.980003</v>
      </c>
      <c r="C530" s="21">
        <f t="shared" si="60"/>
        <v>1.2922798237693156E-2</v>
      </c>
      <c r="D530" s="21">
        <f t="shared" si="61"/>
        <v>1.0733191975189257E-4</v>
      </c>
      <c r="S530" s="23">
        <v>42346</v>
      </c>
      <c r="T530" s="1">
        <v>2063.5900879999999</v>
      </c>
      <c r="U530" s="21">
        <f t="shared" si="62"/>
        <v>-6.4899014278222422E-3</v>
      </c>
      <c r="W530" s="23">
        <v>42346</v>
      </c>
      <c r="X530" s="24">
        <f t="shared" si="63"/>
        <v>1.2860099824994742E-2</v>
      </c>
      <c r="Y530" s="21">
        <f t="shared" si="64"/>
        <v>-6.5525998405206549E-3</v>
      </c>
    </row>
    <row r="531" spans="1:25" x14ac:dyDescent="0.3">
      <c r="A531" s="23">
        <v>42345</v>
      </c>
      <c r="B531" s="1">
        <v>125.360001</v>
      </c>
      <c r="C531" s="21">
        <f t="shared" si="60"/>
        <v>-4.2541757410771375E-2</v>
      </c>
      <c r="D531" s="21">
        <f t="shared" si="61"/>
        <v>2.0344108407586454E-3</v>
      </c>
      <c r="S531" s="23">
        <v>42345</v>
      </c>
      <c r="T531" s="1">
        <v>2077.070068</v>
      </c>
      <c r="U531" s="21">
        <f t="shared" si="62"/>
        <v>-6.9895029437349043E-3</v>
      </c>
      <c r="W531" s="23">
        <v>42345</v>
      </c>
      <c r="X531" s="24">
        <f t="shared" si="63"/>
        <v>-4.2604455823469785E-2</v>
      </c>
      <c r="Y531" s="21">
        <f t="shared" si="64"/>
        <v>-7.052201356433317E-3</v>
      </c>
    </row>
    <row r="532" spans="1:25" x14ac:dyDescent="0.3">
      <c r="A532" s="23">
        <v>42342</v>
      </c>
      <c r="B532" s="1">
        <v>130.929993</v>
      </c>
      <c r="C532" s="21">
        <f t="shared" si="60"/>
        <v>3.2489512380561747E-2</v>
      </c>
      <c r="D532" s="21">
        <f t="shared" si="61"/>
        <v>8.9561492038380843E-4</v>
      </c>
      <c r="S532" s="23">
        <v>42342</v>
      </c>
      <c r="T532" s="1">
        <v>2091.6899410000001</v>
      </c>
      <c r="U532" s="21">
        <f t="shared" si="62"/>
        <v>2.0525668952535936E-2</v>
      </c>
      <c r="W532" s="23">
        <v>42342</v>
      </c>
      <c r="X532" s="24">
        <f t="shared" si="63"/>
        <v>3.2426813967863337E-2</v>
      </c>
      <c r="Y532" s="21">
        <f t="shared" si="64"/>
        <v>2.0462970539837522E-2</v>
      </c>
    </row>
    <row r="533" spans="1:25" x14ac:dyDescent="0.3">
      <c r="A533" s="23">
        <v>42341</v>
      </c>
      <c r="B533" s="1">
        <v>126.80999799999999</v>
      </c>
      <c r="C533" s="21">
        <f t="shared" si="60"/>
        <v>-1.6442993214154655E-2</v>
      </c>
      <c r="D533" s="21">
        <f t="shared" si="61"/>
        <v>3.6121585307863986E-4</v>
      </c>
      <c r="S533" s="23">
        <v>42341</v>
      </c>
      <c r="T533" s="1">
        <v>2049.6201169999999</v>
      </c>
      <c r="U533" s="21">
        <f t="shared" si="62"/>
        <v>-1.4373526867514363E-2</v>
      </c>
      <c r="W533" s="23">
        <v>42341</v>
      </c>
      <c r="X533" s="24">
        <f t="shared" si="63"/>
        <v>-1.6505691626853069E-2</v>
      </c>
      <c r="Y533" s="21">
        <f t="shared" si="64"/>
        <v>-1.4436225280212777E-2</v>
      </c>
    </row>
    <row r="534" spans="1:25" x14ac:dyDescent="0.3">
      <c r="A534" s="23">
        <v>42340</v>
      </c>
      <c r="B534" s="1">
        <v>128.929993</v>
      </c>
      <c r="C534" s="21">
        <f t="shared" si="60"/>
        <v>2.8395867550549569E-2</v>
      </c>
      <c r="D534" s="21">
        <f t="shared" si="61"/>
        <v>6.6735325449711845E-4</v>
      </c>
      <c r="S534" s="23">
        <v>42340</v>
      </c>
      <c r="T534" s="1">
        <v>2079.51001</v>
      </c>
      <c r="U534" s="21">
        <f t="shared" si="62"/>
        <v>-1.0995693149292163E-2</v>
      </c>
      <c r="W534" s="23">
        <v>42340</v>
      </c>
      <c r="X534" s="24">
        <f t="shared" si="63"/>
        <v>2.8333169137851156E-2</v>
      </c>
      <c r="Y534" s="21">
        <f t="shared" si="64"/>
        <v>-1.1058391561990576E-2</v>
      </c>
    </row>
    <row r="535" spans="1:25" x14ac:dyDescent="0.3">
      <c r="A535" s="23">
        <v>42339</v>
      </c>
      <c r="B535" s="1">
        <v>125.370003</v>
      </c>
      <c r="C535" s="21">
        <f t="shared" si="60"/>
        <v>1.654099543434695E-2</v>
      </c>
      <c r="D535" s="21">
        <f t="shared" si="61"/>
        <v>1.9539312678205835E-4</v>
      </c>
      <c r="S535" s="23">
        <v>42339</v>
      </c>
      <c r="T535" s="1">
        <v>2102.6298830000001</v>
      </c>
      <c r="U535" s="21">
        <f t="shared" si="62"/>
        <v>1.0680573511899327E-2</v>
      </c>
      <c r="W535" s="23">
        <v>42339</v>
      </c>
      <c r="X535" s="24">
        <f t="shared" si="63"/>
        <v>1.6478297021648537E-2</v>
      </c>
      <c r="Y535" s="21">
        <f t="shared" si="64"/>
        <v>1.0617875099200914E-2</v>
      </c>
    </row>
    <row r="536" spans="1:25" x14ac:dyDescent="0.3">
      <c r="A536" s="23">
        <v>42338</v>
      </c>
      <c r="B536" s="1">
        <v>123.33000199999999</v>
      </c>
      <c r="C536" s="21">
        <f t="shared" si="60"/>
        <v>-1.6820790548138009E-2</v>
      </c>
      <c r="D536" s="21">
        <f t="shared" si="61"/>
        <v>3.7571917399194905E-4</v>
      </c>
      <c r="S536" s="23">
        <v>42338</v>
      </c>
      <c r="T536" s="1">
        <v>2080.4099120000001</v>
      </c>
      <c r="U536" s="21">
        <f t="shared" si="62"/>
        <v>-4.6409971261862637E-3</v>
      </c>
      <c r="W536" s="23">
        <v>42338</v>
      </c>
      <c r="X536" s="24">
        <f t="shared" si="63"/>
        <v>-1.6883488960836423E-2</v>
      </c>
      <c r="Y536" s="21">
        <f t="shared" si="64"/>
        <v>-4.7036955388846764E-3</v>
      </c>
    </row>
    <row r="537" spans="1:25" x14ac:dyDescent="0.3">
      <c r="A537" s="23">
        <v>42335</v>
      </c>
      <c r="B537" s="1">
        <v>125.44000200000001</v>
      </c>
      <c r="C537" s="21">
        <f t="shared" si="60"/>
        <v>1.03092619101397E-2</v>
      </c>
      <c r="D537" s="21">
        <f t="shared" si="61"/>
        <v>6.0009433975495745E-5</v>
      </c>
      <c r="S537" s="23">
        <v>42335</v>
      </c>
      <c r="T537" s="1">
        <v>2090.110107</v>
      </c>
      <c r="U537" s="21">
        <f t="shared" si="62"/>
        <v>5.9361756861209258E-4</v>
      </c>
      <c r="W537" s="23">
        <v>42335</v>
      </c>
      <c r="X537" s="24">
        <f t="shared" si="63"/>
        <v>1.0246563497441286E-2</v>
      </c>
      <c r="Y537" s="21">
        <f t="shared" si="64"/>
        <v>5.3091915591367989E-4</v>
      </c>
    </row>
    <row r="538" spans="1:25" x14ac:dyDescent="0.3">
      <c r="A538" s="23">
        <v>42333</v>
      </c>
      <c r="B538" s="1">
        <v>124.160004</v>
      </c>
      <c r="C538" s="21">
        <f t="shared" si="60"/>
        <v>6.8932447797136476E-3</v>
      </c>
      <c r="D538" s="21">
        <f t="shared" si="61"/>
        <v>1.8753736909391599E-5</v>
      </c>
      <c r="S538" s="23">
        <v>42333</v>
      </c>
      <c r="T538" s="1">
        <v>2088.8701169999999</v>
      </c>
      <c r="U538" s="21">
        <f t="shared" si="62"/>
        <v>-1.2913256833779752E-4</v>
      </c>
      <c r="W538" s="23">
        <v>42333</v>
      </c>
      <c r="X538" s="24">
        <f t="shared" si="63"/>
        <v>6.8305463670152349E-3</v>
      </c>
      <c r="Y538" s="21">
        <f t="shared" si="64"/>
        <v>-1.9183098103621021E-4</v>
      </c>
    </row>
    <row r="539" spans="1:25" x14ac:dyDescent="0.3">
      <c r="A539" s="23">
        <v>42332</v>
      </c>
      <c r="B539" s="1">
        <v>123.30999799999999</v>
      </c>
      <c r="C539" s="21">
        <f t="shared" si="60"/>
        <v>-1.3756706500493654E-2</v>
      </c>
      <c r="D539" s="21">
        <f t="shared" si="61"/>
        <v>2.6632258076190308E-4</v>
      </c>
      <c r="S539" s="23">
        <v>42332</v>
      </c>
      <c r="T539" s="1">
        <v>2089.139893</v>
      </c>
      <c r="U539" s="21">
        <f t="shared" si="62"/>
        <v>1.2219961240418353E-3</v>
      </c>
      <c r="W539" s="23">
        <v>42332</v>
      </c>
      <c r="X539" s="24">
        <f t="shared" si="63"/>
        <v>-1.3819404913192068E-2</v>
      </c>
      <c r="Y539" s="21">
        <f t="shared" si="64"/>
        <v>1.1592977113434226E-3</v>
      </c>
    </row>
    <row r="540" spans="1:25" x14ac:dyDescent="0.3">
      <c r="A540" s="23">
        <v>42331</v>
      </c>
      <c r="B540" s="1">
        <v>125.029999</v>
      </c>
      <c r="C540" s="21">
        <f t="shared" si="60"/>
        <v>9.6091976617957986E-3</v>
      </c>
      <c r="D540" s="21">
        <f t="shared" si="61"/>
        <v>4.9653322637423932E-5</v>
      </c>
      <c r="S540" s="23">
        <v>42331</v>
      </c>
      <c r="T540" s="1">
        <v>2086.5900879999999</v>
      </c>
      <c r="U540" s="21">
        <f t="shared" si="62"/>
        <v>-1.2348607802712408E-3</v>
      </c>
      <c r="W540" s="23">
        <v>42331</v>
      </c>
      <c r="X540" s="24">
        <f t="shared" si="63"/>
        <v>9.546499249097385E-3</v>
      </c>
      <c r="Y540" s="21">
        <f t="shared" si="64"/>
        <v>-1.2975591929696535E-3</v>
      </c>
    </row>
    <row r="541" spans="1:25" x14ac:dyDescent="0.3">
      <c r="A541" s="23">
        <v>42328</v>
      </c>
      <c r="B541" s="1">
        <v>123.839996</v>
      </c>
      <c r="C541" s="21">
        <f t="shared" si="60"/>
        <v>3.0111420478194928E-2</v>
      </c>
      <c r="D541" s="21">
        <f t="shared" si="61"/>
        <v>7.5893275585885861E-4</v>
      </c>
      <c r="S541" s="23">
        <v>42328</v>
      </c>
      <c r="T541" s="1">
        <v>2089.169922</v>
      </c>
      <c r="U541" s="21">
        <f t="shared" si="62"/>
        <v>3.8101958630922805E-3</v>
      </c>
      <c r="W541" s="23">
        <v>42328</v>
      </c>
      <c r="X541" s="24">
        <f t="shared" si="63"/>
        <v>3.0048722065496514E-2</v>
      </c>
      <c r="Y541" s="21">
        <f t="shared" si="64"/>
        <v>3.7474974503938678E-3</v>
      </c>
    </row>
    <row r="542" spans="1:25" x14ac:dyDescent="0.3">
      <c r="A542" s="23">
        <v>42327</v>
      </c>
      <c r="B542" s="1">
        <v>120.220001</v>
      </c>
      <c r="C542" s="21">
        <f t="shared" si="60"/>
        <v>-3.3987897720001436E-3</v>
      </c>
      <c r="D542" s="21">
        <f t="shared" si="61"/>
        <v>3.5539196732406834E-5</v>
      </c>
      <c r="S542" s="23">
        <v>42327</v>
      </c>
      <c r="T542" s="1">
        <v>2081.23999</v>
      </c>
      <c r="U542" s="21">
        <f t="shared" si="62"/>
        <v>-1.1231092218189076E-3</v>
      </c>
      <c r="W542" s="23">
        <v>42327</v>
      </c>
      <c r="X542" s="24">
        <f t="shared" si="63"/>
        <v>-3.4614881846985563E-3</v>
      </c>
      <c r="Y542" s="21">
        <f t="shared" si="64"/>
        <v>-1.1858076345173203E-3</v>
      </c>
    </row>
    <row r="543" spans="1:25" x14ac:dyDescent="0.3">
      <c r="A543" s="23">
        <v>42326</v>
      </c>
      <c r="B543" s="1">
        <v>120.629997</v>
      </c>
      <c r="C543" s="21">
        <f t="shared" si="60"/>
        <v>3.0145167039200116E-2</v>
      </c>
      <c r="D543" s="21">
        <f t="shared" si="61"/>
        <v>7.6079324476763016E-4</v>
      </c>
      <c r="S543" s="23">
        <v>42326</v>
      </c>
      <c r="T543" s="1">
        <v>2083.580078</v>
      </c>
      <c r="U543" s="21">
        <f t="shared" si="62"/>
        <v>1.616245193889343E-2</v>
      </c>
      <c r="W543" s="23">
        <v>42326</v>
      </c>
      <c r="X543" s="24">
        <f t="shared" si="63"/>
        <v>3.0082468626501702E-2</v>
      </c>
      <c r="Y543" s="21">
        <f t="shared" si="64"/>
        <v>1.6099753526195016E-2</v>
      </c>
    </row>
    <row r="544" spans="1:25" x14ac:dyDescent="0.3">
      <c r="A544" s="23">
        <v>42325</v>
      </c>
      <c r="B544" s="1">
        <v>117.099998</v>
      </c>
      <c r="C544" s="21">
        <f t="shared" si="60"/>
        <v>5.1638977128674934E-2</v>
      </c>
      <c r="D544" s="21">
        <f t="shared" si="61"/>
        <v>2.4084823233498373E-3</v>
      </c>
      <c r="S544" s="23">
        <v>42325</v>
      </c>
      <c r="T544" s="1">
        <v>2050.4399410000001</v>
      </c>
      <c r="U544" s="21">
        <f t="shared" si="62"/>
        <v>-1.3393792484004408E-3</v>
      </c>
      <c r="W544" s="23">
        <v>42325</v>
      </c>
      <c r="X544" s="24">
        <f t="shared" si="63"/>
        <v>5.1576278715976524E-2</v>
      </c>
      <c r="Y544" s="21">
        <f t="shared" si="64"/>
        <v>-1.4020776610988534E-3</v>
      </c>
    </row>
    <row r="545" spans="1:25" x14ac:dyDescent="0.3">
      <c r="A545" s="23">
        <v>42324</v>
      </c>
      <c r="B545" s="1">
        <v>111.349998</v>
      </c>
      <c r="C545" s="21">
        <f t="shared" si="60"/>
        <v>7.4288430790382387E-2</v>
      </c>
      <c r="D545" s="21">
        <f t="shared" si="61"/>
        <v>5.1445824254021848E-3</v>
      </c>
      <c r="S545" s="23">
        <v>42324</v>
      </c>
      <c r="T545" s="1">
        <v>2053.1899410000001</v>
      </c>
      <c r="U545" s="21">
        <f t="shared" si="62"/>
        <v>1.490326509548634E-2</v>
      </c>
      <c r="W545" s="23">
        <v>42324</v>
      </c>
      <c r="X545" s="24">
        <f t="shared" si="63"/>
        <v>7.422573237768397E-2</v>
      </c>
      <c r="Y545" s="21">
        <f t="shared" si="64"/>
        <v>1.4840566682787926E-2</v>
      </c>
    </row>
    <row r="546" spans="1:25" x14ac:dyDescent="0.3">
      <c r="A546" s="23">
        <v>42321</v>
      </c>
      <c r="B546" s="1">
        <v>103.650002</v>
      </c>
      <c r="C546" s="21">
        <f t="shared" si="60"/>
        <v>-4.8384099309293105E-2</v>
      </c>
      <c r="D546" s="21">
        <f t="shared" si="61"/>
        <v>2.5955749619996425E-3</v>
      </c>
      <c r="S546" s="23">
        <v>42321</v>
      </c>
      <c r="T546" s="1">
        <v>2023.040039</v>
      </c>
      <c r="U546" s="21">
        <f t="shared" si="62"/>
        <v>-1.1207364880723381E-2</v>
      </c>
      <c r="W546" s="23">
        <v>42321</v>
      </c>
      <c r="X546" s="24">
        <f t="shared" si="63"/>
        <v>-4.8446797721991515E-2</v>
      </c>
      <c r="Y546" s="21">
        <f t="shared" si="64"/>
        <v>-1.1270063293421794E-2</v>
      </c>
    </row>
    <row r="547" spans="1:25" x14ac:dyDescent="0.3">
      <c r="A547" s="23">
        <v>42320</v>
      </c>
      <c r="B547" s="1">
        <v>108.91999800000001</v>
      </c>
      <c r="C547" s="21">
        <f t="shared" si="60"/>
        <v>-3.4910534866998577E-2</v>
      </c>
      <c r="D547" s="21">
        <f t="shared" si="61"/>
        <v>1.4042423032188305E-3</v>
      </c>
      <c r="S547" s="23">
        <v>42320</v>
      </c>
      <c r="T547" s="1">
        <v>2045.969971</v>
      </c>
      <c r="U547" s="21">
        <f t="shared" si="62"/>
        <v>-1.3990375421686796E-2</v>
      </c>
      <c r="W547" s="23">
        <v>42320</v>
      </c>
      <c r="X547" s="24">
        <f t="shared" si="63"/>
        <v>-3.4973233279696987E-2</v>
      </c>
      <c r="Y547" s="21">
        <f t="shared" si="64"/>
        <v>-1.4053073834385209E-2</v>
      </c>
    </row>
    <row r="548" spans="1:25" x14ac:dyDescent="0.3">
      <c r="A548" s="23">
        <v>42319</v>
      </c>
      <c r="B548" s="1">
        <v>112.860001</v>
      </c>
      <c r="C548" s="21">
        <f t="shared" si="60"/>
        <v>1.4197338443584506E-3</v>
      </c>
      <c r="D548" s="21">
        <f t="shared" si="61"/>
        <v>1.3063402727915564E-6</v>
      </c>
      <c r="S548" s="23">
        <v>42319</v>
      </c>
      <c r="T548" s="1">
        <v>2075</v>
      </c>
      <c r="U548" s="21">
        <f t="shared" si="62"/>
        <v>-3.2280859546982565E-3</v>
      </c>
      <c r="W548" s="23">
        <v>42319</v>
      </c>
      <c r="X548" s="24">
        <f t="shared" si="63"/>
        <v>1.3570354316600379E-3</v>
      </c>
      <c r="Y548" s="21">
        <f t="shared" si="64"/>
        <v>-3.2907843673966692E-3</v>
      </c>
    </row>
    <row r="549" spans="1:25" x14ac:dyDescent="0.3">
      <c r="A549" s="23">
        <v>42318</v>
      </c>
      <c r="B549" s="1">
        <v>112.699997</v>
      </c>
      <c r="C549" s="21">
        <f t="shared" si="60"/>
        <v>2.5851046551510493E-2</v>
      </c>
      <c r="D549" s="21">
        <f t="shared" si="61"/>
        <v>5.4234772408161974E-4</v>
      </c>
      <c r="S549" s="23">
        <v>42318</v>
      </c>
      <c r="T549" s="1">
        <v>2081.719971</v>
      </c>
      <c r="U549" s="21">
        <f t="shared" si="62"/>
        <v>1.5105951573544107E-3</v>
      </c>
      <c r="W549" s="23">
        <v>42318</v>
      </c>
      <c r="X549" s="24">
        <f t="shared" si="63"/>
        <v>2.5788348138812079E-2</v>
      </c>
      <c r="Y549" s="21">
        <f t="shared" si="64"/>
        <v>1.4478967446559981E-3</v>
      </c>
    </row>
    <row r="550" spans="1:25" x14ac:dyDescent="0.3">
      <c r="A550" s="23">
        <v>42317</v>
      </c>
      <c r="B550" s="1">
        <v>109.860001</v>
      </c>
      <c r="C550" s="21">
        <f t="shared" si="60"/>
        <v>-3.6822699225367295E-2</v>
      </c>
      <c r="D550" s="21">
        <f t="shared" si="61"/>
        <v>1.5512085914978031E-3</v>
      </c>
      <c r="S550" s="23">
        <v>42317</v>
      </c>
      <c r="T550" s="1">
        <v>2078.580078</v>
      </c>
      <c r="U550" s="21">
        <f t="shared" si="62"/>
        <v>-9.8227293641929281E-3</v>
      </c>
      <c r="W550" s="23">
        <v>42317</v>
      </c>
      <c r="X550" s="24">
        <f t="shared" si="63"/>
        <v>-3.6885397638065705E-2</v>
      </c>
      <c r="Y550" s="21">
        <f t="shared" si="64"/>
        <v>-9.8854277768913416E-3</v>
      </c>
    </row>
    <row r="551" spans="1:25" x14ac:dyDescent="0.3">
      <c r="A551" s="23">
        <v>42314</v>
      </c>
      <c r="B551" s="1">
        <v>114.05999799999999</v>
      </c>
      <c r="C551" s="21">
        <f t="shared" si="60"/>
        <v>4.9339030837003417E-3</v>
      </c>
      <c r="D551" s="21">
        <f t="shared" si="61"/>
        <v>5.6226691246476573E-6</v>
      </c>
      <c r="S551" s="23">
        <v>42314</v>
      </c>
      <c r="T551" s="1">
        <v>2099.1999510000001</v>
      </c>
      <c r="U551" s="21">
        <f t="shared" si="62"/>
        <v>-3.4762159864287767E-4</v>
      </c>
      <c r="W551" s="23">
        <v>42314</v>
      </c>
      <c r="X551" s="24">
        <f t="shared" si="63"/>
        <v>4.871204671001929E-3</v>
      </c>
      <c r="Y551" s="21">
        <f t="shared" si="64"/>
        <v>-4.1032001134129036E-4</v>
      </c>
    </row>
    <row r="552" spans="1:25" x14ac:dyDescent="0.3">
      <c r="A552" s="23">
        <v>42313</v>
      </c>
      <c r="B552" s="1">
        <v>113.5</v>
      </c>
      <c r="C552" s="21">
        <f t="shared" si="60"/>
        <v>-4.8224724728854751E-3</v>
      </c>
      <c r="D552" s="21">
        <f t="shared" si="61"/>
        <v>5.4540569822460697E-5</v>
      </c>
      <c r="S552" s="23">
        <v>42313</v>
      </c>
      <c r="T552" s="1">
        <v>2099.929932</v>
      </c>
      <c r="U552" s="21">
        <f t="shared" si="62"/>
        <v>-1.1321484144598548E-3</v>
      </c>
      <c r="W552" s="23">
        <v>42313</v>
      </c>
      <c r="X552" s="24">
        <f t="shared" si="63"/>
        <v>-4.8851708855838878E-3</v>
      </c>
      <c r="Y552" s="21">
        <f t="shared" si="64"/>
        <v>-1.1948468271582675E-3</v>
      </c>
    </row>
    <row r="553" spans="1:25" x14ac:dyDescent="0.3">
      <c r="A553" s="23">
        <v>42312</v>
      </c>
      <c r="B553" s="1">
        <v>114.050003</v>
      </c>
      <c r="C553" s="21">
        <f t="shared" si="60"/>
        <v>3.9274695448782593E-2</v>
      </c>
      <c r="D553" s="21">
        <f t="shared" si="61"/>
        <v>1.3477716171235747E-3</v>
      </c>
      <c r="S553" s="23">
        <v>42312</v>
      </c>
      <c r="T553" s="1">
        <v>2102.3100589999999</v>
      </c>
      <c r="U553" s="21">
        <f t="shared" si="62"/>
        <v>-3.5453670089111711E-3</v>
      </c>
      <c r="W553" s="23">
        <v>42312</v>
      </c>
      <c r="X553" s="24">
        <f t="shared" si="63"/>
        <v>3.9211997036084183E-2</v>
      </c>
      <c r="Y553" s="21">
        <f t="shared" si="64"/>
        <v>-3.6080654216095838E-3</v>
      </c>
    </row>
    <row r="554" spans="1:25" x14ac:dyDescent="0.3">
      <c r="A554" s="23">
        <v>42311</v>
      </c>
      <c r="B554" s="1">
        <v>109.739998</v>
      </c>
      <c r="C554" s="21">
        <f t="shared" si="60"/>
        <v>1.9509466922235763E-2</v>
      </c>
      <c r="D554" s="21">
        <f t="shared" si="61"/>
        <v>2.8719337409672602E-4</v>
      </c>
      <c r="S554" s="23">
        <v>42311</v>
      </c>
      <c r="T554" s="1">
        <v>2109.790039</v>
      </c>
      <c r="U554" s="21">
        <f t="shared" si="62"/>
        <v>2.7280672352485436E-3</v>
      </c>
      <c r="W554" s="23">
        <v>42311</v>
      </c>
      <c r="X554" s="24">
        <f t="shared" si="63"/>
        <v>1.944676850953735E-2</v>
      </c>
      <c r="Y554" s="21">
        <f t="shared" si="64"/>
        <v>2.6653688225501309E-3</v>
      </c>
    </row>
    <row r="555" spans="1:25" x14ac:dyDescent="0.3">
      <c r="A555" s="23">
        <v>42310</v>
      </c>
      <c r="B555" s="1">
        <v>107.639999</v>
      </c>
      <c r="C555" s="21">
        <f t="shared" si="60"/>
        <v>-6.8278097479556044E-3</v>
      </c>
      <c r="D555" s="21">
        <f t="shared" si="61"/>
        <v>8.8181415672843803E-5</v>
      </c>
      <c r="S555" s="23">
        <v>42310</v>
      </c>
      <c r="T555" s="1">
        <v>2104.0500489999999</v>
      </c>
      <c r="U555" s="21">
        <f t="shared" si="62"/>
        <v>1.1873817294504763E-2</v>
      </c>
      <c r="W555" s="23">
        <v>42310</v>
      </c>
      <c r="X555" s="24">
        <f t="shared" si="63"/>
        <v>-6.890508160654017E-3</v>
      </c>
      <c r="Y555" s="21">
        <f t="shared" si="64"/>
        <v>1.1811118881806349E-2</v>
      </c>
    </row>
    <row r="556" spans="1:25" x14ac:dyDescent="0.3">
      <c r="A556" s="23">
        <v>42307</v>
      </c>
      <c r="B556" s="1">
        <v>108.379997</v>
      </c>
      <c r="C556" s="21">
        <f t="shared" si="60"/>
        <v>3.1012118597447236E-2</v>
      </c>
      <c r="D556" s="21">
        <f t="shared" si="61"/>
        <v>8.0937019911898466E-4</v>
      </c>
      <c r="S556" s="23">
        <v>42307</v>
      </c>
      <c r="T556" s="1">
        <v>2079.360107</v>
      </c>
      <c r="U556" s="21">
        <f t="shared" si="62"/>
        <v>-4.809877153488018E-3</v>
      </c>
      <c r="W556" s="23">
        <v>42307</v>
      </c>
      <c r="X556" s="24">
        <f t="shared" si="63"/>
        <v>3.0949420184748822E-2</v>
      </c>
      <c r="Y556" s="21">
        <f t="shared" si="64"/>
        <v>-4.8725755661864307E-3</v>
      </c>
    </row>
    <row r="557" spans="1:25" x14ac:dyDescent="0.3">
      <c r="A557" s="23">
        <v>42306</v>
      </c>
      <c r="B557" s="1">
        <v>105.120003</v>
      </c>
      <c r="C557" s="21">
        <f t="shared" si="60"/>
        <v>-6.4272209897764387E-3</v>
      </c>
      <c r="D557" s="21">
        <f t="shared" si="61"/>
        <v>8.0818432740043382E-5</v>
      </c>
      <c r="S557" s="23">
        <v>42306</v>
      </c>
      <c r="T557" s="1">
        <v>2089.4099120000001</v>
      </c>
      <c r="U557" s="21">
        <f t="shared" si="62"/>
        <v>-4.4977441860072354E-4</v>
      </c>
      <c r="W557" s="23">
        <v>42306</v>
      </c>
      <c r="X557" s="24">
        <f t="shared" si="63"/>
        <v>-6.4899194024748514E-3</v>
      </c>
      <c r="Y557" s="21">
        <f t="shared" si="64"/>
        <v>-5.1247283129913623E-4</v>
      </c>
    </row>
    <row r="558" spans="1:25" x14ac:dyDescent="0.3">
      <c r="A558" s="23">
        <v>42305</v>
      </c>
      <c r="B558" s="1">
        <v>105.800003</v>
      </c>
      <c r="C558" s="21">
        <f t="shared" si="60"/>
        <v>2.648688270107713E-2</v>
      </c>
      <c r="D558" s="21">
        <f t="shared" si="61"/>
        <v>5.7236717433875551E-4</v>
      </c>
      <c r="S558" s="23">
        <v>42305</v>
      </c>
      <c r="T558" s="1">
        <v>2090.3500979999999</v>
      </c>
      <c r="U558" s="21">
        <f t="shared" si="62"/>
        <v>1.1840033238402548E-2</v>
      </c>
      <c r="W558" s="23">
        <v>42305</v>
      </c>
      <c r="X558" s="24">
        <f t="shared" si="63"/>
        <v>2.6424184288378717E-2</v>
      </c>
      <c r="Y558" s="21">
        <f t="shared" si="64"/>
        <v>1.1777334825704134E-2</v>
      </c>
    </row>
    <row r="559" spans="1:25" x14ac:dyDescent="0.3">
      <c r="A559" s="23">
        <v>42304</v>
      </c>
      <c r="B559" s="1">
        <v>103.07</v>
      </c>
      <c r="C559" s="21">
        <f t="shared" si="60"/>
        <v>2.9113936052849176E-4</v>
      </c>
      <c r="D559" s="21">
        <f t="shared" si="61"/>
        <v>5.1599254126323887E-6</v>
      </c>
      <c r="S559" s="23">
        <v>42304</v>
      </c>
      <c r="T559" s="1">
        <v>2065.889893</v>
      </c>
      <c r="U559" s="21">
        <f t="shared" si="62"/>
        <v>-2.5541185091011442E-3</v>
      </c>
      <c r="W559" s="23">
        <v>42304</v>
      </c>
      <c r="X559" s="24">
        <f t="shared" si="63"/>
        <v>2.2844094783007907E-4</v>
      </c>
      <c r="Y559" s="21">
        <f t="shared" si="64"/>
        <v>-2.6168169217995569E-3</v>
      </c>
    </row>
    <row r="560" spans="1:25" x14ac:dyDescent="0.3">
      <c r="A560" s="23">
        <v>42303</v>
      </c>
      <c r="B560" s="1">
        <v>103.040001</v>
      </c>
      <c r="C560" s="21">
        <f t="shared" si="60"/>
        <v>2.9988004498320731E-2</v>
      </c>
      <c r="D560" s="21">
        <f t="shared" si="61"/>
        <v>7.5214807931250525E-4</v>
      </c>
      <c r="S560" s="23">
        <v>42303</v>
      </c>
      <c r="T560" s="1">
        <v>2071.179932</v>
      </c>
      <c r="U560" s="21">
        <f t="shared" si="62"/>
        <v>-1.9131003481598352E-3</v>
      </c>
      <c r="W560" s="23">
        <v>42303</v>
      </c>
      <c r="X560" s="24">
        <f t="shared" si="63"/>
        <v>2.9925306085622317E-2</v>
      </c>
      <c r="Y560" s="21">
        <f t="shared" si="64"/>
        <v>-1.9757987608582479E-3</v>
      </c>
    </row>
    <row r="561" spans="1:25" x14ac:dyDescent="0.3">
      <c r="A561" s="23">
        <v>42300</v>
      </c>
      <c r="B561" s="1">
        <v>100.040001</v>
      </c>
      <c r="C561" s="21">
        <f t="shared" si="60"/>
        <v>2.794904438964263E-2</v>
      </c>
      <c r="D561" s="21">
        <f t="shared" si="61"/>
        <v>6.4446717801210052E-4</v>
      </c>
      <c r="S561" s="23">
        <v>42300</v>
      </c>
      <c r="T561" s="1">
        <v>2075.1499020000001</v>
      </c>
      <c r="U561" s="21">
        <f t="shared" si="62"/>
        <v>1.1030344256396596E-2</v>
      </c>
      <c r="W561" s="23">
        <v>42300</v>
      </c>
      <c r="X561" s="24">
        <f t="shared" si="63"/>
        <v>2.7886345976944216E-2</v>
      </c>
      <c r="Y561" s="21">
        <f t="shared" si="64"/>
        <v>1.0967645843698182E-2</v>
      </c>
    </row>
    <row r="562" spans="1:25" x14ac:dyDescent="0.3">
      <c r="A562" s="23">
        <v>42299</v>
      </c>
      <c r="B562" s="1">
        <v>97.32</v>
      </c>
      <c r="C562" s="21">
        <f t="shared" si="60"/>
        <v>-6.5332687477875906E-3</v>
      </c>
      <c r="D562" s="21">
        <f t="shared" si="61"/>
        <v>8.2736397888644587E-5</v>
      </c>
      <c r="S562" s="23">
        <v>42299</v>
      </c>
      <c r="T562" s="1">
        <v>2052.51001</v>
      </c>
      <c r="U562" s="21">
        <f t="shared" si="62"/>
        <v>1.6627571884764603E-2</v>
      </c>
      <c r="W562" s="23">
        <v>42299</v>
      </c>
      <c r="X562" s="24">
        <f t="shared" si="63"/>
        <v>-6.5959671604860033E-3</v>
      </c>
      <c r="Y562" s="21">
        <f t="shared" si="64"/>
        <v>1.6564873472066189E-2</v>
      </c>
    </row>
    <row r="563" spans="1:25" x14ac:dyDescent="0.3">
      <c r="A563" s="23">
        <v>42298</v>
      </c>
      <c r="B563" s="1">
        <v>97.959998999999996</v>
      </c>
      <c r="C563" s="21">
        <f t="shared" si="60"/>
        <v>-1.0405081531570493E-2</v>
      </c>
      <c r="D563" s="21">
        <f t="shared" si="61"/>
        <v>1.6816300204489985E-4</v>
      </c>
      <c r="S563" s="23">
        <v>42298</v>
      </c>
      <c r="T563" s="1">
        <v>2018.9399410000001</v>
      </c>
      <c r="U563" s="21">
        <f t="shared" si="62"/>
        <v>-5.8254154254255841E-3</v>
      </c>
      <c r="W563" s="23">
        <v>42298</v>
      </c>
      <c r="X563" s="24">
        <f t="shared" si="63"/>
        <v>-1.0467779944268906E-2</v>
      </c>
      <c r="Y563" s="21">
        <f t="shared" si="64"/>
        <v>-5.8881138381239968E-3</v>
      </c>
    </row>
    <row r="564" spans="1:25" x14ac:dyDescent="0.3">
      <c r="A564" s="23">
        <v>42297</v>
      </c>
      <c r="B564" s="1">
        <v>98.989998</v>
      </c>
      <c r="C564" s="21">
        <f t="shared" si="60"/>
        <v>-2.6551322125060062E-2</v>
      </c>
      <c r="D564" s="21">
        <f t="shared" si="61"/>
        <v>8.4762548547747687E-4</v>
      </c>
      <c r="S564" s="23">
        <v>42297</v>
      </c>
      <c r="T564" s="1">
        <v>2030.7700199999999</v>
      </c>
      <c r="U564" s="21">
        <f t="shared" si="62"/>
        <v>-1.421090030626071E-3</v>
      </c>
      <c r="W564" s="23">
        <v>42297</v>
      </c>
      <c r="X564" s="24">
        <f t="shared" si="63"/>
        <v>-2.6614020537758475E-2</v>
      </c>
      <c r="Y564" s="21">
        <f t="shared" si="64"/>
        <v>-1.4837884433244837E-3</v>
      </c>
    </row>
    <row r="565" spans="1:25" x14ac:dyDescent="0.3">
      <c r="A565" s="23">
        <v>42296</v>
      </c>
      <c r="B565" s="1">
        <v>101.69000200000001</v>
      </c>
      <c r="C565" s="21">
        <f t="shared" si="60"/>
        <v>2.7275523331155238E-2</v>
      </c>
      <c r="D565" s="21">
        <f t="shared" si="61"/>
        <v>6.1072431505959656E-4</v>
      </c>
      <c r="S565" s="23">
        <v>42296</v>
      </c>
      <c r="T565" s="1">
        <v>2033.660034</v>
      </c>
      <c r="U565" s="21">
        <f t="shared" si="62"/>
        <v>2.7054561930150989E-4</v>
      </c>
      <c r="W565" s="23">
        <v>42296</v>
      </c>
      <c r="X565" s="24">
        <f t="shared" si="63"/>
        <v>2.7212824918456825E-2</v>
      </c>
      <c r="Y565" s="21">
        <f t="shared" si="64"/>
        <v>2.078472066030972E-4</v>
      </c>
    </row>
    <row r="566" spans="1:25" x14ac:dyDescent="0.3">
      <c r="A566" s="23">
        <v>42293</v>
      </c>
      <c r="B566" s="1">
        <v>98.989998</v>
      </c>
      <c r="C566" s="21">
        <f t="shared" si="60"/>
        <v>-2.0773549145258641E-2</v>
      </c>
      <c r="D566" s="21">
        <f t="shared" si="61"/>
        <v>5.44579883877256E-4</v>
      </c>
      <c r="S566" s="23">
        <v>42293</v>
      </c>
      <c r="T566" s="1">
        <v>2033.1099850000001</v>
      </c>
      <c r="U566" s="21">
        <f t="shared" si="62"/>
        <v>4.5704742761638606E-3</v>
      </c>
      <c r="W566" s="23">
        <v>42293</v>
      </c>
      <c r="X566" s="24">
        <f t="shared" si="63"/>
        <v>-2.0836247557957054E-2</v>
      </c>
      <c r="Y566" s="21">
        <f t="shared" si="64"/>
        <v>4.5077758634654479E-3</v>
      </c>
    </row>
    <row r="567" spans="1:25" x14ac:dyDescent="0.3">
      <c r="A567" s="23">
        <v>42292</v>
      </c>
      <c r="B567" s="1">
        <v>101.089996</v>
      </c>
      <c r="C567" s="21">
        <f t="shared" si="60"/>
        <v>-8.291759730787629E-2</v>
      </c>
      <c r="D567" s="21">
        <f t="shared" si="61"/>
        <v>7.3068788824621391E-3</v>
      </c>
      <c r="S567" s="23">
        <v>42292</v>
      </c>
      <c r="T567" s="1">
        <v>2023.8599850000001</v>
      </c>
      <c r="U567" s="21">
        <f t="shared" si="62"/>
        <v>1.485277356212289E-2</v>
      </c>
      <c r="W567" s="23">
        <v>42292</v>
      </c>
      <c r="X567" s="24">
        <f t="shared" si="63"/>
        <v>-8.2980295720574707E-2</v>
      </c>
      <c r="Y567" s="21">
        <f t="shared" si="64"/>
        <v>1.4790075149424476E-2</v>
      </c>
    </row>
    <row r="568" spans="1:25" x14ac:dyDescent="0.3">
      <c r="A568" s="23">
        <v>42291</v>
      </c>
      <c r="B568" s="1">
        <v>110.230003</v>
      </c>
      <c r="C568" s="21">
        <f t="shared" si="60"/>
        <v>4.5566388984787931E-3</v>
      </c>
      <c r="D568" s="21">
        <f t="shared" si="61"/>
        <v>3.9758470401107966E-6</v>
      </c>
      <c r="S568" s="23">
        <v>42291</v>
      </c>
      <c r="T568" s="1">
        <v>1994.23999</v>
      </c>
      <c r="U568" s="21">
        <f t="shared" si="62"/>
        <v>-4.7162741133909281E-3</v>
      </c>
      <c r="W568" s="23">
        <v>42291</v>
      </c>
      <c r="X568" s="24">
        <f t="shared" si="63"/>
        <v>4.4939404857803804E-3</v>
      </c>
      <c r="Y568" s="21">
        <f t="shared" si="64"/>
        <v>-4.7789725260893407E-3</v>
      </c>
    </row>
    <row r="569" spans="1:25" x14ac:dyDescent="0.3">
      <c r="A569" s="23">
        <v>42290</v>
      </c>
      <c r="B569" s="1">
        <v>109.730003</v>
      </c>
      <c r="C569" s="21">
        <f t="shared" si="60"/>
        <v>-3.2789723211715915E-2</v>
      </c>
      <c r="D569" s="21">
        <f t="shared" si="61"/>
        <v>1.2497928569520126E-3</v>
      </c>
      <c r="S569" s="23">
        <v>42290</v>
      </c>
      <c r="T569" s="1">
        <v>2003.6899410000001</v>
      </c>
      <c r="U569" s="21">
        <f t="shared" si="62"/>
        <v>-6.8254241800043136E-3</v>
      </c>
      <c r="W569" s="23">
        <v>42290</v>
      </c>
      <c r="X569" s="24">
        <f t="shared" si="63"/>
        <v>-3.2852421624414326E-2</v>
      </c>
      <c r="Y569" s="21">
        <f t="shared" si="64"/>
        <v>-6.8881225927027263E-3</v>
      </c>
    </row>
    <row r="570" spans="1:25" x14ac:dyDescent="0.3">
      <c r="A570" s="23">
        <v>42289</v>
      </c>
      <c r="B570" s="1">
        <v>113.449997</v>
      </c>
      <c r="C570" s="21">
        <f t="shared" si="60"/>
        <v>1.0588105345661347E-3</v>
      </c>
      <c r="D570" s="21">
        <f t="shared" si="61"/>
        <v>2.2616422611945143E-6</v>
      </c>
      <c r="S570" s="23">
        <v>42289</v>
      </c>
      <c r="T570" s="1">
        <v>2017.459961</v>
      </c>
      <c r="U570" s="21">
        <f t="shared" si="62"/>
        <v>1.2754770636946855E-3</v>
      </c>
      <c r="W570" s="23">
        <v>42289</v>
      </c>
      <c r="X570" s="24">
        <f t="shared" si="63"/>
        <v>9.9611212186772203E-4</v>
      </c>
      <c r="Y570" s="21">
        <f t="shared" si="64"/>
        <v>1.2127786509962728E-3</v>
      </c>
    </row>
    <row r="571" spans="1:25" x14ac:dyDescent="0.3">
      <c r="A571" s="23">
        <v>42286</v>
      </c>
      <c r="B571" s="1">
        <v>113.33000199999999</v>
      </c>
      <c r="C571" s="21">
        <f t="shared" si="60"/>
        <v>-1.3921500043504897E-2</v>
      </c>
      <c r="D571" s="21">
        <f t="shared" si="61"/>
        <v>2.7172839878628307E-4</v>
      </c>
      <c r="S571" s="23">
        <v>42286</v>
      </c>
      <c r="T571" s="1">
        <v>2014.8900149999999</v>
      </c>
      <c r="U571" s="21">
        <f t="shared" si="62"/>
        <v>7.251113576554058E-4</v>
      </c>
      <c r="W571" s="23">
        <v>42286</v>
      </c>
      <c r="X571" s="24">
        <f t="shared" si="63"/>
        <v>-1.3984198456203311E-2</v>
      </c>
      <c r="Y571" s="21">
        <f t="shared" si="64"/>
        <v>6.6241294495699311E-4</v>
      </c>
    </row>
    <row r="572" spans="1:25" x14ac:dyDescent="0.3">
      <c r="A572" s="23">
        <v>42285</v>
      </c>
      <c r="B572" s="1">
        <v>114.93</v>
      </c>
      <c r="C572" s="21">
        <f t="shared" si="60"/>
        <v>6.318225833824731E-2</v>
      </c>
      <c r="D572" s="21">
        <f t="shared" si="61"/>
        <v>3.6747325163843502E-3</v>
      </c>
      <c r="S572" s="23">
        <v>42285</v>
      </c>
      <c r="T572" s="1">
        <v>2013.4300539999999</v>
      </c>
      <c r="U572" s="21">
        <f t="shared" si="62"/>
        <v>8.8184356322988933E-3</v>
      </c>
      <c r="W572" s="23">
        <v>42285</v>
      </c>
      <c r="X572" s="24">
        <f t="shared" si="63"/>
        <v>6.3119559925548893E-2</v>
      </c>
      <c r="Y572" s="21">
        <f t="shared" si="64"/>
        <v>8.7557372196004797E-3</v>
      </c>
    </row>
    <row r="573" spans="1:25" x14ac:dyDescent="0.3">
      <c r="A573" s="23">
        <v>42284</v>
      </c>
      <c r="B573" s="1">
        <v>108.099998</v>
      </c>
      <c r="C573" s="21">
        <f t="shared" si="60"/>
        <v>-2.1231791355453833E-3</v>
      </c>
      <c r="D573" s="21">
        <f t="shared" si="61"/>
        <v>2.1957334703479437E-5</v>
      </c>
      <c r="S573" s="23">
        <v>42284</v>
      </c>
      <c r="T573" s="1">
        <v>1995.829956</v>
      </c>
      <c r="U573" s="21">
        <f t="shared" si="62"/>
        <v>8.035633584403401E-3</v>
      </c>
      <c r="W573" s="23">
        <v>42284</v>
      </c>
      <c r="X573" s="24">
        <f t="shared" si="63"/>
        <v>-2.185877548243796E-3</v>
      </c>
      <c r="Y573" s="21">
        <f t="shared" si="64"/>
        <v>7.9729351717049875E-3</v>
      </c>
    </row>
    <row r="574" spans="1:25" x14ac:dyDescent="0.3">
      <c r="A574" s="23">
        <v>42283</v>
      </c>
      <c r="B574" s="1">
        <v>108.33000199999999</v>
      </c>
      <c r="C574" s="21">
        <f t="shared" si="60"/>
        <v>-2.6247173033707938E-2</v>
      </c>
      <c r="D574" s="21">
        <f t="shared" si="61"/>
        <v>8.3000799374250702E-4</v>
      </c>
      <c r="S574" s="23">
        <v>42283</v>
      </c>
      <c r="T574" s="1">
        <v>1979.920044</v>
      </c>
      <c r="U574" s="21">
        <f t="shared" si="62"/>
        <v>-3.5882362417535285E-3</v>
      </c>
      <c r="W574" s="23">
        <v>42283</v>
      </c>
      <c r="X574" s="24">
        <f t="shared" si="63"/>
        <v>-2.6309871446406351E-2</v>
      </c>
      <c r="Y574" s="21">
        <f t="shared" si="64"/>
        <v>-3.6509346544519412E-3</v>
      </c>
    </row>
    <row r="575" spans="1:25" x14ac:dyDescent="0.3">
      <c r="A575" s="23">
        <v>42282</v>
      </c>
      <c r="B575" s="1">
        <v>111.25</v>
      </c>
      <c r="C575" s="21">
        <f t="shared" si="60"/>
        <v>4.844028792347288E-2</v>
      </c>
      <c r="D575" s="21">
        <f t="shared" si="61"/>
        <v>2.1047543324507114E-3</v>
      </c>
      <c r="S575" s="23">
        <v>42282</v>
      </c>
      <c r="T575" s="1">
        <v>1987.0500489999999</v>
      </c>
      <c r="U575" s="21">
        <f t="shared" si="62"/>
        <v>1.8289841072046009E-2</v>
      </c>
      <c r="W575" s="23">
        <v>42282</v>
      </c>
      <c r="X575" s="24">
        <f t="shared" si="63"/>
        <v>4.837758951077447E-2</v>
      </c>
      <c r="Y575" s="21">
        <f t="shared" si="64"/>
        <v>1.8227142659347596E-2</v>
      </c>
    </row>
    <row r="576" spans="1:25" x14ac:dyDescent="0.3">
      <c r="A576" s="23">
        <v>42279</v>
      </c>
      <c r="B576" s="1">
        <v>106.110001</v>
      </c>
      <c r="C576" s="21">
        <f t="shared" si="60"/>
        <v>1.226627630874777E-3</v>
      </c>
      <c r="D576" s="21">
        <f t="shared" si="61"/>
        <v>1.7850527170030902E-6</v>
      </c>
      <c r="S576" s="23">
        <v>42279</v>
      </c>
      <c r="T576" s="1">
        <v>1951.3599850000001</v>
      </c>
      <c r="U576" s="21">
        <f t="shared" si="62"/>
        <v>1.4315289254205554E-2</v>
      </c>
      <c r="W576" s="23">
        <v>42279</v>
      </c>
      <c r="X576" s="24">
        <f t="shared" si="63"/>
        <v>1.1639292181763643E-3</v>
      </c>
      <c r="Y576" s="21">
        <f t="shared" si="64"/>
        <v>1.4252590841507141E-2</v>
      </c>
    </row>
    <row r="577" spans="1:25" x14ac:dyDescent="0.3">
      <c r="A577" s="23">
        <v>42278</v>
      </c>
      <c r="B577" s="1">
        <v>105.980003</v>
      </c>
      <c r="C577" s="21">
        <f t="shared" si="60"/>
        <v>2.6341283626936107E-2</v>
      </c>
      <c r="D577" s="21">
        <f t="shared" si="61"/>
        <v>5.6542169173253061E-4</v>
      </c>
      <c r="S577" s="23">
        <v>42278</v>
      </c>
      <c r="T577" s="1">
        <v>1923.8199460000001</v>
      </c>
      <c r="U577" s="21">
        <f t="shared" si="62"/>
        <v>1.9738842324117378E-3</v>
      </c>
      <c r="W577" s="23">
        <v>42278</v>
      </c>
      <c r="X577" s="24">
        <f t="shared" si="63"/>
        <v>2.6278585214237694E-2</v>
      </c>
      <c r="Y577" s="21">
        <f t="shared" si="64"/>
        <v>1.9111858197133251E-3</v>
      </c>
    </row>
    <row r="578" spans="1:25" x14ac:dyDescent="0.3">
      <c r="A578" s="23">
        <v>42277</v>
      </c>
      <c r="B578" s="1">
        <v>103.260002</v>
      </c>
      <c r="C578" s="21">
        <f t="shared" si="60"/>
        <v>4.9923783424987933E-2</v>
      </c>
      <c r="D578" s="21">
        <f t="shared" si="61"/>
        <v>2.2430735226670671E-3</v>
      </c>
      <c r="S578" s="23">
        <v>42277</v>
      </c>
      <c r="T578" s="1">
        <v>1920.030029</v>
      </c>
      <c r="U578" s="21">
        <f t="shared" si="62"/>
        <v>1.9075555652102061E-2</v>
      </c>
      <c r="W578" s="23">
        <v>42277</v>
      </c>
      <c r="X578" s="24">
        <f t="shared" si="63"/>
        <v>4.9861085012289523E-2</v>
      </c>
      <c r="Y578" s="21">
        <f t="shared" si="64"/>
        <v>1.9012857239403647E-2</v>
      </c>
    </row>
    <row r="579" spans="1:25" x14ac:dyDescent="0.3">
      <c r="A579" s="23">
        <v>42276</v>
      </c>
      <c r="B579" s="1">
        <v>98.349997999999999</v>
      </c>
      <c r="C579" s="21">
        <f t="shared" si="60"/>
        <v>-1.1259706330956964E-2</v>
      </c>
      <c r="D579" s="21">
        <f t="shared" si="61"/>
        <v>1.9105853752351723E-4</v>
      </c>
      <c r="S579" s="23">
        <v>42276</v>
      </c>
      <c r="T579" s="1">
        <v>1884.089966</v>
      </c>
      <c r="U579" s="21">
        <f t="shared" si="62"/>
        <v>1.2328530985949993E-3</v>
      </c>
      <c r="W579" s="23">
        <v>42276</v>
      </c>
      <c r="X579" s="24">
        <f t="shared" si="63"/>
        <v>-1.1322404743655378E-2</v>
      </c>
      <c r="Y579" s="21">
        <f t="shared" si="64"/>
        <v>1.1701546858965866E-3</v>
      </c>
    </row>
    <row r="580" spans="1:25" x14ac:dyDescent="0.3">
      <c r="A580" s="23">
        <v>42275</v>
      </c>
      <c r="B580" s="1">
        <v>99.470000999999996</v>
      </c>
      <c r="C580" s="21">
        <f t="shared" si="60"/>
        <v>-2.7093085428268493E-2</v>
      </c>
      <c r="D580" s="21">
        <f t="shared" si="61"/>
        <v>8.7946479568176423E-4</v>
      </c>
      <c r="S580" s="23">
        <v>42275</v>
      </c>
      <c r="T580" s="1">
        <v>1881.7700199999999</v>
      </c>
      <c r="U580" s="21">
        <f t="shared" si="62"/>
        <v>-2.5666090316902812E-2</v>
      </c>
      <c r="W580" s="23">
        <v>42275</v>
      </c>
      <c r="X580" s="24">
        <f t="shared" si="63"/>
        <v>-2.7155783840966907E-2</v>
      </c>
      <c r="Y580" s="21">
        <f t="shared" si="64"/>
        <v>-2.5728788729601226E-2</v>
      </c>
    </row>
    <row r="581" spans="1:25" x14ac:dyDescent="0.3">
      <c r="A581" s="23">
        <v>42272</v>
      </c>
      <c r="B581" s="1">
        <v>102.239998</v>
      </c>
      <c r="C581" s="21">
        <f t="shared" si="60"/>
        <v>-1.4649228707609319E-2</v>
      </c>
      <c r="D581" s="21">
        <f t="shared" si="61"/>
        <v>2.9625001758063635E-4</v>
      </c>
      <c r="S581" s="23">
        <v>42272</v>
      </c>
      <c r="T581" s="1">
        <v>1931.339966</v>
      </c>
      <c r="U581" s="21">
        <f t="shared" si="62"/>
        <v>-4.6579307159455574E-4</v>
      </c>
      <c r="W581" s="23">
        <v>42272</v>
      </c>
      <c r="X581" s="24">
        <f t="shared" si="63"/>
        <v>-1.4711927120307732E-2</v>
      </c>
      <c r="Y581" s="21">
        <f t="shared" si="64"/>
        <v>-5.2849148429296843E-4</v>
      </c>
    </row>
    <row r="582" spans="1:25" x14ac:dyDescent="0.3">
      <c r="A582" s="23">
        <v>42271</v>
      </c>
      <c r="B582" s="1">
        <v>103.760002</v>
      </c>
      <c r="C582" s="21">
        <f t="shared" si="60"/>
        <v>5.8019802182114999E-2</v>
      </c>
      <c r="D582" s="21">
        <f t="shared" si="61"/>
        <v>3.0754917040519097E-3</v>
      </c>
      <c r="S582" s="23">
        <v>42271</v>
      </c>
      <c r="T582" s="1">
        <v>1932.23999</v>
      </c>
      <c r="U582" s="21">
        <f t="shared" si="62"/>
        <v>-3.3629845707411343E-3</v>
      </c>
      <c r="W582" s="23">
        <v>42271</v>
      </c>
      <c r="X582" s="24">
        <f t="shared" si="63"/>
        <v>5.7957103769416589E-2</v>
      </c>
      <c r="Y582" s="21">
        <f t="shared" si="64"/>
        <v>-3.425682983439547E-3</v>
      </c>
    </row>
    <row r="583" spans="1:25" x14ac:dyDescent="0.3">
      <c r="A583" s="23">
        <v>42270</v>
      </c>
      <c r="B583" s="1">
        <v>98.07</v>
      </c>
      <c r="C583" s="21">
        <f t="shared" si="60"/>
        <v>-4.0621610230308081E-3</v>
      </c>
      <c r="D583" s="21">
        <f t="shared" si="61"/>
        <v>4.3888601803849759E-5</v>
      </c>
      <c r="S583" s="23">
        <v>42270</v>
      </c>
      <c r="T583" s="1">
        <v>1938.76001</v>
      </c>
      <c r="U583" s="21">
        <f t="shared" si="62"/>
        <v>-2.0486426492924981E-3</v>
      </c>
      <c r="W583" s="23">
        <v>42270</v>
      </c>
      <c r="X583" s="24">
        <f t="shared" si="63"/>
        <v>-4.1248594357292208E-3</v>
      </c>
      <c r="Y583" s="21">
        <f t="shared" si="64"/>
        <v>-2.1113410619909108E-3</v>
      </c>
    </row>
    <row r="584" spans="1:25" x14ac:dyDescent="0.3">
      <c r="A584" s="23">
        <v>42269</v>
      </c>
      <c r="B584" s="1">
        <v>98.470000999999996</v>
      </c>
      <c r="C584" s="21">
        <f t="shared" si="60"/>
        <v>-1.8245283601836082E-2</v>
      </c>
      <c r="D584" s="21">
        <f t="shared" si="61"/>
        <v>4.3297161065168941E-4</v>
      </c>
      <c r="S584" s="23">
        <v>42269</v>
      </c>
      <c r="T584" s="1">
        <v>1942.73999</v>
      </c>
      <c r="U584" s="21">
        <f t="shared" si="62"/>
        <v>-1.2318429542511833E-2</v>
      </c>
      <c r="W584" s="23">
        <v>42269</v>
      </c>
      <c r="X584" s="24">
        <f t="shared" si="63"/>
        <v>-1.8307982014534496E-2</v>
      </c>
      <c r="Y584" s="21">
        <f t="shared" si="64"/>
        <v>-1.2381127955210246E-2</v>
      </c>
    </row>
    <row r="585" spans="1:25" x14ac:dyDescent="0.3">
      <c r="A585" s="23">
        <v>42268</v>
      </c>
      <c r="B585" s="1">
        <v>100.300003</v>
      </c>
      <c r="C585" s="21">
        <f t="shared" si="60"/>
        <v>-2.2607678154131339E-2</v>
      </c>
      <c r="D585" s="21">
        <f t="shared" si="61"/>
        <v>6.3354724580540016E-4</v>
      </c>
      <c r="S585" s="23">
        <v>42268</v>
      </c>
      <c r="T585" s="1">
        <v>1966.969971</v>
      </c>
      <c r="U585" s="21">
        <f t="shared" si="62"/>
        <v>4.5657839091290953E-3</v>
      </c>
      <c r="W585" s="23">
        <v>42268</v>
      </c>
      <c r="X585" s="24">
        <f t="shared" si="63"/>
        <v>-2.2670376566829752E-2</v>
      </c>
      <c r="Y585" s="21">
        <f t="shared" si="64"/>
        <v>4.5030854964306826E-3</v>
      </c>
    </row>
    <row r="586" spans="1:25" x14ac:dyDescent="0.3">
      <c r="A586" s="23">
        <v>42265</v>
      </c>
      <c r="B586" s="1">
        <v>102.620003</v>
      </c>
      <c r="C586" s="21">
        <f t="shared" si="60"/>
        <v>-1.5257614578808365E-2</v>
      </c>
      <c r="D586" s="21">
        <f t="shared" si="61"/>
        <v>3.175631227398042E-4</v>
      </c>
      <c r="S586" s="23">
        <v>42265</v>
      </c>
      <c r="T586" s="1">
        <v>1958.030029</v>
      </c>
      <c r="U586" s="21">
        <f t="shared" si="62"/>
        <v>-1.6164165808483677E-2</v>
      </c>
      <c r="W586" s="23">
        <v>42265</v>
      </c>
      <c r="X586" s="24">
        <f t="shared" si="63"/>
        <v>-1.5320312991506779E-2</v>
      </c>
      <c r="Y586" s="21">
        <f t="shared" si="64"/>
        <v>-1.6226864221182091E-2</v>
      </c>
    </row>
    <row r="587" spans="1:25" x14ac:dyDescent="0.3">
      <c r="A587" s="23">
        <v>42264</v>
      </c>
      <c r="B587" s="1">
        <v>104.209999</v>
      </c>
      <c r="C587" s="21">
        <f t="shared" si="60"/>
        <v>1.2490103526323626E-3</v>
      </c>
      <c r="D587" s="21">
        <f t="shared" si="61"/>
        <v>1.72574444519405E-6</v>
      </c>
      <c r="S587" s="23">
        <v>42264</v>
      </c>
      <c r="T587" s="1">
        <v>1990.1999510000001</v>
      </c>
      <c r="U587" s="21">
        <f t="shared" si="62"/>
        <v>-2.5610596092323634E-3</v>
      </c>
      <c r="W587" s="23">
        <v>42264</v>
      </c>
      <c r="X587" s="24">
        <f t="shared" si="63"/>
        <v>1.1863119399339499E-3</v>
      </c>
      <c r="Y587" s="21">
        <f t="shared" si="64"/>
        <v>-2.6237580219307761E-3</v>
      </c>
    </row>
    <row r="588" spans="1:25" x14ac:dyDescent="0.3">
      <c r="A588" s="23">
        <v>42263</v>
      </c>
      <c r="B588" s="1">
        <v>104.08000199999999</v>
      </c>
      <c r="C588" s="21">
        <f t="shared" ref="C588:C651" si="65">B588/B589-1</f>
        <v>4.9616758789158499E-2</v>
      </c>
      <c r="D588" s="21">
        <f t="shared" ref="D588:D651" si="66">(C588-$B$4)^2</f>
        <v>2.214085739587941E-3</v>
      </c>
      <c r="S588" s="23">
        <v>42263</v>
      </c>
      <c r="T588" s="1">
        <v>1995.3100589999999</v>
      </c>
      <c r="U588" s="21">
        <f t="shared" ref="U588:U651" si="67">T588/T589-1</f>
        <v>8.7054144634388653E-3</v>
      </c>
      <c r="W588" s="23">
        <v>42263</v>
      </c>
      <c r="X588" s="24">
        <f t="shared" ref="X588:X651" si="68">C588-$U$5</f>
        <v>4.9554060376460089E-2</v>
      </c>
      <c r="Y588" s="21">
        <f t="shared" ref="Y588:Y651" si="69">U588-$U$5</f>
        <v>8.6427160507404517E-3</v>
      </c>
    </row>
    <row r="589" spans="1:25" x14ac:dyDescent="0.3">
      <c r="A589" s="23">
        <v>42262</v>
      </c>
      <c r="B589" s="1">
        <v>99.160004000000001</v>
      </c>
      <c r="C589" s="21">
        <f t="shared" si="65"/>
        <v>3.626295252872902E-2</v>
      </c>
      <c r="D589" s="21">
        <f t="shared" si="66"/>
        <v>1.1357079451570116E-3</v>
      </c>
      <c r="S589" s="23">
        <v>42262</v>
      </c>
      <c r="T589" s="1">
        <v>1978.089966</v>
      </c>
      <c r="U589" s="21">
        <f t="shared" si="67"/>
        <v>1.2831311668480172E-2</v>
      </c>
      <c r="W589" s="23">
        <v>42262</v>
      </c>
      <c r="X589" s="24">
        <f t="shared" si="68"/>
        <v>3.620025411603061E-2</v>
      </c>
      <c r="Y589" s="21">
        <f t="shared" si="69"/>
        <v>1.2768613255781758E-2</v>
      </c>
    </row>
    <row r="590" spans="1:25" x14ac:dyDescent="0.3">
      <c r="A590" s="23">
        <v>42261</v>
      </c>
      <c r="B590" s="1">
        <v>95.690002000000007</v>
      </c>
      <c r="C590" s="21">
        <f t="shared" si="65"/>
        <v>-1.8664751950266512E-2</v>
      </c>
      <c r="D590" s="21">
        <f t="shared" si="66"/>
        <v>4.5060413386904569E-4</v>
      </c>
      <c r="S590" s="23">
        <v>42261</v>
      </c>
      <c r="T590" s="1">
        <v>1953.030029</v>
      </c>
      <c r="U590" s="21">
        <f t="shared" si="67"/>
        <v>-4.0896559494183471E-3</v>
      </c>
      <c r="W590" s="23">
        <v>42261</v>
      </c>
      <c r="X590" s="24">
        <f t="shared" si="68"/>
        <v>-1.8727450362964925E-2</v>
      </c>
      <c r="Y590" s="21">
        <f t="shared" si="69"/>
        <v>-4.1523543621167598E-3</v>
      </c>
    </row>
    <row r="591" spans="1:25" x14ac:dyDescent="0.3">
      <c r="A591" s="23">
        <v>42258</v>
      </c>
      <c r="B591" s="1">
        <v>97.510002</v>
      </c>
      <c r="C591" s="21">
        <f t="shared" si="65"/>
        <v>-1.9802984927533629E-2</v>
      </c>
      <c r="D591" s="21">
        <f t="shared" si="66"/>
        <v>5.0022324861540588E-4</v>
      </c>
      <c r="S591" s="23">
        <v>42258</v>
      </c>
      <c r="T591" s="1">
        <v>1961.0500489999999</v>
      </c>
      <c r="U591" s="21">
        <f t="shared" si="67"/>
        <v>4.4870433311676727E-3</v>
      </c>
      <c r="W591" s="23">
        <v>42258</v>
      </c>
      <c r="X591" s="24">
        <f t="shared" si="68"/>
        <v>-1.9865683340232042E-2</v>
      </c>
      <c r="Y591" s="21">
        <f t="shared" si="69"/>
        <v>4.42434491846926E-3</v>
      </c>
    </row>
    <row r="592" spans="1:25" x14ac:dyDescent="0.3">
      <c r="A592" s="23">
        <v>42257</v>
      </c>
      <c r="B592" s="1">
        <v>99.480002999999996</v>
      </c>
      <c r="C592" s="21">
        <f t="shared" si="65"/>
        <v>3.0248336358136285E-3</v>
      </c>
      <c r="D592" s="21">
        <f t="shared" si="66"/>
        <v>2.1358017741295987E-7</v>
      </c>
      <c r="S592" s="23">
        <v>42257</v>
      </c>
      <c r="T592" s="1">
        <v>1952.290039</v>
      </c>
      <c r="U592" s="21">
        <f t="shared" si="67"/>
        <v>5.2779550339641101E-3</v>
      </c>
      <c r="W592" s="23">
        <v>42257</v>
      </c>
      <c r="X592" s="24">
        <f t="shared" si="68"/>
        <v>2.9621352231152158E-3</v>
      </c>
      <c r="Y592" s="21">
        <f t="shared" si="69"/>
        <v>5.2152566212656975E-3</v>
      </c>
    </row>
    <row r="593" spans="1:25" x14ac:dyDescent="0.3">
      <c r="A593" s="23">
        <v>42256</v>
      </c>
      <c r="B593" s="1">
        <v>99.18</v>
      </c>
      <c r="C593" s="21">
        <f t="shared" si="65"/>
        <v>4.4549796036328582E-2</v>
      </c>
      <c r="D593" s="21">
        <f t="shared" si="66"/>
        <v>1.7629173855925378E-3</v>
      </c>
      <c r="S593" s="23">
        <v>42256</v>
      </c>
      <c r="T593" s="1">
        <v>1942.040039</v>
      </c>
      <c r="U593" s="21">
        <f t="shared" si="67"/>
        <v>-1.389756045083701E-2</v>
      </c>
      <c r="W593" s="23">
        <v>42256</v>
      </c>
      <c r="X593" s="24">
        <f t="shared" si="68"/>
        <v>4.4487097623630172E-2</v>
      </c>
      <c r="Y593" s="21">
        <f t="shared" si="69"/>
        <v>-1.3960258863535423E-2</v>
      </c>
    </row>
    <row r="594" spans="1:25" x14ac:dyDescent="0.3">
      <c r="A594" s="23">
        <v>42255</v>
      </c>
      <c r="B594" s="1">
        <v>94.949996999999996</v>
      </c>
      <c r="C594" s="21">
        <f t="shared" si="65"/>
        <v>-3.8870371101626056E-2</v>
      </c>
      <c r="D594" s="21">
        <f t="shared" si="66"/>
        <v>1.7166982440852765E-3</v>
      </c>
      <c r="S594" s="23">
        <v>42255</v>
      </c>
      <c r="T594" s="1">
        <v>1969.410034</v>
      </c>
      <c r="U594" s="21">
        <f t="shared" si="67"/>
        <v>2.5083053334552297E-2</v>
      </c>
      <c r="W594" s="23">
        <v>42255</v>
      </c>
      <c r="X594" s="24">
        <f t="shared" si="68"/>
        <v>-3.8933069514324466E-2</v>
      </c>
      <c r="Y594" s="21">
        <f t="shared" si="69"/>
        <v>2.5020354921853883E-2</v>
      </c>
    </row>
    <row r="595" spans="1:25" x14ac:dyDescent="0.3">
      <c r="A595" s="23">
        <v>42251</v>
      </c>
      <c r="B595" s="1">
        <v>98.790001000000004</v>
      </c>
      <c r="C595" s="21">
        <f t="shared" si="65"/>
        <v>-2.2461874578703078E-2</v>
      </c>
      <c r="D595" s="21">
        <f t="shared" si="66"/>
        <v>6.2622864622901208E-4</v>
      </c>
      <c r="S595" s="23">
        <v>42251</v>
      </c>
      <c r="T595" s="1">
        <v>1921.219971</v>
      </c>
      <c r="U595" s="21">
        <f t="shared" si="67"/>
        <v>-1.5329595630917514E-2</v>
      </c>
      <c r="W595" s="23">
        <v>42251</v>
      </c>
      <c r="X595" s="24">
        <f t="shared" si="68"/>
        <v>-2.2524572991401492E-2</v>
      </c>
      <c r="Y595" s="21">
        <f t="shared" si="69"/>
        <v>-1.5392294043615928E-2</v>
      </c>
    </row>
    <row r="596" spans="1:25" x14ac:dyDescent="0.3">
      <c r="A596" s="23">
        <v>42250</v>
      </c>
      <c r="B596" s="1">
        <v>101.05999799999999</v>
      </c>
      <c r="C596" s="21">
        <f t="shared" si="65"/>
        <v>-4.1540249591421774E-2</v>
      </c>
      <c r="D596" s="21">
        <f t="shared" si="66"/>
        <v>1.945068952581097E-3</v>
      </c>
      <c r="S596" s="23">
        <v>42250</v>
      </c>
      <c r="T596" s="1">
        <v>1951.130005</v>
      </c>
      <c r="U596" s="21">
        <f t="shared" si="67"/>
        <v>1.1647937858398905E-3</v>
      </c>
      <c r="W596" s="23">
        <v>42250</v>
      </c>
      <c r="X596" s="24">
        <f t="shared" si="68"/>
        <v>-4.1602948004120184E-2</v>
      </c>
      <c r="Y596" s="21">
        <f t="shared" si="69"/>
        <v>1.1020953731414778E-3</v>
      </c>
    </row>
    <row r="597" spans="1:25" x14ac:dyDescent="0.3">
      <c r="A597" s="23">
        <v>42249</v>
      </c>
      <c r="B597" s="1">
        <v>105.44000200000001</v>
      </c>
      <c r="C597" s="21">
        <f t="shared" si="65"/>
        <v>-3.3084317675731167E-3</v>
      </c>
      <c r="D597" s="21">
        <f t="shared" si="66"/>
        <v>3.4470027142164676E-5</v>
      </c>
      <c r="S597" s="23">
        <v>42249</v>
      </c>
      <c r="T597" s="1">
        <v>1948.8599850000001</v>
      </c>
      <c r="U597" s="21">
        <f t="shared" si="67"/>
        <v>1.8292974600429224E-2</v>
      </c>
      <c r="W597" s="23">
        <v>42249</v>
      </c>
      <c r="X597" s="24">
        <f t="shared" si="68"/>
        <v>-3.3711301802715294E-3</v>
      </c>
      <c r="Y597" s="21">
        <f t="shared" si="69"/>
        <v>1.823027618773081E-2</v>
      </c>
    </row>
    <row r="598" spans="1:25" x14ac:dyDescent="0.3">
      <c r="A598" s="23">
        <v>42248</v>
      </c>
      <c r="B598" s="1">
        <v>105.790001</v>
      </c>
      <c r="C598" s="21">
        <f t="shared" si="65"/>
        <v>-8.0326854562521532E-2</v>
      </c>
      <c r="D598" s="21">
        <f t="shared" si="66"/>
        <v>6.8706759812764192E-3</v>
      </c>
      <c r="S598" s="23">
        <v>42248</v>
      </c>
      <c r="T598" s="1">
        <v>1913.849976</v>
      </c>
      <c r="U598" s="21">
        <f t="shared" si="67"/>
        <v>-2.9576446573270077E-2</v>
      </c>
      <c r="W598" s="23">
        <v>42248</v>
      </c>
      <c r="X598" s="24">
        <f t="shared" si="68"/>
        <v>-8.0389552975219949E-2</v>
      </c>
      <c r="Y598" s="21">
        <f t="shared" si="69"/>
        <v>-2.963914498596849E-2</v>
      </c>
    </row>
    <row r="599" spans="1:25" x14ac:dyDescent="0.3">
      <c r="A599" s="23">
        <v>42247</v>
      </c>
      <c r="B599" s="1">
        <v>115.029999</v>
      </c>
      <c r="C599" s="21">
        <f t="shared" si="65"/>
        <v>-2.2103188525967599E-2</v>
      </c>
      <c r="D599" s="21">
        <f t="shared" si="66"/>
        <v>6.0840538000091269E-4</v>
      </c>
      <c r="S599" s="23">
        <v>42247</v>
      </c>
      <c r="T599" s="1">
        <v>1972.1800539999999</v>
      </c>
      <c r="U599" s="21">
        <f t="shared" si="67"/>
        <v>-8.3916701654499493E-3</v>
      </c>
      <c r="W599" s="23">
        <v>42247</v>
      </c>
      <c r="X599" s="24">
        <f t="shared" si="68"/>
        <v>-2.2165886938666012E-2</v>
      </c>
      <c r="Y599" s="21">
        <f t="shared" si="69"/>
        <v>-8.4543685781483628E-3</v>
      </c>
    </row>
    <row r="600" spans="1:25" x14ac:dyDescent="0.3">
      <c r="A600" s="23">
        <v>42244</v>
      </c>
      <c r="B600" s="1">
        <v>117.629997</v>
      </c>
      <c r="C600" s="21">
        <f t="shared" si="65"/>
        <v>-2.5503143787075633E-4</v>
      </c>
      <c r="D600" s="21">
        <f t="shared" si="66"/>
        <v>7.9395331441422472E-6</v>
      </c>
      <c r="S600" s="23">
        <v>42244</v>
      </c>
      <c r="T600" s="1">
        <v>1988.869995</v>
      </c>
      <c r="U600" s="21">
        <f t="shared" si="67"/>
        <v>6.0873639319747319E-4</v>
      </c>
      <c r="W600" s="23">
        <v>42244</v>
      </c>
      <c r="X600" s="24">
        <f t="shared" si="68"/>
        <v>-3.1772985056916902E-4</v>
      </c>
      <c r="Y600" s="21">
        <f t="shared" si="69"/>
        <v>5.460379804990605E-4</v>
      </c>
    </row>
    <row r="601" spans="1:25" x14ac:dyDescent="0.3">
      <c r="A601" s="23">
        <v>42243</v>
      </c>
      <c r="B601" s="1">
        <v>117.660004</v>
      </c>
      <c r="C601" s="21">
        <f t="shared" si="65"/>
        <v>6.8373805549091227E-2</v>
      </c>
      <c r="D601" s="21">
        <f t="shared" si="66"/>
        <v>4.3311034192978128E-3</v>
      </c>
      <c r="S601" s="23">
        <v>42243</v>
      </c>
      <c r="T601" s="1">
        <v>1987.660034</v>
      </c>
      <c r="U601" s="21">
        <f t="shared" si="67"/>
        <v>2.4297748404812358E-2</v>
      </c>
      <c r="W601" s="23">
        <v>42243</v>
      </c>
      <c r="X601" s="24">
        <f t="shared" si="68"/>
        <v>6.831110713639281E-2</v>
      </c>
      <c r="Y601" s="21">
        <f t="shared" si="69"/>
        <v>2.4235049992113945E-2</v>
      </c>
    </row>
    <row r="602" spans="1:25" x14ac:dyDescent="0.3">
      <c r="A602" s="23">
        <v>42242</v>
      </c>
      <c r="B602" s="1">
        <v>110.129997</v>
      </c>
      <c r="C602" s="21">
        <f t="shared" si="65"/>
        <v>8.4810877210723223E-2</v>
      </c>
      <c r="D602" s="21">
        <f t="shared" si="66"/>
        <v>6.7647649111858164E-3</v>
      </c>
      <c r="S602" s="23">
        <v>42242</v>
      </c>
      <c r="T602" s="1">
        <v>1940.51001</v>
      </c>
      <c r="U602" s="21">
        <f t="shared" si="67"/>
        <v>3.9033859095586321E-2</v>
      </c>
      <c r="W602" s="23">
        <v>42242</v>
      </c>
      <c r="X602" s="24">
        <f t="shared" si="68"/>
        <v>8.4748178798024806E-2</v>
      </c>
      <c r="Y602" s="21">
        <f t="shared" si="69"/>
        <v>3.8971160682887911E-2</v>
      </c>
    </row>
    <row r="603" spans="1:25" x14ac:dyDescent="0.3">
      <c r="A603" s="23">
        <v>42241</v>
      </c>
      <c r="B603" s="1">
        <v>101.519997</v>
      </c>
      <c r="C603" s="21">
        <f t="shared" si="65"/>
        <v>4.7894303712664232E-2</v>
      </c>
      <c r="D603" s="21">
        <f t="shared" si="66"/>
        <v>2.0549555389562206E-3</v>
      </c>
      <c r="S603" s="23">
        <v>42241</v>
      </c>
      <c r="T603" s="1">
        <v>1867.6099850000001</v>
      </c>
      <c r="U603" s="21">
        <f t="shared" si="67"/>
        <v>-1.3521995197235293E-2</v>
      </c>
      <c r="W603" s="23">
        <v>42241</v>
      </c>
      <c r="X603" s="24">
        <f t="shared" si="68"/>
        <v>4.7831605299965822E-2</v>
      </c>
      <c r="Y603" s="21">
        <f t="shared" si="69"/>
        <v>-1.3584693609933706E-2</v>
      </c>
    </row>
    <row r="604" spans="1:25" x14ac:dyDescent="0.3">
      <c r="A604" s="23">
        <v>42240</v>
      </c>
      <c r="B604" s="1">
        <v>96.879997000000003</v>
      </c>
      <c r="C604" s="21">
        <f t="shared" si="65"/>
        <v>-6.8103136476559523E-2</v>
      </c>
      <c r="D604" s="21">
        <f t="shared" si="66"/>
        <v>4.9936585060254904E-3</v>
      </c>
      <c r="S604" s="23">
        <v>42240</v>
      </c>
      <c r="T604" s="1">
        <v>1893.209961</v>
      </c>
      <c r="U604" s="21">
        <f t="shared" si="67"/>
        <v>-3.9413693006101091E-2</v>
      </c>
      <c r="W604" s="23">
        <v>42240</v>
      </c>
      <c r="X604" s="24">
        <f t="shared" si="68"/>
        <v>-6.816583488925794E-2</v>
      </c>
      <c r="Y604" s="21">
        <f t="shared" si="69"/>
        <v>-3.9476391418799502E-2</v>
      </c>
    </row>
    <row r="605" spans="1:25" x14ac:dyDescent="0.3">
      <c r="A605" s="23">
        <v>42237</v>
      </c>
      <c r="B605" s="1">
        <v>103.959999</v>
      </c>
      <c r="C605" s="21">
        <f t="shared" si="65"/>
        <v>-7.5828955032962164E-2</v>
      </c>
      <c r="D605" s="21">
        <f t="shared" si="66"/>
        <v>6.1452494279220513E-3</v>
      </c>
      <c r="S605" s="23">
        <v>42237</v>
      </c>
      <c r="T605" s="1">
        <v>1970.8900149999999</v>
      </c>
      <c r="U605" s="21">
        <f t="shared" si="67"/>
        <v>-3.1850965323014013E-2</v>
      </c>
      <c r="W605" s="23">
        <v>42237</v>
      </c>
      <c r="X605" s="24">
        <f t="shared" si="68"/>
        <v>-7.5891653445660581E-2</v>
      </c>
      <c r="Y605" s="21">
        <f t="shared" si="69"/>
        <v>-3.1913663735712423E-2</v>
      </c>
    </row>
    <row r="606" spans="1:25" x14ac:dyDescent="0.3">
      <c r="A606" s="23">
        <v>42236</v>
      </c>
      <c r="B606" s="1">
        <v>112.489998</v>
      </c>
      <c r="C606" s="21">
        <f t="shared" si="65"/>
        <v>-7.8404064859971534E-2</v>
      </c>
      <c r="D606" s="21">
        <f t="shared" si="66"/>
        <v>6.5556147903499933E-3</v>
      </c>
      <c r="S606" s="23">
        <v>42236</v>
      </c>
      <c r="T606" s="1">
        <v>2035.7299800000001</v>
      </c>
      <c r="U606" s="21">
        <f t="shared" si="67"/>
        <v>-2.1100170100298521E-2</v>
      </c>
      <c r="W606" s="23">
        <v>42236</v>
      </c>
      <c r="X606" s="24">
        <f t="shared" si="68"/>
        <v>-7.8466763272669951E-2</v>
      </c>
      <c r="Y606" s="21">
        <f t="shared" si="69"/>
        <v>-2.1162868512996934E-2</v>
      </c>
    </row>
    <row r="607" spans="1:25" x14ac:dyDescent="0.3">
      <c r="A607" s="23">
        <v>42235</v>
      </c>
      <c r="B607" s="1">
        <v>122.05999799999999</v>
      </c>
      <c r="C607" s="21">
        <f t="shared" si="65"/>
        <v>-1.6041958499590003E-2</v>
      </c>
      <c r="D607" s="21">
        <f t="shared" si="66"/>
        <v>3.4613280741790394E-4</v>
      </c>
      <c r="S607" s="23">
        <v>42235</v>
      </c>
      <c r="T607" s="1">
        <v>2079.610107</v>
      </c>
      <c r="U607" s="21">
        <f t="shared" si="67"/>
        <v>-8.2548765064381913E-3</v>
      </c>
      <c r="W607" s="23">
        <v>42235</v>
      </c>
      <c r="X607" s="24">
        <f t="shared" si="68"/>
        <v>-1.6104656912288417E-2</v>
      </c>
      <c r="Y607" s="21">
        <f t="shared" si="69"/>
        <v>-8.3175749191366048E-3</v>
      </c>
    </row>
    <row r="608" spans="1:25" x14ac:dyDescent="0.3">
      <c r="A608" s="23">
        <v>42234</v>
      </c>
      <c r="B608" s="1">
        <v>124.050003</v>
      </c>
      <c r="C608" s="21">
        <f t="shared" si="65"/>
        <v>-1.0449888238274641E-2</v>
      </c>
      <c r="D608" s="21">
        <f t="shared" si="66"/>
        <v>1.6932709562385057E-4</v>
      </c>
      <c r="S608" s="23">
        <v>42234</v>
      </c>
      <c r="T608" s="1">
        <v>2096.919922</v>
      </c>
      <c r="U608" s="21">
        <f t="shared" si="67"/>
        <v>-2.6255299342222704E-3</v>
      </c>
      <c r="W608" s="23">
        <v>42234</v>
      </c>
      <c r="X608" s="24">
        <f t="shared" si="68"/>
        <v>-1.0512586650973054E-2</v>
      </c>
      <c r="Y608" s="21">
        <f t="shared" si="69"/>
        <v>-2.6882283469206831E-3</v>
      </c>
    </row>
    <row r="609" spans="1:25" x14ac:dyDescent="0.3">
      <c r="A609" s="23">
        <v>42233</v>
      </c>
      <c r="B609" s="1">
        <v>125.360001</v>
      </c>
      <c r="C609" s="21">
        <f t="shared" si="65"/>
        <v>1.596565374799952E-2</v>
      </c>
      <c r="D609" s="21">
        <f t="shared" si="66"/>
        <v>1.7963953691714732E-4</v>
      </c>
      <c r="S609" s="23">
        <v>42233</v>
      </c>
      <c r="T609" s="1">
        <v>2102.4399410000001</v>
      </c>
      <c r="U609" s="21">
        <f t="shared" si="67"/>
        <v>5.2114240209388818E-3</v>
      </c>
      <c r="W609" s="23">
        <v>42233</v>
      </c>
      <c r="X609" s="24">
        <f t="shared" si="68"/>
        <v>1.5902955335301106E-2</v>
      </c>
      <c r="Y609" s="21">
        <f t="shared" si="69"/>
        <v>5.1487256082404691E-3</v>
      </c>
    </row>
    <row r="610" spans="1:25" x14ac:dyDescent="0.3">
      <c r="A610" s="23">
        <v>42230</v>
      </c>
      <c r="B610" s="1">
        <v>123.389999</v>
      </c>
      <c r="C610" s="21">
        <f t="shared" si="65"/>
        <v>-2.7479511174018922E-3</v>
      </c>
      <c r="D610" s="21">
        <f t="shared" si="66"/>
        <v>2.8202869579008669E-5</v>
      </c>
      <c r="S610" s="23">
        <v>42230</v>
      </c>
      <c r="T610" s="1">
        <v>2091.540039</v>
      </c>
      <c r="U610" s="21">
        <f t="shared" si="67"/>
        <v>3.9119638755009678E-3</v>
      </c>
      <c r="W610" s="23">
        <v>42230</v>
      </c>
      <c r="X610" s="24">
        <f t="shared" si="68"/>
        <v>-2.8106495301003049E-3</v>
      </c>
      <c r="Y610" s="21">
        <f t="shared" si="69"/>
        <v>3.8492654628025551E-3</v>
      </c>
    </row>
    <row r="611" spans="1:25" x14ac:dyDescent="0.3">
      <c r="A611" s="23">
        <v>42229</v>
      </c>
      <c r="B611" s="1">
        <v>123.730003</v>
      </c>
      <c r="C611" s="21">
        <f t="shared" si="65"/>
        <v>2.6719782147211379E-2</v>
      </c>
      <c r="D611" s="21">
        <f t="shared" si="66"/>
        <v>5.8356528068157637E-4</v>
      </c>
      <c r="S611" s="23">
        <v>42229</v>
      </c>
      <c r="T611" s="1">
        <v>2083.389893</v>
      </c>
      <c r="U611" s="21">
        <f t="shared" si="67"/>
        <v>-1.2752119735933709E-3</v>
      </c>
      <c r="W611" s="23">
        <v>42229</v>
      </c>
      <c r="X611" s="24">
        <f t="shared" si="68"/>
        <v>2.6657083734512966E-2</v>
      </c>
      <c r="Y611" s="21">
        <f t="shared" si="69"/>
        <v>-1.3379103862917836E-3</v>
      </c>
    </row>
    <row r="612" spans="1:25" x14ac:dyDescent="0.3">
      <c r="A612" s="23">
        <v>42228</v>
      </c>
      <c r="B612" s="1">
        <v>120.510002</v>
      </c>
      <c r="C612" s="21">
        <f t="shared" si="65"/>
        <v>-1.8168453937892348E-2</v>
      </c>
      <c r="D612" s="21">
        <f t="shared" si="66"/>
        <v>4.2978017478202723E-4</v>
      </c>
      <c r="S612" s="23">
        <v>42228</v>
      </c>
      <c r="T612" s="1">
        <v>2086.0500489999999</v>
      </c>
      <c r="U612" s="21">
        <f t="shared" si="67"/>
        <v>9.5005490957422722E-4</v>
      </c>
      <c r="W612" s="23">
        <v>42228</v>
      </c>
      <c r="X612" s="24">
        <f t="shared" si="68"/>
        <v>-1.8231152350590762E-2</v>
      </c>
      <c r="Y612" s="21">
        <f t="shared" si="69"/>
        <v>8.8735649687581453E-4</v>
      </c>
    </row>
    <row r="613" spans="1:25" x14ac:dyDescent="0.3">
      <c r="A613" s="23">
        <v>42227</v>
      </c>
      <c r="B613" s="1">
        <v>122.739998</v>
      </c>
      <c r="C613" s="21">
        <f t="shared" si="65"/>
        <v>-2.3571568101857787E-3</v>
      </c>
      <c r="D613" s="21">
        <f t="shared" si="66"/>
        <v>2.4204856043466907E-5</v>
      </c>
      <c r="S613" s="23">
        <v>42227</v>
      </c>
      <c r="T613" s="1">
        <v>2084.070068</v>
      </c>
      <c r="U613" s="21">
        <f t="shared" si="67"/>
        <v>-9.5571028381046252E-3</v>
      </c>
      <c r="W613" s="23">
        <v>42227</v>
      </c>
      <c r="X613" s="24">
        <f t="shared" si="68"/>
        <v>-2.4198552228841914E-3</v>
      </c>
      <c r="Y613" s="21">
        <f t="shared" si="69"/>
        <v>-9.6198012508030388E-3</v>
      </c>
    </row>
    <row r="614" spans="1:25" x14ac:dyDescent="0.3">
      <c r="A614" s="23">
        <v>42226</v>
      </c>
      <c r="B614" s="1">
        <v>123.029999</v>
      </c>
      <c r="C614" s="21">
        <f t="shared" si="65"/>
        <v>-3.9669528165549028E-3</v>
      </c>
      <c r="D614" s="21">
        <f t="shared" si="66"/>
        <v>4.2636186746412553E-5</v>
      </c>
      <c r="S614" s="23">
        <v>42226</v>
      </c>
      <c r="T614" s="1">
        <v>2104.179932</v>
      </c>
      <c r="U614" s="21">
        <f t="shared" si="67"/>
        <v>1.2808166814617383E-2</v>
      </c>
      <c r="W614" s="23">
        <v>42226</v>
      </c>
      <c r="X614" s="24">
        <f t="shared" si="68"/>
        <v>-4.0296512292533155E-3</v>
      </c>
      <c r="Y614" s="21">
        <f t="shared" si="69"/>
        <v>1.274546840191897E-2</v>
      </c>
    </row>
    <row r="615" spans="1:25" x14ac:dyDescent="0.3">
      <c r="A615" s="23">
        <v>42223</v>
      </c>
      <c r="B615" s="1">
        <v>123.519997</v>
      </c>
      <c r="C615" s="21">
        <f t="shared" si="65"/>
        <v>-2.3171214468277079E-2</v>
      </c>
      <c r="D615" s="21">
        <f t="shared" si="66"/>
        <v>6.6223364778189987E-4</v>
      </c>
      <c r="S615" s="23">
        <v>42223</v>
      </c>
      <c r="T615" s="1">
        <v>2077.570068</v>
      </c>
      <c r="U615" s="21">
        <f t="shared" si="67"/>
        <v>-2.8748828113334124E-3</v>
      </c>
      <c r="W615" s="23">
        <v>42223</v>
      </c>
      <c r="X615" s="24">
        <f t="shared" si="68"/>
        <v>-2.3233912880975493E-2</v>
      </c>
      <c r="Y615" s="21">
        <f t="shared" si="69"/>
        <v>-2.9375812240318251E-3</v>
      </c>
    </row>
    <row r="616" spans="1:25" x14ac:dyDescent="0.3">
      <c r="A616" s="23">
        <v>42222</v>
      </c>
      <c r="B616" s="1">
        <v>126.449997</v>
      </c>
      <c r="C616" s="21">
        <f t="shared" si="65"/>
        <v>2.2148557288404813E-2</v>
      </c>
      <c r="D616" s="21">
        <f t="shared" si="66"/>
        <v>3.836063431124165E-4</v>
      </c>
      <c r="S616" s="23">
        <v>42222</v>
      </c>
      <c r="T616" s="1">
        <v>2083.5600589999999</v>
      </c>
      <c r="U616" s="21">
        <f t="shared" si="67"/>
        <v>-7.7529851406474837E-3</v>
      </c>
      <c r="W616" s="23">
        <v>42222</v>
      </c>
      <c r="X616" s="24">
        <f t="shared" si="68"/>
        <v>2.20858588757064E-2</v>
      </c>
      <c r="Y616" s="21">
        <f t="shared" si="69"/>
        <v>-7.8156835533458972E-3</v>
      </c>
    </row>
    <row r="617" spans="1:25" x14ac:dyDescent="0.3">
      <c r="A617" s="23">
        <v>42221</v>
      </c>
      <c r="B617" s="1">
        <v>123.709999</v>
      </c>
      <c r="C617" s="21">
        <f t="shared" si="65"/>
        <v>2.113080443861648E-2</v>
      </c>
      <c r="D617" s="21">
        <f t="shared" si="66"/>
        <v>3.4477501190924943E-4</v>
      </c>
      <c r="S617" s="23">
        <v>42221</v>
      </c>
      <c r="T617" s="1">
        <v>2099.8400879999999</v>
      </c>
      <c r="U617" s="21">
        <f t="shared" si="67"/>
        <v>3.1146789732108271E-3</v>
      </c>
      <c r="W617" s="23">
        <v>42221</v>
      </c>
      <c r="X617" s="24">
        <f t="shared" si="68"/>
        <v>2.1068106025918066E-2</v>
      </c>
      <c r="Y617" s="21">
        <f t="shared" si="69"/>
        <v>3.0519805605124144E-3</v>
      </c>
    </row>
    <row r="618" spans="1:25" x14ac:dyDescent="0.3">
      <c r="A618" s="23">
        <v>42220</v>
      </c>
      <c r="B618" s="1">
        <v>121.150002</v>
      </c>
      <c r="C618" s="21">
        <f t="shared" si="65"/>
        <v>7.6314891192517775E-2</v>
      </c>
      <c r="D618" s="21">
        <f t="shared" si="66"/>
        <v>5.439387729286844E-3</v>
      </c>
      <c r="S618" s="23">
        <v>42220</v>
      </c>
      <c r="T618" s="1">
        <v>2093.320068</v>
      </c>
      <c r="U618" s="21">
        <f t="shared" si="67"/>
        <v>-2.2497049209078135E-3</v>
      </c>
      <c r="W618" s="23">
        <v>42220</v>
      </c>
      <c r="X618" s="24">
        <f t="shared" si="68"/>
        <v>7.6252192779819358E-2</v>
      </c>
      <c r="Y618" s="21">
        <f t="shared" si="69"/>
        <v>-2.3124033336062262E-3</v>
      </c>
    </row>
    <row r="619" spans="1:25" x14ac:dyDescent="0.3">
      <c r="A619" s="23">
        <v>42219</v>
      </c>
      <c r="B619" s="1">
        <v>112.55999799999999</v>
      </c>
      <c r="C619" s="21">
        <f t="shared" si="65"/>
        <v>-1.5309247052913033E-2</v>
      </c>
      <c r="D619" s="21">
        <f t="shared" si="66"/>
        <v>3.1940600109756583E-4</v>
      </c>
      <c r="S619" s="23">
        <v>42219</v>
      </c>
      <c r="T619" s="1">
        <v>2098.040039</v>
      </c>
      <c r="U619" s="21">
        <f t="shared" si="67"/>
        <v>-2.7568868152492154E-3</v>
      </c>
      <c r="W619" s="23">
        <v>42219</v>
      </c>
      <c r="X619" s="24">
        <f t="shared" si="68"/>
        <v>-1.5371945465611447E-2</v>
      </c>
      <c r="Y619" s="21">
        <f t="shared" si="69"/>
        <v>-2.8195852279476281E-3</v>
      </c>
    </row>
    <row r="620" spans="1:25" x14ac:dyDescent="0.3">
      <c r="A620" s="23">
        <v>42216</v>
      </c>
      <c r="B620" s="1">
        <v>114.30999799999999</v>
      </c>
      <c r="C620" s="21">
        <f t="shared" si="65"/>
        <v>2.4650412776092034E-2</v>
      </c>
      <c r="D620" s="21">
        <f t="shared" si="66"/>
        <v>4.8786766171490407E-4</v>
      </c>
      <c r="S620" s="23">
        <v>42216</v>
      </c>
      <c r="T620" s="1">
        <v>2103.8400879999999</v>
      </c>
      <c r="U620" s="21">
        <f t="shared" si="67"/>
        <v>-2.2715200228432542E-3</v>
      </c>
      <c r="W620" s="23">
        <v>42216</v>
      </c>
      <c r="X620" s="24">
        <f t="shared" si="68"/>
        <v>2.4587714363393621E-2</v>
      </c>
      <c r="Y620" s="21">
        <f t="shared" si="69"/>
        <v>-2.3342184355416669E-3</v>
      </c>
    </row>
    <row r="621" spans="1:25" x14ac:dyDescent="0.3">
      <c r="A621" s="23">
        <v>42215</v>
      </c>
      <c r="B621" s="1">
        <v>111.55999799999999</v>
      </c>
      <c r="C621" s="21">
        <f t="shared" si="65"/>
        <v>4.1837840085210409E-2</v>
      </c>
      <c r="D621" s="21">
        <f t="shared" si="66"/>
        <v>1.5425377063317826E-3</v>
      </c>
      <c r="S621" s="23">
        <v>42215</v>
      </c>
      <c r="T621" s="1">
        <v>2108.6298830000001</v>
      </c>
      <c r="U621" s="21">
        <f t="shared" si="67"/>
        <v>2.8367565729991995E-5</v>
      </c>
      <c r="W621" s="23">
        <v>42215</v>
      </c>
      <c r="X621" s="24">
        <f t="shared" si="68"/>
        <v>4.1775141672511999E-2</v>
      </c>
      <c r="Y621" s="21">
        <f t="shared" si="69"/>
        <v>-3.433084696842071E-5</v>
      </c>
    </row>
    <row r="622" spans="1:25" x14ac:dyDescent="0.3">
      <c r="A622" s="23">
        <v>42214</v>
      </c>
      <c r="B622" s="1">
        <v>107.08000199999999</v>
      </c>
      <c r="C622" s="21">
        <f t="shared" si="65"/>
        <v>1.6838166195729531E-3</v>
      </c>
      <c r="D622" s="21">
        <f t="shared" si="66"/>
        <v>7.7241188205886595E-7</v>
      </c>
      <c r="S622" s="23">
        <v>42214</v>
      </c>
      <c r="T622" s="1">
        <v>2108.570068</v>
      </c>
      <c r="U622" s="21">
        <f t="shared" si="67"/>
        <v>7.3187951749671409E-3</v>
      </c>
      <c r="W622" s="23">
        <v>42214</v>
      </c>
      <c r="X622" s="24">
        <f t="shared" si="68"/>
        <v>1.6211182068745405E-3</v>
      </c>
      <c r="Y622" s="21">
        <f t="shared" si="69"/>
        <v>7.2560967622687282E-3</v>
      </c>
    </row>
    <row r="623" spans="1:25" x14ac:dyDescent="0.3">
      <c r="A623" s="23">
        <v>42213</v>
      </c>
      <c r="B623" s="1">
        <v>106.900002</v>
      </c>
      <c r="C623" s="21">
        <f t="shared" si="65"/>
        <v>4.4160668984307705E-3</v>
      </c>
      <c r="D623" s="21">
        <f t="shared" si="66"/>
        <v>3.4350197124734309E-6</v>
      </c>
      <c r="S623" s="23">
        <v>42213</v>
      </c>
      <c r="T623" s="1">
        <v>2093.25</v>
      </c>
      <c r="U623" s="21">
        <f t="shared" si="67"/>
        <v>1.2386154420169104E-2</v>
      </c>
      <c r="W623" s="23">
        <v>42213</v>
      </c>
      <c r="X623" s="24">
        <f t="shared" si="68"/>
        <v>4.3533684857323578E-3</v>
      </c>
      <c r="Y623" s="21">
        <f t="shared" si="69"/>
        <v>1.2323456007470691E-2</v>
      </c>
    </row>
    <row r="624" spans="1:25" x14ac:dyDescent="0.3">
      <c r="A624" s="23">
        <v>42212</v>
      </c>
      <c r="B624" s="1">
        <v>106.43</v>
      </c>
      <c r="C624" s="21">
        <f t="shared" si="65"/>
        <v>-2.6614195230078463E-2</v>
      </c>
      <c r="D624" s="21">
        <f t="shared" si="66"/>
        <v>8.512904147208733E-4</v>
      </c>
      <c r="S624" s="23">
        <v>42212</v>
      </c>
      <c r="T624" s="1">
        <v>2067.639893</v>
      </c>
      <c r="U624" s="21">
        <f t="shared" si="67"/>
        <v>-5.7750148178546956E-3</v>
      </c>
      <c r="W624" s="23">
        <v>42212</v>
      </c>
      <c r="X624" s="24">
        <f t="shared" si="68"/>
        <v>-2.6676893642776877E-2</v>
      </c>
      <c r="Y624" s="21">
        <f t="shared" si="69"/>
        <v>-5.8377132305531083E-3</v>
      </c>
    </row>
    <row r="625" spans="1:25" x14ac:dyDescent="0.3">
      <c r="A625" s="23">
        <v>42209</v>
      </c>
      <c r="B625" s="1">
        <v>109.339996</v>
      </c>
      <c r="C625" s="21">
        <f t="shared" si="65"/>
        <v>-6.902833912858064E-3</v>
      </c>
      <c r="D625" s="21">
        <f t="shared" si="66"/>
        <v>8.9596072543371701E-5</v>
      </c>
      <c r="S625" s="23">
        <v>42209</v>
      </c>
      <c r="T625" s="1">
        <v>2079.6499020000001</v>
      </c>
      <c r="U625" s="21">
        <f t="shared" si="67"/>
        <v>-1.0703328044585847E-2</v>
      </c>
      <c r="W625" s="23">
        <v>42209</v>
      </c>
      <c r="X625" s="24">
        <f t="shared" si="68"/>
        <v>-6.9655323255564767E-3</v>
      </c>
      <c r="Y625" s="21">
        <f t="shared" si="69"/>
        <v>-1.0766026457284261E-2</v>
      </c>
    </row>
    <row r="626" spans="1:25" x14ac:dyDescent="0.3">
      <c r="A626" s="23">
        <v>42208</v>
      </c>
      <c r="B626" s="1">
        <v>110.099998</v>
      </c>
      <c r="C626" s="21">
        <f t="shared" si="65"/>
        <v>-1.2556071748878961E-2</v>
      </c>
      <c r="D626" s="21">
        <f t="shared" si="66"/>
        <v>2.2857684437088024E-4</v>
      </c>
      <c r="S626" s="23">
        <v>42208</v>
      </c>
      <c r="T626" s="1">
        <v>2102.1499020000001</v>
      </c>
      <c r="U626" s="21">
        <f t="shared" si="67"/>
        <v>-5.676040279191108E-3</v>
      </c>
      <c r="W626" s="23">
        <v>42208</v>
      </c>
      <c r="X626" s="24">
        <f t="shared" si="68"/>
        <v>-1.2618770161577374E-2</v>
      </c>
      <c r="Y626" s="21">
        <f t="shared" si="69"/>
        <v>-5.7387386918895207E-3</v>
      </c>
    </row>
    <row r="627" spans="1:25" x14ac:dyDescent="0.3">
      <c r="A627" s="23">
        <v>42207</v>
      </c>
      <c r="B627" s="1">
        <v>111.5</v>
      </c>
      <c r="C627" s="21">
        <f t="shared" si="65"/>
        <v>-8.9769974406364028E-3</v>
      </c>
      <c r="D627" s="21">
        <f t="shared" si="66"/>
        <v>1.3316430039910255E-4</v>
      </c>
      <c r="S627" s="23">
        <v>42207</v>
      </c>
      <c r="T627" s="1">
        <v>2114.1499020000001</v>
      </c>
      <c r="U627" s="21">
        <f t="shared" si="67"/>
        <v>-2.3877100868345824E-3</v>
      </c>
      <c r="W627" s="23">
        <v>42207</v>
      </c>
      <c r="X627" s="24">
        <f t="shared" si="68"/>
        <v>-9.0396958533348164E-3</v>
      </c>
      <c r="Y627" s="21">
        <f t="shared" si="69"/>
        <v>-2.4504084995329951E-3</v>
      </c>
    </row>
    <row r="628" spans="1:25" x14ac:dyDescent="0.3">
      <c r="A628" s="23">
        <v>42206</v>
      </c>
      <c r="B628" s="1">
        <v>112.510002</v>
      </c>
      <c r="C628" s="21">
        <f t="shared" si="65"/>
        <v>1.7729524620637038E-2</v>
      </c>
      <c r="D628" s="21">
        <f t="shared" si="66"/>
        <v>2.3003298521581789E-4</v>
      </c>
      <c r="S628" s="23">
        <v>42206</v>
      </c>
      <c r="T628" s="1">
        <v>2119.209961</v>
      </c>
      <c r="U628" s="21">
        <f t="shared" si="67"/>
        <v>-4.2616891933443535E-3</v>
      </c>
      <c r="W628" s="23">
        <v>42206</v>
      </c>
      <c r="X628" s="24">
        <f t="shared" si="68"/>
        <v>1.7666826207938625E-2</v>
      </c>
      <c r="Y628" s="21">
        <f t="shared" si="69"/>
        <v>-4.3243876060427662E-3</v>
      </c>
    </row>
    <row r="629" spans="1:25" x14ac:dyDescent="0.3">
      <c r="A629" s="23">
        <v>42205</v>
      </c>
      <c r="B629" s="1">
        <v>110.550003</v>
      </c>
      <c r="C629" s="21">
        <f t="shared" si="65"/>
        <v>-3.6769139237670223E-2</v>
      </c>
      <c r="D629" s="21">
        <f t="shared" si="66"/>
        <v>1.5469924986437371E-3</v>
      </c>
      <c r="S629" s="23">
        <v>42205</v>
      </c>
      <c r="T629" s="1">
        <v>2128.280029</v>
      </c>
      <c r="U629" s="21">
        <f t="shared" si="67"/>
        <v>7.7123353389474403E-4</v>
      </c>
      <c r="W629" s="23">
        <v>42205</v>
      </c>
      <c r="X629" s="24">
        <f t="shared" si="68"/>
        <v>-3.6831837650368633E-2</v>
      </c>
      <c r="Y629" s="21">
        <f t="shared" si="69"/>
        <v>7.0853512119633134E-4</v>
      </c>
    </row>
    <row r="630" spans="1:25" x14ac:dyDescent="0.3">
      <c r="A630" s="23">
        <v>42202</v>
      </c>
      <c r="B630" s="1">
        <v>114.769997</v>
      </c>
      <c r="C630" s="21">
        <f t="shared" si="65"/>
        <v>-8.9802350225408611E-3</v>
      </c>
      <c r="D630" s="21">
        <f t="shared" si="66"/>
        <v>1.3323903222344088E-4</v>
      </c>
      <c r="S630" s="23">
        <v>42202</v>
      </c>
      <c r="T630" s="1">
        <v>2126.639893</v>
      </c>
      <c r="U630" s="21">
        <f t="shared" si="67"/>
        <v>1.1061832220924384E-3</v>
      </c>
      <c r="W630" s="23">
        <v>42202</v>
      </c>
      <c r="X630" s="24">
        <f t="shared" si="68"/>
        <v>-9.0429334352392747E-3</v>
      </c>
      <c r="Y630" s="21">
        <f t="shared" si="69"/>
        <v>1.0434848093940257E-3</v>
      </c>
    </row>
    <row r="631" spans="1:25" x14ac:dyDescent="0.3">
      <c r="A631" s="23">
        <v>42201</v>
      </c>
      <c r="B631" s="1">
        <v>115.80999799999999</v>
      </c>
      <c r="C631" s="21">
        <f t="shared" si="65"/>
        <v>0.18016917905337326</v>
      </c>
      <c r="D631" s="21">
        <f t="shared" si="66"/>
        <v>3.15440662748461E-2</v>
      </c>
      <c r="S631" s="23">
        <v>42201</v>
      </c>
      <c r="T631" s="1">
        <v>2124.290039</v>
      </c>
      <c r="U631" s="21">
        <f t="shared" si="67"/>
        <v>8.0146805473277904E-3</v>
      </c>
      <c r="W631" s="23">
        <v>42201</v>
      </c>
      <c r="X631" s="24">
        <f t="shared" si="68"/>
        <v>0.18010648064067486</v>
      </c>
      <c r="Y631" s="21">
        <f t="shared" si="69"/>
        <v>7.9519821346293769E-3</v>
      </c>
    </row>
    <row r="632" spans="1:25" x14ac:dyDescent="0.3">
      <c r="A632" s="23">
        <v>42200</v>
      </c>
      <c r="B632" s="1">
        <v>98.129997000000003</v>
      </c>
      <c r="C632" s="21">
        <f t="shared" si="65"/>
        <v>-2.2331374797901926E-2</v>
      </c>
      <c r="D632" s="21">
        <f t="shared" si="66"/>
        <v>6.1971427700808666E-4</v>
      </c>
      <c r="S632" s="23">
        <v>42200</v>
      </c>
      <c r="T632" s="1">
        <v>2107.3999020000001</v>
      </c>
      <c r="U632" s="21">
        <f t="shared" si="67"/>
        <v>-7.349861476158015E-4</v>
      </c>
      <c r="W632" s="23">
        <v>42200</v>
      </c>
      <c r="X632" s="24">
        <f t="shared" si="68"/>
        <v>-2.239407321060034E-2</v>
      </c>
      <c r="Y632" s="21">
        <f t="shared" si="69"/>
        <v>-7.9768456031421419E-4</v>
      </c>
    </row>
    <row r="633" spans="1:25" x14ac:dyDescent="0.3">
      <c r="A633" s="23">
        <v>42199</v>
      </c>
      <c r="B633" s="1">
        <v>100.37142900000001</v>
      </c>
      <c r="C633" s="21">
        <f t="shared" si="65"/>
        <v>-7.0801684443687618E-3</v>
      </c>
      <c r="D633" s="21">
        <f t="shared" si="66"/>
        <v>9.2984647257660463E-5</v>
      </c>
      <c r="S633" s="23">
        <v>42199</v>
      </c>
      <c r="T633" s="1">
        <v>2108.9499510000001</v>
      </c>
      <c r="U633" s="21">
        <f t="shared" si="67"/>
        <v>4.4531589653222792E-3</v>
      </c>
      <c r="W633" s="23">
        <v>42199</v>
      </c>
      <c r="X633" s="24">
        <f t="shared" si="68"/>
        <v>-7.1428668570671745E-3</v>
      </c>
      <c r="Y633" s="21">
        <f t="shared" si="69"/>
        <v>4.3904605526238665E-3</v>
      </c>
    </row>
    <row r="634" spans="1:25" x14ac:dyDescent="0.3">
      <c r="A634" s="23">
        <v>42198</v>
      </c>
      <c r="B634" s="1">
        <v>101.087143</v>
      </c>
      <c r="C634" s="21">
        <f t="shared" si="65"/>
        <v>3.9685598993028481E-2</v>
      </c>
      <c r="D634" s="21">
        <f t="shared" si="66"/>
        <v>1.3781106482129756E-3</v>
      </c>
      <c r="S634" s="23">
        <v>42198</v>
      </c>
      <c r="T634" s="1">
        <v>2099.6000979999999</v>
      </c>
      <c r="U634" s="21">
        <f t="shared" si="67"/>
        <v>1.1066049496427866E-2</v>
      </c>
      <c r="W634" s="23">
        <v>42198</v>
      </c>
      <c r="X634" s="24">
        <f t="shared" si="68"/>
        <v>3.9622900580330071E-2</v>
      </c>
      <c r="Y634" s="21">
        <f t="shared" si="69"/>
        <v>1.1003351083729452E-2</v>
      </c>
    </row>
    <row r="635" spans="1:25" x14ac:dyDescent="0.3">
      <c r="A635" s="23">
        <v>42195</v>
      </c>
      <c r="B635" s="1">
        <v>97.228568999999993</v>
      </c>
      <c r="C635" s="21">
        <f t="shared" si="65"/>
        <v>1.5684444021111466E-2</v>
      </c>
      <c r="D635" s="21">
        <f t="shared" si="66"/>
        <v>1.7218052618596518E-4</v>
      </c>
      <c r="S635" s="23">
        <v>42195</v>
      </c>
      <c r="T635" s="1">
        <v>2076.6201169999999</v>
      </c>
      <c r="U635" s="21">
        <f t="shared" si="67"/>
        <v>1.2338484808258832E-2</v>
      </c>
      <c r="W635" s="23">
        <v>42195</v>
      </c>
      <c r="X635" s="24">
        <f t="shared" si="68"/>
        <v>1.5621745608413052E-2</v>
      </c>
      <c r="Y635" s="21">
        <f t="shared" si="69"/>
        <v>1.2275786395560418E-2</v>
      </c>
    </row>
    <row r="636" spans="1:25" x14ac:dyDescent="0.3">
      <c r="A636" s="23">
        <v>42194</v>
      </c>
      <c r="B636" s="1">
        <v>95.727142000000001</v>
      </c>
      <c r="C636" s="21">
        <f t="shared" si="65"/>
        <v>2.3741512961026112E-2</v>
      </c>
      <c r="D636" s="21">
        <f t="shared" si="66"/>
        <v>4.4854269953579091E-4</v>
      </c>
      <c r="S636" s="23">
        <v>42194</v>
      </c>
      <c r="T636" s="1">
        <v>2051.3100589999999</v>
      </c>
      <c r="U636" s="21">
        <f t="shared" si="67"/>
        <v>2.2622026295469055E-3</v>
      </c>
      <c r="W636" s="23">
        <v>42194</v>
      </c>
      <c r="X636" s="24">
        <f t="shared" si="68"/>
        <v>2.3678814548327699E-2</v>
      </c>
      <c r="Y636" s="21">
        <f t="shared" si="69"/>
        <v>2.1995042168484929E-3</v>
      </c>
    </row>
    <row r="637" spans="1:25" x14ac:dyDescent="0.3">
      <c r="A637" s="23">
        <v>42193</v>
      </c>
      <c r="B637" s="1">
        <v>93.507141000000004</v>
      </c>
      <c r="C637" s="21">
        <f t="shared" si="65"/>
        <v>-6.209810965676521E-3</v>
      </c>
      <c r="D637" s="21">
        <f t="shared" si="66"/>
        <v>7.6956707945761705E-5</v>
      </c>
      <c r="S637" s="23">
        <v>42193</v>
      </c>
      <c r="T637" s="1">
        <v>2046.6800539999999</v>
      </c>
      <c r="U637" s="21">
        <f t="shared" si="67"/>
        <v>-1.6652748966799358E-2</v>
      </c>
      <c r="W637" s="23">
        <v>42193</v>
      </c>
      <c r="X637" s="24">
        <f t="shared" si="68"/>
        <v>-6.2725093783749337E-3</v>
      </c>
      <c r="Y637" s="21">
        <f t="shared" si="69"/>
        <v>-1.6715447379497771E-2</v>
      </c>
    </row>
    <row r="638" spans="1:25" x14ac:dyDescent="0.3">
      <c r="A638" s="23">
        <v>42192</v>
      </c>
      <c r="B638" s="1">
        <v>94.091431</v>
      </c>
      <c r="C638" s="21">
        <f t="shared" si="65"/>
        <v>-5.0754759688196316E-3</v>
      </c>
      <c r="D638" s="21">
        <f t="shared" si="66"/>
        <v>5.8341522557020302E-5</v>
      </c>
      <c r="S638" s="23">
        <v>42192</v>
      </c>
      <c r="T638" s="1">
        <v>2081.3400879999999</v>
      </c>
      <c r="U638" s="21">
        <f t="shared" si="67"/>
        <v>6.0809750474632995E-3</v>
      </c>
      <c r="W638" s="23">
        <v>42192</v>
      </c>
      <c r="X638" s="24">
        <f t="shared" si="68"/>
        <v>-5.1381743815180443E-3</v>
      </c>
      <c r="Y638" s="21">
        <f t="shared" si="69"/>
        <v>6.0182766347648868E-3</v>
      </c>
    </row>
    <row r="639" spans="1:25" x14ac:dyDescent="0.3">
      <c r="A639" s="23">
        <v>42191</v>
      </c>
      <c r="B639" s="1">
        <v>94.571426000000002</v>
      </c>
      <c r="C639" s="21">
        <f t="shared" si="65"/>
        <v>5.6051994821291196E-3</v>
      </c>
      <c r="D639" s="21">
        <f t="shared" si="66"/>
        <v>9.2568865780688117E-6</v>
      </c>
      <c r="S639" s="23">
        <v>42191</v>
      </c>
      <c r="T639" s="1">
        <v>2068.76001</v>
      </c>
      <c r="U639" s="21">
        <f t="shared" si="67"/>
        <v>-3.861756607829947E-3</v>
      </c>
      <c r="W639" s="23">
        <v>42191</v>
      </c>
      <c r="X639" s="24">
        <f t="shared" si="68"/>
        <v>5.5425010694307069E-3</v>
      </c>
      <c r="Y639" s="21">
        <f t="shared" si="69"/>
        <v>-3.9244550205283597E-3</v>
      </c>
    </row>
    <row r="640" spans="1:25" x14ac:dyDescent="0.3">
      <c r="A640" s="23">
        <v>42187</v>
      </c>
      <c r="B640" s="1">
        <v>94.044289000000006</v>
      </c>
      <c r="C640" s="21">
        <f t="shared" si="65"/>
        <v>4.3634740557108032E-3</v>
      </c>
      <c r="D640" s="21">
        <f t="shared" si="66"/>
        <v>3.2428366089701271E-6</v>
      </c>
      <c r="S640" s="23">
        <v>42187</v>
      </c>
      <c r="T640" s="1">
        <v>2076.780029</v>
      </c>
      <c r="U640" s="21">
        <f t="shared" si="67"/>
        <v>-3.080229438562343E-4</v>
      </c>
      <c r="W640" s="23">
        <v>42187</v>
      </c>
      <c r="X640" s="24">
        <f t="shared" si="68"/>
        <v>4.3007756430123905E-3</v>
      </c>
      <c r="Y640" s="21">
        <f t="shared" si="69"/>
        <v>-3.7072135655464699E-4</v>
      </c>
    </row>
    <row r="641" spans="1:25" x14ac:dyDescent="0.3">
      <c r="A641" s="23">
        <v>42186</v>
      </c>
      <c r="B641" s="1">
        <v>93.635711999999998</v>
      </c>
      <c r="C641" s="21">
        <f t="shared" si="65"/>
        <v>-2.268121884688945E-3</v>
      </c>
      <c r="D641" s="21">
        <f t="shared" si="66"/>
        <v>2.3336707535236893E-5</v>
      </c>
      <c r="S641" s="23">
        <v>42186</v>
      </c>
      <c r="T641" s="1">
        <v>2077.419922</v>
      </c>
      <c r="U641" s="21">
        <f t="shared" si="67"/>
        <v>6.9360403748921495E-3</v>
      </c>
      <c r="W641" s="23">
        <v>42186</v>
      </c>
      <c r="X641" s="24">
        <f t="shared" si="68"/>
        <v>-2.3308202973873577E-3</v>
      </c>
      <c r="Y641" s="21">
        <f t="shared" si="69"/>
        <v>6.8733419621937368E-3</v>
      </c>
    </row>
    <row r="642" spans="1:25" x14ac:dyDescent="0.3">
      <c r="A642" s="23">
        <v>42185</v>
      </c>
      <c r="B642" s="1">
        <v>93.848572000000004</v>
      </c>
      <c r="C642" s="21">
        <f t="shared" si="65"/>
        <v>1.753352409260045E-2</v>
      </c>
      <c r="D642" s="21">
        <f t="shared" si="66"/>
        <v>2.2412598477644253E-4</v>
      </c>
      <c r="S642" s="23">
        <v>42185</v>
      </c>
      <c r="T642" s="1">
        <v>2063.110107</v>
      </c>
      <c r="U642" s="21">
        <f t="shared" si="67"/>
        <v>2.6584894755439237E-3</v>
      </c>
      <c r="W642" s="23">
        <v>42185</v>
      </c>
      <c r="X642" s="24">
        <f t="shared" si="68"/>
        <v>1.7470825679902036E-2</v>
      </c>
      <c r="Y642" s="21">
        <f t="shared" si="69"/>
        <v>2.595791062845511E-3</v>
      </c>
    </row>
    <row r="643" spans="1:25" x14ac:dyDescent="0.3">
      <c r="A643" s="23">
        <v>42184</v>
      </c>
      <c r="B643" s="1">
        <v>92.231430000000003</v>
      </c>
      <c r="C643" s="21">
        <f t="shared" si="65"/>
        <v>-9.2077899574566358E-3</v>
      </c>
      <c r="D643" s="21">
        <f t="shared" si="66"/>
        <v>1.385441108838487E-4</v>
      </c>
      <c r="S643" s="23">
        <v>42184</v>
      </c>
      <c r="T643" s="1">
        <v>2057.639893</v>
      </c>
      <c r="U643" s="21">
        <f t="shared" si="67"/>
        <v>-2.0866193609611283E-2</v>
      </c>
      <c r="W643" s="23">
        <v>42184</v>
      </c>
      <c r="X643" s="24">
        <f t="shared" si="68"/>
        <v>-9.2704883701550493E-3</v>
      </c>
      <c r="Y643" s="21">
        <f t="shared" si="69"/>
        <v>-2.0928892022309697E-2</v>
      </c>
    </row>
    <row r="644" spans="1:25" x14ac:dyDescent="0.3">
      <c r="A644" s="23">
        <v>42181</v>
      </c>
      <c r="B644" s="1">
        <v>93.088570000000004</v>
      </c>
      <c r="C644" s="21">
        <f t="shared" si="65"/>
        <v>-1.8999145402241013E-2</v>
      </c>
      <c r="D644" s="21">
        <f t="shared" si="66"/>
        <v>4.6491258554333387E-4</v>
      </c>
      <c r="S644" s="23">
        <v>42181</v>
      </c>
      <c r="T644" s="1">
        <v>2101.48999</v>
      </c>
      <c r="U644" s="21">
        <f t="shared" si="67"/>
        <v>-3.9007994871598228E-4</v>
      </c>
      <c r="W644" s="23">
        <v>42181</v>
      </c>
      <c r="X644" s="24">
        <f t="shared" si="68"/>
        <v>-1.9061843814939427E-2</v>
      </c>
      <c r="Y644" s="21">
        <f t="shared" si="69"/>
        <v>-4.5277836141439497E-4</v>
      </c>
    </row>
    <row r="645" spans="1:25" x14ac:dyDescent="0.3">
      <c r="A645" s="23">
        <v>42180</v>
      </c>
      <c r="B645" s="1">
        <v>94.891425999999996</v>
      </c>
      <c r="C645" s="21">
        <f t="shared" si="65"/>
        <v>-2.117563755667784E-2</v>
      </c>
      <c r="D645" s="21">
        <f t="shared" si="66"/>
        <v>5.6350801863008012E-4</v>
      </c>
      <c r="S645" s="23">
        <v>42180</v>
      </c>
      <c r="T645" s="1">
        <v>2102.3100589999999</v>
      </c>
      <c r="U645" s="21">
        <f t="shared" si="67"/>
        <v>-2.973574048915073E-3</v>
      </c>
      <c r="W645" s="23">
        <v>42180</v>
      </c>
      <c r="X645" s="24">
        <f t="shared" si="68"/>
        <v>-2.1238335969376253E-2</v>
      </c>
      <c r="Y645" s="21">
        <f t="shared" si="69"/>
        <v>-3.0362724616134857E-3</v>
      </c>
    </row>
    <row r="646" spans="1:25" x14ac:dyDescent="0.3">
      <c r="A646" s="23">
        <v>42179</v>
      </c>
      <c r="B646" s="1">
        <v>96.944282999999999</v>
      </c>
      <c r="C646" s="21">
        <f t="shared" si="65"/>
        <v>-3.7875364446954274E-3</v>
      </c>
      <c r="D646" s="21">
        <f t="shared" si="66"/>
        <v>4.0325328667976052E-5</v>
      </c>
      <c r="S646" s="23">
        <v>42179</v>
      </c>
      <c r="T646" s="1">
        <v>2108.580078</v>
      </c>
      <c r="U646" s="21">
        <f t="shared" si="67"/>
        <v>-7.3532969401711723E-3</v>
      </c>
      <c r="W646" s="23">
        <v>42179</v>
      </c>
      <c r="X646" s="24">
        <f t="shared" si="68"/>
        <v>-3.8502348573938401E-3</v>
      </c>
      <c r="Y646" s="21">
        <f t="shared" si="69"/>
        <v>-7.415995352869585E-3</v>
      </c>
    </row>
    <row r="647" spans="1:25" x14ac:dyDescent="0.3">
      <c r="A647" s="23">
        <v>42178</v>
      </c>
      <c r="B647" s="1">
        <v>97.312859000000003</v>
      </c>
      <c r="C647" s="21">
        <f t="shared" si="65"/>
        <v>9.3199364525697881E-3</v>
      </c>
      <c r="D647" s="21">
        <f t="shared" si="66"/>
        <v>4.5660429879011951E-5</v>
      </c>
      <c r="S647" s="23">
        <v>42178</v>
      </c>
      <c r="T647" s="1">
        <v>2124.1999510000001</v>
      </c>
      <c r="U647" s="21">
        <f t="shared" si="67"/>
        <v>6.3586826091577286E-4</v>
      </c>
      <c r="W647" s="23">
        <v>42178</v>
      </c>
      <c r="X647" s="24">
        <f t="shared" si="68"/>
        <v>9.2572380398713745E-3</v>
      </c>
      <c r="Y647" s="21">
        <f t="shared" si="69"/>
        <v>5.7316984821736017E-4</v>
      </c>
    </row>
    <row r="648" spans="1:25" x14ac:dyDescent="0.3">
      <c r="A648" s="23">
        <v>42177</v>
      </c>
      <c r="B648" s="1">
        <v>96.414283999999995</v>
      </c>
      <c r="C648" s="21">
        <f t="shared" si="65"/>
        <v>2.7088700226348905E-2</v>
      </c>
      <c r="D648" s="21">
        <f t="shared" si="66"/>
        <v>6.0152536003958007E-4</v>
      </c>
      <c r="S648" s="23">
        <v>42177</v>
      </c>
      <c r="T648" s="1">
        <v>2122.8500979999999</v>
      </c>
      <c r="U648" s="21">
        <f t="shared" si="67"/>
        <v>6.094866829202239E-3</v>
      </c>
      <c r="W648" s="23">
        <v>42177</v>
      </c>
      <c r="X648" s="24">
        <f t="shared" si="68"/>
        <v>2.7026001813650492E-2</v>
      </c>
      <c r="Y648" s="21">
        <f t="shared" si="69"/>
        <v>6.0321684165038263E-3</v>
      </c>
    </row>
    <row r="649" spans="1:25" x14ac:dyDescent="0.3">
      <c r="A649" s="23">
        <v>42174</v>
      </c>
      <c r="B649" s="1">
        <v>93.871429000000006</v>
      </c>
      <c r="C649" s="21">
        <f t="shared" si="65"/>
        <v>-9.1978436074003911E-3</v>
      </c>
      <c r="D649" s="21">
        <f t="shared" si="66"/>
        <v>1.3831006325973214E-4</v>
      </c>
      <c r="S649" s="23">
        <v>42174</v>
      </c>
      <c r="T649" s="1">
        <v>2109.98999</v>
      </c>
      <c r="U649" s="21">
        <f t="shared" si="67"/>
        <v>-5.3035017504078352E-3</v>
      </c>
      <c r="W649" s="23">
        <v>42174</v>
      </c>
      <c r="X649" s="24">
        <f t="shared" si="68"/>
        <v>-9.2605420200988046E-3</v>
      </c>
      <c r="Y649" s="21">
        <f t="shared" si="69"/>
        <v>-5.3662001631062479E-3</v>
      </c>
    </row>
    <row r="650" spans="1:25" x14ac:dyDescent="0.3">
      <c r="A650" s="23">
        <v>42173</v>
      </c>
      <c r="B650" s="1">
        <v>94.742858999999996</v>
      </c>
      <c r="C650" s="21">
        <f t="shared" si="65"/>
        <v>5.0007515002077341E-3</v>
      </c>
      <c r="D650" s="21">
        <f t="shared" si="66"/>
        <v>5.944162012328235E-6</v>
      </c>
      <c r="S650" s="23">
        <v>42173</v>
      </c>
      <c r="T650" s="1">
        <v>2121.23999</v>
      </c>
      <c r="U650" s="21">
        <f t="shared" si="67"/>
        <v>9.9027106626514705E-3</v>
      </c>
      <c r="W650" s="23">
        <v>42173</v>
      </c>
      <c r="X650" s="24">
        <f t="shared" si="68"/>
        <v>4.9380530875093214E-3</v>
      </c>
      <c r="Y650" s="21">
        <f t="shared" si="69"/>
        <v>9.8400122499530569E-3</v>
      </c>
    </row>
    <row r="651" spans="1:25" x14ac:dyDescent="0.3">
      <c r="A651" s="23">
        <v>42172</v>
      </c>
      <c r="B651" s="1">
        <v>94.271431000000007</v>
      </c>
      <c r="C651" s="21">
        <f t="shared" si="65"/>
        <v>-1.0511146836804208E-2</v>
      </c>
      <c r="D651" s="21">
        <f t="shared" si="66"/>
        <v>1.7092511239638869E-4</v>
      </c>
      <c r="S651" s="23">
        <v>42172</v>
      </c>
      <c r="T651" s="1">
        <v>2100.4399410000001</v>
      </c>
      <c r="U651" s="21">
        <f t="shared" si="67"/>
        <v>1.9796411387709156E-3</v>
      </c>
      <c r="W651" s="23">
        <v>42172</v>
      </c>
      <c r="X651" s="24">
        <f t="shared" si="68"/>
        <v>-1.0573845249502622E-2</v>
      </c>
      <c r="Y651" s="21">
        <f t="shared" si="69"/>
        <v>1.9169427260725029E-3</v>
      </c>
    </row>
    <row r="652" spans="1:25" x14ac:dyDescent="0.3">
      <c r="A652" s="23">
        <v>42171</v>
      </c>
      <c r="B652" s="1">
        <v>95.272857999999999</v>
      </c>
      <c r="C652" s="21">
        <f t="shared" ref="C652:C715" si="70">B652/B653-1</f>
        <v>1.9708903728934857E-2</v>
      </c>
      <c r="D652" s="21">
        <f t="shared" ref="D652:D715" si="71">(C652-$B$4)^2</f>
        <v>2.9399277276636454E-4</v>
      </c>
      <c r="S652" s="23">
        <v>42171</v>
      </c>
      <c r="T652" s="1">
        <v>2096.290039</v>
      </c>
      <c r="U652" s="21">
        <f t="shared" ref="U652:U715" si="72">T652/T653-1</f>
        <v>5.6898564053051714E-3</v>
      </c>
      <c r="W652" s="23">
        <v>42171</v>
      </c>
      <c r="X652" s="24">
        <f t="shared" ref="X652:X715" si="73">C652-$U$5</f>
        <v>1.9646205316236443E-2</v>
      </c>
      <c r="Y652" s="21">
        <f t="shared" ref="Y652:Y715" si="74">U652-$U$5</f>
        <v>5.6271579926067588E-3</v>
      </c>
    </row>
    <row r="653" spans="1:25" x14ac:dyDescent="0.3">
      <c r="A653" s="23">
        <v>42170</v>
      </c>
      <c r="B653" s="1">
        <v>93.431426999999999</v>
      </c>
      <c r="C653" s="21">
        <f t="shared" si="70"/>
        <v>-1.0454977125209819E-2</v>
      </c>
      <c r="D653" s="21">
        <f t="shared" si="71"/>
        <v>1.694595605615508E-4</v>
      </c>
      <c r="S653" s="23">
        <v>42170</v>
      </c>
      <c r="T653" s="1">
        <v>2084.429932</v>
      </c>
      <c r="U653" s="21">
        <f t="shared" si="72"/>
        <v>-4.6225721215145121E-3</v>
      </c>
      <c r="W653" s="23">
        <v>42170</v>
      </c>
      <c r="X653" s="24">
        <f t="shared" si="73"/>
        <v>-1.0517675537908232E-2</v>
      </c>
      <c r="Y653" s="21">
        <f t="shared" si="74"/>
        <v>-4.6852705342129248E-3</v>
      </c>
    </row>
    <row r="654" spans="1:25" x14ac:dyDescent="0.3">
      <c r="A654" s="23">
        <v>42167</v>
      </c>
      <c r="B654" s="1">
        <v>94.418571</v>
      </c>
      <c r="C654" s="21">
        <f t="shared" si="70"/>
        <v>-7.1057162594546641E-3</v>
      </c>
      <c r="D654" s="21">
        <f t="shared" si="71"/>
        <v>9.3478007687372198E-5</v>
      </c>
      <c r="S654" s="23">
        <v>42167</v>
      </c>
      <c r="T654" s="1">
        <v>2094.110107</v>
      </c>
      <c r="U654" s="21">
        <f t="shared" si="72"/>
        <v>-6.9942998831643566E-3</v>
      </c>
      <c r="W654" s="23">
        <v>42167</v>
      </c>
      <c r="X654" s="24">
        <f t="shared" si="73"/>
        <v>-7.1684146721530768E-3</v>
      </c>
      <c r="Y654" s="21">
        <f t="shared" si="74"/>
        <v>-7.0569982958627693E-3</v>
      </c>
    </row>
    <row r="655" spans="1:25" x14ac:dyDescent="0.3">
      <c r="A655" s="23">
        <v>42166</v>
      </c>
      <c r="B655" s="1">
        <v>95.094284000000002</v>
      </c>
      <c r="C655" s="21">
        <f t="shared" si="70"/>
        <v>-8.1061167868896611E-3</v>
      </c>
      <c r="D655" s="21">
        <f t="shared" si="71"/>
        <v>1.138233589048348E-4</v>
      </c>
      <c r="S655" s="23">
        <v>42166</v>
      </c>
      <c r="T655" s="1">
        <v>2108.860107</v>
      </c>
      <c r="U655" s="21">
        <f t="shared" si="72"/>
        <v>1.7386262992553636E-3</v>
      </c>
      <c r="W655" s="23">
        <v>42166</v>
      </c>
      <c r="X655" s="24">
        <f t="shared" si="73"/>
        <v>-8.1688151995880746E-3</v>
      </c>
      <c r="Y655" s="21">
        <f t="shared" si="74"/>
        <v>1.6759278865569509E-3</v>
      </c>
    </row>
    <row r="656" spans="1:25" x14ac:dyDescent="0.3">
      <c r="A656" s="23">
        <v>42165</v>
      </c>
      <c r="B656" s="1">
        <v>95.871429000000006</v>
      </c>
      <c r="C656" s="21">
        <f t="shared" si="70"/>
        <v>3.7008459827208018E-2</v>
      </c>
      <c r="D656" s="21">
        <f t="shared" si="71"/>
        <v>1.1865113151855928E-3</v>
      </c>
      <c r="S656" s="23">
        <v>42165</v>
      </c>
      <c r="T656" s="1">
        <v>2105.1999510000001</v>
      </c>
      <c r="U656" s="21">
        <f t="shared" si="72"/>
        <v>1.204242491174079E-2</v>
      </c>
      <c r="W656" s="23">
        <v>42165</v>
      </c>
      <c r="X656" s="24">
        <f t="shared" si="73"/>
        <v>3.6945761414509608E-2</v>
      </c>
      <c r="Y656" s="21">
        <f t="shared" si="74"/>
        <v>1.1979726499042376E-2</v>
      </c>
    </row>
    <row r="657" spans="1:25" x14ac:dyDescent="0.3">
      <c r="A657" s="23">
        <v>42164</v>
      </c>
      <c r="B657" s="1">
        <v>92.449996999999996</v>
      </c>
      <c r="C657" s="21">
        <f t="shared" si="70"/>
        <v>3.1758648241446696E-2</v>
      </c>
      <c r="D657" s="21">
        <f t="shared" si="71"/>
        <v>8.5240419478648335E-4</v>
      </c>
      <c r="S657" s="23">
        <v>42164</v>
      </c>
      <c r="T657" s="1">
        <v>2080.1499020000001</v>
      </c>
      <c r="U657" s="21">
        <f t="shared" si="72"/>
        <v>4.1835298173786839E-4</v>
      </c>
      <c r="W657" s="23">
        <v>42164</v>
      </c>
      <c r="X657" s="24">
        <f t="shared" si="73"/>
        <v>3.1695949828748286E-2</v>
      </c>
      <c r="Y657" s="21">
        <f t="shared" si="74"/>
        <v>3.556545690394557E-4</v>
      </c>
    </row>
    <row r="658" spans="1:25" x14ac:dyDescent="0.3">
      <c r="A658" s="23">
        <v>42163</v>
      </c>
      <c r="B658" s="1">
        <v>89.604286000000002</v>
      </c>
      <c r="C658" s="21">
        <f t="shared" si="70"/>
        <v>-9.4595733966346129E-3</v>
      </c>
      <c r="D658" s="21">
        <f t="shared" si="71"/>
        <v>1.4453472776033632E-4</v>
      </c>
      <c r="S658" s="23">
        <v>42163</v>
      </c>
      <c r="T658" s="1">
        <v>2079.280029</v>
      </c>
      <c r="U658" s="21">
        <f t="shared" si="72"/>
        <v>-6.4745098717947647E-3</v>
      </c>
      <c r="W658" s="23">
        <v>42163</v>
      </c>
      <c r="X658" s="24">
        <f t="shared" si="73"/>
        <v>-9.5222718093330265E-3</v>
      </c>
      <c r="Y658" s="21">
        <f t="shared" si="74"/>
        <v>-6.5372082844931774E-3</v>
      </c>
    </row>
    <row r="659" spans="1:25" x14ac:dyDescent="0.3">
      <c r="A659" s="23">
        <v>42160</v>
      </c>
      <c r="B659" s="1">
        <v>90.459998999999996</v>
      </c>
      <c r="C659" s="21">
        <f t="shared" si="70"/>
        <v>1.243922510591422E-2</v>
      </c>
      <c r="D659" s="21">
        <f t="shared" si="71"/>
        <v>9.7546019156869183E-5</v>
      </c>
      <c r="S659" s="23">
        <v>42160</v>
      </c>
      <c r="T659" s="1">
        <v>2092.830078</v>
      </c>
      <c r="U659" s="21">
        <f t="shared" si="72"/>
        <v>-1.4361830452781499E-3</v>
      </c>
      <c r="W659" s="23">
        <v>42160</v>
      </c>
      <c r="X659" s="24">
        <f t="shared" si="73"/>
        <v>1.2376526693215806E-2</v>
      </c>
      <c r="Y659" s="21">
        <f t="shared" si="74"/>
        <v>-1.4988814579765626E-3</v>
      </c>
    </row>
    <row r="660" spans="1:25" x14ac:dyDescent="0.3">
      <c r="A660" s="23">
        <v>42159</v>
      </c>
      <c r="B660" s="1">
        <v>89.348572000000004</v>
      </c>
      <c r="C660" s="21">
        <f t="shared" si="70"/>
        <v>6.0805054503130229E-3</v>
      </c>
      <c r="D660" s="21">
        <f t="shared" si="71"/>
        <v>1.2375051706857519E-5</v>
      </c>
      <c r="S660" s="23">
        <v>42159</v>
      </c>
      <c r="T660" s="1">
        <v>2095.8400879999999</v>
      </c>
      <c r="U660" s="21">
        <f t="shared" si="72"/>
        <v>-8.6231673566271594E-3</v>
      </c>
      <c r="W660" s="23">
        <v>42159</v>
      </c>
      <c r="X660" s="24">
        <f t="shared" si="73"/>
        <v>6.0178070376146102E-3</v>
      </c>
      <c r="Y660" s="21">
        <f t="shared" si="74"/>
        <v>-8.6858657693255729E-3</v>
      </c>
    </row>
    <row r="661" spans="1:25" x14ac:dyDescent="0.3">
      <c r="A661" s="23">
        <v>42158</v>
      </c>
      <c r="B661" s="1">
        <v>88.808571000000001</v>
      </c>
      <c r="C661" s="21">
        <f t="shared" si="70"/>
        <v>-3.6062606397260222E-3</v>
      </c>
      <c r="D661" s="21">
        <f t="shared" si="71"/>
        <v>3.8055906112714301E-5</v>
      </c>
      <c r="S661" s="23">
        <v>42158</v>
      </c>
      <c r="T661" s="1">
        <v>2114.070068</v>
      </c>
      <c r="U661" s="21">
        <f t="shared" si="72"/>
        <v>2.1188707775647853E-3</v>
      </c>
      <c r="W661" s="23">
        <v>42158</v>
      </c>
      <c r="X661" s="24">
        <f t="shared" si="73"/>
        <v>-3.6689590524244349E-3</v>
      </c>
      <c r="Y661" s="21">
        <f t="shared" si="74"/>
        <v>2.0561723648663726E-3</v>
      </c>
    </row>
    <row r="662" spans="1:25" x14ac:dyDescent="0.3">
      <c r="A662" s="23">
        <v>42157</v>
      </c>
      <c r="B662" s="1">
        <v>89.129997000000003</v>
      </c>
      <c r="C662" s="21">
        <f t="shared" si="70"/>
        <v>1.4285384761767439E-3</v>
      </c>
      <c r="D662" s="21">
        <f t="shared" si="71"/>
        <v>1.2862912435492873E-6</v>
      </c>
      <c r="S662" s="23">
        <v>42157</v>
      </c>
      <c r="T662" s="1">
        <v>2109.6000979999999</v>
      </c>
      <c r="U662" s="21">
        <f t="shared" si="72"/>
        <v>-1.0085958054164568E-3</v>
      </c>
      <c r="W662" s="23">
        <v>42157</v>
      </c>
      <c r="X662" s="24">
        <f t="shared" si="73"/>
        <v>1.3658400634783312E-3</v>
      </c>
      <c r="Y662" s="21">
        <f t="shared" si="74"/>
        <v>-1.0712942181148695E-3</v>
      </c>
    </row>
    <row r="663" spans="1:25" x14ac:dyDescent="0.3">
      <c r="A663" s="23">
        <v>42156</v>
      </c>
      <c r="B663" s="1">
        <v>89.002853000000002</v>
      </c>
      <c r="C663" s="21">
        <f t="shared" si="70"/>
        <v>-1.6665464965966992E-3</v>
      </c>
      <c r="D663" s="21">
        <f t="shared" si="71"/>
        <v>1.7886409888455186E-5</v>
      </c>
      <c r="S663" s="23">
        <v>42156</v>
      </c>
      <c r="T663" s="1">
        <v>2111.7299800000001</v>
      </c>
      <c r="U663" s="21">
        <f t="shared" si="72"/>
        <v>2.0594608593389463E-3</v>
      </c>
      <c r="W663" s="23">
        <v>42156</v>
      </c>
      <c r="X663" s="24">
        <f t="shared" si="73"/>
        <v>-1.7292449092951119E-3</v>
      </c>
      <c r="Y663" s="21">
        <f t="shared" si="74"/>
        <v>1.9967624466405336E-3</v>
      </c>
    </row>
    <row r="664" spans="1:25" x14ac:dyDescent="0.3">
      <c r="A664" s="23">
        <v>42153</v>
      </c>
      <c r="B664" s="1">
        <v>89.151427999999996</v>
      </c>
      <c r="C664" s="21">
        <f t="shared" si="70"/>
        <v>-3.9741298406571479E-3</v>
      </c>
      <c r="D664" s="21">
        <f t="shared" si="71"/>
        <v>4.272996501045405E-5</v>
      </c>
      <c r="S664" s="23">
        <v>42153</v>
      </c>
      <c r="T664" s="1">
        <v>2107.389893</v>
      </c>
      <c r="U664" s="21">
        <f t="shared" si="72"/>
        <v>-6.3184689448647635E-3</v>
      </c>
      <c r="W664" s="23">
        <v>42153</v>
      </c>
      <c r="X664" s="24">
        <f t="shared" si="73"/>
        <v>-4.0368282533555606E-3</v>
      </c>
      <c r="Y664" s="21">
        <f t="shared" si="74"/>
        <v>-6.3811673575631762E-3</v>
      </c>
    </row>
    <row r="665" spans="1:25" x14ac:dyDescent="0.3">
      <c r="A665" s="23">
        <v>42152</v>
      </c>
      <c r="B665" s="1">
        <v>89.507141000000004</v>
      </c>
      <c r="C665" s="21">
        <f t="shared" si="70"/>
        <v>-3.8950605372037872E-3</v>
      </c>
      <c r="D665" s="21">
        <f t="shared" si="71"/>
        <v>4.1702493970093021E-5</v>
      </c>
      <c r="S665" s="23">
        <v>42152</v>
      </c>
      <c r="T665" s="1">
        <v>2120.790039</v>
      </c>
      <c r="U665" s="21">
        <f t="shared" si="72"/>
        <v>-1.2667607066396691E-3</v>
      </c>
      <c r="W665" s="23">
        <v>42152</v>
      </c>
      <c r="X665" s="24">
        <f t="shared" si="73"/>
        <v>-3.9577589499021999E-3</v>
      </c>
      <c r="Y665" s="21">
        <f t="shared" si="74"/>
        <v>-1.3294591193380818E-3</v>
      </c>
    </row>
    <row r="666" spans="1:25" x14ac:dyDescent="0.3">
      <c r="A666" s="23">
        <v>42151</v>
      </c>
      <c r="B666" s="1">
        <v>89.857140000000001</v>
      </c>
      <c r="C666" s="21">
        <f t="shared" si="70"/>
        <v>2.1186730618674376E-2</v>
      </c>
      <c r="D666" s="21">
        <f t="shared" si="71"/>
        <v>3.4685502748568568E-4</v>
      </c>
      <c r="S666" s="23">
        <v>42151</v>
      </c>
      <c r="T666" s="1">
        <v>2123.4799800000001</v>
      </c>
      <c r="U666" s="21">
        <f t="shared" si="72"/>
        <v>9.1626411220271375E-3</v>
      </c>
      <c r="W666" s="23">
        <v>42151</v>
      </c>
      <c r="X666" s="24">
        <f t="shared" si="73"/>
        <v>2.1124032205975963E-2</v>
      </c>
      <c r="Y666" s="21">
        <f t="shared" si="74"/>
        <v>9.099942709328724E-3</v>
      </c>
    </row>
    <row r="667" spans="1:25" x14ac:dyDescent="0.3">
      <c r="A667" s="23">
        <v>42150</v>
      </c>
      <c r="B667" s="1">
        <v>87.992858999999996</v>
      </c>
      <c r="C667" s="21">
        <f t="shared" si="70"/>
        <v>-9.5196376979054254E-3</v>
      </c>
      <c r="D667" s="21">
        <f t="shared" si="71"/>
        <v>1.4598255273510951E-4</v>
      </c>
      <c r="S667" s="23">
        <v>42150</v>
      </c>
      <c r="T667" s="1">
        <v>2104.1999510000001</v>
      </c>
      <c r="U667" s="21">
        <f t="shared" si="72"/>
        <v>-1.028198046779627E-2</v>
      </c>
      <c r="W667" s="23">
        <v>42150</v>
      </c>
      <c r="X667" s="24">
        <f t="shared" si="73"/>
        <v>-9.5823361106038389E-3</v>
      </c>
      <c r="Y667" s="21">
        <f t="shared" si="74"/>
        <v>-1.0344678880494684E-2</v>
      </c>
    </row>
    <row r="668" spans="1:25" x14ac:dyDescent="0.3">
      <c r="A668" s="23">
        <v>42146</v>
      </c>
      <c r="B668" s="1">
        <v>88.838570000000004</v>
      </c>
      <c r="C668" s="21">
        <f t="shared" si="70"/>
        <v>-1.845817234645275E-3</v>
      </c>
      <c r="D668" s="21">
        <f t="shared" si="71"/>
        <v>1.9434903248871162E-5</v>
      </c>
      <c r="S668" s="23">
        <v>42146</v>
      </c>
      <c r="T668" s="1">
        <v>2126.0600589999999</v>
      </c>
      <c r="U668" s="21">
        <f t="shared" si="72"/>
        <v>-2.2338859444231973E-3</v>
      </c>
      <c r="W668" s="23">
        <v>42146</v>
      </c>
      <c r="X668" s="24">
        <f t="shared" si="73"/>
        <v>-1.9085156473436877E-3</v>
      </c>
      <c r="Y668" s="21">
        <f t="shared" si="74"/>
        <v>-2.29658435712161E-3</v>
      </c>
    </row>
    <row r="669" spans="1:25" x14ac:dyDescent="0.3">
      <c r="A669" s="23">
        <v>42145</v>
      </c>
      <c r="B669" s="1">
        <v>89.002853000000002</v>
      </c>
      <c r="C669" s="21">
        <f t="shared" si="70"/>
        <v>2.397251915787102E-3</v>
      </c>
      <c r="D669" s="21">
        <f t="shared" si="71"/>
        <v>2.7368529246472003E-8</v>
      </c>
      <c r="S669" s="23">
        <v>42145</v>
      </c>
      <c r="T669" s="1">
        <v>2130.820068</v>
      </c>
      <c r="U669" s="21">
        <f t="shared" si="72"/>
        <v>2.3378741542858794E-3</v>
      </c>
      <c r="W669" s="23">
        <v>42145</v>
      </c>
      <c r="X669" s="24">
        <f t="shared" si="73"/>
        <v>2.3345535030886893E-3</v>
      </c>
      <c r="Y669" s="21">
        <f t="shared" si="74"/>
        <v>2.2751757415874667E-3</v>
      </c>
    </row>
    <row r="670" spans="1:25" x14ac:dyDescent="0.3">
      <c r="A670" s="23">
        <v>42144</v>
      </c>
      <c r="B670" s="1">
        <v>88.790001000000004</v>
      </c>
      <c r="C670" s="21">
        <f t="shared" si="70"/>
        <v>8.1916621948672219E-3</v>
      </c>
      <c r="D670" s="21">
        <f t="shared" si="71"/>
        <v>3.1685369837091344E-5</v>
      </c>
      <c r="S670" s="23">
        <v>42144</v>
      </c>
      <c r="T670" s="1">
        <v>2125.8500979999999</v>
      </c>
      <c r="U670" s="21">
        <f t="shared" si="72"/>
        <v>-9.3051603155314133E-4</v>
      </c>
      <c r="W670" s="23">
        <v>42144</v>
      </c>
      <c r="X670" s="24">
        <f t="shared" si="73"/>
        <v>8.1289637821688084E-3</v>
      </c>
      <c r="Y670" s="21">
        <f t="shared" si="74"/>
        <v>-9.9321444425155402E-4</v>
      </c>
    </row>
    <row r="671" spans="1:25" x14ac:dyDescent="0.3">
      <c r="A671" s="23">
        <v>42143</v>
      </c>
      <c r="B671" s="1">
        <v>88.068573000000001</v>
      </c>
      <c r="C671" s="21">
        <f t="shared" si="70"/>
        <v>-2.2496479805628189E-3</v>
      </c>
      <c r="D671" s="21">
        <f t="shared" si="71"/>
        <v>2.3158561046555335E-5</v>
      </c>
      <c r="S671" s="23">
        <v>42143</v>
      </c>
      <c r="T671" s="1">
        <v>2127.830078</v>
      </c>
      <c r="U671" s="21">
        <f t="shared" si="72"/>
        <v>-6.43374521663298E-4</v>
      </c>
      <c r="W671" s="23">
        <v>42143</v>
      </c>
      <c r="X671" s="24">
        <f t="shared" si="73"/>
        <v>-2.3123463932612316E-3</v>
      </c>
      <c r="Y671" s="21">
        <f t="shared" si="74"/>
        <v>-7.060729343617107E-4</v>
      </c>
    </row>
    <row r="672" spans="1:25" x14ac:dyDescent="0.3">
      <c r="A672" s="23">
        <v>42142</v>
      </c>
      <c r="B672" s="1">
        <v>88.267143000000004</v>
      </c>
      <c r="C672" s="21">
        <f t="shared" si="70"/>
        <v>7.5336667764751564E-3</v>
      </c>
      <c r="D672" s="21">
        <f t="shared" si="71"/>
        <v>2.4710647084799557E-5</v>
      </c>
      <c r="S672" s="23">
        <v>42142</v>
      </c>
      <c r="T672" s="1">
        <v>2129.1999510000001</v>
      </c>
      <c r="U672" s="21">
        <f t="shared" si="72"/>
        <v>3.0479481898115779E-3</v>
      </c>
      <c r="W672" s="23">
        <v>42142</v>
      </c>
      <c r="X672" s="24">
        <f t="shared" si="73"/>
        <v>7.4709683637767437E-3</v>
      </c>
      <c r="Y672" s="21">
        <f t="shared" si="74"/>
        <v>2.9852497771131652E-3</v>
      </c>
    </row>
    <row r="673" spans="1:25" x14ac:dyDescent="0.3">
      <c r="A673" s="23">
        <v>42139</v>
      </c>
      <c r="B673" s="1">
        <v>87.607140000000001</v>
      </c>
      <c r="C673" s="21">
        <f t="shared" si="70"/>
        <v>4.4985886444865564E-2</v>
      </c>
      <c r="D673" s="21">
        <f t="shared" si="71"/>
        <v>1.7997279121297926E-3</v>
      </c>
      <c r="S673" s="23">
        <v>42139</v>
      </c>
      <c r="T673" s="1">
        <v>2122.7299800000001</v>
      </c>
      <c r="U673" s="21">
        <f t="shared" si="72"/>
        <v>7.6841352349998893E-4</v>
      </c>
      <c r="W673" s="23">
        <v>42139</v>
      </c>
      <c r="X673" s="24">
        <f t="shared" si="73"/>
        <v>4.4923188032167154E-2</v>
      </c>
      <c r="Y673" s="21">
        <f t="shared" si="74"/>
        <v>7.0571511080157624E-4</v>
      </c>
    </row>
    <row r="674" spans="1:25" x14ac:dyDescent="0.3">
      <c r="A674" s="23">
        <v>42138</v>
      </c>
      <c r="B674" s="1">
        <v>83.835716000000005</v>
      </c>
      <c r="C674" s="21">
        <f t="shared" si="70"/>
        <v>1.1618520785623865E-2</v>
      </c>
      <c r="D674" s="21">
        <f t="shared" si="71"/>
        <v>8.2008138572230694E-5</v>
      </c>
      <c r="S674" s="23">
        <v>42138</v>
      </c>
      <c r="T674" s="1">
        <v>2121.1000979999999</v>
      </c>
      <c r="U674" s="21">
        <f t="shared" si="72"/>
        <v>1.077928701516595E-2</v>
      </c>
      <c r="W674" s="23">
        <v>42138</v>
      </c>
      <c r="X674" s="24">
        <f t="shared" si="73"/>
        <v>1.1555822372925451E-2</v>
      </c>
      <c r="Y674" s="21">
        <f t="shared" si="74"/>
        <v>1.0716588602467537E-2</v>
      </c>
    </row>
    <row r="675" spans="1:25" x14ac:dyDescent="0.3">
      <c r="A675" s="23">
        <v>42137</v>
      </c>
      <c r="B675" s="1">
        <v>82.872855999999999</v>
      </c>
      <c r="C675" s="21">
        <f t="shared" si="70"/>
        <v>-6.0482762518226929E-3</v>
      </c>
      <c r="D675" s="21">
        <f t="shared" si="71"/>
        <v>7.4148675744438943E-5</v>
      </c>
      <c r="S675" s="23">
        <v>42137</v>
      </c>
      <c r="T675" s="1">
        <v>2098.4799800000001</v>
      </c>
      <c r="U675" s="21">
        <f t="shared" si="72"/>
        <v>-3.0495491649840112E-4</v>
      </c>
      <c r="W675" s="23">
        <v>42137</v>
      </c>
      <c r="X675" s="24">
        <f t="shared" si="73"/>
        <v>-6.1109746645211056E-3</v>
      </c>
      <c r="Y675" s="21">
        <f t="shared" si="74"/>
        <v>-3.6765332919681381E-4</v>
      </c>
    </row>
    <row r="676" spans="1:25" x14ac:dyDescent="0.3">
      <c r="A676" s="23">
        <v>42136</v>
      </c>
      <c r="B676" s="1">
        <v>83.377144000000001</v>
      </c>
      <c r="C676" s="21">
        <f t="shared" si="70"/>
        <v>-1.0695814827047512E-2</v>
      </c>
      <c r="D676" s="21">
        <f t="shared" si="71"/>
        <v>1.7578785163635093E-4</v>
      </c>
      <c r="S676" s="23">
        <v>42136</v>
      </c>
      <c r="T676" s="1">
        <v>2099.1201169999999</v>
      </c>
      <c r="U676" s="21">
        <f t="shared" si="72"/>
        <v>-2.949637714718456E-3</v>
      </c>
      <c r="W676" s="23">
        <v>42136</v>
      </c>
      <c r="X676" s="24">
        <f t="shared" si="73"/>
        <v>-1.0758513239745925E-2</v>
      </c>
      <c r="Y676" s="21">
        <f t="shared" si="74"/>
        <v>-3.0123361274168687E-3</v>
      </c>
    </row>
    <row r="677" spans="1:25" x14ac:dyDescent="0.3">
      <c r="A677" s="23">
        <v>42135</v>
      </c>
      <c r="B677" s="1">
        <v>84.278571999999997</v>
      </c>
      <c r="C677" s="21">
        <f t="shared" si="70"/>
        <v>2.6714221509622771E-2</v>
      </c>
      <c r="D677" s="21">
        <f t="shared" si="71"/>
        <v>5.8329665389165802E-4</v>
      </c>
      <c r="S677" s="23">
        <v>42135</v>
      </c>
      <c r="T677" s="1">
        <v>2105.330078</v>
      </c>
      <c r="U677" s="21">
        <f t="shared" si="72"/>
        <v>-5.0895607491248107E-3</v>
      </c>
      <c r="W677" s="23">
        <v>42135</v>
      </c>
      <c r="X677" s="24">
        <f t="shared" si="73"/>
        <v>2.6651523096924357E-2</v>
      </c>
      <c r="Y677" s="21">
        <f t="shared" si="74"/>
        <v>-5.1522591618232234E-3</v>
      </c>
    </row>
    <row r="678" spans="1:25" x14ac:dyDescent="0.3">
      <c r="A678" s="23">
        <v>42132</v>
      </c>
      <c r="B678" s="1">
        <v>82.085716000000005</v>
      </c>
      <c r="C678" s="21">
        <f t="shared" si="70"/>
        <v>1.6559339073397794E-2</v>
      </c>
      <c r="D678" s="21">
        <f t="shared" si="71"/>
        <v>1.9590628938644629E-4</v>
      </c>
      <c r="S678" s="23">
        <v>42132</v>
      </c>
      <c r="T678" s="1">
        <v>2116.1000979999999</v>
      </c>
      <c r="U678" s="21">
        <f t="shared" si="72"/>
        <v>1.3457901340996115E-2</v>
      </c>
      <c r="W678" s="23">
        <v>42132</v>
      </c>
      <c r="X678" s="24">
        <f t="shared" si="73"/>
        <v>1.6496640660699381E-2</v>
      </c>
      <c r="Y678" s="21">
        <f t="shared" si="74"/>
        <v>1.3395202928297701E-2</v>
      </c>
    </row>
    <row r="679" spans="1:25" x14ac:dyDescent="0.3">
      <c r="A679" s="23">
        <v>42131</v>
      </c>
      <c r="B679" s="1">
        <v>80.748572999999993</v>
      </c>
      <c r="C679" s="21">
        <f t="shared" si="70"/>
        <v>8.384814837482768E-3</v>
      </c>
      <c r="D679" s="21">
        <f t="shared" si="71"/>
        <v>3.3897180926344162E-5</v>
      </c>
      <c r="S679" s="23">
        <v>42131</v>
      </c>
      <c r="T679" s="1">
        <v>2088</v>
      </c>
      <c r="U679" s="21">
        <f t="shared" si="72"/>
        <v>3.7738136047080761E-3</v>
      </c>
      <c r="W679" s="23">
        <v>42131</v>
      </c>
      <c r="X679" s="24">
        <f t="shared" si="73"/>
        <v>8.3221164247843545E-3</v>
      </c>
      <c r="Y679" s="21">
        <f t="shared" si="74"/>
        <v>3.7111151920096635E-3</v>
      </c>
    </row>
    <row r="680" spans="1:25" x14ac:dyDescent="0.3">
      <c r="A680" s="23">
        <v>42130</v>
      </c>
      <c r="B680" s="1">
        <v>80.077140999999997</v>
      </c>
      <c r="C680" s="21">
        <f t="shared" si="70"/>
        <v>-8.8586176198207633E-3</v>
      </c>
      <c r="D680" s="21">
        <f t="shared" si="71"/>
        <v>1.3044618279856799E-4</v>
      </c>
      <c r="S680" s="23">
        <v>42130</v>
      </c>
      <c r="T680" s="1">
        <v>2080.1499020000001</v>
      </c>
      <c r="U680" s="21">
        <f t="shared" si="72"/>
        <v>-4.4557250073096188E-3</v>
      </c>
      <c r="W680" s="23">
        <v>42130</v>
      </c>
      <c r="X680" s="24">
        <f t="shared" si="73"/>
        <v>-8.9213160325191769E-3</v>
      </c>
      <c r="Y680" s="21">
        <f t="shared" si="74"/>
        <v>-4.5184234200080315E-3</v>
      </c>
    </row>
    <row r="681" spans="1:25" x14ac:dyDescent="0.3">
      <c r="A681" s="23">
        <v>42129</v>
      </c>
      <c r="B681" s="1">
        <v>80.792854000000005</v>
      </c>
      <c r="C681" s="21">
        <f t="shared" si="70"/>
        <v>1.9192576452921495E-2</v>
      </c>
      <c r="D681" s="21">
        <f t="shared" si="71"/>
        <v>2.7655324712483559E-4</v>
      </c>
      <c r="S681" s="23">
        <v>42129</v>
      </c>
      <c r="T681" s="1">
        <v>2089.459961</v>
      </c>
      <c r="U681" s="21">
        <f t="shared" si="72"/>
        <v>-1.1837383538524149E-2</v>
      </c>
      <c r="W681" s="23">
        <v>42129</v>
      </c>
      <c r="X681" s="24">
        <f t="shared" si="73"/>
        <v>1.9129878040223081E-2</v>
      </c>
      <c r="Y681" s="21">
        <f t="shared" si="74"/>
        <v>-1.1900081951222562E-2</v>
      </c>
    </row>
    <row r="682" spans="1:25" x14ac:dyDescent="0.3">
      <c r="A682" s="23">
        <v>42128</v>
      </c>
      <c r="B682" s="1">
        <v>79.271431000000007</v>
      </c>
      <c r="C682" s="21">
        <f t="shared" si="70"/>
        <v>-3.8238174023798033E-3</v>
      </c>
      <c r="D682" s="21">
        <f t="shared" si="71"/>
        <v>4.0787429299872819E-5</v>
      </c>
      <c r="S682" s="23">
        <v>42128</v>
      </c>
      <c r="T682" s="1">
        <v>2114.48999</v>
      </c>
      <c r="U682" s="21">
        <f t="shared" si="72"/>
        <v>2.9407486092096757E-3</v>
      </c>
      <c r="W682" s="23">
        <v>42128</v>
      </c>
      <c r="X682" s="24">
        <f t="shared" si="73"/>
        <v>-3.886515815078216E-3</v>
      </c>
      <c r="Y682" s="21">
        <f t="shared" si="74"/>
        <v>2.878050196511263E-3</v>
      </c>
    </row>
    <row r="683" spans="1:25" x14ac:dyDescent="0.3">
      <c r="A683" s="23">
        <v>42125</v>
      </c>
      <c r="B683" s="1">
        <v>79.575714000000005</v>
      </c>
      <c r="C683" s="21">
        <f t="shared" si="70"/>
        <v>9.523773584905193E-4</v>
      </c>
      <c r="D683" s="21">
        <f t="shared" si="71"/>
        <v>2.5930948264302913E-6</v>
      </c>
      <c r="S683" s="23">
        <v>42125</v>
      </c>
      <c r="T683" s="1">
        <v>2108.290039</v>
      </c>
      <c r="U683" s="21">
        <f t="shared" si="72"/>
        <v>1.0923001515586117E-2</v>
      </c>
      <c r="W683" s="23">
        <v>42125</v>
      </c>
      <c r="X683" s="24">
        <f t="shared" si="73"/>
        <v>8.8967894579210661E-4</v>
      </c>
      <c r="Y683" s="21">
        <f t="shared" si="74"/>
        <v>1.0860303102887704E-2</v>
      </c>
    </row>
    <row r="684" spans="1:25" x14ac:dyDescent="0.3">
      <c r="A684" s="23">
        <v>42124</v>
      </c>
      <c r="B684" s="1">
        <v>79.5</v>
      </c>
      <c r="C684" s="21">
        <f t="shared" si="70"/>
        <v>-1.1281870815880168E-2</v>
      </c>
      <c r="D684" s="21">
        <f t="shared" si="71"/>
        <v>1.9167176121321692E-4</v>
      </c>
      <c r="S684" s="23">
        <v>42124</v>
      </c>
      <c r="T684" s="1">
        <v>2085.51001</v>
      </c>
      <c r="U684" s="21">
        <f t="shared" si="72"/>
        <v>-1.0128906665100579E-2</v>
      </c>
      <c r="W684" s="23">
        <v>42124</v>
      </c>
      <c r="X684" s="24">
        <f t="shared" si="73"/>
        <v>-1.1344569228578582E-2</v>
      </c>
      <c r="Y684" s="21">
        <f t="shared" si="74"/>
        <v>-1.0191605077798992E-2</v>
      </c>
    </row>
    <row r="685" spans="1:25" x14ac:dyDescent="0.3">
      <c r="A685" s="23">
        <v>42123</v>
      </c>
      <c r="B685" s="1">
        <v>80.407143000000005</v>
      </c>
      <c r="C685" s="21">
        <f t="shared" si="70"/>
        <v>-3.7293717338848786E-4</v>
      </c>
      <c r="D685" s="21">
        <f t="shared" si="71"/>
        <v>8.6178850668976558E-6</v>
      </c>
      <c r="S685" s="23">
        <v>42123</v>
      </c>
      <c r="T685" s="1">
        <v>2106.8500979999999</v>
      </c>
      <c r="U685" s="21">
        <f t="shared" si="72"/>
        <v>-3.7403355286635964E-3</v>
      </c>
      <c r="W685" s="23">
        <v>42123</v>
      </c>
      <c r="X685" s="24">
        <f t="shared" si="73"/>
        <v>-4.3563558608690055E-4</v>
      </c>
      <c r="Y685" s="21">
        <f t="shared" si="74"/>
        <v>-3.8030339413620091E-3</v>
      </c>
    </row>
    <row r="686" spans="1:25" x14ac:dyDescent="0.3">
      <c r="A686" s="23">
        <v>42122</v>
      </c>
      <c r="B686" s="1">
        <v>80.437140999999997</v>
      </c>
      <c r="C686" s="21">
        <f t="shared" si="70"/>
        <v>-5.3349157858217922E-3</v>
      </c>
      <c r="D686" s="21">
        <f t="shared" si="71"/>
        <v>6.2372118408401701E-5</v>
      </c>
      <c r="S686" s="23">
        <v>42122</v>
      </c>
      <c r="T686" s="1">
        <v>2114.76001</v>
      </c>
      <c r="U686" s="21">
        <f t="shared" si="72"/>
        <v>2.7692317470553451E-3</v>
      </c>
      <c r="W686" s="23">
        <v>42122</v>
      </c>
      <c r="X686" s="24">
        <f t="shared" si="73"/>
        <v>-5.3976141985202048E-3</v>
      </c>
      <c r="Y686" s="21">
        <f t="shared" si="74"/>
        <v>2.7065333343569324E-3</v>
      </c>
    </row>
    <row r="687" spans="1:25" x14ac:dyDescent="0.3">
      <c r="A687" s="23">
        <v>42121</v>
      </c>
      <c r="B687" s="1">
        <v>80.868567999999996</v>
      </c>
      <c r="C687" s="21">
        <f t="shared" si="70"/>
        <v>1.3753507819108668E-2</v>
      </c>
      <c r="D687" s="21">
        <f t="shared" si="71"/>
        <v>1.2523448669420639E-4</v>
      </c>
      <c r="S687" s="23">
        <v>42121</v>
      </c>
      <c r="T687" s="1">
        <v>2108.919922</v>
      </c>
      <c r="U687" s="21">
        <f t="shared" si="72"/>
        <v>-4.14131399984774E-3</v>
      </c>
      <c r="W687" s="23">
        <v>42121</v>
      </c>
      <c r="X687" s="24">
        <f t="shared" si="73"/>
        <v>1.3690809406410254E-2</v>
      </c>
      <c r="Y687" s="21">
        <f t="shared" si="74"/>
        <v>-4.2040124125461526E-3</v>
      </c>
    </row>
    <row r="688" spans="1:25" x14ac:dyDescent="0.3">
      <c r="A688" s="23">
        <v>42118</v>
      </c>
      <c r="B688" s="1">
        <v>79.771431000000007</v>
      </c>
      <c r="C688" s="21">
        <f t="shared" si="70"/>
        <v>-1.1805315960670137E-3</v>
      </c>
      <c r="D688" s="21">
        <f t="shared" si="71"/>
        <v>1.4011680076395044E-5</v>
      </c>
      <c r="S688" s="23">
        <v>42118</v>
      </c>
      <c r="T688" s="1">
        <v>2117.6899410000001</v>
      </c>
      <c r="U688" s="21">
        <f t="shared" si="72"/>
        <v>2.2528002125912217E-3</v>
      </c>
      <c r="W688" s="23">
        <v>42118</v>
      </c>
      <c r="X688" s="24">
        <f t="shared" si="73"/>
        <v>-1.2432300087654264E-3</v>
      </c>
      <c r="Y688" s="21">
        <f t="shared" si="74"/>
        <v>2.190101799892809E-3</v>
      </c>
    </row>
    <row r="689" spans="1:25" x14ac:dyDescent="0.3">
      <c r="A689" s="23">
        <v>42117</v>
      </c>
      <c r="B689" s="1">
        <v>79.865714999999994</v>
      </c>
      <c r="C689" s="21">
        <f t="shared" si="70"/>
        <v>2.4745517275563955E-3</v>
      </c>
      <c r="D689" s="21">
        <f t="shared" si="71"/>
        <v>7.7676995389804023E-9</v>
      </c>
      <c r="S689" s="23">
        <v>42117</v>
      </c>
      <c r="T689" s="1">
        <v>2112.929932</v>
      </c>
      <c r="U689" s="21">
        <f t="shared" si="72"/>
        <v>2.3577160344365744E-3</v>
      </c>
      <c r="W689" s="23">
        <v>42117</v>
      </c>
      <c r="X689" s="24">
        <f t="shared" si="73"/>
        <v>2.4118533148579828E-3</v>
      </c>
      <c r="Y689" s="21">
        <f t="shared" si="74"/>
        <v>2.2950176217381617E-3</v>
      </c>
    </row>
    <row r="690" spans="1:25" x14ac:dyDescent="0.3">
      <c r="A690" s="23">
        <v>42116</v>
      </c>
      <c r="B690" s="1">
        <v>79.668571</v>
      </c>
      <c r="C690" s="21">
        <f t="shared" si="70"/>
        <v>-4.924730454604509E-3</v>
      </c>
      <c r="D690" s="21">
        <f t="shared" si="71"/>
        <v>5.6061409375012721E-5</v>
      </c>
      <c r="S690" s="23">
        <v>42116</v>
      </c>
      <c r="T690" s="1">
        <v>2107.959961</v>
      </c>
      <c r="U690" s="21">
        <f t="shared" si="72"/>
        <v>5.0874804159597442E-3</v>
      </c>
      <c r="W690" s="23">
        <v>42116</v>
      </c>
      <c r="X690" s="24">
        <f t="shared" si="73"/>
        <v>-4.9874288673029217E-3</v>
      </c>
      <c r="Y690" s="21">
        <f t="shared" si="74"/>
        <v>5.0247820032613315E-3</v>
      </c>
    </row>
    <row r="691" spans="1:25" x14ac:dyDescent="0.3">
      <c r="A691" s="23">
        <v>42115</v>
      </c>
      <c r="B691" s="1">
        <v>80.062859000000003</v>
      </c>
      <c r="C691" s="21">
        <f t="shared" si="70"/>
        <v>-1.224908046893225E-2</v>
      </c>
      <c r="D691" s="21">
        <f t="shared" si="71"/>
        <v>2.1938843425915074E-4</v>
      </c>
      <c r="S691" s="23">
        <v>42115</v>
      </c>
      <c r="T691" s="1">
        <v>2097.290039</v>
      </c>
      <c r="U691" s="21">
        <f t="shared" si="72"/>
        <v>-1.4806051919155072E-3</v>
      </c>
      <c r="W691" s="23">
        <v>42115</v>
      </c>
      <c r="X691" s="24">
        <f t="shared" si="73"/>
        <v>-1.2311778881630663E-2</v>
      </c>
      <c r="Y691" s="21">
        <f t="shared" si="74"/>
        <v>-1.5433036046139199E-3</v>
      </c>
    </row>
    <row r="692" spans="1:25" x14ac:dyDescent="0.3">
      <c r="A692" s="23">
        <v>42114</v>
      </c>
      <c r="B692" s="1">
        <v>81.055717000000001</v>
      </c>
      <c r="C692" s="21">
        <f t="shared" si="70"/>
        <v>-7.2784444022426786E-3</v>
      </c>
      <c r="D692" s="21">
        <f t="shared" si="71"/>
        <v>9.6847853127817932E-5</v>
      </c>
      <c r="S692" s="23">
        <v>42114</v>
      </c>
      <c r="T692" s="1">
        <v>2100.3999020000001</v>
      </c>
      <c r="U692" s="21">
        <f t="shared" si="72"/>
        <v>9.2351313331806573E-3</v>
      </c>
      <c r="W692" s="23">
        <v>42114</v>
      </c>
      <c r="X692" s="24">
        <f t="shared" si="73"/>
        <v>-7.3411428149410913E-3</v>
      </c>
      <c r="Y692" s="21">
        <f t="shared" si="74"/>
        <v>9.1724329204822437E-3</v>
      </c>
    </row>
    <row r="693" spans="1:25" x14ac:dyDescent="0.3">
      <c r="A693" s="23">
        <v>42111</v>
      </c>
      <c r="B693" s="1">
        <v>81.650002000000001</v>
      </c>
      <c r="C693" s="21">
        <f t="shared" si="70"/>
        <v>1.6902475530387706E-2</v>
      </c>
      <c r="D693" s="21">
        <f t="shared" si="71"/>
        <v>2.0562955571225449E-4</v>
      </c>
      <c r="S693" s="23">
        <v>42111</v>
      </c>
      <c r="T693" s="1">
        <v>2081.179932</v>
      </c>
      <c r="U693" s="21">
        <f t="shared" si="72"/>
        <v>-1.1311245237798029E-2</v>
      </c>
      <c r="W693" s="23">
        <v>42111</v>
      </c>
      <c r="X693" s="24">
        <f t="shared" si="73"/>
        <v>1.6839777117689293E-2</v>
      </c>
      <c r="Y693" s="21">
        <f t="shared" si="74"/>
        <v>-1.1373943650496442E-2</v>
      </c>
    </row>
    <row r="694" spans="1:25" x14ac:dyDescent="0.3">
      <c r="A694" s="23">
        <v>42110</v>
      </c>
      <c r="B694" s="1">
        <v>80.292854000000005</v>
      </c>
      <c r="C694" s="21">
        <f t="shared" si="70"/>
        <v>0.18211829098654397</v>
      </c>
      <c r="D694" s="21">
        <f t="shared" si="71"/>
        <v>3.2240215181115958E-2</v>
      </c>
      <c r="S694" s="23">
        <v>42110</v>
      </c>
      <c r="T694" s="1">
        <v>2104.98999</v>
      </c>
      <c r="U694" s="21">
        <f t="shared" si="72"/>
        <v>-7.7844381361602544E-4</v>
      </c>
      <c r="W694" s="23">
        <v>42110</v>
      </c>
      <c r="X694" s="24">
        <f t="shared" si="73"/>
        <v>0.18205559257384557</v>
      </c>
      <c r="Y694" s="21">
        <f t="shared" si="74"/>
        <v>-8.4114222631443813E-4</v>
      </c>
    </row>
    <row r="695" spans="1:25" x14ac:dyDescent="0.3">
      <c r="A695" s="23">
        <v>42109</v>
      </c>
      <c r="B695" s="1">
        <v>67.922859000000003</v>
      </c>
      <c r="C695" s="21">
        <f t="shared" si="70"/>
        <v>-6.7890974716213748E-3</v>
      </c>
      <c r="D695" s="21">
        <f t="shared" si="71"/>
        <v>8.7455859358793539E-5</v>
      </c>
      <c r="S695" s="23">
        <v>42109</v>
      </c>
      <c r="T695" s="1">
        <v>2106.6298830000001</v>
      </c>
      <c r="U695" s="21">
        <f t="shared" si="72"/>
        <v>5.1481957339105655E-3</v>
      </c>
      <c r="W695" s="23">
        <v>42109</v>
      </c>
      <c r="X695" s="24">
        <f t="shared" si="73"/>
        <v>-6.8517958843197875E-3</v>
      </c>
      <c r="Y695" s="21">
        <f t="shared" si="74"/>
        <v>5.0854973212121528E-3</v>
      </c>
    </row>
    <row r="696" spans="1:25" x14ac:dyDescent="0.3">
      <c r="A696" s="23">
        <v>42108</v>
      </c>
      <c r="B696" s="1">
        <v>68.387146000000001</v>
      </c>
      <c r="C696" s="21">
        <f t="shared" si="70"/>
        <v>8.4899254155259563E-3</v>
      </c>
      <c r="D696" s="21">
        <f t="shared" si="71"/>
        <v>3.5132163755954328E-5</v>
      </c>
      <c r="S696" s="23">
        <v>42108</v>
      </c>
      <c r="T696" s="1">
        <v>2095.8400879999999</v>
      </c>
      <c r="U696" s="21">
        <f t="shared" si="72"/>
        <v>1.6297587545692771E-3</v>
      </c>
      <c r="W696" s="23">
        <v>42108</v>
      </c>
      <c r="X696" s="24">
        <f t="shared" si="73"/>
        <v>8.4272270028275427E-3</v>
      </c>
      <c r="Y696" s="21">
        <f t="shared" si="74"/>
        <v>1.5670603418708644E-3</v>
      </c>
    </row>
    <row r="697" spans="1:25" x14ac:dyDescent="0.3">
      <c r="A697" s="23">
        <v>42107</v>
      </c>
      <c r="B697" s="1">
        <v>67.811431999999996</v>
      </c>
      <c r="C697" s="21">
        <f t="shared" si="70"/>
        <v>4.4239718991031518E-2</v>
      </c>
      <c r="D697" s="21">
        <f t="shared" si="71"/>
        <v>1.7369750554996658E-3</v>
      </c>
      <c r="S697" s="23">
        <v>42107</v>
      </c>
      <c r="T697" s="1">
        <v>2092.429932</v>
      </c>
      <c r="U697" s="21">
        <f t="shared" si="72"/>
        <v>-4.5812806150653529E-3</v>
      </c>
      <c r="W697" s="23">
        <v>42107</v>
      </c>
      <c r="X697" s="24">
        <f t="shared" si="73"/>
        <v>4.4177020578333108E-2</v>
      </c>
      <c r="Y697" s="21">
        <f t="shared" si="74"/>
        <v>-4.6439790277637656E-3</v>
      </c>
    </row>
    <row r="698" spans="1:25" x14ac:dyDescent="0.3">
      <c r="A698" s="23">
        <v>42104</v>
      </c>
      <c r="B698" s="1">
        <v>64.938568000000004</v>
      </c>
      <c r="C698" s="21">
        <f t="shared" si="70"/>
        <v>3.4288931305120451E-2</v>
      </c>
      <c r="D698" s="21">
        <f t="shared" si="71"/>
        <v>1.0065546233203489E-3</v>
      </c>
      <c r="S698" s="23">
        <v>42104</v>
      </c>
      <c r="T698" s="1">
        <v>2102.0600589999999</v>
      </c>
      <c r="U698" s="21">
        <f t="shared" si="72"/>
        <v>5.2028650588638037E-3</v>
      </c>
      <c r="W698" s="23">
        <v>42104</v>
      </c>
      <c r="X698" s="24">
        <f t="shared" si="73"/>
        <v>3.4226232892422041E-2</v>
      </c>
      <c r="Y698" s="21">
        <f t="shared" si="74"/>
        <v>5.140166646165391E-3</v>
      </c>
    </row>
    <row r="699" spans="1:25" x14ac:dyDescent="0.3">
      <c r="A699" s="23">
        <v>42103</v>
      </c>
      <c r="B699" s="1">
        <v>62.785713000000001</v>
      </c>
      <c r="C699" s="21">
        <f t="shared" si="70"/>
        <v>-4.1916892020886776E-3</v>
      </c>
      <c r="D699" s="21">
        <f t="shared" si="71"/>
        <v>4.5621588168716458E-5</v>
      </c>
      <c r="S699" s="23">
        <v>42103</v>
      </c>
      <c r="T699" s="1">
        <v>2091.179932</v>
      </c>
      <c r="U699" s="21">
        <f t="shared" si="72"/>
        <v>4.4574813568534211E-3</v>
      </c>
      <c r="W699" s="23">
        <v>42103</v>
      </c>
      <c r="X699" s="24">
        <f t="shared" si="73"/>
        <v>-4.2543876147870903E-3</v>
      </c>
      <c r="Y699" s="21">
        <f t="shared" si="74"/>
        <v>4.3947829441550084E-3</v>
      </c>
    </row>
    <row r="700" spans="1:25" x14ac:dyDescent="0.3">
      <c r="A700" s="23">
        <v>42102</v>
      </c>
      <c r="B700" s="1">
        <v>63.049999</v>
      </c>
      <c r="C700" s="21">
        <f t="shared" si="70"/>
        <v>4.2247180171694154E-2</v>
      </c>
      <c r="D700" s="21">
        <f t="shared" si="71"/>
        <v>1.5748590553478095E-3</v>
      </c>
      <c r="S700" s="23">
        <v>42102</v>
      </c>
      <c r="T700" s="1">
        <v>2081.8999020000001</v>
      </c>
      <c r="U700" s="21">
        <f t="shared" si="72"/>
        <v>2.6825330225748178E-3</v>
      </c>
      <c r="W700" s="23">
        <v>42102</v>
      </c>
      <c r="X700" s="24">
        <f t="shared" si="73"/>
        <v>4.2184481758995744E-2</v>
      </c>
      <c r="Y700" s="21">
        <f t="shared" si="74"/>
        <v>2.6198346098764052E-3</v>
      </c>
    </row>
    <row r="701" spans="1:25" x14ac:dyDescent="0.3">
      <c r="A701" s="23">
        <v>42101</v>
      </c>
      <c r="B701" s="1">
        <v>60.494286000000002</v>
      </c>
      <c r="C701" s="21">
        <f t="shared" si="70"/>
        <v>2.7230895831895641E-3</v>
      </c>
      <c r="D701" s="21">
        <f t="shared" si="71"/>
        <v>2.5729219301853289E-8</v>
      </c>
      <c r="S701" s="23">
        <v>42101</v>
      </c>
      <c r="T701" s="1">
        <v>2076.330078</v>
      </c>
      <c r="U701" s="21">
        <f t="shared" si="72"/>
        <v>-2.0619040280095424E-3</v>
      </c>
      <c r="W701" s="23">
        <v>42101</v>
      </c>
      <c r="X701" s="24">
        <f t="shared" si="73"/>
        <v>2.6603911704911514E-3</v>
      </c>
      <c r="Y701" s="21">
        <f t="shared" si="74"/>
        <v>-2.1246024407079551E-3</v>
      </c>
    </row>
    <row r="702" spans="1:25" x14ac:dyDescent="0.3">
      <c r="A702" s="23">
        <v>42100</v>
      </c>
      <c r="B702" s="1">
        <v>60.330002</v>
      </c>
      <c r="C702" s="21">
        <f t="shared" si="70"/>
        <v>1.987543252361168E-2</v>
      </c>
      <c r="D702" s="21">
        <f t="shared" si="71"/>
        <v>2.9973118245551025E-4</v>
      </c>
      <c r="S702" s="23">
        <v>42100</v>
      </c>
      <c r="T702" s="1">
        <v>2080.6201169999999</v>
      </c>
      <c r="U702" s="21">
        <f t="shared" si="72"/>
        <v>6.6088150025853665E-3</v>
      </c>
      <c r="W702" s="23">
        <v>42100</v>
      </c>
      <c r="X702" s="24">
        <f t="shared" si="73"/>
        <v>1.9812734110913267E-2</v>
      </c>
      <c r="Y702" s="21">
        <f t="shared" si="74"/>
        <v>6.5461165898869538E-3</v>
      </c>
    </row>
    <row r="703" spans="1:25" x14ac:dyDescent="0.3">
      <c r="A703" s="23">
        <v>42096</v>
      </c>
      <c r="B703" s="1">
        <v>59.154285000000002</v>
      </c>
      <c r="C703" s="21">
        <f t="shared" si="70"/>
        <v>2.3237654862420243E-3</v>
      </c>
      <c r="D703" s="21">
        <f t="shared" si="71"/>
        <v>5.7083146244437399E-8</v>
      </c>
      <c r="S703" s="23">
        <v>42096</v>
      </c>
      <c r="T703" s="1">
        <v>2066.959961</v>
      </c>
      <c r="U703" s="21">
        <f t="shared" si="72"/>
        <v>3.5296671869311513E-3</v>
      </c>
      <c r="W703" s="23">
        <v>42096</v>
      </c>
      <c r="X703" s="24">
        <f t="shared" si="73"/>
        <v>2.2610670735436116E-3</v>
      </c>
      <c r="Y703" s="21">
        <f t="shared" si="74"/>
        <v>3.4669687742327386E-3</v>
      </c>
    </row>
    <row r="704" spans="1:25" x14ac:dyDescent="0.3">
      <c r="A704" s="23">
        <v>42095</v>
      </c>
      <c r="B704" s="1">
        <v>59.017142999999997</v>
      </c>
      <c r="C704" s="21">
        <f t="shared" si="70"/>
        <v>-8.5675035431735935E-3</v>
      </c>
      <c r="D704" s="21">
        <f t="shared" si="71"/>
        <v>1.238811255257084E-4</v>
      </c>
      <c r="S704" s="23">
        <v>42095</v>
      </c>
      <c r="T704" s="1">
        <v>2059.6899410000001</v>
      </c>
      <c r="U704" s="21">
        <f t="shared" si="72"/>
        <v>-3.9653716707825915E-3</v>
      </c>
      <c r="W704" s="23">
        <v>42095</v>
      </c>
      <c r="X704" s="24">
        <f t="shared" si="73"/>
        <v>-8.6302019558720071E-3</v>
      </c>
      <c r="Y704" s="21">
        <f t="shared" si="74"/>
        <v>-4.0280700834810041E-3</v>
      </c>
    </row>
    <row r="705" spans="1:25" x14ac:dyDescent="0.3">
      <c r="A705" s="23">
        <v>42094</v>
      </c>
      <c r="B705" s="1">
        <v>59.527141999999998</v>
      </c>
      <c r="C705" s="21">
        <f t="shared" si="70"/>
        <v>-1.3914854541233757E-2</v>
      </c>
      <c r="D705" s="21">
        <f t="shared" si="71"/>
        <v>2.7150935155366651E-4</v>
      </c>
      <c r="S705" s="23">
        <v>42094</v>
      </c>
      <c r="T705" s="1">
        <v>2067.889893</v>
      </c>
      <c r="U705" s="21">
        <f t="shared" si="72"/>
        <v>-8.7957747373061945E-3</v>
      </c>
      <c r="W705" s="23">
        <v>42094</v>
      </c>
      <c r="X705" s="24">
        <f t="shared" si="73"/>
        <v>-1.397755295393217E-2</v>
      </c>
      <c r="Y705" s="21">
        <f t="shared" si="74"/>
        <v>-8.8584731500046081E-3</v>
      </c>
    </row>
    <row r="706" spans="1:25" x14ac:dyDescent="0.3">
      <c r="A706" s="23">
        <v>42093</v>
      </c>
      <c r="B706" s="1">
        <v>60.367142000000001</v>
      </c>
      <c r="C706" s="21">
        <f t="shared" si="70"/>
        <v>1.8805591095801599E-2</v>
      </c>
      <c r="D706" s="21">
        <f t="shared" si="71"/>
        <v>2.6383195681749363E-4</v>
      </c>
      <c r="S706" s="23">
        <v>42093</v>
      </c>
      <c r="T706" s="1">
        <v>2086.23999</v>
      </c>
      <c r="U706" s="21">
        <f t="shared" si="72"/>
        <v>1.2236644843459654E-2</v>
      </c>
      <c r="W706" s="23">
        <v>42093</v>
      </c>
      <c r="X706" s="24">
        <f t="shared" si="73"/>
        <v>1.8742892683103186E-2</v>
      </c>
      <c r="Y706" s="21">
        <f t="shared" si="74"/>
        <v>1.2173946430761241E-2</v>
      </c>
    </row>
    <row r="707" spans="1:25" x14ac:dyDescent="0.3">
      <c r="A707" s="23">
        <v>42090</v>
      </c>
      <c r="B707" s="1">
        <v>59.252856999999999</v>
      </c>
      <c r="C707" s="21">
        <f t="shared" si="70"/>
        <v>-8.3440685023304928E-3</v>
      </c>
      <c r="D707" s="21">
        <f t="shared" si="71"/>
        <v>1.1895729990720189E-4</v>
      </c>
      <c r="S707" s="23">
        <v>42090</v>
      </c>
      <c r="T707" s="1">
        <v>2061.0200199999999</v>
      </c>
      <c r="U707" s="21">
        <f t="shared" si="72"/>
        <v>2.3685617450666108E-3</v>
      </c>
      <c r="W707" s="23">
        <v>42090</v>
      </c>
      <c r="X707" s="24">
        <f t="shared" si="73"/>
        <v>-8.4067669150289064E-3</v>
      </c>
      <c r="Y707" s="21">
        <f t="shared" si="74"/>
        <v>2.3058633323681981E-3</v>
      </c>
    </row>
    <row r="708" spans="1:25" x14ac:dyDescent="0.3">
      <c r="A708" s="23">
        <v>42089</v>
      </c>
      <c r="B708" s="1">
        <v>59.751427</v>
      </c>
      <c r="C708" s="21">
        <f t="shared" si="70"/>
        <v>-8.275070539419116E-3</v>
      </c>
      <c r="D708" s="21">
        <f t="shared" si="71"/>
        <v>1.1745697290201823E-4</v>
      </c>
      <c r="S708" s="23">
        <v>42089</v>
      </c>
      <c r="T708" s="1">
        <v>2056.1499020000001</v>
      </c>
      <c r="U708" s="21">
        <f t="shared" si="72"/>
        <v>-2.3775002467200101E-3</v>
      </c>
      <c r="W708" s="23">
        <v>42089</v>
      </c>
      <c r="X708" s="24">
        <f t="shared" si="73"/>
        <v>-8.3377689521175295E-3</v>
      </c>
      <c r="Y708" s="21">
        <f t="shared" si="74"/>
        <v>-2.4401986594184228E-3</v>
      </c>
    </row>
    <row r="709" spans="1:25" x14ac:dyDescent="0.3">
      <c r="A709" s="23">
        <v>42088</v>
      </c>
      <c r="B709" s="1">
        <v>60.25</v>
      </c>
      <c r="C709" s="21">
        <f t="shared" si="70"/>
        <v>-3.7715591436687679E-2</v>
      </c>
      <c r="D709" s="21">
        <f t="shared" si="71"/>
        <v>1.6223396559160983E-3</v>
      </c>
      <c r="S709" s="23">
        <v>42088</v>
      </c>
      <c r="T709" s="1">
        <v>2061.0500489999999</v>
      </c>
      <c r="U709" s="21">
        <f t="shared" si="72"/>
        <v>-1.4558905570164926E-2</v>
      </c>
      <c r="W709" s="23">
        <v>42088</v>
      </c>
      <c r="X709" s="24">
        <f t="shared" si="73"/>
        <v>-3.7778289849386089E-2</v>
      </c>
      <c r="Y709" s="21">
        <f t="shared" si="74"/>
        <v>-1.462160398286334E-2</v>
      </c>
    </row>
    <row r="710" spans="1:25" x14ac:dyDescent="0.3">
      <c r="A710" s="23">
        <v>42087</v>
      </c>
      <c r="B710" s="1">
        <v>62.611426999999999</v>
      </c>
      <c r="C710" s="21">
        <f t="shared" si="70"/>
        <v>3.1247011103004541E-2</v>
      </c>
      <c r="D710" s="21">
        <f t="shared" si="71"/>
        <v>8.2279049048506272E-4</v>
      </c>
      <c r="S710" s="23">
        <v>42087</v>
      </c>
      <c r="T710" s="1">
        <v>2091.5</v>
      </c>
      <c r="U710" s="21">
        <f t="shared" si="72"/>
        <v>-6.1394220159830537E-3</v>
      </c>
      <c r="W710" s="23">
        <v>42087</v>
      </c>
      <c r="X710" s="24">
        <f t="shared" si="73"/>
        <v>3.1184312690306127E-2</v>
      </c>
      <c r="Y710" s="21">
        <f t="shared" si="74"/>
        <v>-6.2021204286814664E-3</v>
      </c>
    </row>
    <row r="711" spans="1:25" x14ac:dyDescent="0.3">
      <c r="A711" s="23">
        <v>42086</v>
      </c>
      <c r="B711" s="1">
        <v>60.714286999999999</v>
      </c>
      <c r="C711" s="21">
        <f t="shared" si="70"/>
        <v>-7.7048703279842812E-3</v>
      </c>
      <c r="D711" s="21">
        <f t="shared" si="71"/>
        <v>1.0542271872199101E-4</v>
      </c>
      <c r="S711" s="23">
        <v>42086</v>
      </c>
      <c r="T711" s="1">
        <v>2104.419922</v>
      </c>
      <c r="U711" s="21">
        <f t="shared" si="72"/>
        <v>-1.7457311460168379E-3</v>
      </c>
      <c r="W711" s="23">
        <v>42086</v>
      </c>
      <c r="X711" s="24">
        <f t="shared" si="73"/>
        <v>-7.7675687406826939E-3</v>
      </c>
      <c r="Y711" s="21">
        <f t="shared" si="74"/>
        <v>-1.8084295587152506E-3</v>
      </c>
    </row>
    <row r="712" spans="1:25" x14ac:dyDescent="0.3">
      <c r="A712" s="23">
        <v>42083</v>
      </c>
      <c r="B712" s="1">
        <v>61.185715000000002</v>
      </c>
      <c r="C712" s="21">
        <f t="shared" si="70"/>
        <v>7.2670045047529275E-3</v>
      </c>
      <c r="D712" s="21">
        <f t="shared" si="71"/>
        <v>2.2130609948824579E-5</v>
      </c>
      <c r="S712" s="23">
        <v>42083</v>
      </c>
      <c r="T712" s="1">
        <v>2108.1000979999999</v>
      </c>
      <c r="U712" s="21">
        <f t="shared" si="72"/>
        <v>9.0127546079468157E-3</v>
      </c>
      <c r="W712" s="23">
        <v>42083</v>
      </c>
      <c r="X712" s="24">
        <f t="shared" si="73"/>
        <v>7.2043060920545148E-3</v>
      </c>
      <c r="Y712" s="21">
        <f t="shared" si="74"/>
        <v>8.9500561952484022E-3</v>
      </c>
    </row>
    <row r="713" spans="1:25" x14ac:dyDescent="0.3">
      <c r="A713" s="23">
        <v>42082</v>
      </c>
      <c r="B713" s="1">
        <v>60.744286000000002</v>
      </c>
      <c r="C713" s="21">
        <f t="shared" si="70"/>
        <v>4.9395231718087906E-3</v>
      </c>
      <c r="D713" s="21">
        <f t="shared" si="71"/>
        <v>5.6493536047470216E-6</v>
      </c>
      <c r="S713" s="23">
        <v>42082</v>
      </c>
      <c r="T713" s="1">
        <v>2089.2700199999999</v>
      </c>
      <c r="U713" s="21">
        <f t="shared" si="72"/>
        <v>-4.8725791855204204E-3</v>
      </c>
      <c r="W713" s="23">
        <v>42082</v>
      </c>
      <c r="X713" s="24">
        <f t="shared" si="73"/>
        <v>4.8768247591103779E-3</v>
      </c>
      <c r="Y713" s="21">
        <f t="shared" si="74"/>
        <v>-4.935277598218833E-3</v>
      </c>
    </row>
    <row r="714" spans="1:25" x14ac:dyDescent="0.3">
      <c r="A714" s="23">
        <v>42081</v>
      </c>
      <c r="B714" s="1">
        <v>60.445712999999998</v>
      </c>
      <c r="C714" s="21">
        <f t="shared" si="70"/>
        <v>1.0991114187879125E-2</v>
      </c>
      <c r="D714" s="21">
        <f t="shared" si="71"/>
        <v>7.1038396978754671E-5</v>
      </c>
      <c r="S714" s="23">
        <v>42081</v>
      </c>
      <c r="T714" s="1">
        <v>2099.5</v>
      </c>
      <c r="U714" s="21">
        <f t="shared" si="72"/>
        <v>1.2158421547431297E-2</v>
      </c>
      <c r="W714" s="23">
        <v>42081</v>
      </c>
      <c r="X714" s="24">
        <f t="shared" si="73"/>
        <v>1.0928415775180712E-2</v>
      </c>
      <c r="Y714" s="21">
        <f t="shared" si="74"/>
        <v>1.2095723134732884E-2</v>
      </c>
    </row>
    <row r="715" spans="1:25" x14ac:dyDescent="0.3">
      <c r="A715" s="23">
        <v>42080</v>
      </c>
      <c r="B715" s="1">
        <v>59.78857</v>
      </c>
      <c r="C715" s="21">
        <f t="shared" si="70"/>
        <v>-8.1759674277130934E-3</v>
      </c>
      <c r="D715" s="21">
        <f t="shared" si="71"/>
        <v>1.1531868347910285E-4</v>
      </c>
      <c r="S715" s="23">
        <v>42080</v>
      </c>
      <c r="T715" s="1">
        <v>2074.280029</v>
      </c>
      <c r="U715" s="21">
        <f t="shared" si="72"/>
        <v>-3.3201736486770939E-3</v>
      </c>
      <c r="W715" s="23">
        <v>42080</v>
      </c>
      <c r="X715" s="24">
        <f t="shared" si="73"/>
        <v>-8.2386658404115069E-3</v>
      </c>
      <c r="Y715" s="21">
        <f t="shared" si="74"/>
        <v>-3.3828720613755065E-3</v>
      </c>
    </row>
    <row r="716" spans="1:25" x14ac:dyDescent="0.3">
      <c r="A716" s="23">
        <v>42079</v>
      </c>
      <c r="B716" s="1">
        <v>60.281429000000003</v>
      </c>
      <c r="C716" s="21">
        <f t="shared" ref="C716:C779" si="75">B716/B717-1</f>
        <v>-3.7477176351349284E-2</v>
      </c>
      <c r="D716" s="21">
        <f t="shared" ref="D716:D779" si="76">(C716-$B$4)^2</f>
        <v>1.6031905996302465E-3</v>
      </c>
      <c r="S716" s="23">
        <v>42079</v>
      </c>
      <c r="T716" s="1">
        <v>2081.1899410000001</v>
      </c>
      <c r="U716" s="21">
        <f t="shared" ref="U716:U779" si="77">T716/T717-1</f>
        <v>1.3533671143615367E-2</v>
      </c>
      <c r="W716" s="23">
        <v>42079</v>
      </c>
      <c r="X716" s="24">
        <f t="shared" ref="X716:X779" si="78">C716-$U$5</f>
        <v>-3.7539874764047694E-2</v>
      </c>
      <c r="Y716" s="21">
        <f t="shared" ref="Y716:Y779" si="79">U716-$U$5</f>
        <v>1.3470972730916953E-2</v>
      </c>
    </row>
    <row r="717" spans="1:25" x14ac:dyDescent="0.3">
      <c r="A717" s="23">
        <v>42076</v>
      </c>
      <c r="B717" s="1">
        <v>62.628571000000001</v>
      </c>
      <c r="C717" s="21">
        <f t="shared" si="75"/>
        <v>-2.2127069703258062E-2</v>
      </c>
      <c r="D717" s="21">
        <f t="shared" si="76"/>
        <v>6.095840505701282E-4</v>
      </c>
      <c r="S717" s="23">
        <v>42076</v>
      </c>
      <c r="T717" s="1">
        <v>2053.3999020000001</v>
      </c>
      <c r="U717" s="21">
        <f t="shared" si="77"/>
        <v>-6.074711051894166E-3</v>
      </c>
      <c r="W717" s="23">
        <v>42076</v>
      </c>
      <c r="X717" s="24">
        <f t="shared" si="78"/>
        <v>-2.2189768115956476E-2</v>
      </c>
      <c r="Y717" s="21">
        <f t="shared" si="79"/>
        <v>-6.1374094645925787E-3</v>
      </c>
    </row>
    <row r="718" spans="1:25" x14ac:dyDescent="0.3">
      <c r="A718" s="23">
        <v>42075</v>
      </c>
      <c r="B718" s="1">
        <v>64.045715000000001</v>
      </c>
      <c r="C718" s="21">
        <f t="shared" si="75"/>
        <v>1.8469320276123025E-2</v>
      </c>
      <c r="D718" s="21">
        <f t="shared" si="76"/>
        <v>2.530210050497E-4</v>
      </c>
      <c r="S718" s="23">
        <v>42075</v>
      </c>
      <c r="T718" s="1">
        <v>2065.9499510000001</v>
      </c>
      <c r="U718" s="21">
        <f t="shared" si="77"/>
        <v>1.2601439598289632E-2</v>
      </c>
      <c r="W718" s="23">
        <v>42075</v>
      </c>
      <c r="X718" s="24">
        <f t="shared" si="78"/>
        <v>1.8406621863424611E-2</v>
      </c>
      <c r="Y718" s="21">
        <f t="shared" si="79"/>
        <v>1.2538741185591219E-2</v>
      </c>
    </row>
    <row r="719" spans="1:25" x14ac:dyDescent="0.3">
      <c r="A719" s="23">
        <v>42074</v>
      </c>
      <c r="B719" s="1">
        <v>62.884284999999998</v>
      </c>
      <c r="C719" s="21">
        <f t="shared" si="75"/>
        <v>1.1791474847528738E-2</v>
      </c>
      <c r="D719" s="21">
        <f t="shared" si="76"/>
        <v>8.5170538402730601E-5</v>
      </c>
      <c r="S719" s="23">
        <v>42074</v>
      </c>
      <c r="T719" s="1">
        <v>2040.23999</v>
      </c>
      <c r="U719" s="21">
        <f t="shared" si="77"/>
        <v>-1.9176796017918996E-3</v>
      </c>
      <c r="W719" s="23">
        <v>42074</v>
      </c>
      <c r="X719" s="24">
        <f t="shared" si="78"/>
        <v>1.1728776434830324E-2</v>
      </c>
      <c r="Y719" s="21">
        <f t="shared" si="79"/>
        <v>-1.9803780144903122E-3</v>
      </c>
    </row>
    <row r="720" spans="1:25" x14ac:dyDescent="0.3">
      <c r="A720" s="23">
        <v>42073</v>
      </c>
      <c r="B720" s="1">
        <v>62.151428000000003</v>
      </c>
      <c r="C720" s="21">
        <f t="shared" si="75"/>
        <v>-2.3719259840691564E-2</v>
      </c>
      <c r="D720" s="21">
        <f t="shared" si="76"/>
        <v>6.9074069195193056E-4</v>
      </c>
      <c r="S720" s="23">
        <v>42073</v>
      </c>
      <c r="T720" s="1">
        <v>2044.160034</v>
      </c>
      <c r="U720" s="21">
        <f t="shared" si="77"/>
        <v>-1.6961330342146863E-2</v>
      </c>
      <c r="W720" s="23">
        <v>42073</v>
      </c>
      <c r="X720" s="24">
        <f t="shared" si="78"/>
        <v>-2.3781958253389978E-2</v>
      </c>
      <c r="Y720" s="21">
        <f t="shared" si="79"/>
        <v>-1.7024028754845277E-2</v>
      </c>
    </row>
    <row r="721" spans="1:25" x14ac:dyDescent="0.3">
      <c r="A721" s="23">
        <v>42072</v>
      </c>
      <c r="B721" s="1">
        <v>63.661430000000003</v>
      </c>
      <c r="C721" s="21">
        <f t="shared" si="75"/>
        <v>-1.8695435909480529E-2</v>
      </c>
      <c r="D721" s="21">
        <f t="shared" si="76"/>
        <v>4.5190775907222113E-4</v>
      </c>
      <c r="S721" s="23">
        <v>42072</v>
      </c>
      <c r="T721" s="1">
        <v>2079.429932</v>
      </c>
      <c r="U721" s="21">
        <f t="shared" si="77"/>
        <v>3.9444212511012822E-3</v>
      </c>
      <c r="W721" s="23">
        <v>42072</v>
      </c>
      <c r="X721" s="24">
        <f t="shared" si="78"/>
        <v>-1.8758134322178942E-2</v>
      </c>
      <c r="Y721" s="21">
        <f t="shared" si="79"/>
        <v>3.8817228384028695E-3</v>
      </c>
    </row>
    <row r="722" spans="1:25" x14ac:dyDescent="0.3">
      <c r="A722" s="23">
        <v>42069</v>
      </c>
      <c r="B722" s="1">
        <v>64.874283000000005</v>
      </c>
      <c r="C722" s="21">
        <f t="shared" si="75"/>
        <v>-2.8931950750656021E-2</v>
      </c>
      <c r="D722" s="21">
        <f t="shared" si="76"/>
        <v>9.9191216176586325E-4</v>
      </c>
      <c r="S722" s="23">
        <v>42069</v>
      </c>
      <c r="T722" s="1">
        <v>2071.26001</v>
      </c>
      <c r="U722" s="21">
        <f t="shared" si="77"/>
        <v>-1.4173946449004382E-2</v>
      </c>
      <c r="W722" s="23">
        <v>42069</v>
      </c>
      <c r="X722" s="24">
        <f t="shared" si="78"/>
        <v>-2.8994649163354435E-2</v>
      </c>
      <c r="Y722" s="21">
        <f t="shared" si="79"/>
        <v>-1.4236644861702796E-2</v>
      </c>
    </row>
    <row r="723" spans="1:25" x14ac:dyDescent="0.3">
      <c r="A723" s="23">
        <v>42068</v>
      </c>
      <c r="B723" s="1">
        <v>66.807143999999994</v>
      </c>
      <c r="C723" s="21">
        <f t="shared" si="75"/>
        <v>-4.5128445162742059E-3</v>
      </c>
      <c r="D723" s="21">
        <f t="shared" si="76"/>
        <v>5.0063136065445855E-5</v>
      </c>
      <c r="S723" s="23">
        <v>42068</v>
      </c>
      <c r="T723" s="1">
        <v>2101.040039</v>
      </c>
      <c r="U723" s="21">
        <f t="shared" si="77"/>
        <v>1.1960800966932528E-3</v>
      </c>
      <c r="W723" s="23">
        <v>42068</v>
      </c>
      <c r="X723" s="24">
        <f t="shared" si="78"/>
        <v>-4.5755429289726186E-3</v>
      </c>
      <c r="Y723" s="21">
        <f t="shared" si="79"/>
        <v>1.1333816839948401E-3</v>
      </c>
    </row>
    <row r="724" spans="1:25" x14ac:dyDescent="0.3">
      <c r="A724" s="23">
        <v>42067</v>
      </c>
      <c r="B724" s="1">
        <v>67.110000999999997</v>
      </c>
      <c r="C724" s="21">
        <f t="shared" si="75"/>
        <v>-1.0406305252682602E-2</v>
      </c>
      <c r="D724" s="21">
        <f t="shared" si="76"/>
        <v>1.6819474140489194E-4</v>
      </c>
      <c r="S724" s="23">
        <v>42067</v>
      </c>
      <c r="T724" s="1">
        <v>2098.530029</v>
      </c>
      <c r="U724" s="21">
        <f t="shared" si="77"/>
        <v>-4.3885034836337322E-3</v>
      </c>
      <c r="W724" s="23">
        <v>42067</v>
      </c>
      <c r="X724" s="24">
        <f t="shared" si="78"/>
        <v>-1.0469003665381015E-2</v>
      </c>
      <c r="Y724" s="21">
        <f t="shared" si="79"/>
        <v>-4.4512018963321449E-3</v>
      </c>
    </row>
    <row r="725" spans="1:25" x14ac:dyDescent="0.3">
      <c r="A725" s="23">
        <v>42066</v>
      </c>
      <c r="B725" s="1">
        <v>67.815712000000005</v>
      </c>
      <c r="C725" s="21">
        <f t="shared" si="75"/>
        <v>-1.1535650662598651E-2</v>
      </c>
      <c r="D725" s="21">
        <f t="shared" si="76"/>
        <v>1.9876310457976184E-4</v>
      </c>
      <c r="S725" s="23">
        <v>42066</v>
      </c>
      <c r="T725" s="1">
        <v>2107.780029</v>
      </c>
      <c r="U725" s="21">
        <f t="shared" si="77"/>
        <v>-4.5385424912860461E-3</v>
      </c>
      <c r="W725" s="23">
        <v>42066</v>
      </c>
      <c r="X725" s="24">
        <f t="shared" si="78"/>
        <v>-1.1598349075297065E-2</v>
      </c>
      <c r="Y725" s="21">
        <f t="shared" si="79"/>
        <v>-4.6012409039844588E-3</v>
      </c>
    </row>
    <row r="726" spans="1:25" x14ac:dyDescent="0.3">
      <c r="A726" s="23">
        <v>42065</v>
      </c>
      <c r="B726" s="1">
        <v>68.607140000000001</v>
      </c>
      <c r="C726" s="21">
        <f t="shared" si="75"/>
        <v>1.1244219188752957E-2</v>
      </c>
      <c r="D726" s="21">
        <f t="shared" si="76"/>
        <v>7.5369013625612143E-5</v>
      </c>
      <c r="S726" s="23">
        <v>42065</v>
      </c>
      <c r="T726" s="1">
        <v>2117.389893</v>
      </c>
      <c r="U726" s="21">
        <f t="shared" si="77"/>
        <v>6.1249194583037347E-3</v>
      </c>
      <c r="W726" s="23">
        <v>42065</v>
      </c>
      <c r="X726" s="24">
        <f t="shared" si="78"/>
        <v>1.1181520776054544E-2</v>
      </c>
      <c r="Y726" s="21">
        <f t="shared" si="79"/>
        <v>6.0622210456053221E-3</v>
      </c>
    </row>
    <row r="727" spans="1:25" x14ac:dyDescent="0.3">
      <c r="A727" s="23">
        <v>42062</v>
      </c>
      <c r="B727" s="1">
        <v>67.844284000000002</v>
      </c>
      <c r="C727" s="21">
        <f t="shared" si="75"/>
        <v>-1.6810607479929351E-2</v>
      </c>
      <c r="D727" s="21">
        <f t="shared" si="76"/>
        <v>3.7532451115347985E-4</v>
      </c>
      <c r="S727" s="23">
        <v>42062</v>
      </c>
      <c r="T727" s="1">
        <v>2104.5</v>
      </c>
      <c r="U727" s="21">
        <f t="shared" si="77"/>
        <v>-2.9563044380468417E-3</v>
      </c>
      <c r="W727" s="23">
        <v>42062</v>
      </c>
      <c r="X727" s="24">
        <f t="shared" si="78"/>
        <v>-1.6873305892627765E-2</v>
      </c>
      <c r="Y727" s="21">
        <f t="shared" si="79"/>
        <v>-3.0190028507452544E-3</v>
      </c>
    </row>
    <row r="728" spans="1:25" x14ac:dyDescent="0.3">
      <c r="A728" s="23">
        <v>42061</v>
      </c>
      <c r="B728" s="1">
        <v>69.004288000000003</v>
      </c>
      <c r="C728" s="21">
        <f t="shared" si="75"/>
        <v>9.8259175619108685E-3</v>
      </c>
      <c r="D728" s="21">
        <f t="shared" si="76"/>
        <v>5.2754528637671822E-5</v>
      </c>
      <c r="S728" s="23">
        <v>42061</v>
      </c>
      <c r="T728" s="1">
        <v>2110.73999</v>
      </c>
      <c r="U728" s="21">
        <f t="shared" si="77"/>
        <v>-1.4760281390748808E-3</v>
      </c>
      <c r="W728" s="23">
        <v>42061</v>
      </c>
      <c r="X728" s="24">
        <f t="shared" si="78"/>
        <v>9.763219149212455E-3</v>
      </c>
      <c r="Y728" s="21">
        <f t="shared" si="79"/>
        <v>-1.5387265517732935E-3</v>
      </c>
    </row>
    <row r="729" spans="1:25" x14ac:dyDescent="0.3">
      <c r="A729" s="23">
        <v>42060</v>
      </c>
      <c r="B729" s="1">
        <v>68.332854999999995</v>
      </c>
      <c r="C729" s="21">
        <f t="shared" si="75"/>
        <v>7.2650210651545866E-3</v>
      </c>
      <c r="D729" s="21">
        <f t="shared" si="76"/>
        <v>2.2111952420761478E-5</v>
      </c>
      <c r="S729" s="23">
        <v>42060</v>
      </c>
      <c r="T729" s="1">
        <v>2113.860107</v>
      </c>
      <c r="U729" s="21">
        <f t="shared" si="77"/>
        <v>-7.6572362551974305E-4</v>
      </c>
      <c r="W729" s="23">
        <v>42060</v>
      </c>
      <c r="X729" s="24">
        <f t="shared" si="78"/>
        <v>7.2023226524561739E-3</v>
      </c>
      <c r="Y729" s="21">
        <f t="shared" si="79"/>
        <v>-8.2842203821815574E-4</v>
      </c>
    </row>
    <row r="730" spans="1:25" x14ac:dyDescent="0.3">
      <c r="A730" s="23">
        <v>42059</v>
      </c>
      <c r="B730" s="1">
        <v>67.839995999999999</v>
      </c>
      <c r="C730" s="21">
        <f t="shared" si="75"/>
        <v>6.4427770487593961E-3</v>
      </c>
      <c r="D730" s="21">
        <f t="shared" si="76"/>
        <v>1.5055104364806823E-5</v>
      </c>
      <c r="S730" s="23">
        <v>42059</v>
      </c>
      <c r="T730" s="1">
        <v>2115.4799800000001</v>
      </c>
      <c r="U730" s="21">
        <f t="shared" si="77"/>
        <v>2.7587707226623959E-3</v>
      </c>
      <c r="W730" s="23">
        <v>42059</v>
      </c>
      <c r="X730" s="24">
        <f t="shared" si="78"/>
        <v>6.3800786360609834E-3</v>
      </c>
      <c r="Y730" s="21">
        <f t="shared" si="79"/>
        <v>2.6960723099639832E-3</v>
      </c>
    </row>
    <row r="731" spans="1:25" x14ac:dyDescent="0.3">
      <c r="A731" s="23">
        <v>42058</v>
      </c>
      <c r="B731" s="1">
        <v>67.405715999999998</v>
      </c>
      <c r="C731" s="21">
        <f t="shared" si="75"/>
        <v>-1.3299839118567913E-2</v>
      </c>
      <c r="D731" s="21">
        <f t="shared" si="76"/>
        <v>2.5161971205702648E-4</v>
      </c>
      <c r="S731" s="23">
        <v>42058</v>
      </c>
      <c r="T731" s="1">
        <v>2109.6599120000001</v>
      </c>
      <c r="U731" s="21">
        <f t="shared" si="77"/>
        <v>-3.0333932859605284E-4</v>
      </c>
      <c r="W731" s="23">
        <v>42058</v>
      </c>
      <c r="X731" s="24">
        <f t="shared" si="78"/>
        <v>-1.3362537531266327E-2</v>
      </c>
      <c r="Y731" s="21">
        <f t="shared" si="79"/>
        <v>-3.6603774129446553E-4</v>
      </c>
    </row>
    <row r="732" spans="1:25" x14ac:dyDescent="0.3">
      <c r="A732" s="23">
        <v>42055</v>
      </c>
      <c r="B732" s="1">
        <v>68.314284999999998</v>
      </c>
      <c r="C732" s="21">
        <f t="shared" si="75"/>
        <v>7.5852799003561788E-3</v>
      </c>
      <c r="D732" s="21">
        <f t="shared" si="76"/>
        <v>2.5226446663585965E-5</v>
      </c>
      <c r="S732" s="23">
        <v>42055</v>
      </c>
      <c r="T732" s="1">
        <v>2110.3000489999999</v>
      </c>
      <c r="U732" s="21">
        <f t="shared" si="77"/>
        <v>6.1265337911273754E-3</v>
      </c>
      <c r="W732" s="23">
        <v>42055</v>
      </c>
      <c r="X732" s="24">
        <f t="shared" si="78"/>
        <v>7.5225814876577661E-3</v>
      </c>
      <c r="Y732" s="21">
        <f t="shared" si="79"/>
        <v>6.0638353784289627E-3</v>
      </c>
    </row>
    <row r="733" spans="1:25" x14ac:dyDescent="0.3">
      <c r="A733" s="23">
        <v>42054</v>
      </c>
      <c r="B733" s="1">
        <v>67.800003000000004</v>
      </c>
      <c r="C733" s="21">
        <f t="shared" si="75"/>
        <v>-9.6826505106428762E-4</v>
      </c>
      <c r="D733" s="21">
        <f t="shared" si="76"/>
        <v>1.2467617310539426E-5</v>
      </c>
      <c r="S733" s="23">
        <v>42054</v>
      </c>
      <c r="T733" s="1">
        <v>2097.4499510000001</v>
      </c>
      <c r="U733" s="21">
        <f t="shared" si="77"/>
        <v>-1.0620575860226245E-3</v>
      </c>
      <c r="W733" s="23">
        <v>42054</v>
      </c>
      <c r="X733" s="24">
        <f t="shared" si="78"/>
        <v>-1.0309634637627003E-3</v>
      </c>
      <c r="Y733" s="21">
        <f t="shared" si="79"/>
        <v>-1.1247559987210371E-3</v>
      </c>
    </row>
    <row r="734" spans="1:25" x14ac:dyDescent="0.3">
      <c r="A734" s="23">
        <v>42053</v>
      </c>
      <c r="B734" s="1">
        <v>67.865714999999994</v>
      </c>
      <c r="C734" s="21">
        <f t="shared" si="75"/>
        <v>1.085195072188494E-2</v>
      </c>
      <c r="D734" s="21">
        <f t="shared" si="76"/>
        <v>6.8711904968259997E-5</v>
      </c>
      <c r="S734" s="23">
        <v>42053</v>
      </c>
      <c r="T734" s="1">
        <v>2099.679932</v>
      </c>
      <c r="U734" s="21">
        <f t="shared" si="77"/>
        <v>-3.1430909868912504E-4</v>
      </c>
      <c r="W734" s="23">
        <v>42053</v>
      </c>
      <c r="X734" s="24">
        <f t="shared" si="78"/>
        <v>1.0789252309186526E-2</v>
      </c>
      <c r="Y734" s="21">
        <f t="shared" si="79"/>
        <v>-3.7700751138753773E-4</v>
      </c>
    </row>
    <row r="735" spans="1:25" x14ac:dyDescent="0.3">
      <c r="A735" s="23">
        <v>42052</v>
      </c>
      <c r="B735" s="1">
        <v>67.137146000000001</v>
      </c>
      <c r="C735" s="21">
        <f t="shared" si="75"/>
        <v>8.2815059013556791E-3</v>
      </c>
      <c r="D735" s="21">
        <f t="shared" si="76"/>
        <v>3.2704897848330267E-5</v>
      </c>
      <c r="S735" s="23">
        <v>42052</v>
      </c>
      <c r="T735" s="1">
        <v>2100.3400879999999</v>
      </c>
      <c r="U735" s="21">
        <f t="shared" si="77"/>
        <v>1.5975746264769164E-3</v>
      </c>
      <c r="W735" s="23">
        <v>42052</v>
      </c>
      <c r="X735" s="24">
        <f t="shared" si="78"/>
        <v>8.2188074886572655E-3</v>
      </c>
      <c r="Y735" s="21">
        <f t="shared" si="79"/>
        <v>1.5348762137785037E-3</v>
      </c>
    </row>
    <row r="736" spans="1:25" x14ac:dyDescent="0.3">
      <c r="A736" s="23">
        <v>42048</v>
      </c>
      <c r="B736" s="1">
        <v>66.585716000000005</v>
      </c>
      <c r="C736" s="21">
        <f t="shared" si="75"/>
        <v>2.0515364449575246E-2</v>
      </c>
      <c r="D736" s="21">
        <f t="shared" si="76"/>
        <v>3.2229865341867832E-4</v>
      </c>
      <c r="S736" s="23">
        <v>42048</v>
      </c>
      <c r="T736" s="1">
        <v>2096.98999</v>
      </c>
      <c r="U736" s="21">
        <f t="shared" si="77"/>
        <v>4.0747386048680667E-3</v>
      </c>
      <c r="W736" s="23">
        <v>42048</v>
      </c>
      <c r="X736" s="24">
        <f t="shared" si="78"/>
        <v>2.0452666036876833E-2</v>
      </c>
      <c r="Y736" s="21">
        <f t="shared" si="79"/>
        <v>4.012040192169654E-3</v>
      </c>
    </row>
    <row r="737" spans="1:25" x14ac:dyDescent="0.3">
      <c r="A737" s="23">
        <v>42047</v>
      </c>
      <c r="B737" s="1">
        <v>65.247146999999998</v>
      </c>
      <c r="C737" s="21">
        <f t="shared" si="75"/>
        <v>4.0450396290436785E-3</v>
      </c>
      <c r="D737" s="21">
        <f t="shared" si="76"/>
        <v>2.1973714479807094E-6</v>
      </c>
      <c r="S737" s="23">
        <v>42047</v>
      </c>
      <c r="T737" s="1">
        <v>2088.4799800000001</v>
      </c>
      <c r="U737" s="21">
        <f t="shared" si="77"/>
        <v>9.6445063500696371E-3</v>
      </c>
      <c r="W737" s="23">
        <v>42047</v>
      </c>
      <c r="X737" s="24">
        <f t="shared" si="78"/>
        <v>3.9823412163452658E-3</v>
      </c>
      <c r="Y737" s="21">
        <f t="shared" si="79"/>
        <v>9.5818079373712235E-3</v>
      </c>
    </row>
    <row r="738" spans="1:25" x14ac:dyDescent="0.3">
      <c r="A738" s="23">
        <v>42046</v>
      </c>
      <c r="B738" s="1">
        <v>64.984283000000005</v>
      </c>
      <c r="C738" s="21">
        <f t="shared" si="75"/>
        <v>2.070701682982401E-3</v>
      </c>
      <c r="D738" s="21">
        <f t="shared" si="76"/>
        <v>2.4204884484438535E-7</v>
      </c>
      <c r="S738" s="23">
        <v>42046</v>
      </c>
      <c r="T738" s="1">
        <v>2068.530029</v>
      </c>
      <c r="U738" s="21">
        <f t="shared" si="77"/>
        <v>-2.9033785063692363E-5</v>
      </c>
      <c r="W738" s="23">
        <v>42046</v>
      </c>
      <c r="X738" s="24">
        <f t="shared" si="78"/>
        <v>2.0080032702839883E-3</v>
      </c>
      <c r="Y738" s="21">
        <f t="shared" si="79"/>
        <v>-9.1732197762105068E-5</v>
      </c>
    </row>
    <row r="739" spans="1:25" x14ac:dyDescent="0.3">
      <c r="A739" s="23">
        <v>42045</v>
      </c>
      <c r="B739" s="1">
        <v>64.849997999999999</v>
      </c>
      <c r="C739" s="21">
        <f t="shared" si="75"/>
        <v>2.4555896082380846E-2</v>
      </c>
      <c r="D739" s="21">
        <f t="shared" si="76"/>
        <v>4.8370127736049824E-4</v>
      </c>
      <c r="S739" s="23">
        <v>42045</v>
      </c>
      <c r="T739" s="1">
        <v>2068.5900879999999</v>
      </c>
      <c r="U739" s="21">
        <f t="shared" si="77"/>
        <v>1.0675561188404625E-2</v>
      </c>
      <c r="W739" s="23">
        <v>42045</v>
      </c>
      <c r="X739" s="24">
        <f t="shared" si="78"/>
        <v>2.4493197669682432E-2</v>
      </c>
      <c r="Y739" s="21">
        <f t="shared" si="79"/>
        <v>1.0612862775706212E-2</v>
      </c>
    </row>
    <row r="740" spans="1:25" x14ac:dyDescent="0.3">
      <c r="A740" s="23">
        <v>42044</v>
      </c>
      <c r="B740" s="1">
        <v>63.295715000000001</v>
      </c>
      <c r="C740" s="21">
        <f t="shared" si="75"/>
        <v>-2.9030403276621985E-3</v>
      </c>
      <c r="D740" s="21">
        <f t="shared" si="76"/>
        <v>2.9874167362391587E-5</v>
      </c>
      <c r="S740" s="23">
        <v>42044</v>
      </c>
      <c r="T740" s="1">
        <v>2046.73999</v>
      </c>
      <c r="U740" s="21">
        <f t="shared" si="77"/>
        <v>-4.2471946188310516E-3</v>
      </c>
      <c r="W740" s="23">
        <v>42044</v>
      </c>
      <c r="X740" s="24">
        <f t="shared" si="78"/>
        <v>-2.9657387403606112E-3</v>
      </c>
      <c r="Y740" s="21">
        <f t="shared" si="79"/>
        <v>-4.3098930315294643E-3</v>
      </c>
    </row>
    <row r="741" spans="1:25" x14ac:dyDescent="0.3">
      <c r="A741" s="23">
        <v>42041</v>
      </c>
      <c r="B741" s="1">
        <v>63.48</v>
      </c>
      <c r="C741" s="21">
        <f t="shared" si="75"/>
        <v>-1.0135615630856853E-2</v>
      </c>
      <c r="D741" s="21">
        <f t="shared" si="76"/>
        <v>1.6124687144874152E-4</v>
      </c>
      <c r="S741" s="23">
        <v>42041</v>
      </c>
      <c r="T741" s="1">
        <v>2055.469971</v>
      </c>
      <c r="U741" s="21">
        <f t="shared" si="77"/>
        <v>-3.4181723966975053E-3</v>
      </c>
      <c r="W741" s="23">
        <v>42041</v>
      </c>
      <c r="X741" s="24">
        <f t="shared" si="78"/>
        <v>-1.0198314043555267E-2</v>
      </c>
      <c r="Y741" s="21">
        <f t="shared" si="79"/>
        <v>-3.480870809395918E-3</v>
      </c>
    </row>
    <row r="742" spans="1:25" x14ac:dyDescent="0.3">
      <c r="A742" s="23">
        <v>42040</v>
      </c>
      <c r="B742" s="1">
        <v>64.129997000000003</v>
      </c>
      <c r="C742" s="21">
        <f t="shared" si="75"/>
        <v>4.4573112064205667E-4</v>
      </c>
      <c r="D742" s="21">
        <f t="shared" si="76"/>
        <v>4.4814991516453233E-6</v>
      </c>
      <c r="S742" s="23">
        <v>42040</v>
      </c>
      <c r="T742" s="1">
        <v>2062.5200199999999</v>
      </c>
      <c r="U742" s="21">
        <f t="shared" si="77"/>
        <v>1.0291406800400527E-2</v>
      </c>
      <c r="W742" s="23">
        <v>42040</v>
      </c>
      <c r="X742" s="24">
        <f t="shared" si="78"/>
        <v>3.8303270794364398E-4</v>
      </c>
      <c r="Y742" s="21">
        <f t="shared" si="79"/>
        <v>1.0228708387702113E-2</v>
      </c>
    </row>
    <row r="743" spans="1:25" x14ac:dyDescent="0.3">
      <c r="A743" s="23">
        <v>42039</v>
      </c>
      <c r="B743" s="1">
        <v>64.101425000000006</v>
      </c>
      <c r="C743" s="21">
        <f t="shared" si="75"/>
        <v>-1.7968163388816127E-2</v>
      </c>
      <c r="D743" s="21">
        <f t="shared" si="76"/>
        <v>4.2151578817117608E-4</v>
      </c>
      <c r="S743" s="23">
        <v>42039</v>
      </c>
      <c r="T743" s="1">
        <v>2041.51001</v>
      </c>
      <c r="U743" s="21">
        <f t="shared" si="77"/>
        <v>-4.1560459502908431E-3</v>
      </c>
      <c r="W743" s="23">
        <v>42039</v>
      </c>
      <c r="X743" s="24">
        <f t="shared" si="78"/>
        <v>-1.8030861801514541E-2</v>
      </c>
      <c r="Y743" s="21">
        <f t="shared" si="79"/>
        <v>-4.2187443629892558E-3</v>
      </c>
    </row>
    <row r="744" spans="1:25" x14ac:dyDescent="0.3">
      <c r="A744" s="23">
        <v>42038</v>
      </c>
      <c r="B744" s="1">
        <v>65.274283999999994</v>
      </c>
      <c r="C744" s="21">
        <f t="shared" si="75"/>
        <v>3.5935344736877983E-2</v>
      </c>
      <c r="D744" s="21">
        <f t="shared" si="76"/>
        <v>1.1137343324019772E-3</v>
      </c>
      <c r="S744" s="23">
        <v>42038</v>
      </c>
      <c r="T744" s="1">
        <v>2050.030029</v>
      </c>
      <c r="U744" s="21">
        <f t="shared" si="77"/>
        <v>1.4439494938539577E-2</v>
      </c>
      <c r="W744" s="23">
        <v>42038</v>
      </c>
      <c r="X744" s="24">
        <f t="shared" si="78"/>
        <v>3.5872646324179573E-2</v>
      </c>
      <c r="Y744" s="21">
        <f t="shared" si="79"/>
        <v>1.4376796525841163E-2</v>
      </c>
    </row>
    <row r="745" spans="1:25" x14ac:dyDescent="0.3">
      <c r="A745" s="23">
        <v>42037</v>
      </c>
      <c r="B745" s="1">
        <v>63.009998000000003</v>
      </c>
      <c r="C745" s="21">
        <f t="shared" si="75"/>
        <v>-1.6523517615703032E-3</v>
      </c>
      <c r="D745" s="21">
        <f t="shared" si="76"/>
        <v>1.7766545701667233E-5</v>
      </c>
      <c r="S745" s="23">
        <v>42037</v>
      </c>
      <c r="T745" s="1">
        <v>2020.849976</v>
      </c>
      <c r="U745" s="21">
        <f t="shared" si="77"/>
        <v>1.2962464037225452E-2</v>
      </c>
      <c r="W745" s="23">
        <v>42037</v>
      </c>
      <c r="X745" s="24">
        <f t="shared" si="78"/>
        <v>-1.7150501742687159E-3</v>
      </c>
      <c r="Y745" s="21">
        <f t="shared" si="79"/>
        <v>1.2899765624527038E-2</v>
      </c>
    </row>
    <row r="746" spans="1:25" x14ac:dyDescent="0.3">
      <c r="A746" s="23">
        <v>42034</v>
      </c>
      <c r="B746" s="1">
        <v>63.114285000000002</v>
      </c>
      <c r="C746" s="21">
        <f t="shared" si="75"/>
        <v>-4.5065771449028791E-3</v>
      </c>
      <c r="D746" s="21">
        <f t="shared" si="76"/>
        <v>4.9974485387076194E-5</v>
      </c>
      <c r="S746" s="23">
        <v>42034</v>
      </c>
      <c r="T746" s="1">
        <v>1994.98999</v>
      </c>
      <c r="U746" s="21">
        <f t="shared" si="77"/>
        <v>-1.2991965367965319E-2</v>
      </c>
      <c r="W746" s="23">
        <v>42034</v>
      </c>
      <c r="X746" s="24">
        <f t="shared" si="78"/>
        <v>-4.5692755576012918E-3</v>
      </c>
      <c r="Y746" s="21">
        <f t="shared" si="79"/>
        <v>-1.3054663780663733E-2</v>
      </c>
    </row>
    <row r="747" spans="1:25" x14ac:dyDescent="0.3">
      <c r="A747" s="23">
        <v>42033</v>
      </c>
      <c r="B747" s="1">
        <v>63.400002000000001</v>
      </c>
      <c r="C747" s="21">
        <f t="shared" si="75"/>
        <v>3.028544925836929E-3</v>
      </c>
      <c r="D747" s="21">
        <f t="shared" si="76"/>
        <v>2.1702427681983527E-7</v>
      </c>
      <c r="S747" s="23">
        <v>42033</v>
      </c>
      <c r="T747" s="1">
        <v>2021.25</v>
      </c>
      <c r="U747" s="21">
        <f t="shared" si="77"/>
        <v>9.5346853777025231E-3</v>
      </c>
      <c r="W747" s="23">
        <v>42033</v>
      </c>
      <c r="X747" s="24">
        <f t="shared" si="78"/>
        <v>2.9658465131385163E-3</v>
      </c>
      <c r="Y747" s="21">
        <f t="shared" si="79"/>
        <v>9.4719869650041096E-3</v>
      </c>
    </row>
    <row r="748" spans="1:25" x14ac:dyDescent="0.3">
      <c r="A748" s="23">
        <v>42032</v>
      </c>
      <c r="B748" s="1">
        <v>63.208571999999997</v>
      </c>
      <c r="C748" s="21">
        <f t="shared" si="75"/>
        <v>-2.5783339677213135E-2</v>
      </c>
      <c r="D748" s="21">
        <f t="shared" si="76"/>
        <v>8.0349718763278737E-4</v>
      </c>
      <c r="S748" s="23">
        <v>42032</v>
      </c>
      <c r="T748" s="1">
        <v>2002.160034</v>
      </c>
      <c r="U748" s="21">
        <f t="shared" si="77"/>
        <v>-1.3495609538427322E-2</v>
      </c>
      <c r="W748" s="23">
        <v>42032</v>
      </c>
      <c r="X748" s="24">
        <f t="shared" si="78"/>
        <v>-2.5846038089911549E-2</v>
      </c>
      <c r="Y748" s="21">
        <f t="shared" si="79"/>
        <v>-1.3558307951125736E-2</v>
      </c>
    </row>
    <row r="749" spans="1:25" x14ac:dyDescent="0.3">
      <c r="A749" s="23">
        <v>42031</v>
      </c>
      <c r="B749" s="1">
        <v>64.881432000000004</v>
      </c>
      <c r="C749" s="21">
        <f t="shared" si="75"/>
        <v>1.7041448148529259E-2</v>
      </c>
      <c r="D749" s="21">
        <f t="shared" si="76"/>
        <v>2.09634545211974E-4</v>
      </c>
      <c r="S749" s="23">
        <v>42031</v>
      </c>
      <c r="T749" s="1">
        <v>2029.5500489999999</v>
      </c>
      <c r="U749" s="21">
        <f t="shared" si="77"/>
        <v>-1.338786237931644E-2</v>
      </c>
      <c r="W749" s="23">
        <v>42031</v>
      </c>
      <c r="X749" s="24">
        <f t="shared" si="78"/>
        <v>1.6978749735830845E-2</v>
      </c>
      <c r="Y749" s="21">
        <f t="shared" si="79"/>
        <v>-1.3450560792014853E-2</v>
      </c>
    </row>
    <row r="750" spans="1:25" x14ac:dyDescent="0.3">
      <c r="A750" s="23">
        <v>42030</v>
      </c>
      <c r="B750" s="1">
        <v>63.794285000000002</v>
      </c>
      <c r="C750" s="21">
        <f t="shared" si="75"/>
        <v>2.0801885791606578E-2</v>
      </c>
      <c r="D750" s="21">
        <f t="shared" si="76"/>
        <v>3.3266839878185942E-4</v>
      </c>
      <c r="S750" s="23">
        <v>42030</v>
      </c>
      <c r="T750" s="1">
        <v>2057.0900879999999</v>
      </c>
      <c r="U750" s="21">
        <f t="shared" si="77"/>
        <v>2.5684610859357804E-3</v>
      </c>
      <c r="W750" s="23">
        <v>42030</v>
      </c>
      <c r="X750" s="24">
        <f t="shared" si="78"/>
        <v>2.0739187378908164E-2</v>
      </c>
      <c r="Y750" s="21">
        <f t="shared" si="79"/>
        <v>2.5057626732373677E-3</v>
      </c>
    </row>
    <row r="751" spans="1:25" x14ac:dyDescent="0.3">
      <c r="A751" s="23">
        <v>42027</v>
      </c>
      <c r="B751" s="1">
        <v>62.494286000000002</v>
      </c>
      <c r="C751" s="21">
        <f t="shared" si="75"/>
        <v>2.1053115709864789E-2</v>
      </c>
      <c r="D751" s="21">
        <f t="shared" si="76"/>
        <v>3.4189598045789661E-4</v>
      </c>
      <c r="S751" s="23">
        <v>42027</v>
      </c>
      <c r="T751" s="1">
        <v>2051.820068</v>
      </c>
      <c r="U751" s="21">
        <f t="shared" si="77"/>
        <v>-5.4915224477954938E-3</v>
      </c>
      <c r="W751" s="23">
        <v>42027</v>
      </c>
      <c r="X751" s="24">
        <f t="shared" si="78"/>
        <v>2.0990417297166376E-2</v>
      </c>
      <c r="Y751" s="21">
        <f t="shared" si="79"/>
        <v>-5.5542208604939065E-3</v>
      </c>
    </row>
    <row r="752" spans="1:25" x14ac:dyDescent="0.3">
      <c r="A752" s="23">
        <v>42026</v>
      </c>
      <c r="B752" s="1">
        <v>61.205714999999998</v>
      </c>
      <c r="C752" s="21">
        <f t="shared" si="75"/>
        <v>4.681393701241654E-2</v>
      </c>
      <c r="D752" s="21">
        <f t="shared" si="76"/>
        <v>1.9581731912804955E-3</v>
      </c>
      <c r="S752" s="23">
        <v>42026</v>
      </c>
      <c r="T752" s="1">
        <v>2063.1499020000001</v>
      </c>
      <c r="U752" s="21">
        <f t="shared" si="77"/>
        <v>1.5269721805970526E-2</v>
      </c>
      <c r="W752" s="23">
        <v>42026</v>
      </c>
      <c r="X752" s="24">
        <f t="shared" si="78"/>
        <v>4.675123859971813E-2</v>
      </c>
      <c r="Y752" s="21">
        <f t="shared" si="79"/>
        <v>1.5207023393272113E-2</v>
      </c>
    </row>
    <row r="753" spans="1:25" x14ac:dyDescent="0.3">
      <c r="A753" s="23">
        <v>42025</v>
      </c>
      <c r="B753" s="1">
        <v>58.468570999999997</v>
      </c>
      <c r="C753" s="21">
        <f t="shared" si="75"/>
        <v>0.17339449690419584</v>
      </c>
      <c r="D753" s="21">
        <f t="shared" si="76"/>
        <v>2.9183507520744639E-2</v>
      </c>
      <c r="S753" s="23">
        <v>42025</v>
      </c>
      <c r="T753" s="1">
        <v>2032.119995</v>
      </c>
      <c r="U753" s="21">
        <f t="shared" si="77"/>
        <v>4.7316238254433429E-3</v>
      </c>
      <c r="W753" s="23">
        <v>42025</v>
      </c>
      <c r="X753" s="24">
        <f t="shared" si="78"/>
        <v>0.17333179849149744</v>
      </c>
      <c r="Y753" s="21">
        <f t="shared" si="79"/>
        <v>4.6689254127449302E-3</v>
      </c>
    </row>
    <row r="754" spans="1:25" x14ac:dyDescent="0.3">
      <c r="A754" s="23">
        <v>42024</v>
      </c>
      <c r="B754" s="1">
        <v>49.828570999999997</v>
      </c>
      <c r="C754" s="21">
        <f t="shared" si="75"/>
        <v>3.3971642550794545E-2</v>
      </c>
      <c r="D754" s="21">
        <f t="shared" si="76"/>
        <v>9.8652253394778907E-4</v>
      </c>
      <c r="S754" s="23">
        <v>42024</v>
      </c>
      <c r="T754" s="1">
        <v>2022.5500489999999</v>
      </c>
      <c r="U754" s="21">
        <f t="shared" si="77"/>
        <v>1.5499524278268506E-3</v>
      </c>
      <c r="W754" s="23">
        <v>42024</v>
      </c>
      <c r="X754" s="24">
        <f t="shared" si="78"/>
        <v>3.3908944138096135E-2</v>
      </c>
      <c r="Y754" s="21">
        <f t="shared" si="79"/>
        <v>1.4872540151284379E-3</v>
      </c>
    </row>
    <row r="755" spans="1:25" x14ac:dyDescent="0.3">
      <c r="A755" s="23">
        <v>42020</v>
      </c>
      <c r="B755" s="1">
        <v>48.191428999999999</v>
      </c>
      <c r="C755" s="21">
        <f t="shared" si="75"/>
        <v>4.1944695025301515E-2</v>
      </c>
      <c r="D755" s="21">
        <f t="shared" si="76"/>
        <v>1.550942612723606E-3</v>
      </c>
      <c r="S755" s="23">
        <v>42020</v>
      </c>
      <c r="T755" s="1">
        <v>2019.420044</v>
      </c>
      <c r="U755" s="21">
        <f t="shared" si="77"/>
        <v>1.342419939545203E-2</v>
      </c>
      <c r="W755" s="23">
        <v>42020</v>
      </c>
      <c r="X755" s="24">
        <f t="shared" si="78"/>
        <v>4.1881996612603105E-2</v>
      </c>
      <c r="Y755" s="21">
        <f t="shared" si="79"/>
        <v>1.3361500982753616E-2</v>
      </c>
    </row>
    <row r="756" spans="1:25" x14ac:dyDescent="0.3">
      <c r="A756" s="23">
        <v>42019</v>
      </c>
      <c r="B756" s="1">
        <v>46.251427</v>
      </c>
      <c r="C756" s="21">
        <f t="shared" si="75"/>
        <v>-1.4804188255613804E-3</v>
      </c>
      <c r="D756" s="21">
        <f t="shared" si="76"/>
        <v>1.6346698903999889E-5</v>
      </c>
      <c r="S756" s="23">
        <v>42019</v>
      </c>
      <c r="T756" s="1">
        <v>1992.670044</v>
      </c>
      <c r="U756" s="21">
        <f t="shared" si="77"/>
        <v>-9.2478761255537778E-3</v>
      </c>
      <c r="W756" s="23">
        <v>42019</v>
      </c>
      <c r="X756" s="24">
        <f t="shared" si="78"/>
        <v>-1.5431172382597931E-3</v>
      </c>
      <c r="Y756" s="21">
        <f t="shared" si="79"/>
        <v>-9.3105745382521914E-3</v>
      </c>
    </row>
    <row r="757" spans="1:25" x14ac:dyDescent="0.3">
      <c r="A757" s="23">
        <v>42018</v>
      </c>
      <c r="B757" s="1">
        <v>46.32</v>
      </c>
      <c r="C757" s="21">
        <f t="shared" si="75"/>
        <v>1.3897958639228492E-3</v>
      </c>
      <c r="D757" s="21">
        <f t="shared" si="76"/>
        <v>1.3756719308477195E-6</v>
      </c>
      <c r="S757" s="23">
        <v>42018</v>
      </c>
      <c r="T757" s="1">
        <v>2011.2700199999999</v>
      </c>
      <c r="U757" s="21">
        <f t="shared" si="77"/>
        <v>-5.813066949783785E-3</v>
      </c>
      <c r="W757" s="23">
        <v>42018</v>
      </c>
      <c r="X757" s="24">
        <f t="shared" si="78"/>
        <v>1.3270974512244365E-3</v>
      </c>
      <c r="Y757" s="21">
        <f t="shared" si="79"/>
        <v>-5.8757653624821977E-3</v>
      </c>
    </row>
    <row r="758" spans="1:25" x14ac:dyDescent="0.3">
      <c r="A758" s="23">
        <v>42017</v>
      </c>
      <c r="B758" s="1">
        <v>46.255713999999998</v>
      </c>
      <c r="C758" s="21">
        <f t="shared" si="75"/>
        <v>1.5556892680554935E-2</v>
      </c>
      <c r="D758" s="21">
        <f t="shared" si="76"/>
        <v>1.6884939995006536E-4</v>
      </c>
      <c r="S758" s="23">
        <v>42017</v>
      </c>
      <c r="T758" s="1">
        <v>2023.030029</v>
      </c>
      <c r="U758" s="21">
        <f t="shared" si="77"/>
        <v>-2.5785554979215197E-3</v>
      </c>
      <c r="W758" s="23">
        <v>42017</v>
      </c>
      <c r="X758" s="24">
        <f t="shared" si="78"/>
        <v>1.5494194267856521E-2</v>
      </c>
      <c r="Y758" s="21">
        <f t="shared" si="79"/>
        <v>-2.6412539106199324E-3</v>
      </c>
    </row>
    <row r="759" spans="1:25" x14ac:dyDescent="0.3">
      <c r="A759" s="23">
        <v>42016</v>
      </c>
      <c r="B759" s="1">
        <v>45.547142000000001</v>
      </c>
      <c r="C759" s="21">
        <f t="shared" si="75"/>
        <v>-3.1765319709257223E-2</v>
      </c>
      <c r="D759" s="21">
        <f t="shared" si="76"/>
        <v>1.1784119952781493E-3</v>
      </c>
      <c r="S759" s="23">
        <v>42016</v>
      </c>
      <c r="T759" s="1">
        <v>2028.26001</v>
      </c>
      <c r="U759" s="21">
        <f t="shared" si="77"/>
        <v>-8.0936852433588502E-3</v>
      </c>
      <c r="W759" s="23">
        <v>42016</v>
      </c>
      <c r="X759" s="24">
        <f t="shared" si="78"/>
        <v>-3.1828018121955633E-2</v>
      </c>
      <c r="Y759" s="21">
        <f t="shared" si="79"/>
        <v>-8.1563836560572638E-3</v>
      </c>
    </row>
    <row r="760" spans="1:25" x14ac:dyDescent="0.3">
      <c r="A760" s="23">
        <v>42013</v>
      </c>
      <c r="B760" s="1">
        <v>47.041428000000003</v>
      </c>
      <c r="C760" s="21">
        <f t="shared" si="75"/>
        <v>-1.5457744149387609E-2</v>
      </c>
      <c r="D760" s="21">
        <f t="shared" si="76"/>
        <v>3.2473591290222141E-4</v>
      </c>
      <c r="S760" s="23">
        <v>42013</v>
      </c>
      <c r="T760" s="1">
        <v>2044.8100589999999</v>
      </c>
      <c r="U760" s="21">
        <f t="shared" si="77"/>
        <v>-8.4038110405733057E-3</v>
      </c>
      <c r="W760" s="23">
        <v>42013</v>
      </c>
      <c r="X760" s="24">
        <f t="shared" si="78"/>
        <v>-1.5520442562086022E-2</v>
      </c>
      <c r="Y760" s="21">
        <f t="shared" si="79"/>
        <v>-8.4665094532717193E-3</v>
      </c>
    </row>
    <row r="761" spans="1:25" x14ac:dyDescent="0.3">
      <c r="A761" s="23">
        <v>42012</v>
      </c>
      <c r="B761" s="1">
        <v>47.779998999999997</v>
      </c>
      <c r="C761" s="21">
        <f t="shared" si="75"/>
        <v>2.2188202052424666E-2</v>
      </c>
      <c r="D761" s="21">
        <f t="shared" si="76"/>
        <v>3.8516086928814169E-4</v>
      </c>
      <c r="S761" s="23">
        <v>42012</v>
      </c>
      <c r="T761" s="1">
        <v>2062.139893</v>
      </c>
      <c r="U761" s="21">
        <f t="shared" si="77"/>
        <v>1.7888281045797649E-2</v>
      </c>
      <c r="W761" s="23">
        <v>42012</v>
      </c>
      <c r="X761" s="24">
        <f t="shared" si="78"/>
        <v>2.2125503639726252E-2</v>
      </c>
      <c r="Y761" s="21">
        <f t="shared" si="79"/>
        <v>1.7825582633099236E-2</v>
      </c>
    </row>
    <row r="762" spans="1:25" x14ac:dyDescent="0.3">
      <c r="A762" s="23">
        <v>42011</v>
      </c>
      <c r="B762" s="1">
        <v>46.742859000000003</v>
      </c>
      <c r="C762" s="21">
        <f t="shared" si="75"/>
        <v>5.1919266907658468E-3</v>
      </c>
      <c r="D762" s="21">
        <f t="shared" si="76"/>
        <v>6.9129051315021199E-6</v>
      </c>
      <c r="S762" s="23">
        <v>42011</v>
      </c>
      <c r="T762" s="1">
        <v>2025.900024</v>
      </c>
      <c r="U762" s="21">
        <f t="shared" si="77"/>
        <v>1.1629842642575161E-2</v>
      </c>
      <c r="W762" s="23">
        <v>42011</v>
      </c>
      <c r="X762" s="24">
        <f t="shared" si="78"/>
        <v>5.1292282780674341E-3</v>
      </c>
      <c r="Y762" s="21">
        <f t="shared" si="79"/>
        <v>1.1567144229876748E-2</v>
      </c>
    </row>
    <row r="763" spans="1:25" x14ac:dyDescent="0.3">
      <c r="A763" s="23">
        <v>42010</v>
      </c>
      <c r="B763" s="1">
        <v>46.501427</v>
      </c>
      <c r="C763" s="21">
        <f t="shared" si="75"/>
        <v>-1.7120620413317522E-2</v>
      </c>
      <c r="D763" s="21">
        <f t="shared" si="76"/>
        <v>3.8743256242888016E-4</v>
      </c>
      <c r="S763" s="23">
        <v>42010</v>
      </c>
      <c r="T763" s="1">
        <v>2002.6099850000001</v>
      </c>
      <c r="U763" s="21">
        <f t="shared" si="77"/>
        <v>-8.8934718701129123E-3</v>
      </c>
      <c r="W763" s="23">
        <v>42010</v>
      </c>
      <c r="X763" s="24">
        <f t="shared" si="78"/>
        <v>-1.7183318826015936E-2</v>
      </c>
      <c r="Y763" s="21">
        <f t="shared" si="79"/>
        <v>-8.9561702828113259E-3</v>
      </c>
    </row>
    <row r="764" spans="1:25" x14ac:dyDescent="0.3">
      <c r="A764" s="23">
        <v>42009</v>
      </c>
      <c r="B764" s="1">
        <v>47.311427999999999</v>
      </c>
      <c r="C764" s="21">
        <f t="shared" si="75"/>
        <v>-5.0897024693104531E-2</v>
      </c>
      <c r="D764" s="21">
        <f t="shared" si="76"/>
        <v>2.8579406974519441E-3</v>
      </c>
      <c r="S764" s="23">
        <v>42009</v>
      </c>
      <c r="T764" s="1">
        <v>2020.579956</v>
      </c>
      <c r="U764" s="21">
        <f t="shared" si="77"/>
        <v>-1.8278105089703178E-2</v>
      </c>
      <c r="W764" s="23">
        <v>42009</v>
      </c>
      <c r="X764" s="24">
        <f t="shared" si="78"/>
        <v>-5.0959723105802941E-2</v>
      </c>
      <c r="Y764" s="21">
        <f t="shared" si="79"/>
        <v>-1.8340803502401592E-2</v>
      </c>
    </row>
    <row r="765" spans="1:25" x14ac:dyDescent="0.3">
      <c r="A765" s="23">
        <v>42006</v>
      </c>
      <c r="B765" s="1">
        <v>49.848571999999997</v>
      </c>
      <c r="C765" s="21">
        <f t="shared" si="75"/>
        <v>2.1457199102567159E-2</v>
      </c>
      <c r="D765" s="21">
        <f t="shared" si="76"/>
        <v>3.5700261475830371E-4</v>
      </c>
      <c r="S765" s="23">
        <v>42006</v>
      </c>
      <c r="T765" s="1">
        <v>2058.1999510000001</v>
      </c>
      <c r="U765" s="21">
        <f t="shared" si="77"/>
        <v>-3.3996358896326573E-4</v>
      </c>
      <c r="W765" s="23">
        <v>42006</v>
      </c>
      <c r="X765" s="24">
        <f t="shared" si="78"/>
        <v>2.1394500689868746E-2</v>
      </c>
      <c r="Y765" s="21">
        <f t="shared" si="79"/>
        <v>-4.0266200166167842E-4</v>
      </c>
    </row>
    <row r="766" spans="1:25" x14ac:dyDescent="0.3">
      <c r="A766" s="23">
        <v>42004</v>
      </c>
      <c r="B766" s="1">
        <v>48.801430000000003</v>
      </c>
      <c r="C766" s="21">
        <f t="shared" si="75"/>
        <v>-4.7198148115215055E-3</v>
      </c>
      <c r="D766" s="21">
        <f t="shared" si="76"/>
        <v>5.3034822164913414E-5</v>
      </c>
      <c r="S766" s="23">
        <v>42004</v>
      </c>
      <c r="T766" s="1">
        <v>2058.8999020000001</v>
      </c>
      <c r="U766" s="21">
        <f t="shared" si="77"/>
        <v>-1.0310858744699503E-2</v>
      </c>
      <c r="W766" s="23">
        <v>42004</v>
      </c>
      <c r="X766" s="24">
        <f t="shared" si="78"/>
        <v>-4.7825132242199182E-3</v>
      </c>
      <c r="Y766" s="21">
        <f t="shared" si="79"/>
        <v>-1.0373557157397916E-2</v>
      </c>
    </row>
    <row r="767" spans="1:25" x14ac:dyDescent="0.3">
      <c r="A767" s="23">
        <v>42003</v>
      </c>
      <c r="B767" s="1">
        <v>49.032856000000002</v>
      </c>
      <c r="C767" s="21">
        <f t="shared" si="75"/>
        <v>3.8019625345115937E-3</v>
      </c>
      <c r="D767" s="21">
        <f t="shared" si="76"/>
        <v>1.5358056321201263E-6</v>
      </c>
      <c r="S767" s="23">
        <v>42003</v>
      </c>
      <c r="T767" s="1">
        <v>2080.3500979999999</v>
      </c>
      <c r="U767" s="21">
        <f t="shared" si="77"/>
        <v>-4.8886043842468752E-3</v>
      </c>
      <c r="W767" s="23">
        <v>42003</v>
      </c>
      <c r="X767" s="24">
        <f t="shared" si="78"/>
        <v>3.739264121813181E-3</v>
      </c>
      <c r="Y767" s="21">
        <f t="shared" si="79"/>
        <v>-4.9513027969452878E-3</v>
      </c>
    </row>
    <row r="768" spans="1:25" x14ac:dyDescent="0.3">
      <c r="A768" s="23">
        <v>42002</v>
      </c>
      <c r="B768" s="1">
        <v>48.847141000000001</v>
      </c>
      <c r="C768" s="21">
        <f t="shared" si="75"/>
        <v>5.5285693768143407E-3</v>
      </c>
      <c r="D768" s="21">
        <f t="shared" si="76"/>
        <v>8.796462537085693E-6</v>
      </c>
      <c r="S768" s="23">
        <v>42002</v>
      </c>
      <c r="T768" s="1">
        <v>2090.570068</v>
      </c>
      <c r="U768" s="21">
        <f t="shared" si="77"/>
        <v>8.617741459158168E-4</v>
      </c>
      <c r="W768" s="23">
        <v>42002</v>
      </c>
      <c r="X768" s="24">
        <f t="shared" si="78"/>
        <v>5.465870964115928E-3</v>
      </c>
      <c r="Y768" s="21">
        <f t="shared" si="79"/>
        <v>7.9907573321740411E-4</v>
      </c>
    </row>
    <row r="769" spans="1:25" x14ac:dyDescent="0.3">
      <c r="A769" s="23">
        <v>41999</v>
      </c>
      <c r="B769" s="1">
        <v>48.578570999999997</v>
      </c>
      <c r="C769" s="21">
        <f t="shared" si="75"/>
        <v>-5.9924173692568194E-3</v>
      </c>
      <c r="D769" s="21">
        <f t="shared" si="76"/>
        <v>7.3189798469382362E-5</v>
      </c>
      <c r="S769" s="23">
        <v>41999</v>
      </c>
      <c r="T769" s="1">
        <v>2088.7700199999999</v>
      </c>
      <c r="U769" s="21">
        <f t="shared" si="77"/>
        <v>3.3095747051798963E-3</v>
      </c>
      <c r="W769" s="23">
        <v>41999</v>
      </c>
      <c r="X769" s="24">
        <f t="shared" si="78"/>
        <v>-6.0551157819552321E-3</v>
      </c>
      <c r="Y769" s="21">
        <f t="shared" si="79"/>
        <v>3.2468762924814836E-3</v>
      </c>
    </row>
    <row r="770" spans="1:25" x14ac:dyDescent="0.3">
      <c r="A770" s="23">
        <v>41997</v>
      </c>
      <c r="B770" s="1">
        <v>48.871428999999999</v>
      </c>
      <c r="C770" s="21">
        <f t="shared" si="75"/>
        <v>1.6853452627333398E-2</v>
      </c>
      <c r="D770" s="21">
        <f t="shared" si="76"/>
        <v>2.0422600276091019E-4</v>
      </c>
      <c r="S770" s="23">
        <v>41997</v>
      </c>
      <c r="T770" s="1">
        <v>2081.8798830000001</v>
      </c>
      <c r="U770" s="21">
        <f t="shared" si="77"/>
        <v>-1.3929650838551133E-4</v>
      </c>
      <c r="W770" s="23">
        <v>41997</v>
      </c>
      <c r="X770" s="24">
        <f t="shared" si="78"/>
        <v>1.6790754214634985E-2</v>
      </c>
      <c r="Y770" s="21">
        <f t="shared" si="79"/>
        <v>-2.0199492108392402E-4</v>
      </c>
    </row>
    <row r="771" spans="1:25" x14ac:dyDescent="0.3">
      <c r="A771" s="23">
        <v>41996</v>
      </c>
      <c r="B771" s="1">
        <v>48.061427999999999</v>
      </c>
      <c r="C771" s="21">
        <f t="shared" si="75"/>
        <v>-7.4251814676473682E-4</v>
      </c>
      <c r="D771" s="21">
        <f t="shared" si="76"/>
        <v>1.0924376310376053E-5</v>
      </c>
      <c r="S771" s="23">
        <v>41996</v>
      </c>
      <c r="T771" s="1">
        <v>2082.169922</v>
      </c>
      <c r="U771" s="21">
        <f t="shared" si="77"/>
        <v>1.7463618366218014E-3</v>
      </c>
      <c r="W771" s="23">
        <v>41996</v>
      </c>
      <c r="X771" s="24">
        <f t="shared" si="78"/>
        <v>-8.0521655946314951E-4</v>
      </c>
      <c r="Y771" s="21">
        <f t="shared" si="79"/>
        <v>1.6836634239233888E-3</v>
      </c>
    </row>
    <row r="772" spans="1:25" x14ac:dyDescent="0.3">
      <c r="A772" s="23">
        <v>41995</v>
      </c>
      <c r="B772" s="1">
        <v>48.097141000000001</v>
      </c>
      <c r="C772" s="21">
        <f t="shared" si="75"/>
        <v>-1.0114086502236996E-2</v>
      </c>
      <c r="D772" s="21">
        <f t="shared" si="76"/>
        <v>1.6070056820188547E-4</v>
      </c>
      <c r="S772" s="23">
        <v>41995</v>
      </c>
      <c r="T772" s="1">
        <v>2078.540039</v>
      </c>
      <c r="U772" s="21">
        <f t="shared" si="77"/>
        <v>3.8104640443461513E-3</v>
      </c>
      <c r="W772" s="23">
        <v>41995</v>
      </c>
      <c r="X772" s="24">
        <f t="shared" si="78"/>
        <v>-1.017678491493541E-2</v>
      </c>
      <c r="Y772" s="21">
        <f t="shared" si="79"/>
        <v>3.7477656316477386E-3</v>
      </c>
    </row>
    <row r="773" spans="1:25" x14ac:dyDescent="0.3">
      <c r="A773" s="23">
        <v>41992</v>
      </c>
      <c r="B773" s="1">
        <v>48.588569999999997</v>
      </c>
      <c r="C773" s="21">
        <f t="shared" si="75"/>
        <v>1.7044441733548465E-2</v>
      </c>
      <c r="D773" s="21">
        <f t="shared" si="76"/>
        <v>2.0972124098277091E-4</v>
      </c>
      <c r="S773" s="23">
        <v>41992</v>
      </c>
      <c r="T773" s="1">
        <v>2070.6499020000001</v>
      </c>
      <c r="U773" s="21">
        <f t="shared" si="77"/>
        <v>4.5700489956972401E-3</v>
      </c>
      <c r="W773" s="23">
        <v>41992</v>
      </c>
      <c r="X773" s="24">
        <f t="shared" si="78"/>
        <v>1.6981743320850052E-2</v>
      </c>
      <c r="Y773" s="21">
        <f t="shared" si="79"/>
        <v>4.5073505829988274E-3</v>
      </c>
    </row>
    <row r="774" spans="1:25" x14ac:dyDescent="0.3">
      <c r="A774" s="23">
        <v>41991</v>
      </c>
      <c r="B774" s="1">
        <v>47.774284000000002</v>
      </c>
      <c r="C774" s="21">
        <f t="shared" si="75"/>
        <v>2.3077235518551564E-3</v>
      </c>
      <c r="D774" s="21">
        <f t="shared" si="76"/>
        <v>6.5005993334788351E-8</v>
      </c>
      <c r="S774" s="23">
        <v>41991</v>
      </c>
      <c r="T774" s="1">
        <v>2061.2299800000001</v>
      </c>
      <c r="U774" s="21">
        <f t="shared" si="77"/>
        <v>2.4015204327992201E-2</v>
      </c>
      <c r="W774" s="23">
        <v>41991</v>
      </c>
      <c r="X774" s="24">
        <f t="shared" si="78"/>
        <v>2.2450251391567437E-3</v>
      </c>
      <c r="Y774" s="21">
        <f t="shared" si="79"/>
        <v>2.3952505915293788E-2</v>
      </c>
    </row>
    <row r="775" spans="1:25" x14ac:dyDescent="0.3">
      <c r="A775" s="23">
        <v>41990</v>
      </c>
      <c r="B775" s="1">
        <v>47.664287999999999</v>
      </c>
      <c r="C775" s="21">
        <f t="shared" si="75"/>
        <v>5.4386331462736637E-2</v>
      </c>
      <c r="D775" s="21">
        <f t="shared" si="76"/>
        <v>2.6856901999059084E-3</v>
      </c>
      <c r="S775" s="23">
        <v>41990</v>
      </c>
      <c r="T775" s="1">
        <v>2012.8900149999999</v>
      </c>
      <c r="U775" s="21">
        <f t="shared" si="77"/>
        <v>2.0352416032282106E-2</v>
      </c>
      <c r="W775" s="23">
        <v>41990</v>
      </c>
      <c r="X775" s="24">
        <f t="shared" si="78"/>
        <v>5.4323633050038227E-2</v>
      </c>
      <c r="Y775" s="21">
        <f t="shared" si="79"/>
        <v>2.0289717619583692E-2</v>
      </c>
    </row>
    <row r="776" spans="1:25" x14ac:dyDescent="0.3">
      <c r="A776" s="23">
        <v>41989</v>
      </c>
      <c r="B776" s="1">
        <v>45.205714999999998</v>
      </c>
      <c r="C776" s="21">
        <f t="shared" si="75"/>
        <v>-3.2411942799402071E-2</v>
      </c>
      <c r="D776" s="21">
        <f t="shared" si="76"/>
        <v>1.2232246793229273E-3</v>
      </c>
      <c r="S776" s="23">
        <v>41989</v>
      </c>
      <c r="T776" s="1">
        <v>1972.73999</v>
      </c>
      <c r="U776" s="21">
        <f t="shared" si="77"/>
        <v>-8.4890230633609676E-3</v>
      </c>
      <c r="W776" s="23">
        <v>41989</v>
      </c>
      <c r="X776" s="24">
        <f t="shared" si="78"/>
        <v>-3.2474641212100482E-2</v>
      </c>
      <c r="Y776" s="21">
        <f t="shared" si="79"/>
        <v>-8.5517214760593811E-3</v>
      </c>
    </row>
    <row r="777" spans="1:25" x14ac:dyDescent="0.3">
      <c r="A777" s="23">
        <v>41988</v>
      </c>
      <c r="B777" s="1">
        <v>46.720001000000003</v>
      </c>
      <c r="C777" s="21">
        <f t="shared" si="75"/>
        <v>-2.224343810675522E-2</v>
      </c>
      <c r="D777" s="21">
        <f t="shared" si="76"/>
        <v>6.153438071487431E-4</v>
      </c>
      <c r="S777" s="23">
        <v>41988</v>
      </c>
      <c r="T777" s="1">
        <v>1989.630005</v>
      </c>
      <c r="U777" s="21">
        <f t="shared" si="77"/>
        <v>-6.3425865262338732E-3</v>
      </c>
      <c r="W777" s="23">
        <v>41988</v>
      </c>
      <c r="X777" s="24">
        <f t="shared" si="78"/>
        <v>-2.2306136519453634E-2</v>
      </c>
      <c r="Y777" s="21">
        <f t="shared" si="79"/>
        <v>-6.4052849389322859E-3</v>
      </c>
    </row>
    <row r="778" spans="1:25" x14ac:dyDescent="0.3">
      <c r="A778" s="23">
        <v>41985</v>
      </c>
      <c r="B778" s="1">
        <v>47.782856000000002</v>
      </c>
      <c r="C778" s="21">
        <f t="shared" si="75"/>
        <v>-4.4830707338028297E-4</v>
      </c>
      <c r="D778" s="21">
        <f t="shared" si="76"/>
        <v>9.0660809810882658E-6</v>
      </c>
      <c r="S778" s="23">
        <v>41985</v>
      </c>
      <c r="T778" s="1">
        <v>2002.329956</v>
      </c>
      <c r="U778" s="21">
        <f t="shared" si="77"/>
        <v>-1.6213587336401436E-2</v>
      </c>
      <c r="W778" s="23">
        <v>41985</v>
      </c>
      <c r="X778" s="24">
        <f t="shared" si="78"/>
        <v>-5.1100548607869566E-4</v>
      </c>
      <c r="Y778" s="21">
        <f t="shared" si="79"/>
        <v>-1.627628574909985E-2</v>
      </c>
    </row>
    <row r="779" spans="1:25" x14ac:dyDescent="0.3">
      <c r="A779" s="23">
        <v>41984</v>
      </c>
      <c r="B779" s="1">
        <v>47.804287000000002</v>
      </c>
      <c r="C779" s="21">
        <f t="shared" si="75"/>
        <v>9.2732415943563851E-4</v>
      </c>
      <c r="D779" s="21">
        <f t="shared" si="76"/>
        <v>2.6744092691721741E-6</v>
      </c>
      <c r="S779" s="23">
        <v>41984</v>
      </c>
      <c r="T779" s="1">
        <v>2035.329956</v>
      </c>
      <c r="U779" s="21">
        <f t="shared" si="77"/>
        <v>4.5356890106136305E-3</v>
      </c>
      <c r="W779" s="23">
        <v>41984</v>
      </c>
      <c r="X779" s="24">
        <f t="shared" si="78"/>
        <v>8.6462574673722582E-4</v>
      </c>
      <c r="Y779" s="21">
        <f t="shared" si="79"/>
        <v>4.4729905979152178E-3</v>
      </c>
    </row>
    <row r="780" spans="1:25" x14ac:dyDescent="0.3">
      <c r="A780" s="23">
        <v>41983</v>
      </c>
      <c r="B780" s="1">
        <v>47.759998000000003</v>
      </c>
      <c r="C780" s="21">
        <f t="shared" ref="C780:C843" si="80">B780/B781-1</f>
        <v>-2.7517608071131683E-2</v>
      </c>
      <c r="D780" s="21">
        <f t="shared" ref="D780:D843" si="81">(C780-$B$4)^2</f>
        <v>9.0482410832053617E-4</v>
      </c>
      <c r="S780" s="23">
        <v>41983</v>
      </c>
      <c r="T780" s="1">
        <v>2026.1400149999999</v>
      </c>
      <c r="U780" s="21">
        <f t="shared" ref="U780:U843" si="82">T780/T781-1</f>
        <v>-1.6350968476922301E-2</v>
      </c>
      <c r="W780" s="23">
        <v>41983</v>
      </c>
      <c r="X780" s="24">
        <f t="shared" ref="X780:X843" si="83">C780-$U$5</f>
        <v>-2.7580306483830096E-2</v>
      </c>
      <c r="Y780" s="21">
        <f t="shared" ref="Y780:Y843" si="84">U780-$U$5</f>
        <v>-1.6413666889620714E-2</v>
      </c>
    </row>
    <row r="781" spans="1:25" x14ac:dyDescent="0.3">
      <c r="A781" s="23">
        <v>41982</v>
      </c>
      <c r="B781" s="1">
        <v>49.111426999999999</v>
      </c>
      <c r="C781" s="21">
        <f t="shared" si="80"/>
        <v>1.266639562664551E-2</v>
      </c>
      <c r="D781" s="21">
        <f t="shared" si="81"/>
        <v>1.0208494253804277E-4</v>
      </c>
      <c r="S781" s="23">
        <v>41982</v>
      </c>
      <c r="T781" s="1">
        <v>2059.820068</v>
      </c>
      <c r="U781" s="21">
        <f t="shared" si="82"/>
        <v>-2.3782391289095539E-4</v>
      </c>
      <c r="W781" s="23">
        <v>41982</v>
      </c>
      <c r="X781" s="24">
        <f t="shared" si="83"/>
        <v>1.2603697213947097E-2</v>
      </c>
      <c r="Y781" s="21">
        <f t="shared" si="84"/>
        <v>-3.0052232558936808E-4</v>
      </c>
    </row>
    <row r="782" spans="1:25" x14ac:dyDescent="0.3">
      <c r="A782" s="23">
        <v>41981</v>
      </c>
      <c r="B782" s="1">
        <v>48.497143000000001</v>
      </c>
      <c r="C782" s="21">
        <f t="shared" si="80"/>
        <v>-3.2600008920551815E-2</v>
      </c>
      <c r="D782" s="21">
        <f t="shared" si="81"/>
        <v>1.2364151338485163E-3</v>
      </c>
      <c r="S782" s="23">
        <v>41981</v>
      </c>
      <c r="T782" s="1">
        <v>2060.3100589999999</v>
      </c>
      <c r="U782" s="21">
        <f t="shared" si="82"/>
        <v>-7.2565649262453791E-3</v>
      </c>
      <c r="W782" s="23">
        <v>41981</v>
      </c>
      <c r="X782" s="24">
        <f t="shared" si="83"/>
        <v>-3.2662707333250225E-2</v>
      </c>
      <c r="Y782" s="21">
        <f t="shared" si="84"/>
        <v>-7.3192633389437918E-3</v>
      </c>
    </row>
    <row r="783" spans="1:25" x14ac:dyDescent="0.3">
      <c r="A783" s="23">
        <v>41978</v>
      </c>
      <c r="B783" s="1">
        <v>50.131428</v>
      </c>
      <c r="C783" s="21">
        <f t="shared" si="80"/>
        <v>9.1275531832302192E-4</v>
      </c>
      <c r="D783" s="21">
        <f t="shared" si="81"/>
        <v>2.7222721821295387E-6</v>
      </c>
      <c r="S783" s="23">
        <v>41978</v>
      </c>
      <c r="T783" s="1">
        <v>2075.3701169999999</v>
      </c>
      <c r="U783" s="21">
        <f t="shared" si="82"/>
        <v>1.6652163837824752E-3</v>
      </c>
      <c r="W783" s="23">
        <v>41978</v>
      </c>
      <c r="X783" s="24">
        <f t="shared" si="83"/>
        <v>8.5005690562460923E-4</v>
      </c>
      <c r="Y783" s="21">
        <f t="shared" si="84"/>
        <v>1.6025179710840625E-3</v>
      </c>
    </row>
    <row r="784" spans="1:25" x14ac:dyDescent="0.3">
      <c r="A784" s="23">
        <v>41977</v>
      </c>
      <c r="B784" s="1">
        <v>50.085712000000001</v>
      </c>
      <c r="C784" s="21">
        <f t="shared" si="80"/>
        <v>-1.2728164768862293E-2</v>
      </c>
      <c r="D784" s="21">
        <f t="shared" si="81"/>
        <v>2.338101258339807E-4</v>
      </c>
      <c r="S784" s="23">
        <v>41977</v>
      </c>
      <c r="T784" s="1">
        <v>2071.919922</v>
      </c>
      <c r="U784" s="21">
        <f t="shared" si="82"/>
        <v>-1.1618960866265349E-3</v>
      </c>
      <c r="W784" s="23">
        <v>41977</v>
      </c>
      <c r="X784" s="24">
        <f t="shared" si="83"/>
        <v>-1.2790863181560707E-2</v>
      </c>
      <c r="Y784" s="21">
        <f t="shared" si="84"/>
        <v>-1.2245944993249476E-3</v>
      </c>
    </row>
    <row r="785" spans="1:25" x14ac:dyDescent="0.3">
      <c r="A785" s="23">
        <v>41976</v>
      </c>
      <c r="B785" s="1">
        <v>50.731430000000003</v>
      </c>
      <c r="C785" s="21">
        <f t="shared" si="80"/>
        <v>7.9759186180838881E-3</v>
      </c>
      <c r="D785" s="21">
        <f t="shared" si="81"/>
        <v>2.9303084333513928E-5</v>
      </c>
      <c r="S785" s="23">
        <v>41976</v>
      </c>
      <c r="T785" s="1">
        <v>2074.330078</v>
      </c>
      <c r="U785" s="21">
        <f t="shared" si="82"/>
        <v>3.7647425978213356E-3</v>
      </c>
      <c r="W785" s="23">
        <v>41976</v>
      </c>
      <c r="X785" s="24">
        <f t="shared" si="83"/>
        <v>7.9132202053854746E-3</v>
      </c>
      <c r="Y785" s="21">
        <f t="shared" si="84"/>
        <v>3.7020441851229229E-3</v>
      </c>
    </row>
    <row r="786" spans="1:25" x14ac:dyDescent="0.3">
      <c r="A786" s="23">
        <v>41975</v>
      </c>
      <c r="B786" s="1">
        <v>50.330002</v>
      </c>
      <c r="C786" s="21">
        <f t="shared" si="80"/>
        <v>3.0718819139102127E-2</v>
      </c>
      <c r="D786" s="21">
        <f t="shared" si="81"/>
        <v>7.9276781751406468E-4</v>
      </c>
      <c r="S786" s="23">
        <v>41975</v>
      </c>
      <c r="T786" s="1">
        <v>2066.5500489999999</v>
      </c>
      <c r="U786" s="21">
        <f t="shared" si="82"/>
        <v>6.3844613802610528E-3</v>
      </c>
      <c r="W786" s="23">
        <v>41975</v>
      </c>
      <c r="X786" s="24">
        <f t="shared" si="83"/>
        <v>3.0656120726403713E-2</v>
      </c>
      <c r="Y786" s="21">
        <f t="shared" si="84"/>
        <v>6.3217629675626401E-3</v>
      </c>
    </row>
    <row r="787" spans="1:25" x14ac:dyDescent="0.3">
      <c r="A787" s="23">
        <v>41974</v>
      </c>
      <c r="B787" s="1">
        <v>48.830002</v>
      </c>
      <c r="C787" s="21">
        <f t="shared" si="80"/>
        <v>-1.3791448427050934E-2</v>
      </c>
      <c r="D787" s="21">
        <f t="shared" si="81"/>
        <v>2.6745772205432326E-4</v>
      </c>
      <c r="S787" s="23">
        <v>41974</v>
      </c>
      <c r="T787" s="1">
        <v>2053.4399410000001</v>
      </c>
      <c r="U787" s="21">
        <f t="shared" si="82"/>
        <v>-6.8293629191256144E-3</v>
      </c>
      <c r="W787" s="23">
        <v>41974</v>
      </c>
      <c r="X787" s="24">
        <f t="shared" si="83"/>
        <v>-1.3854146839749348E-2</v>
      </c>
      <c r="Y787" s="21">
        <f t="shared" si="84"/>
        <v>-6.8920613318240271E-3</v>
      </c>
    </row>
    <row r="788" spans="1:25" x14ac:dyDescent="0.3">
      <c r="A788" s="23">
        <v>41971</v>
      </c>
      <c r="B788" s="1">
        <v>49.512855999999999</v>
      </c>
      <c r="C788" s="21">
        <f t="shared" si="80"/>
        <v>-1.3014027867718658E-2</v>
      </c>
      <c r="D788" s="21">
        <f t="shared" si="81"/>
        <v>2.4263402367588965E-4</v>
      </c>
      <c r="S788" s="23">
        <v>41971</v>
      </c>
      <c r="T788" s="1">
        <v>2067.5600589999999</v>
      </c>
      <c r="U788" s="21">
        <f t="shared" si="82"/>
        <v>-2.5424269243935482E-3</v>
      </c>
      <c r="W788" s="23">
        <v>41971</v>
      </c>
      <c r="X788" s="24">
        <f t="shared" si="83"/>
        <v>-1.3076726280417072E-2</v>
      </c>
      <c r="Y788" s="21">
        <f t="shared" si="84"/>
        <v>-2.6051253370919609E-3</v>
      </c>
    </row>
    <row r="789" spans="1:25" x14ac:dyDescent="0.3">
      <c r="A789" s="23">
        <v>41969</v>
      </c>
      <c r="B789" s="1">
        <v>50.165714000000001</v>
      </c>
      <c r="C789" s="21">
        <f t="shared" si="80"/>
        <v>6.2179634257761851E-3</v>
      </c>
      <c r="D789" s="21">
        <f t="shared" si="81"/>
        <v>1.3361051003950391E-5</v>
      </c>
      <c r="S789" s="23">
        <v>41969</v>
      </c>
      <c r="T789" s="1">
        <v>2072.830078</v>
      </c>
      <c r="U789" s="21">
        <f t="shared" si="82"/>
        <v>2.8059819734722602E-3</v>
      </c>
      <c r="W789" s="23">
        <v>41969</v>
      </c>
      <c r="X789" s="24">
        <f t="shared" si="83"/>
        <v>6.1552650130777724E-3</v>
      </c>
      <c r="Y789" s="21">
        <f t="shared" si="84"/>
        <v>2.7432835607738475E-3</v>
      </c>
    </row>
    <row r="790" spans="1:25" x14ac:dyDescent="0.3">
      <c r="A790" s="23">
        <v>41968</v>
      </c>
      <c r="B790" s="1">
        <v>49.855713000000002</v>
      </c>
      <c r="C790" s="21">
        <f t="shared" si="80"/>
        <v>-2.0983563716533982E-2</v>
      </c>
      <c r="D790" s="21">
        <f t="shared" si="81"/>
        <v>5.5442588895392359E-4</v>
      </c>
      <c r="S790" s="23">
        <v>41968</v>
      </c>
      <c r="T790" s="1">
        <v>2067.030029</v>
      </c>
      <c r="U790" s="21">
        <f t="shared" si="82"/>
        <v>-1.1500297675195448E-3</v>
      </c>
      <c r="W790" s="23">
        <v>41968</v>
      </c>
      <c r="X790" s="24">
        <f t="shared" si="83"/>
        <v>-2.1046262129232395E-2</v>
      </c>
      <c r="Y790" s="21">
        <f t="shared" si="84"/>
        <v>-1.2127281802179575E-3</v>
      </c>
    </row>
    <row r="791" spans="1:25" x14ac:dyDescent="0.3">
      <c r="A791" s="23">
        <v>41967</v>
      </c>
      <c r="B791" s="1">
        <v>50.924286000000002</v>
      </c>
      <c r="C791" s="21">
        <f t="shared" si="80"/>
        <v>-1.0575094459101986E-2</v>
      </c>
      <c r="D791" s="21">
        <f t="shared" si="81"/>
        <v>1.7260128277920978E-4</v>
      </c>
      <c r="S791" s="23">
        <v>41967</v>
      </c>
      <c r="T791" s="1">
        <v>2069.4099120000001</v>
      </c>
      <c r="U791" s="21">
        <f t="shared" si="82"/>
        <v>2.8640232614489669E-3</v>
      </c>
      <c r="W791" s="23">
        <v>41967</v>
      </c>
      <c r="X791" s="24">
        <f t="shared" si="83"/>
        <v>-1.0637792871800399E-2</v>
      </c>
      <c r="Y791" s="21">
        <f t="shared" si="84"/>
        <v>2.8013248487505542E-3</v>
      </c>
    </row>
    <row r="792" spans="1:25" x14ac:dyDescent="0.3">
      <c r="A792" s="23">
        <v>41964</v>
      </c>
      <c r="B792" s="1">
        <v>51.468570999999997</v>
      </c>
      <c r="C792" s="21">
        <f t="shared" si="80"/>
        <v>-2.1350552058608474E-2</v>
      </c>
      <c r="D792" s="21">
        <f t="shared" si="81"/>
        <v>5.7184296789459296E-4</v>
      </c>
      <c r="S792" s="23">
        <v>41964</v>
      </c>
      <c r="T792" s="1">
        <v>2063.5</v>
      </c>
      <c r="U792" s="21">
        <f t="shared" si="82"/>
        <v>5.2368773596394025E-3</v>
      </c>
      <c r="W792" s="23">
        <v>41964</v>
      </c>
      <c r="X792" s="24">
        <f t="shared" si="83"/>
        <v>-2.1413250471306888E-2</v>
      </c>
      <c r="Y792" s="21">
        <f t="shared" si="84"/>
        <v>5.1741789469409898E-3</v>
      </c>
    </row>
    <row r="793" spans="1:25" x14ac:dyDescent="0.3">
      <c r="A793" s="23">
        <v>41963</v>
      </c>
      <c r="B793" s="1">
        <v>52.591427000000003</v>
      </c>
      <c r="C793" s="21">
        <f t="shared" si="80"/>
        <v>1.3880435027151528E-2</v>
      </c>
      <c r="D793" s="21">
        <f t="shared" si="81"/>
        <v>1.2809143667738329E-4</v>
      </c>
      <c r="S793" s="23">
        <v>41963</v>
      </c>
      <c r="T793" s="1">
        <v>2052.75</v>
      </c>
      <c r="U793" s="21">
        <f t="shared" si="82"/>
        <v>1.9670960682991456E-3</v>
      </c>
      <c r="W793" s="23">
        <v>41963</v>
      </c>
      <c r="X793" s="24">
        <f t="shared" si="83"/>
        <v>1.3817736614453114E-2</v>
      </c>
      <c r="Y793" s="21">
        <f t="shared" si="84"/>
        <v>1.9043976556007329E-3</v>
      </c>
    </row>
    <row r="794" spans="1:25" x14ac:dyDescent="0.3">
      <c r="A794" s="23">
        <v>41962</v>
      </c>
      <c r="B794" s="1">
        <v>51.871428999999999</v>
      </c>
      <c r="C794" s="21">
        <f t="shared" si="80"/>
        <v>-4.7056669337479984E-2</v>
      </c>
      <c r="D794" s="21">
        <f t="shared" si="81"/>
        <v>2.4620804520091005E-3</v>
      </c>
      <c r="S794" s="23">
        <v>41962</v>
      </c>
      <c r="T794" s="1">
        <v>2048.719971</v>
      </c>
      <c r="U794" s="21">
        <f t="shared" si="82"/>
        <v>-1.5011589465070418E-3</v>
      </c>
      <c r="W794" s="23">
        <v>41962</v>
      </c>
      <c r="X794" s="24">
        <f t="shared" si="83"/>
        <v>-4.7119367750178394E-2</v>
      </c>
      <c r="Y794" s="21">
        <f t="shared" si="84"/>
        <v>-1.5638573592054545E-3</v>
      </c>
    </row>
    <row r="795" spans="1:25" x14ac:dyDescent="0.3">
      <c r="A795" s="23">
        <v>41961</v>
      </c>
      <c r="B795" s="1">
        <v>54.432858000000003</v>
      </c>
      <c r="C795" s="21">
        <f t="shared" si="80"/>
        <v>-2.8856588887449242E-4</v>
      </c>
      <c r="D795" s="21">
        <f t="shared" si="81"/>
        <v>8.129638937128789E-6</v>
      </c>
      <c r="S795" s="23">
        <v>41961</v>
      </c>
      <c r="T795" s="1">
        <v>2051.8000489999999</v>
      </c>
      <c r="U795" s="21">
        <f t="shared" si="82"/>
        <v>5.1339835387078647E-3</v>
      </c>
      <c r="W795" s="23">
        <v>41961</v>
      </c>
      <c r="X795" s="24">
        <f t="shared" si="83"/>
        <v>-3.5126430157290511E-4</v>
      </c>
      <c r="Y795" s="21">
        <f t="shared" si="84"/>
        <v>5.071285126009452E-3</v>
      </c>
    </row>
    <row r="796" spans="1:25" x14ac:dyDescent="0.3">
      <c r="A796" s="23">
        <v>41960</v>
      </c>
      <c r="B796" s="1">
        <v>54.448569999999997</v>
      </c>
      <c r="C796" s="21">
        <f t="shared" si="80"/>
        <v>-1.2693003414358639E-2</v>
      </c>
      <c r="D796" s="21">
        <f t="shared" si="81"/>
        <v>2.3273606808596638E-4</v>
      </c>
      <c r="S796" s="23">
        <v>41960</v>
      </c>
      <c r="T796" s="1">
        <v>2041.3199460000001</v>
      </c>
      <c r="U796" s="21">
        <f t="shared" si="82"/>
        <v>7.3535902173205159E-4</v>
      </c>
      <c r="W796" s="23">
        <v>41960</v>
      </c>
      <c r="X796" s="24">
        <f t="shared" si="83"/>
        <v>-1.2755701827057053E-2</v>
      </c>
      <c r="Y796" s="21">
        <f t="shared" si="84"/>
        <v>6.726606090336389E-4</v>
      </c>
    </row>
    <row r="797" spans="1:25" x14ac:dyDescent="0.3">
      <c r="A797" s="23">
        <v>41957</v>
      </c>
      <c r="B797" s="1">
        <v>55.148570999999997</v>
      </c>
      <c r="C797" s="21">
        <f t="shared" si="80"/>
        <v>1.7474521473392013E-2</v>
      </c>
      <c r="D797" s="21">
        <f t="shared" si="81"/>
        <v>2.2236282880027666E-4</v>
      </c>
      <c r="S797" s="23">
        <v>41957</v>
      </c>
      <c r="T797" s="1">
        <v>2039.8199460000001</v>
      </c>
      <c r="U797" s="21">
        <f t="shared" si="82"/>
        <v>2.4027009388971621E-4</v>
      </c>
      <c r="W797" s="23">
        <v>41957</v>
      </c>
      <c r="X797" s="24">
        <f t="shared" si="83"/>
        <v>1.7411823060693599E-2</v>
      </c>
      <c r="Y797" s="21">
        <f t="shared" si="84"/>
        <v>1.7757168119130352E-4</v>
      </c>
    </row>
    <row r="798" spans="1:25" x14ac:dyDescent="0.3">
      <c r="A798" s="23">
        <v>41956</v>
      </c>
      <c r="B798" s="1">
        <v>54.201427000000002</v>
      </c>
      <c r="C798" s="21">
        <f t="shared" si="80"/>
        <v>-1.1592799427935119E-2</v>
      </c>
      <c r="D798" s="21">
        <f t="shared" si="81"/>
        <v>2.0037777566040801E-4</v>
      </c>
      <c r="S798" s="23">
        <v>41956</v>
      </c>
      <c r="T798" s="1">
        <v>2039.329956</v>
      </c>
      <c r="U798" s="21">
        <f t="shared" si="82"/>
        <v>5.2984471973505087E-4</v>
      </c>
      <c r="W798" s="23">
        <v>41956</v>
      </c>
      <c r="X798" s="24">
        <f t="shared" si="83"/>
        <v>-1.1655497840633532E-2</v>
      </c>
      <c r="Y798" s="21">
        <f t="shared" si="84"/>
        <v>4.6714630703663818E-4</v>
      </c>
    </row>
    <row r="799" spans="1:25" x14ac:dyDescent="0.3">
      <c r="A799" s="23">
        <v>41955</v>
      </c>
      <c r="B799" s="1">
        <v>54.837142999999998</v>
      </c>
      <c r="C799" s="21">
        <f t="shared" si="80"/>
        <v>3.4243548609567132E-3</v>
      </c>
      <c r="D799" s="21">
        <f t="shared" si="81"/>
        <v>7.4247274140816336E-7</v>
      </c>
      <c r="S799" s="23">
        <v>41955</v>
      </c>
      <c r="T799" s="1">
        <v>2038.25</v>
      </c>
      <c r="U799" s="21">
        <f t="shared" si="82"/>
        <v>-7.011168232956555E-4</v>
      </c>
      <c r="W799" s="23">
        <v>41955</v>
      </c>
      <c r="X799" s="24">
        <f t="shared" si="83"/>
        <v>3.3616564482583005E-3</v>
      </c>
      <c r="Y799" s="21">
        <f t="shared" si="84"/>
        <v>-7.6381523599406819E-4</v>
      </c>
    </row>
    <row r="800" spans="1:25" x14ac:dyDescent="0.3">
      <c r="A800" s="23">
        <v>41954</v>
      </c>
      <c r="B800" s="1">
        <v>54.650002000000001</v>
      </c>
      <c r="C800" s="21">
        <f t="shared" si="80"/>
        <v>-1.2187866063235409E-2</v>
      </c>
      <c r="D800" s="21">
        <f t="shared" si="81"/>
        <v>2.1757879446476127E-4</v>
      </c>
      <c r="S800" s="23">
        <v>41954</v>
      </c>
      <c r="T800" s="1">
        <v>2039.6800539999999</v>
      </c>
      <c r="U800" s="21">
        <f t="shared" si="82"/>
        <v>6.9669423578599954E-4</v>
      </c>
      <c r="W800" s="23">
        <v>41954</v>
      </c>
      <c r="X800" s="24">
        <f t="shared" si="83"/>
        <v>-1.2250564475933822E-2</v>
      </c>
      <c r="Y800" s="21">
        <f t="shared" si="84"/>
        <v>6.3399582308758685E-4</v>
      </c>
    </row>
    <row r="801" spans="1:25" x14ac:dyDescent="0.3">
      <c r="A801" s="23">
        <v>41953</v>
      </c>
      <c r="B801" s="1">
        <v>55.324286999999998</v>
      </c>
      <c r="C801" s="21">
        <f t="shared" si="80"/>
        <v>8.0955902314943096E-3</v>
      </c>
      <c r="D801" s="21">
        <f t="shared" si="81"/>
        <v>3.0613026123620377E-5</v>
      </c>
      <c r="S801" s="23">
        <v>41953</v>
      </c>
      <c r="T801" s="1">
        <v>2038.26001</v>
      </c>
      <c r="U801" s="21">
        <f t="shared" si="82"/>
        <v>3.1201847822315276E-3</v>
      </c>
      <c r="W801" s="23">
        <v>41953</v>
      </c>
      <c r="X801" s="24">
        <f t="shared" si="83"/>
        <v>8.032891818795896E-3</v>
      </c>
      <c r="Y801" s="21">
        <f t="shared" si="84"/>
        <v>3.0574863695331149E-3</v>
      </c>
    </row>
    <row r="802" spans="1:25" x14ac:dyDescent="0.3">
      <c r="A802" s="23">
        <v>41950</v>
      </c>
      <c r="B802" s="1">
        <v>54.880001</v>
      </c>
      <c r="C802" s="21">
        <f t="shared" si="80"/>
        <v>2.2437256174496767E-3</v>
      </c>
      <c r="D802" s="21">
        <f t="shared" si="81"/>
        <v>1.0173590499479693E-7</v>
      </c>
      <c r="S802" s="23">
        <v>41950</v>
      </c>
      <c r="T802" s="1">
        <v>2031.920044</v>
      </c>
      <c r="U802" s="21">
        <f t="shared" si="82"/>
        <v>3.4958621394820533E-4</v>
      </c>
      <c r="W802" s="23">
        <v>41950</v>
      </c>
      <c r="X802" s="24">
        <f t="shared" si="83"/>
        <v>2.181027204751264E-3</v>
      </c>
      <c r="Y802" s="21">
        <f t="shared" si="84"/>
        <v>2.8688780124979264E-4</v>
      </c>
    </row>
    <row r="803" spans="1:25" x14ac:dyDescent="0.3">
      <c r="A803" s="23">
        <v>41949</v>
      </c>
      <c r="B803" s="1">
        <v>54.757140999999997</v>
      </c>
      <c r="C803" s="21">
        <f t="shared" si="80"/>
        <v>7.6764998159732922E-3</v>
      </c>
      <c r="D803" s="21">
        <f t="shared" si="81"/>
        <v>2.615108886883534E-5</v>
      </c>
      <c r="S803" s="23">
        <v>41949</v>
      </c>
      <c r="T803" s="1">
        <v>2031.209961</v>
      </c>
      <c r="U803" s="21">
        <f t="shared" si="82"/>
        <v>3.7755131791228358E-3</v>
      </c>
      <c r="W803" s="23">
        <v>41949</v>
      </c>
      <c r="X803" s="24">
        <f t="shared" si="83"/>
        <v>7.6138014032748795E-3</v>
      </c>
      <c r="Y803" s="21">
        <f t="shared" si="84"/>
        <v>3.7128147664244231E-3</v>
      </c>
    </row>
    <row r="804" spans="1:25" x14ac:dyDescent="0.3">
      <c r="A804" s="23">
        <v>41948</v>
      </c>
      <c r="B804" s="1">
        <v>54.34</v>
      </c>
      <c r="C804" s="21">
        <f t="shared" si="80"/>
        <v>-6.2699356350394142E-3</v>
      </c>
      <c r="D804" s="21">
        <f t="shared" si="81"/>
        <v>7.8015209914533622E-5</v>
      </c>
      <c r="S804" s="23">
        <v>41948</v>
      </c>
      <c r="T804" s="1">
        <v>2023.5699460000001</v>
      </c>
      <c r="U804" s="21">
        <f t="shared" si="82"/>
        <v>5.7004970611858052E-3</v>
      </c>
      <c r="W804" s="23">
        <v>41948</v>
      </c>
      <c r="X804" s="24">
        <f t="shared" si="83"/>
        <v>-6.3326340477378269E-3</v>
      </c>
      <c r="Y804" s="21">
        <f t="shared" si="84"/>
        <v>5.6377986484873925E-3</v>
      </c>
    </row>
    <row r="805" spans="1:25" x14ac:dyDescent="0.3">
      <c r="A805" s="23">
        <v>41947</v>
      </c>
      <c r="B805" s="1">
        <v>54.682858000000003</v>
      </c>
      <c r="C805" s="21">
        <f t="shared" si="80"/>
        <v>-1.4494997255580455E-2</v>
      </c>
      <c r="D805" s="21">
        <f t="shared" si="81"/>
        <v>2.9096456763960069E-4</v>
      </c>
      <c r="S805" s="23">
        <v>41947</v>
      </c>
      <c r="T805" s="1">
        <v>2012.099976</v>
      </c>
      <c r="U805" s="21">
        <f t="shared" si="82"/>
        <v>-2.8298416763913314E-3</v>
      </c>
      <c r="W805" s="23">
        <v>41947</v>
      </c>
      <c r="X805" s="24">
        <f t="shared" si="83"/>
        <v>-1.4557695668278869E-2</v>
      </c>
      <c r="Y805" s="21">
        <f t="shared" si="84"/>
        <v>-2.8925400890897441E-3</v>
      </c>
    </row>
    <row r="806" spans="1:25" x14ac:dyDescent="0.3">
      <c r="A806" s="23">
        <v>41946</v>
      </c>
      <c r="B806" s="1">
        <v>55.487144000000001</v>
      </c>
      <c r="C806" s="21">
        <f t="shared" si="80"/>
        <v>-1.1100641399026112E-2</v>
      </c>
      <c r="D806" s="21">
        <f t="shared" si="81"/>
        <v>1.8668652329615145E-4</v>
      </c>
      <c r="S806" s="23">
        <v>41946</v>
      </c>
      <c r="T806" s="1">
        <v>2017.8100589999999</v>
      </c>
      <c r="U806" s="21">
        <f t="shared" si="82"/>
        <v>-1.1892172848682048E-4</v>
      </c>
      <c r="W806" s="23">
        <v>41946</v>
      </c>
      <c r="X806" s="24">
        <f t="shared" si="83"/>
        <v>-1.1163339811724526E-2</v>
      </c>
      <c r="Y806" s="21">
        <f t="shared" si="84"/>
        <v>-1.8162014118523317E-4</v>
      </c>
    </row>
    <row r="807" spans="1:25" x14ac:dyDescent="0.3">
      <c r="A807" s="23">
        <v>41943</v>
      </c>
      <c r="B807" s="1">
        <v>56.110000999999997</v>
      </c>
      <c r="C807" s="21">
        <f t="shared" si="80"/>
        <v>3.6305104544086086E-2</v>
      </c>
      <c r="D807" s="21">
        <f t="shared" si="81"/>
        <v>1.1385507902302199E-3</v>
      </c>
      <c r="S807" s="23">
        <v>41943</v>
      </c>
      <c r="T807" s="1">
        <v>2018.0500489999999</v>
      </c>
      <c r="U807" s="21">
        <f t="shared" si="82"/>
        <v>1.1731393837739246E-2</v>
      </c>
      <c r="W807" s="23">
        <v>41943</v>
      </c>
      <c r="X807" s="24">
        <f t="shared" si="83"/>
        <v>3.6242406131387676E-2</v>
      </c>
      <c r="Y807" s="21">
        <f t="shared" si="84"/>
        <v>1.1668695425040832E-2</v>
      </c>
    </row>
    <row r="808" spans="1:25" x14ac:dyDescent="0.3">
      <c r="A808" s="23">
        <v>41942</v>
      </c>
      <c r="B808" s="1">
        <v>54.144286999999998</v>
      </c>
      <c r="C808" s="21">
        <f t="shared" si="80"/>
        <v>2.4067891964729693E-3</v>
      </c>
      <c r="D808" s="21">
        <f t="shared" si="81"/>
        <v>2.4303901014045714E-8</v>
      </c>
      <c r="S808" s="23">
        <v>41942</v>
      </c>
      <c r="T808" s="1">
        <v>1994.650024</v>
      </c>
      <c r="U808" s="21">
        <f t="shared" si="82"/>
        <v>6.2301239442688061E-3</v>
      </c>
      <c r="W808" s="23">
        <v>41942</v>
      </c>
      <c r="X808" s="24">
        <f t="shared" si="83"/>
        <v>2.3440907837745566E-3</v>
      </c>
      <c r="Y808" s="21">
        <f t="shared" si="84"/>
        <v>6.1674255315703934E-3</v>
      </c>
    </row>
    <row r="809" spans="1:25" x14ac:dyDescent="0.3">
      <c r="A809" s="23">
        <v>41941</v>
      </c>
      <c r="B809" s="1">
        <v>54.014285999999998</v>
      </c>
      <c r="C809" s="21">
        <f t="shared" si="80"/>
        <v>-2.1024286567115746E-2</v>
      </c>
      <c r="D809" s="21">
        <f t="shared" si="81"/>
        <v>5.5634528814531704E-4</v>
      </c>
      <c r="S809" s="23">
        <v>41941</v>
      </c>
      <c r="T809" s="1">
        <v>1982.3000489999999</v>
      </c>
      <c r="U809" s="21">
        <f t="shared" si="82"/>
        <v>-1.3853554984093464E-3</v>
      </c>
      <c r="W809" s="23">
        <v>41941</v>
      </c>
      <c r="X809" s="24">
        <f t="shared" si="83"/>
        <v>-2.108698497981416E-2</v>
      </c>
      <c r="Y809" s="21">
        <f t="shared" si="84"/>
        <v>-1.448053911107759E-3</v>
      </c>
    </row>
    <row r="810" spans="1:25" x14ac:dyDescent="0.3">
      <c r="A810" s="23">
        <v>41940</v>
      </c>
      <c r="B810" s="1">
        <v>55.174286000000002</v>
      </c>
      <c r="C810" s="21">
        <f t="shared" si="80"/>
        <v>1.7975737675724357E-2</v>
      </c>
      <c r="D810" s="21">
        <f t="shared" si="81"/>
        <v>2.3756215329146933E-4</v>
      </c>
      <c r="S810" s="23">
        <v>41940</v>
      </c>
      <c r="T810" s="1">
        <v>1985.0500489999999</v>
      </c>
      <c r="U810" s="21">
        <f t="shared" si="82"/>
        <v>1.1939073087332774E-2</v>
      </c>
      <c r="W810" s="23">
        <v>41940</v>
      </c>
      <c r="X810" s="24">
        <f t="shared" si="83"/>
        <v>1.7913039263025943E-2</v>
      </c>
      <c r="Y810" s="21">
        <f t="shared" si="84"/>
        <v>1.1876374674634361E-2</v>
      </c>
    </row>
    <row r="811" spans="1:25" x14ac:dyDescent="0.3">
      <c r="A811" s="23">
        <v>41939</v>
      </c>
      <c r="B811" s="1">
        <v>54.200001</v>
      </c>
      <c r="C811" s="21">
        <f t="shared" si="80"/>
        <v>-1.4596623589934632E-2</v>
      </c>
      <c r="D811" s="21">
        <f t="shared" si="81"/>
        <v>2.9444191525226004E-4</v>
      </c>
      <c r="S811" s="23">
        <v>41939</v>
      </c>
      <c r="T811" s="1">
        <v>1961.630005</v>
      </c>
      <c r="U811" s="21">
        <f t="shared" si="82"/>
        <v>-1.5015683077650444E-3</v>
      </c>
      <c r="W811" s="23">
        <v>41939</v>
      </c>
      <c r="X811" s="24">
        <f t="shared" si="83"/>
        <v>-1.4659322002633045E-2</v>
      </c>
      <c r="Y811" s="21">
        <f t="shared" si="84"/>
        <v>-1.564266720463457E-3</v>
      </c>
    </row>
    <row r="812" spans="1:25" x14ac:dyDescent="0.3">
      <c r="A812" s="23">
        <v>41936</v>
      </c>
      <c r="B812" s="1">
        <v>55.002856999999999</v>
      </c>
      <c r="C812" s="21">
        <f t="shared" si="80"/>
        <v>5.1691519523180407E-3</v>
      </c>
      <c r="D812" s="21">
        <f t="shared" si="81"/>
        <v>6.793663294923154E-6</v>
      </c>
      <c r="S812" s="23">
        <v>41936</v>
      </c>
      <c r="T812" s="1">
        <v>1964.579956</v>
      </c>
      <c r="U812" s="21">
        <f t="shared" si="82"/>
        <v>7.0534495139922271E-3</v>
      </c>
      <c r="W812" s="23">
        <v>41936</v>
      </c>
      <c r="X812" s="24">
        <f t="shared" si="83"/>
        <v>5.106453539619628E-3</v>
      </c>
      <c r="Y812" s="21">
        <f t="shared" si="84"/>
        <v>6.9907511012938144E-3</v>
      </c>
    </row>
    <row r="813" spans="1:25" x14ac:dyDescent="0.3">
      <c r="A813" s="23">
        <v>41935</v>
      </c>
      <c r="B813" s="1">
        <v>54.720001000000003</v>
      </c>
      <c r="C813" s="21">
        <f t="shared" si="80"/>
        <v>2.2394283321332198E-2</v>
      </c>
      <c r="D813" s="21">
        <f t="shared" si="81"/>
        <v>3.9329224116375005E-4</v>
      </c>
      <c r="S813" s="23">
        <v>41935</v>
      </c>
      <c r="T813" s="1">
        <v>1950.8199460000001</v>
      </c>
      <c r="U813" s="21">
        <f t="shared" si="82"/>
        <v>1.2303377173358276E-2</v>
      </c>
      <c r="W813" s="23">
        <v>41935</v>
      </c>
      <c r="X813" s="24">
        <f t="shared" si="83"/>
        <v>2.2331584908633784E-2</v>
      </c>
      <c r="Y813" s="21">
        <f t="shared" si="84"/>
        <v>1.2240678760659863E-2</v>
      </c>
    </row>
    <row r="814" spans="1:25" x14ac:dyDescent="0.3">
      <c r="A814" s="23">
        <v>41934</v>
      </c>
      <c r="B814" s="1">
        <v>53.521427000000003</v>
      </c>
      <c r="C814" s="21">
        <f t="shared" si="80"/>
        <v>2.3661813034991042E-2</v>
      </c>
      <c r="D814" s="21">
        <f t="shared" si="81"/>
        <v>4.4517314977421114E-4</v>
      </c>
      <c r="S814" s="23">
        <v>41934</v>
      </c>
      <c r="T814" s="1">
        <v>1927.1099850000001</v>
      </c>
      <c r="U814" s="21">
        <f t="shared" si="82"/>
        <v>-7.2993302297037488E-3</v>
      </c>
      <c r="W814" s="23">
        <v>41934</v>
      </c>
      <c r="X814" s="24">
        <f t="shared" si="83"/>
        <v>2.3599114622292628E-2</v>
      </c>
      <c r="Y814" s="21">
        <f t="shared" si="84"/>
        <v>-7.3620286424021615E-3</v>
      </c>
    </row>
    <row r="815" spans="1:25" x14ac:dyDescent="0.3">
      <c r="A815" s="23">
        <v>41933</v>
      </c>
      <c r="B815" s="1">
        <v>52.284286000000002</v>
      </c>
      <c r="C815" s="21">
        <f t="shared" si="80"/>
        <v>1.8846411984517752E-2</v>
      </c>
      <c r="D815" s="21">
        <f t="shared" si="81"/>
        <v>2.651597227821803E-4</v>
      </c>
      <c r="S815" s="23">
        <v>41933</v>
      </c>
      <c r="T815" s="1">
        <v>1941.280029</v>
      </c>
      <c r="U815" s="21">
        <f t="shared" si="82"/>
        <v>1.9574486900938215E-2</v>
      </c>
      <c r="W815" s="23">
        <v>41933</v>
      </c>
      <c r="X815" s="24">
        <f t="shared" si="83"/>
        <v>1.8783713571819339E-2</v>
      </c>
      <c r="Y815" s="21">
        <f t="shared" si="84"/>
        <v>1.9511788488239801E-2</v>
      </c>
    </row>
    <row r="816" spans="1:25" x14ac:dyDescent="0.3">
      <c r="A816" s="23">
        <v>41932</v>
      </c>
      <c r="B816" s="1">
        <v>51.317141999999997</v>
      </c>
      <c r="C816" s="21">
        <f t="shared" si="80"/>
        <v>5.9648885371168525E-3</v>
      </c>
      <c r="D816" s="21">
        <f t="shared" si="81"/>
        <v>1.1574980190435048E-5</v>
      </c>
      <c r="S816" s="23">
        <v>41932</v>
      </c>
      <c r="T816" s="1">
        <v>1904.01001</v>
      </c>
      <c r="U816" s="21">
        <f t="shared" si="82"/>
        <v>9.1426572052477617E-3</v>
      </c>
      <c r="W816" s="23">
        <v>41932</v>
      </c>
      <c r="X816" s="24">
        <f t="shared" si="83"/>
        <v>5.9021901244184398E-3</v>
      </c>
      <c r="Y816" s="21">
        <f t="shared" si="84"/>
        <v>9.0799587925493482E-3</v>
      </c>
    </row>
    <row r="817" spans="1:25" x14ac:dyDescent="0.3">
      <c r="A817" s="23">
        <v>41929</v>
      </c>
      <c r="B817" s="1">
        <v>51.012855999999999</v>
      </c>
      <c r="C817" s="21">
        <f t="shared" si="80"/>
        <v>-1.2745399396637658E-2</v>
      </c>
      <c r="D817" s="21">
        <f t="shared" si="81"/>
        <v>2.3433748711880663E-4</v>
      </c>
      <c r="S817" s="23">
        <v>41929</v>
      </c>
      <c r="T817" s="1">
        <v>1886.76001</v>
      </c>
      <c r="U817" s="21">
        <f t="shared" si="82"/>
        <v>1.2884107384289356E-2</v>
      </c>
      <c r="W817" s="23">
        <v>41929</v>
      </c>
      <c r="X817" s="24">
        <f t="shared" si="83"/>
        <v>-1.2808097809336071E-2</v>
      </c>
      <c r="Y817" s="21">
        <f t="shared" si="84"/>
        <v>1.2821408971590943E-2</v>
      </c>
    </row>
    <row r="818" spans="1:25" x14ac:dyDescent="0.3">
      <c r="A818" s="23">
        <v>41928</v>
      </c>
      <c r="B818" s="1">
        <v>51.671429000000003</v>
      </c>
      <c r="C818" s="21">
        <f t="shared" si="80"/>
        <v>-0.19369574898256636</v>
      </c>
      <c r="D818" s="21">
        <f t="shared" si="81"/>
        <v>3.8517373412166434E-2</v>
      </c>
      <c r="S818" s="23">
        <v>41928</v>
      </c>
      <c r="T818" s="1">
        <v>1862.76001</v>
      </c>
      <c r="U818" s="21">
        <f t="shared" si="82"/>
        <v>1.4497796039147914E-4</v>
      </c>
      <c r="W818" s="23">
        <v>41928</v>
      </c>
      <c r="X818" s="24">
        <f t="shared" si="83"/>
        <v>-0.19375844739526477</v>
      </c>
      <c r="Y818" s="21">
        <f t="shared" si="84"/>
        <v>8.2279547693066439E-5</v>
      </c>
    </row>
    <row r="819" spans="1:25" x14ac:dyDescent="0.3">
      <c r="A819" s="23">
        <v>41927</v>
      </c>
      <c r="B819" s="1">
        <v>64.084282000000002</v>
      </c>
      <c r="C819" s="21">
        <f t="shared" si="80"/>
        <v>-1.180205662081879E-3</v>
      </c>
      <c r="D819" s="21">
        <f t="shared" si="81"/>
        <v>1.4009240098788103E-5</v>
      </c>
      <c r="S819" s="23">
        <v>41927</v>
      </c>
      <c r="T819" s="1">
        <v>1862.48999</v>
      </c>
      <c r="U819" s="21">
        <f t="shared" si="82"/>
        <v>-8.1003149581485578E-3</v>
      </c>
      <c r="W819" s="23">
        <v>41927</v>
      </c>
      <c r="X819" s="24">
        <f t="shared" si="83"/>
        <v>-1.2429040747802917E-3</v>
      </c>
      <c r="Y819" s="21">
        <f t="shared" si="84"/>
        <v>-8.1630133708469714E-3</v>
      </c>
    </row>
    <row r="820" spans="1:25" x14ac:dyDescent="0.3">
      <c r="A820" s="23">
        <v>41926</v>
      </c>
      <c r="B820" s="1">
        <v>64.160004000000001</v>
      </c>
      <c r="C820" s="21">
        <f t="shared" si="80"/>
        <v>2.4032179123901987E-2</v>
      </c>
      <c r="D820" s="21">
        <f t="shared" si="81"/>
        <v>4.6093912292453139E-4</v>
      </c>
      <c r="S820" s="23">
        <v>41926</v>
      </c>
      <c r="T820" s="1">
        <v>1877.6999510000001</v>
      </c>
      <c r="U820" s="21">
        <f t="shared" si="82"/>
        <v>1.5788648110077741E-3</v>
      </c>
      <c r="W820" s="23">
        <v>41926</v>
      </c>
      <c r="X820" s="24">
        <f t="shared" si="83"/>
        <v>2.3969480711203573E-2</v>
      </c>
      <c r="Y820" s="21">
        <f t="shared" si="84"/>
        <v>1.5161663983093614E-3</v>
      </c>
    </row>
    <row r="821" spans="1:25" x14ac:dyDescent="0.3">
      <c r="A821" s="23">
        <v>41925</v>
      </c>
      <c r="B821" s="1">
        <v>62.654285000000002</v>
      </c>
      <c r="C821" s="21">
        <f t="shared" si="80"/>
        <v>-2.9861950203347254E-2</v>
      </c>
      <c r="D821" s="21">
        <f t="shared" si="81"/>
        <v>1.0513570511524659E-3</v>
      </c>
      <c r="S821" s="23">
        <v>41925</v>
      </c>
      <c r="T821" s="1">
        <v>1874.73999</v>
      </c>
      <c r="U821" s="21">
        <f t="shared" si="82"/>
        <v>-1.646792974123501E-2</v>
      </c>
      <c r="W821" s="23">
        <v>41925</v>
      </c>
      <c r="X821" s="24">
        <f t="shared" si="83"/>
        <v>-2.9924648616045667E-2</v>
      </c>
      <c r="Y821" s="21">
        <f t="shared" si="84"/>
        <v>-1.6530628153933424E-2</v>
      </c>
    </row>
    <row r="822" spans="1:25" x14ac:dyDescent="0.3">
      <c r="A822" s="23">
        <v>41922</v>
      </c>
      <c r="B822" s="1">
        <v>64.582854999999995</v>
      </c>
      <c r="C822" s="21">
        <f t="shared" si="80"/>
        <v>-2.0666421748056885E-2</v>
      </c>
      <c r="D822" s="21">
        <f t="shared" si="81"/>
        <v>5.395914598330478E-4</v>
      </c>
      <c r="S822" s="23">
        <v>41922</v>
      </c>
      <c r="T822" s="1">
        <v>1906.130005</v>
      </c>
      <c r="U822" s="21">
        <f t="shared" si="82"/>
        <v>-1.1451012310168207E-2</v>
      </c>
      <c r="W822" s="23">
        <v>41922</v>
      </c>
      <c r="X822" s="24">
        <f t="shared" si="83"/>
        <v>-2.0729120160755298E-2</v>
      </c>
      <c r="Y822" s="21">
        <f t="shared" si="84"/>
        <v>-1.1513710722866621E-2</v>
      </c>
    </row>
    <row r="823" spans="1:25" x14ac:dyDescent="0.3">
      <c r="A823" s="23">
        <v>41921</v>
      </c>
      <c r="B823" s="1">
        <v>65.945717000000002</v>
      </c>
      <c r="C823" s="21">
        <f t="shared" si="80"/>
        <v>-1.1223840580158795E-2</v>
      </c>
      <c r="D823" s="21">
        <f t="shared" si="81"/>
        <v>1.9006832289787621E-4</v>
      </c>
      <c r="S823" s="23">
        <v>41921</v>
      </c>
      <c r="T823" s="1">
        <v>1928.209961</v>
      </c>
      <c r="U823" s="21">
        <f t="shared" si="82"/>
        <v>-2.0661415157819274E-2</v>
      </c>
      <c r="W823" s="23">
        <v>41921</v>
      </c>
      <c r="X823" s="24">
        <f t="shared" si="83"/>
        <v>-1.1286538992857208E-2</v>
      </c>
      <c r="Y823" s="21">
        <f t="shared" si="84"/>
        <v>-2.0724113570517688E-2</v>
      </c>
    </row>
    <row r="824" spans="1:25" x14ac:dyDescent="0.3">
      <c r="A824" s="23">
        <v>41920</v>
      </c>
      <c r="B824" s="1">
        <v>66.694282999999999</v>
      </c>
      <c r="C824" s="21">
        <f t="shared" si="80"/>
        <v>2.3254712507211339E-2</v>
      </c>
      <c r="D824" s="21">
        <f t="shared" si="81"/>
        <v>4.2815994933957907E-4</v>
      </c>
      <c r="S824" s="23">
        <v>41920</v>
      </c>
      <c r="T824" s="1">
        <v>1968.8900149999999</v>
      </c>
      <c r="U824" s="21">
        <f t="shared" si="82"/>
        <v>1.7461650260492734E-2</v>
      </c>
      <c r="W824" s="23">
        <v>41920</v>
      </c>
      <c r="X824" s="24">
        <f t="shared" si="83"/>
        <v>2.3192014094512926E-2</v>
      </c>
      <c r="Y824" s="21">
        <f t="shared" si="84"/>
        <v>1.739895184779432E-2</v>
      </c>
    </row>
    <row r="825" spans="1:25" x14ac:dyDescent="0.3">
      <c r="A825" s="23">
        <v>41919</v>
      </c>
      <c r="B825" s="1">
        <v>65.178573999999998</v>
      </c>
      <c r="C825" s="21">
        <f t="shared" si="80"/>
        <v>-1.5599301546533773E-2</v>
      </c>
      <c r="D825" s="21">
        <f t="shared" si="81"/>
        <v>3.2985780185331202E-4</v>
      </c>
      <c r="S825" s="23">
        <v>41919</v>
      </c>
      <c r="T825" s="1">
        <v>1935.099976</v>
      </c>
      <c r="U825" s="21">
        <f t="shared" si="82"/>
        <v>-1.5126052674955925E-2</v>
      </c>
      <c r="W825" s="23">
        <v>41919</v>
      </c>
      <c r="X825" s="24">
        <f t="shared" si="83"/>
        <v>-1.5661999959232186E-2</v>
      </c>
      <c r="Y825" s="21">
        <f t="shared" si="84"/>
        <v>-1.5188751087654339E-2</v>
      </c>
    </row>
    <row r="826" spans="1:25" x14ac:dyDescent="0.3">
      <c r="A826" s="23">
        <v>41918</v>
      </c>
      <c r="B826" s="1">
        <v>66.211426000000003</v>
      </c>
      <c r="C826" s="21">
        <f t="shared" si="80"/>
        <v>8.5736971442260668E-3</v>
      </c>
      <c r="D826" s="21">
        <f t="shared" si="81"/>
        <v>3.6132251595893227E-5</v>
      </c>
      <c r="S826" s="23">
        <v>41918</v>
      </c>
      <c r="T826" s="1">
        <v>1964.8199460000001</v>
      </c>
      <c r="U826" s="21">
        <f t="shared" si="82"/>
        <v>-1.5651597959429608E-3</v>
      </c>
      <c r="W826" s="23">
        <v>41918</v>
      </c>
      <c r="X826" s="24">
        <f t="shared" si="83"/>
        <v>8.5109987315276532E-3</v>
      </c>
      <c r="Y826" s="21">
        <f t="shared" si="84"/>
        <v>-1.6278582086413735E-3</v>
      </c>
    </row>
    <row r="827" spans="1:25" x14ac:dyDescent="0.3">
      <c r="A827" s="23">
        <v>41915</v>
      </c>
      <c r="B827" s="1">
        <v>65.648574999999994</v>
      </c>
      <c r="C827" s="21">
        <f t="shared" si="80"/>
        <v>2.1245398851264419E-2</v>
      </c>
      <c r="D827" s="21">
        <f t="shared" si="81"/>
        <v>3.4904374897712197E-4</v>
      </c>
      <c r="S827" s="23">
        <v>41915</v>
      </c>
      <c r="T827" s="1">
        <v>1967.900024</v>
      </c>
      <c r="U827" s="21">
        <f t="shared" si="82"/>
        <v>1.1165509440962396E-2</v>
      </c>
      <c r="W827" s="23">
        <v>41915</v>
      </c>
      <c r="X827" s="24">
        <f t="shared" si="83"/>
        <v>2.1182700438566005E-2</v>
      </c>
      <c r="Y827" s="21">
        <f t="shared" si="84"/>
        <v>1.1102811028263982E-2</v>
      </c>
    </row>
    <row r="828" spans="1:25" x14ac:dyDescent="0.3">
      <c r="A828" s="23">
        <v>41914</v>
      </c>
      <c r="B828" s="1">
        <v>64.282859999999999</v>
      </c>
      <c r="C828" s="21">
        <f t="shared" si="80"/>
        <v>2.5478611833652964E-2</v>
      </c>
      <c r="D828" s="21">
        <f t="shared" si="81"/>
        <v>5.2513964392738081E-4</v>
      </c>
      <c r="S828" s="23">
        <v>41914</v>
      </c>
      <c r="T828" s="1">
        <v>1946.170044</v>
      </c>
      <c r="U828" s="21">
        <f t="shared" si="82"/>
        <v>5.1434619070533927E-6</v>
      </c>
      <c r="W828" s="23">
        <v>41914</v>
      </c>
      <c r="X828" s="24">
        <f t="shared" si="83"/>
        <v>2.5415913420954551E-2</v>
      </c>
      <c r="Y828" s="21">
        <f t="shared" si="84"/>
        <v>-5.7554950791359312E-5</v>
      </c>
    </row>
    <row r="829" spans="1:25" x14ac:dyDescent="0.3">
      <c r="A829" s="23">
        <v>41913</v>
      </c>
      <c r="B829" s="1">
        <v>62.685715000000002</v>
      </c>
      <c r="C829" s="21">
        <f t="shared" si="80"/>
        <v>-2.7439137677192416E-2</v>
      </c>
      <c r="D829" s="21">
        <f t="shared" si="81"/>
        <v>9.0010944082799418E-4</v>
      </c>
      <c r="S829" s="23">
        <v>41913</v>
      </c>
      <c r="T829" s="1">
        <v>1946.160034</v>
      </c>
      <c r="U829" s="21">
        <f t="shared" si="82"/>
        <v>-1.3248561055071106E-2</v>
      </c>
      <c r="W829" s="23">
        <v>41913</v>
      </c>
      <c r="X829" s="24">
        <f t="shared" si="83"/>
        <v>-2.7501836089890829E-2</v>
      </c>
      <c r="Y829" s="21">
        <f t="shared" si="84"/>
        <v>-1.331125946776952E-2</v>
      </c>
    </row>
    <row r="830" spans="1:25" x14ac:dyDescent="0.3">
      <c r="A830" s="23">
        <v>41912</v>
      </c>
      <c r="B830" s="1">
        <v>64.454284999999999</v>
      </c>
      <c r="C830" s="21">
        <f t="shared" si="80"/>
        <v>3.6035458093539585E-3</v>
      </c>
      <c r="D830" s="21">
        <f t="shared" si="81"/>
        <v>1.0833885574312787E-6</v>
      </c>
      <c r="S830" s="23">
        <v>41912</v>
      </c>
      <c r="T830" s="1">
        <v>1972.290039</v>
      </c>
      <c r="U830" s="21">
        <f t="shared" si="82"/>
        <v>-2.7859287407672184E-3</v>
      </c>
      <c r="W830" s="23">
        <v>41912</v>
      </c>
      <c r="X830" s="24">
        <f t="shared" si="83"/>
        <v>3.5408473966555458E-3</v>
      </c>
      <c r="Y830" s="21">
        <f t="shared" si="84"/>
        <v>-2.8486271534656311E-3</v>
      </c>
    </row>
    <row r="831" spans="1:25" x14ac:dyDescent="0.3">
      <c r="A831" s="23">
        <v>41911</v>
      </c>
      <c r="B831" s="1">
        <v>64.222854999999996</v>
      </c>
      <c r="C831" s="21">
        <f t="shared" si="80"/>
        <v>1.805025150084516E-3</v>
      </c>
      <c r="D831" s="21">
        <f t="shared" si="81"/>
        <v>5.7405038954321585E-7</v>
      </c>
      <c r="S831" s="23">
        <v>41911</v>
      </c>
      <c r="T831" s="1">
        <v>1977.8000489999999</v>
      </c>
      <c r="U831" s="21">
        <f t="shared" si="82"/>
        <v>-2.5468023608055113E-3</v>
      </c>
      <c r="W831" s="23">
        <v>41911</v>
      </c>
      <c r="X831" s="24">
        <f t="shared" si="83"/>
        <v>1.7423267373861033E-3</v>
      </c>
      <c r="Y831" s="21">
        <f t="shared" si="84"/>
        <v>-2.6095007735039239E-3</v>
      </c>
    </row>
    <row r="832" spans="1:25" x14ac:dyDescent="0.3">
      <c r="A832" s="23">
        <v>41908</v>
      </c>
      <c r="B832" s="1">
        <v>64.107140000000001</v>
      </c>
      <c r="C832" s="21">
        <f t="shared" si="80"/>
        <v>1.1860445797524211E-2</v>
      </c>
      <c r="D832" s="21">
        <f t="shared" si="81"/>
        <v>8.6448332024133444E-5</v>
      </c>
      <c r="S832" s="23">
        <v>41908</v>
      </c>
      <c r="T832" s="1">
        <v>1982.849976</v>
      </c>
      <c r="U832" s="21">
        <f t="shared" si="82"/>
        <v>8.5758249460872182E-3</v>
      </c>
      <c r="W832" s="23">
        <v>41908</v>
      </c>
      <c r="X832" s="24">
        <f t="shared" si="83"/>
        <v>1.1797747384825797E-2</v>
      </c>
      <c r="Y832" s="21">
        <f t="shared" si="84"/>
        <v>8.5131265333888047E-3</v>
      </c>
    </row>
    <row r="833" spans="1:25" x14ac:dyDescent="0.3">
      <c r="A833" s="23">
        <v>41907</v>
      </c>
      <c r="B833" s="1">
        <v>63.355713000000002</v>
      </c>
      <c r="C833" s="21">
        <f t="shared" si="80"/>
        <v>-1.56916147051267E-2</v>
      </c>
      <c r="D833" s="21">
        <f t="shared" si="81"/>
        <v>3.3321950449796288E-4</v>
      </c>
      <c r="S833" s="23">
        <v>41907</v>
      </c>
      <c r="T833" s="1">
        <v>1965.98999</v>
      </c>
      <c r="U833" s="21">
        <f t="shared" si="82"/>
        <v>-1.61687725605415E-2</v>
      </c>
      <c r="W833" s="23">
        <v>41907</v>
      </c>
      <c r="X833" s="24">
        <f t="shared" si="83"/>
        <v>-1.5754313117825113E-2</v>
      </c>
      <c r="Y833" s="21">
        <f t="shared" si="84"/>
        <v>-1.6231470973239914E-2</v>
      </c>
    </row>
    <row r="834" spans="1:25" x14ac:dyDescent="0.3">
      <c r="A834" s="23">
        <v>41906</v>
      </c>
      <c r="B834" s="1">
        <v>64.365714999999994</v>
      </c>
      <c r="C834" s="21">
        <f t="shared" si="80"/>
        <v>1.5003353818306531E-2</v>
      </c>
      <c r="D834" s="21">
        <f t="shared" si="81"/>
        <v>1.547702087698011E-4</v>
      </c>
      <c r="S834" s="23">
        <v>41906</v>
      </c>
      <c r="T834" s="1">
        <v>1998.3000489999999</v>
      </c>
      <c r="U834" s="21">
        <f t="shared" si="82"/>
        <v>7.8324913345220182E-3</v>
      </c>
      <c r="W834" s="23">
        <v>41906</v>
      </c>
      <c r="X834" s="24">
        <f t="shared" si="83"/>
        <v>1.4940655405608117E-2</v>
      </c>
      <c r="Y834" s="21">
        <f t="shared" si="84"/>
        <v>7.7697929218236055E-3</v>
      </c>
    </row>
    <row r="835" spans="1:25" x14ac:dyDescent="0.3">
      <c r="A835" s="23">
        <v>41905</v>
      </c>
      <c r="B835" s="1">
        <v>63.414287999999999</v>
      </c>
      <c r="C835" s="21">
        <f t="shared" si="80"/>
        <v>2.5295361812964767E-3</v>
      </c>
      <c r="D835" s="21">
        <f t="shared" si="81"/>
        <v>1.0989291209893134E-9</v>
      </c>
      <c r="S835" s="23">
        <v>41905</v>
      </c>
      <c r="T835" s="1">
        <v>1982.7700199999999</v>
      </c>
      <c r="U835" s="21">
        <f t="shared" si="82"/>
        <v>-5.7765012985656616E-3</v>
      </c>
      <c r="W835" s="23">
        <v>41905</v>
      </c>
      <c r="X835" s="24">
        <f t="shared" si="83"/>
        <v>2.466837768598064E-3</v>
      </c>
      <c r="Y835" s="21">
        <f t="shared" si="84"/>
        <v>-5.8391997112640743E-3</v>
      </c>
    </row>
    <row r="836" spans="1:25" x14ac:dyDescent="0.3">
      <c r="A836" s="23">
        <v>41904</v>
      </c>
      <c r="B836" s="1">
        <v>63.254283999999998</v>
      </c>
      <c r="C836" s="21">
        <f t="shared" si="80"/>
        <v>-3.2217211869381646E-2</v>
      </c>
      <c r="D836" s="21">
        <f t="shared" si="81"/>
        <v>1.2096413153620791E-3</v>
      </c>
      <c r="S836" s="23">
        <v>41904</v>
      </c>
      <c r="T836" s="1">
        <v>1994.290039</v>
      </c>
      <c r="U836" s="21">
        <f t="shared" si="82"/>
        <v>-8.0133231235974822E-3</v>
      </c>
      <c r="W836" s="23">
        <v>41904</v>
      </c>
      <c r="X836" s="24">
        <f t="shared" si="83"/>
        <v>-3.2279910282080056E-2</v>
      </c>
      <c r="Y836" s="21">
        <f t="shared" si="84"/>
        <v>-8.0760215362958958E-3</v>
      </c>
    </row>
    <row r="837" spans="1:25" x14ac:dyDescent="0.3">
      <c r="A837" s="23">
        <v>41901</v>
      </c>
      <c r="B837" s="1">
        <v>65.360000999999997</v>
      </c>
      <c r="C837" s="21">
        <f t="shared" si="80"/>
        <v>-3.2461600234280352E-3</v>
      </c>
      <c r="D837" s="21">
        <f t="shared" si="81"/>
        <v>3.3742695390330933E-5</v>
      </c>
      <c r="S837" s="23">
        <v>41901</v>
      </c>
      <c r="T837" s="1">
        <v>2010.400024</v>
      </c>
      <c r="U837" s="21">
        <f t="shared" si="82"/>
        <v>-4.7726961218230723E-4</v>
      </c>
      <c r="W837" s="23">
        <v>41901</v>
      </c>
      <c r="X837" s="24">
        <f t="shared" si="83"/>
        <v>-3.3088584361264479E-3</v>
      </c>
      <c r="Y837" s="21">
        <f t="shared" si="84"/>
        <v>-5.3996802488071993E-4</v>
      </c>
    </row>
    <row r="838" spans="1:25" x14ac:dyDescent="0.3">
      <c r="A838" s="23">
        <v>41900</v>
      </c>
      <c r="B838" s="1">
        <v>65.572861000000003</v>
      </c>
      <c r="C838" s="21">
        <f t="shared" si="80"/>
        <v>9.8564433961272346E-3</v>
      </c>
      <c r="D838" s="21">
        <f t="shared" si="81"/>
        <v>5.3198892852129051E-5</v>
      </c>
      <c r="S838" s="23">
        <v>41900</v>
      </c>
      <c r="T838" s="1">
        <v>2011.3599850000001</v>
      </c>
      <c r="U838" s="21">
        <f t="shared" si="82"/>
        <v>4.8911800557180918E-3</v>
      </c>
      <c r="W838" s="23">
        <v>41900</v>
      </c>
      <c r="X838" s="24">
        <f t="shared" si="83"/>
        <v>9.7937449834288211E-3</v>
      </c>
      <c r="Y838" s="21">
        <f t="shared" si="84"/>
        <v>4.8284816430196791E-3</v>
      </c>
    </row>
    <row r="839" spans="1:25" x14ac:dyDescent="0.3">
      <c r="A839" s="23">
        <v>41899</v>
      </c>
      <c r="B839" s="1">
        <v>64.932854000000006</v>
      </c>
      <c r="C839" s="21">
        <f t="shared" si="80"/>
        <v>-5.2089644979234073E-3</v>
      </c>
      <c r="D839" s="21">
        <f t="shared" si="81"/>
        <v>6.0398555832034235E-5</v>
      </c>
      <c r="S839" s="23">
        <v>41899</v>
      </c>
      <c r="T839" s="1">
        <v>2001.5699460000001</v>
      </c>
      <c r="U839" s="21">
        <f t="shared" si="82"/>
        <v>1.295643791290102E-3</v>
      </c>
      <c r="W839" s="23">
        <v>41899</v>
      </c>
      <c r="X839" s="24">
        <f t="shared" si="83"/>
        <v>-5.27166291062182E-3</v>
      </c>
      <c r="Y839" s="21">
        <f t="shared" si="84"/>
        <v>1.2329453785916893E-3</v>
      </c>
    </row>
    <row r="840" spans="1:25" x14ac:dyDescent="0.3">
      <c r="A840" s="23">
        <v>41898</v>
      </c>
      <c r="B840" s="1">
        <v>65.272857999999999</v>
      </c>
      <c r="C840" s="21">
        <f t="shared" si="80"/>
        <v>-1.8350933114104073E-3</v>
      </c>
      <c r="D840" s="21">
        <f t="shared" si="81"/>
        <v>1.9340465344832418E-5</v>
      </c>
      <c r="S840" s="23">
        <v>41898</v>
      </c>
      <c r="T840" s="1">
        <v>1998.9799800000001</v>
      </c>
      <c r="U840" s="21">
        <f t="shared" si="82"/>
        <v>7.4843760048879382E-3</v>
      </c>
      <c r="W840" s="23">
        <v>41898</v>
      </c>
      <c r="X840" s="24">
        <f t="shared" si="83"/>
        <v>-1.89779172410882E-3</v>
      </c>
      <c r="Y840" s="21">
        <f t="shared" si="84"/>
        <v>7.4216775921895255E-3</v>
      </c>
    </row>
    <row r="841" spans="1:25" x14ac:dyDescent="0.3">
      <c r="A841" s="23">
        <v>41897</v>
      </c>
      <c r="B841" s="1">
        <v>65.392859999999999</v>
      </c>
      <c r="C841" s="21">
        <f t="shared" si="80"/>
        <v>-3.945022351011318E-2</v>
      </c>
      <c r="D841" s="21">
        <f t="shared" si="81"/>
        <v>1.7650845891296928E-3</v>
      </c>
      <c r="S841" s="23">
        <v>41897</v>
      </c>
      <c r="T841" s="1">
        <v>1984.130005</v>
      </c>
      <c r="U841" s="21">
        <f t="shared" si="82"/>
        <v>-7.101513806340165E-4</v>
      </c>
      <c r="W841" s="23">
        <v>41897</v>
      </c>
      <c r="X841" s="24">
        <f t="shared" si="83"/>
        <v>-3.951292192281159E-2</v>
      </c>
      <c r="Y841" s="21">
        <f t="shared" si="84"/>
        <v>-7.728497933324292E-4</v>
      </c>
    </row>
    <row r="842" spans="1:25" x14ac:dyDescent="0.3">
      <c r="A842" s="23">
        <v>41894</v>
      </c>
      <c r="B842" s="1">
        <v>68.078575000000001</v>
      </c>
      <c r="C842" s="21">
        <f t="shared" si="80"/>
        <v>-1.040368336389097E-2</v>
      </c>
      <c r="D842" s="21">
        <f t="shared" si="81"/>
        <v>1.6812674177211009E-4</v>
      </c>
      <c r="S842" s="23">
        <v>41894</v>
      </c>
      <c r="T842" s="1">
        <v>1985.540039</v>
      </c>
      <c r="U842" s="21">
        <f t="shared" si="82"/>
        <v>-5.9625584080529315E-3</v>
      </c>
      <c r="W842" s="23">
        <v>41894</v>
      </c>
      <c r="X842" s="24">
        <f t="shared" si="83"/>
        <v>-1.0466381776589383E-2</v>
      </c>
      <c r="Y842" s="21">
        <f t="shared" si="84"/>
        <v>-6.0252568207513442E-3</v>
      </c>
    </row>
    <row r="843" spans="1:25" x14ac:dyDescent="0.3">
      <c r="A843" s="23">
        <v>41893</v>
      </c>
      <c r="B843" s="1">
        <v>68.794289000000006</v>
      </c>
      <c r="C843" s="21">
        <f t="shared" si="80"/>
        <v>-5.8423317129241426E-3</v>
      </c>
      <c r="D843" s="21">
        <f t="shared" si="81"/>
        <v>7.0644327480885274E-5</v>
      </c>
      <c r="S843" s="23">
        <v>41893</v>
      </c>
      <c r="T843" s="1">
        <v>1997.4499510000001</v>
      </c>
      <c r="U843" s="21">
        <f t="shared" si="82"/>
        <v>8.8190553243849834E-4</v>
      </c>
      <c r="W843" s="23">
        <v>41893</v>
      </c>
      <c r="X843" s="24">
        <f t="shared" si="83"/>
        <v>-5.9050301256225552E-3</v>
      </c>
      <c r="Y843" s="21">
        <f t="shared" si="84"/>
        <v>8.1920711974008565E-4</v>
      </c>
    </row>
    <row r="844" spans="1:25" x14ac:dyDescent="0.3">
      <c r="A844" s="23">
        <v>41892</v>
      </c>
      <c r="B844" s="1">
        <v>69.198570000000004</v>
      </c>
      <c r="C844" s="21">
        <f t="shared" ref="C844:C907" si="85">B844/B845-1</f>
        <v>1.1231477422183112E-2</v>
      </c>
      <c r="D844" s="21">
        <f t="shared" ref="D844:D907" si="86">(C844-$B$4)^2</f>
        <v>7.5147939846673513E-5</v>
      </c>
      <c r="S844" s="23">
        <v>41892</v>
      </c>
      <c r="T844" s="1">
        <v>1995.6899410000001</v>
      </c>
      <c r="U844" s="21">
        <f t="shared" ref="U844:U907" si="87">T844/T845-1</f>
        <v>3.646074417693379E-3</v>
      </c>
      <c r="W844" s="23">
        <v>41892</v>
      </c>
      <c r="X844" s="24">
        <f t="shared" ref="X844:X907" si="88">C844-$U$5</f>
        <v>1.1168779009484698E-2</v>
      </c>
      <c r="Y844" s="21">
        <f t="shared" ref="Y844:Y907" si="89">U844-$U$5</f>
        <v>3.5833760049949663E-3</v>
      </c>
    </row>
    <row r="845" spans="1:25" x14ac:dyDescent="0.3">
      <c r="A845" s="23">
        <v>41891</v>
      </c>
      <c r="B845" s="1">
        <v>68.430000000000007</v>
      </c>
      <c r="C845" s="21">
        <f t="shared" si="85"/>
        <v>-6.6762354116889355E-4</v>
      </c>
      <c r="D845" s="21">
        <f t="shared" si="86"/>
        <v>1.0434901548237232E-5</v>
      </c>
      <c r="S845" s="23">
        <v>41891</v>
      </c>
      <c r="T845" s="1">
        <v>1988.4399410000001</v>
      </c>
      <c r="U845" s="21">
        <f t="shared" si="87"/>
        <v>-6.5450092152764539E-3</v>
      </c>
      <c r="W845" s="23">
        <v>41891</v>
      </c>
      <c r="X845" s="24">
        <f t="shared" si="88"/>
        <v>-7.3032195386730624E-4</v>
      </c>
      <c r="Y845" s="21">
        <f t="shared" si="89"/>
        <v>-6.6077076279748665E-3</v>
      </c>
    </row>
    <row r="846" spans="1:25" x14ac:dyDescent="0.3">
      <c r="A846" s="23">
        <v>41890</v>
      </c>
      <c r="B846" s="1">
        <v>68.475716000000006</v>
      </c>
      <c r="C846" s="21">
        <f t="shared" si="85"/>
        <v>7.6732615169154972E-3</v>
      </c>
      <c r="D846" s="21">
        <f t="shared" si="86"/>
        <v>2.6117979240313078E-5</v>
      </c>
      <c r="S846" s="23">
        <v>41890</v>
      </c>
      <c r="T846" s="1">
        <v>2001.540039</v>
      </c>
      <c r="U846" s="21">
        <f t="shared" si="87"/>
        <v>-3.0731142046667159E-3</v>
      </c>
      <c r="W846" s="23">
        <v>41890</v>
      </c>
      <c r="X846" s="24">
        <f t="shared" si="88"/>
        <v>7.6105631042170845E-3</v>
      </c>
      <c r="Y846" s="21">
        <f t="shared" si="89"/>
        <v>-3.1358126173651286E-3</v>
      </c>
    </row>
    <row r="847" spans="1:25" x14ac:dyDescent="0.3">
      <c r="A847" s="23">
        <v>41887</v>
      </c>
      <c r="B847" s="1">
        <v>67.954284999999999</v>
      </c>
      <c r="C847" s="21">
        <f t="shared" si="85"/>
        <v>6.3680941807544578E-3</v>
      </c>
      <c r="D847" s="21">
        <f t="shared" si="86"/>
        <v>1.4481129282292717E-5</v>
      </c>
      <c r="S847" s="23">
        <v>41887</v>
      </c>
      <c r="T847" s="1">
        <v>2007.709961</v>
      </c>
      <c r="U847" s="21">
        <f t="shared" si="87"/>
        <v>5.0358856051553325E-3</v>
      </c>
      <c r="W847" s="23">
        <v>41887</v>
      </c>
      <c r="X847" s="24">
        <f t="shared" si="88"/>
        <v>6.3053957680560451E-3</v>
      </c>
      <c r="Y847" s="21">
        <f t="shared" si="89"/>
        <v>4.9731871924569198E-3</v>
      </c>
    </row>
    <row r="848" spans="1:25" x14ac:dyDescent="0.3">
      <c r="A848" s="23">
        <v>41886</v>
      </c>
      <c r="B848" s="1">
        <v>67.524283999999994</v>
      </c>
      <c r="C848" s="21">
        <f t="shared" si="85"/>
        <v>-9.8870988057375708E-3</v>
      </c>
      <c r="D848" s="21">
        <f t="shared" si="86"/>
        <v>1.549971487099476E-4</v>
      </c>
      <c r="S848" s="23">
        <v>41886</v>
      </c>
      <c r="T848" s="1">
        <v>1997.650024</v>
      </c>
      <c r="U848" s="21">
        <f t="shared" si="87"/>
        <v>-1.5344211306420608E-3</v>
      </c>
      <c r="W848" s="23">
        <v>41886</v>
      </c>
      <c r="X848" s="24">
        <f t="shared" si="88"/>
        <v>-9.9497972184359844E-3</v>
      </c>
      <c r="Y848" s="21">
        <f t="shared" si="89"/>
        <v>-1.5971195433404735E-3</v>
      </c>
    </row>
    <row r="849" spans="1:25" x14ac:dyDescent="0.3">
      <c r="A849" s="23">
        <v>41885</v>
      </c>
      <c r="B849" s="1">
        <v>68.198570000000004</v>
      </c>
      <c r="C849" s="21">
        <f t="shared" si="85"/>
        <v>1.6575282839061956E-3</v>
      </c>
      <c r="D849" s="21">
        <f t="shared" si="86"/>
        <v>8.1931099999327585E-7</v>
      </c>
      <c r="S849" s="23">
        <v>41885</v>
      </c>
      <c r="T849" s="1">
        <v>2000.719971</v>
      </c>
      <c r="U849" s="21">
        <f t="shared" si="87"/>
        <v>-7.7914076822671596E-4</v>
      </c>
      <c r="W849" s="23">
        <v>41885</v>
      </c>
      <c r="X849" s="24">
        <f t="shared" si="88"/>
        <v>1.5948298712077829E-3</v>
      </c>
      <c r="Y849" s="21">
        <f t="shared" si="89"/>
        <v>-8.4183918092512865E-4</v>
      </c>
    </row>
    <row r="850" spans="1:25" x14ac:dyDescent="0.3">
      <c r="A850" s="23">
        <v>41884</v>
      </c>
      <c r="B850" s="1">
        <v>68.085716000000005</v>
      </c>
      <c r="C850" s="21">
        <f t="shared" si="85"/>
        <v>-2.1773072635642432E-3</v>
      </c>
      <c r="D850" s="21">
        <f t="shared" si="86"/>
        <v>2.2467538804031465E-5</v>
      </c>
      <c r="S850" s="23">
        <v>41884</v>
      </c>
      <c r="T850" s="1">
        <v>2002.280029</v>
      </c>
      <c r="U850" s="21">
        <f t="shared" si="87"/>
        <v>-5.4406624972935802E-4</v>
      </c>
      <c r="W850" s="23">
        <v>41884</v>
      </c>
      <c r="X850" s="24">
        <f t="shared" si="88"/>
        <v>-2.2400056762626559E-3</v>
      </c>
      <c r="Y850" s="21">
        <f t="shared" si="89"/>
        <v>-6.0676466242777071E-4</v>
      </c>
    </row>
    <row r="851" spans="1:25" x14ac:dyDescent="0.3">
      <c r="A851" s="23">
        <v>41880</v>
      </c>
      <c r="B851" s="1">
        <v>68.234283000000005</v>
      </c>
      <c r="C851" s="21">
        <f t="shared" si="85"/>
        <v>5.1134422413339209E-3</v>
      </c>
      <c r="D851" s="21">
        <f t="shared" si="86"/>
        <v>6.5063559683606459E-6</v>
      </c>
      <c r="S851" s="23">
        <v>41880</v>
      </c>
      <c r="T851" s="1">
        <v>2003.369995</v>
      </c>
      <c r="U851" s="21">
        <f t="shared" si="87"/>
        <v>3.3204147927141658E-3</v>
      </c>
      <c r="W851" s="23">
        <v>41880</v>
      </c>
      <c r="X851" s="24">
        <f t="shared" si="88"/>
        <v>5.0507438286355082E-3</v>
      </c>
      <c r="Y851" s="21">
        <f t="shared" si="89"/>
        <v>3.2577163800157532E-3</v>
      </c>
    </row>
    <row r="852" spans="1:25" x14ac:dyDescent="0.3">
      <c r="A852" s="23">
        <v>41879</v>
      </c>
      <c r="B852" s="1">
        <v>67.887146000000001</v>
      </c>
      <c r="C852" s="21">
        <f t="shared" si="85"/>
        <v>1.0744196447696197E-3</v>
      </c>
      <c r="D852" s="21">
        <f t="shared" si="86"/>
        <v>2.2149375809939823E-6</v>
      </c>
      <c r="S852" s="23">
        <v>41879</v>
      </c>
      <c r="T852" s="1">
        <v>1996.73999</v>
      </c>
      <c r="U852" s="21">
        <f t="shared" si="87"/>
        <v>-1.6899011101580985E-3</v>
      </c>
      <c r="W852" s="23">
        <v>41879</v>
      </c>
      <c r="X852" s="24">
        <f t="shared" si="88"/>
        <v>1.011721232071207E-3</v>
      </c>
      <c r="Y852" s="21">
        <f t="shared" si="89"/>
        <v>-1.7525995228565112E-3</v>
      </c>
    </row>
    <row r="853" spans="1:25" x14ac:dyDescent="0.3">
      <c r="A853" s="23">
        <v>41878</v>
      </c>
      <c r="B853" s="1">
        <v>67.814284999999998</v>
      </c>
      <c r="C853" s="21">
        <f t="shared" si="85"/>
        <v>-9.72134887318854E-3</v>
      </c>
      <c r="D853" s="21">
        <f t="shared" si="86"/>
        <v>1.5089751967328107E-4</v>
      </c>
      <c r="S853" s="23">
        <v>41878</v>
      </c>
      <c r="T853" s="1">
        <v>2000.119995</v>
      </c>
      <c r="U853" s="21">
        <f t="shared" si="87"/>
        <v>4.9986999630213802E-5</v>
      </c>
      <c r="W853" s="23">
        <v>41878</v>
      </c>
      <c r="X853" s="24">
        <f t="shared" si="88"/>
        <v>-9.7840472858869536E-3</v>
      </c>
      <c r="Y853" s="21">
        <f t="shared" si="89"/>
        <v>-1.2711413068198902E-5</v>
      </c>
    </row>
    <row r="854" spans="1:25" x14ac:dyDescent="0.3">
      <c r="A854" s="23">
        <v>41877</v>
      </c>
      <c r="B854" s="1">
        <v>68.480002999999996</v>
      </c>
      <c r="C854" s="21">
        <f t="shared" si="85"/>
        <v>-3.2644543204256582E-3</v>
      </c>
      <c r="D854" s="21">
        <f t="shared" si="86"/>
        <v>3.3955567590652947E-5</v>
      </c>
      <c r="S854" s="23">
        <v>41877</v>
      </c>
      <c r="T854" s="1">
        <v>2000.0200199999999</v>
      </c>
      <c r="U854" s="21">
        <f t="shared" si="87"/>
        <v>1.0510811012214294E-3</v>
      </c>
      <c r="W854" s="23">
        <v>41877</v>
      </c>
      <c r="X854" s="24">
        <f t="shared" si="88"/>
        <v>-3.3271527331240709E-3</v>
      </c>
      <c r="Y854" s="21">
        <f t="shared" si="89"/>
        <v>9.883826885230167E-4</v>
      </c>
    </row>
    <row r="855" spans="1:25" x14ac:dyDescent="0.3">
      <c r="A855" s="23">
        <v>41876</v>
      </c>
      <c r="B855" s="1">
        <v>68.704284999999999</v>
      </c>
      <c r="C855" s="21">
        <f t="shared" si="85"/>
        <v>3.6311652653786552E-3</v>
      </c>
      <c r="D855" s="21">
        <f t="shared" si="86"/>
        <v>1.141647339716035E-6</v>
      </c>
      <c r="S855" s="23">
        <v>41876</v>
      </c>
      <c r="T855" s="1">
        <v>1997.920044</v>
      </c>
      <c r="U855" s="21">
        <f t="shared" si="87"/>
        <v>4.7877790611010607E-3</v>
      </c>
      <c r="W855" s="23">
        <v>41876</v>
      </c>
      <c r="X855" s="24">
        <f t="shared" si="88"/>
        <v>3.5684668526802426E-3</v>
      </c>
      <c r="Y855" s="21">
        <f t="shared" si="89"/>
        <v>4.725080648402648E-3</v>
      </c>
    </row>
    <row r="856" spans="1:25" x14ac:dyDescent="0.3">
      <c r="A856" s="23">
        <v>41873</v>
      </c>
      <c r="B856" s="1">
        <v>68.455710999999994</v>
      </c>
      <c r="C856" s="21">
        <f t="shared" si="85"/>
        <v>1.5125456888831046E-2</v>
      </c>
      <c r="D856" s="21">
        <f t="shared" si="86"/>
        <v>1.5782320534095301E-4</v>
      </c>
      <c r="S856" s="23">
        <v>41873</v>
      </c>
      <c r="T856" s="1">
        <v>1988.400024</v>
      </c>
      <c r="U856" s="21">
        <f t="shared" si="87"/>
        <v>-1.9925872252457566E-3</v>
      </c>
      <c r="W856" s="23">
        <v>41873</v>
      </c>
      <c r="X856" s="24">
        <f t="shared" si="88"/>
        <v>1.5062758476132632E-2</v>
      </c>
      <c r="Y856" s="21">
        <f t="shared" si="89"/>
        <v>-2.0552856379441693E-3</v>
      </c>
    </row>
    <row r="857" spans="1:25" x14ac:dyDescent="0.3">
      <c r="A857" s="23">
        <v>41872</v>
      </c>
      <c r="B857" s="1">
        <v>67.435715000000002</v>
      </c>
      <c r="C857" s="21">
        <f t="shared" si="85"/>
        <v>-2.9643153564851143E-4</v>
      </c>
      <c r="D857" s="21">
        <f t="shared" si="86"/>
        <v>8.1745546903942619E-6</v>
      </c>
      <c r="S857" s="23">
        <v>41872</v>
      </c>
      <c r="T857" s="1">
        <v>1992.369995</v>
      </c>
      <c r="U857" s="21">
        <f t="shared" si="87"/>
        <v>2.9498894898596362E-3</v>
      </c>
      <c r="W857" s="23">
        <v>41872</v>
      </c>
      <c r="X857" s="24">
        <f t="shared" si="88"/>
        <v>-3.5912994834692413E-4</v>
      </c>
      <c r="Y857" s="21">
        <f t="shared" si="89"/>
        <v>2.8871910771612235E-3</v>
      </c>
    </row>
    <row r="858" spans="1:25" x14ac:dyDescent="0.3">
      <c r="A858" s="23">
        <v>41871</v>
      </c>
      <c r="B858" s="1">
        <v>67.455710999999994</v>
      </c>
      <c r="C858" s="21">
        <f t="shared" si="85"/>
        <v>8.6296700328720721E-3</v>
      </c>
      <c r="D858" s="21">
        <f t="shared" si="86"/>
        <v>3.680829184353321E-5</v>
      </c>
      <c r="S858" s="23">
        <v>41871</v>
      </c>
      <c r="T858" s="1">
        <v>1986.51001</v>
      </c>
      <c r="U858" s="21">
        <f t="shared" si="87"/>
        <v>2.4778129084919165E-3</v>
      </c>
      <c r="W858" s="23">
        <v>41871</v>
      </c>
      <c r="X858" s="24">
        <f t="shared" si="88"/>
        <v>8.5669716201736586E-3</v>
      </c>
      <c r="Y858" s="21">
        <f t="shared" si="89"/>
        <v>2.4151144957935038E-3</v>
      </c>
    </row>
    <row r="859" spans="1:25" x14ac:dyDescent="0.3">
      <c r="A859" s="23">
        <v>41870</v>
      </c>
      <c r="B859" s="1">
        <v>66.878570999999994</v>
      </c>
      <c r="C859" s="21">
        <f t="shared" si="85"/>
        <v>4.6137662726346562E-3</v>
      </c>
      <c r="D859" s="21">
        <f t="shared" si="86"/>
        <v>4.2069291314259587E-6</v>
      </c>
      <c r="S859" s="23">
        <v>41870</v>
      </c>
      <c r="T859" s="1">
        <v>1981.599976</v>
      </c>
      <c r="U859" s="21">
        <f t="shared" si="87"/>
        <v>5.0006522411709664E-3</v>
      </c>
      <c r="W859" s="23">
        <v>41870</v>
      </c>
      <c r="X859" s="24">
        <f t="shared" si="88"/>
        <v>4.5510678599362435E-3</v>
      </c>
      <c r="Y859" s="21">
        <f t="shared" si="89"/>
        <v>4.9379538284725537E-3</v>
      </c>
    </row>
    <row r="860" spans="1:25" x14ac:dyDescent="0.3">
      <c r="A860" s="23">
        <v>41869</v>
      </c>
      <c r="B860" s="1">
        <v>66.571426000000002</v>
      </c>
      <c r="C860" s="21">
        <f t="shared" si="85"/>
        <v>1.5051533231697167E-2</v>
      </c>
      <c r="D860" s="21">
        <f t="shared" si="86"/>
        <v>1.5597129815393102E-4</v>
      </c>
      <c r="S860" s="23">
        <v>41869</v>
      </c>
      <c r="T860" s="1">
        <v>1971.73999</v>
      </c>
      <c r="U860" s="21">
        <f t="shared" si="87"/>
        <v>8.5316719162744636E-3</v>
      </c>
      <c r="W860" s="23">
        <v>41869</v>
      </c>
      <c r="X860" s="24">
        <f t="shared" si="88"/>
        <v>1.4988834818998754E-2</v>
      </c>
      <c r="Y860" s="21">
        <f t="shared" si="89"/>
        <v>8.4689735035760501E-3</v>
      </c>
    </row>
    <row r="861" spans="1:25" x14ac:dyDescent="0.3">
      <c r="A861" s="23">
        <v>41866</v>
      </c>
      <c r="B861" s="1">
        <v>65.584282000000002</v>
      </c>
      <c r="C861" s="21">
        <f t="shared" si="85"/>
        <v>1.8231298355454228E-2</v>
      </c>
      <c r="D861" s="21">
        <f t="shared" si="86"/>
        <v>2.4550540433470572E-4</v>
      </c>
      <c r="S861" s="23">
        <v>41866</v>
      </c>
      <c r="T861" s="1">
        <v>1955.0600589999999</v>
      </c>
      <c r="U861" s="21">
        <f t="shared" si="87"/>
        <v>-6.1372864230357926E-5</v>
      </c>
      <c r="W861" s="23">
        <v>41866</v>
      </c>
      <c r="X861" s="24">
        <f t="shared" si="88"/>
        <v>1.8168599942755815E-2</v>
      </c>
      <c r="Y861" s="21">
        <f t="shared" si="89"/>
        <v>-1.2407127692877062E-4</v>
      </c>
    </row>
    <row r="862" spans="1:25" x14ac:dyDescent="0.3">
      <c r="A862" s="23">
        <v>41865</v>
      </c>
      <c r="B862" s="1">
        <v>64.410004000000001</v>
      </c>
      <c r="C862" s="21">
        <f t="shared" si="85"/>
        <v>-1.46167026911459E-3</v>
      </c>
      <c r="D862" s="21">
        <f t="shared" si="86"/>
        <v>1.6195445643741368E-5</v>
      </c>
      <c r="S862" s="23">
        <v>41865</v>
      </c>
      <c r="T862" s="1">
        <v>1955.1800539999999</v>
      </c>
      <c r="U862" s="21">
        <f t="shared" si="87"/>
        <v>4.3458140492873554E-3</v>
      </c>
      <c r="W862" s="23">
        <v>41865</v>
      </c>
      <c r="X862" s="24">
        <f t="shared" si="88"/>
        <v>-1.5243686818130027E-3</v>
      </c>
      <c r="Y862" s="21">
        <f t="shared" si="89"/>
        <v>4.2831156365889427E-3</v>
      </c>
    </row>
    <row r="863" spans="1:25" x14ac:dyDescent="0.3">
      <c r="A863" s="23">
        <v>41864</v>
      </c>
      <c r="B863" s="1">
        <v>64.504288000000003</v>
      </c>
      <c r="C863" s="21">
        <f t="shared" si="85"/>
        <v>1.1469299368706443E-2</v>
      </c>
      <c r="D863" s="21">
        <f t="shared" si="86"/>
        <v>7.9327756691246101E-5</v>
      </c>
      <c r="S863" s="23">
        <v>41864</v>
      </c>
      <c r="T863" s="1">
        <v>1946.719971</v>
      </c>
      <c r="U863" s="21">
        <f t="shared" si="87"/>
        <v>6.7071601809953751E-3</v>
      </c>
      <c r="W863" s="23">
        <v>41864</v>
      </c>
      <c r="X863" s="24">
        <f t="shared" si="88"/>
        <v>1.1406600956008029E-2</v>
      </c>
      <c r="Y863" s="21">
        <f t="shared" si="89"/>
        <v>6.6444617682969625E-3</v>
      </c>
    </row>
    <row r="864" spans="1:25" x14ac:dyDescent="0.3">
      <c r="A864" s="23">
        <v>41863</v>
      </c>
      <c r="B864" s="1">
        <v>63.772857999999999</v>
      </c>
      <c r="C864" s="21">
        <f t="shared" si="85"/>
        <v>-1.1361102056788308E-2</v>
      </c>
      <c r="D864" s="21">
        <f t="shared" si="86"/>
        <v>1.93871881679997E-4</v>
      </c>
      <c r="S864" s="23">
        <v>41863</v>
      </c>
      <c r="T864" s="1">
        <v>1933.75</v>
      </c>
      <c r="U864" s="21">
        <f t="shared" si="87"/>
        <v>-1.6366416413624574E-3</v>
      </c>
      <c r="W864" s="23">
        <v>41863</v>
      </c>
      <c r="X864" s="24">
        <f t="shared" si="88"/>
        <v>-1.1423800469486722E-2</v>
      </c>
      <c r="Y864" s="21">
        <f t="shared" si="89"/>
        <v>-1.6993400540608701E-3</v>
      </c>
    </row>
    <row r="865" spans="1:25" x14ac:dyDescent="0.3">
      <c r="A865" s="23">
        <v>41862</v>
      </c>
      <c r="B865" s="1">
        <v>64.505713999999998</v>
      </c>
      <c r="C865" s="21">
        <f t="shared" si="85"/>
        <v>1.2762153419529465E-2</v>
      </c>
      <c r="D865" s="21">
        <f t="shared" si="86"/>
        <v>1.0402912990667005E-4</v>
      </c>
      <c r="S865" s="23">
        <v>41862</v>
      </c>
      <c r="T865" s="1">
        <v>1936.920044</v>
      </c>
      <c r="U865" s="21">
        <f t="shared" si="87"/>
        <v>2.7594251853759744E-3</v>
      </c>
      <c r="W865" s="23">
        <v>41862</v>
      </c>
      <c r="X865" s="24">
        <f t="shared" si="88"/>
        <v>1.2699455006831051E-2</v>
      </c>
      <c r="Y865" s="21">
        <f t="shared" si="89"/>
        <v>2.6967267726775617E-3</v>
      </c>
    </row>
    <row r="866" spans="1:25" x14ac:dyDescent="0.3">
      <c r="A866" s="23">
        <v>41859</v>
      </c>
      <c r="B866" s="1">
        <v>63.692855999999999</v>
      </c>
      <c r="C866" s="21">
        <f t="shared" si="85"/>
        <v>-8.4951298185009794E-3</v>
      </c>
      <c r="D866" s="21">
        <f t="shared" si="86"/>
        <v>1.2227529689393083E-4</v>
      </c>
      <c r="S866" s="23">
        <v>41859</v>
      </c>
      <c r="T866" s="1">
        <v>1931.589966</v>
      </c>
      <c r="U866" s="21">
        <f t="shared" si="87"/>
        <v>1.1531402683691017E-2</v>
      </c>
      <c r="W866" s="23">
        <v>41859</v>
      </c>
      <c r="X866" s="24">
        <f t="shared" si="88"/>
        <v>-8.5578282311993929E-3</v>
      </c>
      <c r="Y866" s="21">
        <f t="shared" si="89"/>
        <v>1.1468704270992603E-2</v>
      </c>
    </row>
    <row r="867" spans="1:25" x14ac:dyDescent="0.3">
      <c r="A867" s="23">
        <v>41858</v>
      </c>
      <c r="B867" s="1">
        <v>64.238570999999993</v>
      </c>
      <c r="C867" s="21">
        <f t="shared" si="85"/>
        <v>4.501510848259449E-2</v>
      </c>
      <c r="D867" s="21">
        <f t="shared" si="86"/>
        <v>1.8022081507688126E-3</v>
      </c>
      <c r="S867" s="23">
        <v>41858</v>
      </c>
      <c r="T867" s="1">
        <v>1909.5699460000001</v>
      </c>
      <c r="U867" s="21">
        <f t="shared" si="87"/>
        <v>-5.5566200347696437E-3</v>
      </c>
      <c r="W867" s="23">
        <v>41858</v>
      </c>
      <c r="X867" s="24">
        <f t="shared" si="88"/>
        <v>4.495241006989608E-2</v>
      </c>
      <c r="Y867" s="21">
        <f t="shared" si="89"/>
        <v>-5.6193184474680564E-3</v>
      </c>
    </row>
    <row r="868" spans="1:25" x14ac:dyDescent="0.3">
      <c r="A868" s="23">
        <v>41857</v>
      </c>
      <c r="B868" s="1">
        <v>61.471428000000003</v>
      </c>
      <c r="C868" s="21">
        <f t="shared" si="85"/>
        <v>1.7618528987540572E-2</v>
      </c>
      <c r="D868" s="21">
        <f t="shared" si="86"/>
        <v>2.2667839959926043E-4</v>
      </c>
      <c r="S868" s="23">
        <v>41857</v>
      </c>
      <c r="T868" s="1">
        <v>1920.23999</v>
      </c>
      <c r="U868" s="21">
        <f t="shared" si="87"/>
        <v>1.5638394035066838E-5</v>
      </c>
      <c r="W868" s="23">
        <v>41857</v>
      </c>
      <c r="X868" s="24">
        <f t="shared" si="88"/>
        <v>1.7555830574842158E-2</v>
      </c>
      <c r="Y868" s="21">
        <f t="shared" si="89"/>
        <v>-4.7060018663345866E-5</v>
      </c>
    </row>
    <row r="869" spans="1:25" x14ac:dyDescent="0.3">
      <c r="A869" s="23">
        <v>41856</v>
      </c>
      <c r="B869" s="1">
        <v>60.407142999999998</v>
      </c>
      <c r="C869" s="21">
        <f t="shared" si="85"/>
        <v>3.5485213680086503E-4</v>
      </c>
      <c r="D869" s="21">
        <f t="shared" si="86"/>
        <v>4.8745316089998817E-6</v>
      </c>
      <c r="S869" s="23">
        <v>41856</v>
      </c>
      <c r="T869" s="1">
        <v>1920.209961</v>
      </c>
      <c r="U869" s="21">
        <f t="shared" si="87"/>
        <v>-9.6854698048235432E-3</v>
      </c>
      <c r="W869" s="23">
        <v>41856</v>
      </c>
      <c r="X869" s="24">
        <f t="shared" si="88"/>
        <v>2.9215372410245233E-4</v>
      </c>
      <c r="Y869" s="21">
        <f t="shared" si="89"/>
        <v>-9.7481682175219568E-3</v>
      </c>
    </row>
    <row r="870" spans="1:25" x14ac:dyDescent="0.3">
      <c r="A870" s="23">
        <v>41855</v>
      </c>
      <c r="B870" s="1">
        <v>60.385714999999998</v>
      </c>
      <c r="C870" s="21">
        <f t="shared" si="85"/>
        <v>-6.3469301124030597E-3</v>
      </c>
      <c r="D870" s="21">
        <f t="shared" si="86"/>
        <v>7.9381264280455096E-5</v>
      </c>
      <c r="S870" s="23">
        <v>41855</v>
      </c>
      <c r="T870" s="1">
        <v>1938.98999</v>
      </c>
      <c r="U870" s="21">
        <f t="shared" si="87"/>
        <v>7.1890324532961625E-3</v>
      </c>
      <c r="W870" s="23">
        <v>41855</v>
      </c>
      <c r="X870" s="24">
        <f t="shared" si="88"/>
        <v>-6.4096285251014724E-3</v>
      </c>
      <c r="Y870" s="21">
        <f t="shared" si="89"/>
        <v>7.1263340405977498E-3</v>
      </c>
    </row>
    <row r="871" spans="1:25" x14ac:dyDescent="0.3">
      <c r="A871" s="23">
        <v>41852</v>
      </c>
      <c r="B871" s="1">
        <v>60.771427000000003</v>
      </c>
      <c r="C871" s="21">
        <f t="shared" si="85"/>
        <v>6.3398418108009391E-3</v>
      </c>
      <c r="D871" s="21">
        <f t="shared" si="86"/>
        <v>1.4266903895093961E-5</v>
      </c>
      <c r="S871" s="23">
        <v>41852</v>
      </c>
      <c r="T871" s="1">
        <v>1925.150024</v>
      </c>
      <c r="U871" s="21">
        <f t="shared" si="87"/>
        <v>-2.8591213797275472E-3</v>
      </c>
      <c r="W871" s="23">
        <v>41852</v>
      </c>
      <c r="X871" s="24">
        <f t="shared" si="88"/>
        <v>6.2771433981025264E-3</v>
      </c>
      <c r="Y871" s="21">
        <f t="shared" si="89"/>
        <v>-2.9218197924259599E-3</v>
      </c>
    </row>
    <row r="872" spans="1:25" x14ac:dyDescent="0.3">
      <c r="A872" s="23">
        <v>41851</v>
      </c>
      <c r="B872" s="1">
        <v>60.388573000000001</v>
      </c>
      <c r="C872" s="21">
        <f t="shared" si="85"/>
        <v>-2.6798044783174269E-2</v>
      </c>
      <c r="D872" s="21">
        <f t="shared" si="86"/>
        <v>8.6205252863218792E-4</v>
      </c>
      <c r="S872" s="23">
        <v>41851</v>
      </c>
      <c r="T872" s="1">
        <v>1930.670044</v>
      </c>
      <c r="U872" s="21">
        <f t="shared" si="87"/>
        <v>-1.9999240169110255E-2</v>
      </c>
      <c r="W872" s="23">
        <v>41851</v>
      </c>
      <c r="X872" s="24">
        <f t="shared" si="88"/>
        <v>-2.6860743195872682E-2</v>
      </c>
      <c r="Y872" s="21">
        <f t="shared" si="89"/>
        <v>-2.0061938581808669E-2</v>
      </c>
    </row>
    <row r="873" spans="1:25" x14ac:dyDescent="0.3">
      <c r="A873" s="23">
        <v>41850</v>
      </c>
      <c r="B873" s="1">
        <v>62.051430000000003</v>
      </c>
      <c r="C873" s="21">
        <f t="shared" si="85"/>
        <v>2.3757945840806594E-2</v>
      </c>
      <c r="D873" s="21">
        <f t="shared" si="86"/>
        <v>4.4923902780077252E-4</v>
      </c>
      <c r="S873" s="23">
        <v>41850</v>
      </c>
      <c r="T873" s="1">
        <v>1970.0699460000001</v>
      </c>
      <c r="U873" s="21">
        <f t="shared" si="87"/>
        <v>6.0912715035721376E-5</v>
      </c>
      <c r="W873" s="23">
        <v>41850</v>
      </c>
      <c r="X873" s="24">
        <f t="shared" si="88"/>
        <v>2.369524742810818E-2</v>
      </c>
      <c r="Y873" s="21">
        <f t="shared" si="89"/>
        <v>-1.7856976626913279E-6</v>
      </c>
    </row>
    <row r="874" spans="1:25" x14ac:dyDescent="0.3">
      <c r="A874" s="23">
        <v>41849</v>
      </c>
      <c r="B874" s="1">
        <v>60.611426999999999</v>
      </c>
      <c r="C874" s="21">
        <f t="shared" si="85"/>
        <v>-8.948547115097405E-4</v>
      </c>
      <c r="D874" s="21">
        <f t="shared" si="86"/>
        <v>1.1954589715994549E-5</v>
      </c>
      <c r="S874" s="23">
        <v>41849</v>
      </c>
      <c r="T874" s="1">
        <v>1969.9499510000001</v>
      </c>
      <c r="U874" s="21">
        <f t="shared" si="87"/>
        <v>-4.5277869362705392E-3</v>
      </c>
      <c r="W874" s="23">
        <v>41849</v>
      </c>
      <c r="X874" s="24">
        <f t="shared" si="88"/>
        <v>-9.5755312420815319E-4</v>
      </c>
      <c r="Y874" s="21">
        <f t="shared" si="89"/>
        <v>-4.5904853489689519E-3</v>
      </c>
    </row>
    <row r="875" spans="1:25" x14ac:dyDescent="0.3">
      <c r="A875" s="23">
        <v>41848</v>
      </c>
      <c r="B875" s="1">
        <v>60.665714000000001</v>
      </c>
      <c r="C875" s="21">
        <f t="shared" si="85"/>
        <v>6.6372897637501094E-3</v>
      </c>
      <c r="D875" s="21">
        <f t="shared" si="86"/>
        <v>1.6602393540332037E-5</v>
      </c>
      <c r="S875" s="23">
        <v>41848</v>
      </c>
      <c r="T875" s="1">
        <v>1978.910034</v>
      </c>
      <c r="U875" s="21">
        <f t="shared" si="87"/>
        <v>2.8815472052179381E-4</v>
      </c>
      <c r="W875" s="23">
        <v>41848</v>
      </c>
      <c r="X875" s="24">
        <f t="shared" si="88"/>
        <v>6.5745913510516967E-3</v>
      </c>
      <c r="Y875" s="21">
        <f t="shared" si="89"/>
        <v>2.2545630782338111E-4</v>
      </c>
    </row>
    <row r="876" spans="1:25" x14ac:dyDescent="0.3">
      <c r="A876" s="23">
        <v>41845</v>
      </c>
      <c r="B876" s="1">
        <v>60.265712999999998</v>
      </c>
      <c r="C876" s="21">
        <f t="shared" si="85"/>
        <v>-8.2749520023261969E-3</v>
      </c>
      <c r="D876" s="21">
        <f t="shared" si="86"/>
        <v>1.1745440356369473E-4</v>
      </c>
      <c r="S876" s="23">
        <v>41845</v>
      </c>
      <c r="T876" s="1">
        <v>1978.339966</v>
      </c>
      <c r="U876" s="21">
        <f t="shared" si="87"/>
        <v>-4.8491504426518839E-3</v>
      </c>
      <c r="W876" s="23">
        <v>41845</v>
      </c>
      <c r="X876" s="24">
        <f t="shared" si="88"/>
        <v>-8.3376504150246104E-3</v>
      </c>
      <c r="Y876" s="21">
        <f t="shared" si="89"/>
        <v>-4.9118488553502966E-3</v>
      </c>
    </row>
    <row r="877" spans="1:25" x14ac:dyDescent="0.3">
      <c r="A877" s="23">
        <v>41844</v>
      </c>
      <c r="B877" s="1">
        <v>60.768569999999997</v>
      </c>
      <c r="C877" s="21">
        <f t="shared" si="85"/>
        <v>-5.8892428550310072E-3</v>
      </c>
      <c r="D877" s="21">
        <f t="shared" si="86"/>
        <v>7.1435106123201558E-5</v>
      </c>
      <c r="S877" s="23">
        <v>41844</v>
      </c>
      <c r="T877" s="1">
        <v>1987.9799800000001</v>
      </c>
      <c r="U877" s="21">
        <f t="shared" si="87"/>
        <v>4.8815556797321413E-4</v>
      </c>
      <c r="W877" s="23">
        <v>41844</v>
      </c>
      <c r="X877" s="24">
        <f t="shared" si="88"/>
        <v>-5.9519412677294199E-3</v>
      </c>
      <c r="Y877" s="21">
        <f t="shared" si="89"/>
        <v>4.2545715527480144E-4</v>
      </c>
    </row>
    <row r="878" spans="1:25" x14ac:dyDescent="0.3">
      <c r="A878" s="23">
        <v>41843</v>
      </c>
      <c r="B878" s="1">
        <v>61.128571000000001</v>
      </c>
      <c r="C878" s="21">
        <f t="shared" si="85"/>
        <v>-7.3998584638944598E-3</v>
      </c>
      <c r="D878" s="21">
        <f t="shared" si="86"/>
        <v>9.925229779722059E-5</v>
      </c>
      <c r="S878" s="23">
        <v>41843</v>
      </c>
      <c r="T878" s="1">
        <v>1987.01001</v>
      </c>
      <c r="U878" s="21">
        <f t="shared" si="87"/>
        <v>1.7544382737448849E-3</v>
      </c>
      <c r="W878" s="23">
        <v>41843</v>
      </c>
      <c r="X878" s="24">
        <f t="shared" si="88"/>
        <v>-7.4625568765928725E-3</v>
      </c>
      <c r="Y878" s="21">
        <f t="shared" si="89"/>
        <v>1.6917398610464722E-3</v>
      </c>
    </row>
    <row r="879" spans="1:25" x14ac:dyDescent="0.3">
      <c r="A879" s="23">
        <v>41842</v>
      </c>
      <c r="B879" s="1">
        <v>61.584285999999999</v>
      </c>
      <c r="C879" s="21">
        <f t="shared" si="85"/>
        <v>-4.6155533202295929E-2</v>
      </c>
      <c r="D879" s="21">
        <f t="shared" si="86"/>
        <v>2.3734649096382255E-3</v>
      </c>
      <c r="S879" s="23">
        <v>41842</v>
      </c>
      <c r="T879" s="1">
        <v>1983.530029</v>
      </c>
      <c r="U879" s="21">
        <f t="shared" si="87"/>
        <v>5.0161499242102892E-3</v>
      </c>
      <c r="W879" s="23">
        <v>41842</v>
      </c>
      <c r="X879" s="24">
        <f t="shared" si="88"/>
        <v>-4.6218231614994339E-2</v>
      </c>
      <c r="Y879" s="21">
        <f t="shared" si="89"/>
        <v>4.9534515115118765E-3</v>
      </c>
    </row>
    <row r="880" spans="1:25" x14ac:dyDescent="0.3">
      <c r="A880" s="23">
        <v>41841</v>
      </c>
      <c r="B880" s="1">
        <v>64.564284999999998</v>
      </c>
      <c r="C880" s="21">
        <f t="shared" si="85"/>
        <v>1.7515791014488302E-2</v>
      </c>
      <c r="D880" s="21">
        <f t="shared" si="86"/>
        <v>2.2359534116587272E-4</v>
      </c>
      <c r="S880" s="23">
        <v>41841</v>
      </c>
      <c r="T880" s="1">
        <v>1973.630005</v>
      </c>
      <c r="U880" s="21">
        <f t="shared" si="87"/>
        <v>-2.3202505622667013E-3</v>
      </c>
      <c r="W880" s="23">
        <v>41841</v>
      </c>
      <c r="X880" s="24">
        <f t="shared" si="88"/>
        <v>1.7453092601789889E-2</v>
      </c>
      <c r="Y880" s="21">
        <f t="shared" si="89"/>
        <v>-2.382948974965114E-3</v>
      </c>
    </row>
    <row r="881" spans="1:25" x14ac:dyDescent="0.3">
      <c r="A881" s="23">
        <v>41838</v>
      </c>
      <c r="B881" s="1">
        <v>63.452857999999999</v>
      </c>
      <c r="C881" s="21">
        <f t="shared" si="85"/>
        <v>1.0947776535255915E-2</v>
      </c>
      <c r="D881" s="21">
        <f t="shared" si="86"/>
        <v>7.0309738569327272E-5</v>
      </c>
      <c r="S881" s="23">
        <v>41838</v>
      </c>
      <c r="T881" s="1">
        <v>1978.219971</v>
      </c>
      <c r="U881" s="21">
        <f t="shared" si="87"/>
        <v>1.0264935780914586E-2</v>
      </c>
      <c r="W881" s="23">
        <v>41838</v>
      </c>
      <c r="X881" s="24">
        <f t="shared" si="88"/>
        <v>1.0885078122557502E-2</v>
      </c>
      <c r="Y881" s="21">
        <f t="shared" si="89"/>
        <v>1.0202237368216172E-2</v>
      </c>
    </row>
    <row r="882" spans="1:25" x14ac:dyDescent="0.3">
      <c r="A882" s="23">
        <v>41837</v>
      </c>
      <c r="B882" s="1">
        <v>62.765712999999998</v>
      </c>
      <c r="C882" s="21">
        <f t="shared" si="85"/>
        <v>-1.143012565412771E-2</v>
      </c>
      <c r="D882" s="21">
        <f t="shared" si="86"/>
        <v>1.9579878585634193E-4</v>
      </c>
      <c r="S882" s="23">
        <v>41837</v>
      </c>
      <c r="T882" s="1">
        <v>1958.119995</v>
      </c>
      <c r="U882" s="21">
        <f t="shared" si="87"/>
        <v>-1.1834026372541717E-2</v>
      </c>
      <c r="W882" s="23">
        <v>41837</v>
      </c>
      <c r="X882" s="24">
        <f t="shared" si="88"/>
        <v>-1.1492824066826123E-2</v>
      </c>
      <c r="Y882" s="21">
        <f t="shared" si="89"/>
        <v>-1.1896724785240131E-2</v>
      </c>
    </row>
    <row r="883" spans="1:25" x14ac:dyDescent="0.3">
      <c r="A883" s="23">
        <v>41836</v>
      </c>
      <c r="B883" s="1">
        <v>63.491427999999999</v>
      </c>
      <c r="C883" s="21">
        <f t="shared" si="85"/>
        <v>-1.0354307323138578E-2</v>
      </c>
      <c r="D883" s="21">
        <f t="shared" si="86"/>
        <v>1.6684872377350121E-4</v>
      </c>
      <c r="S883" s="23">
        <v>41836</v>
      </c>
      <c r="T883" s="1">
        <v>1981.5699460000001</v>
      </c>
      <c r="U883" s="21">
        <f t="shared" si="87"/>
        <v>4.2010849337998923E-3</v>
      </c>
      <c r="W883" s="23">
        <v>41836</v>
      </c>
      <c r="X883" s="24">
        <f t="shared" si="88"/>
        <v>-1.0417005735836992E-2</v>
      </c>
      <c r="Y883" s="21">
        <f t="shared" si="89"/>
        <v>4.1383865211014796E-3</v>
      </c>
    </row>
    <row r="884" spans="1:25" x14ac:dyDescent="0.3">
      <c r="A884" s="23">
        <v>41835</v>
      </c>
      <c r="B884" s="1">
        <v>64.155715999999998</v>
      </c>
      <c r="C884" s="21">
        <f t="shared" si="85"/>
        <v>-7.7113677640164857E-3</v>
      </c>
      <c r="D884" s="21">
        <f t="shared" si="86"/>
        <v>1.0555618652321593E-4</v>
      </c>
      <c r="S884" s="23">
        <v>41835</v>
      </c>
      <c r="T884" s="1">
        <v>1973.280029</v>
      </c>
      <c r="U884" s="21">
        <f t="shared" si="87"/>
        <v>-1.9320960226444361E-3</v>
      </c>
      <c r="W884" s="23">
        <v>41835</v>
      </c>
      <c r="X884" s="24">
        <f t="shared" si="88"/>
        <v>-7.7740661767148984E-3</v>
      </c>
      <c r="Y884" s="21">
        <f t="shared" si="89"/>
        <v>-1.9947944353428488E-3</v>
      </c>
    </row>
    <row r="885" spans="1:25" x14ac:dyDescent="0.3">
      <c r="A885" s="23">
        <v>41834</v>
      </c>
      <c r="B885" s="1">
        <v>64.654289000000006</v>
      </c>
      <c r="C885" s="21">
        <f t="shared" si="85"/>
        <v>2.8684471119980515E-2</v>
      </c>
      <c r="D885" s="21">
        <f t="shared" si="86"/>
        <v>6.823476431656114E-4</v>
      </c>
      <c r="S885" s="23">
        <v>41834</v>
      </c>
      <c r="T885" s="1">
        <v>1977.099976</v>
      </c>
      <c r="U885" s="21">
        <f t="shared" si="87"/>
        <v>4.8435533483188742E-3</v>
      </c>
      <c r="W885" s="23">
        <v>41834</v>
      </c>
      <c r="X885" s="24">
        <f t="shared" si="88"/>
        <v>2.8621772707282101E-2</v>
      </c>
      <c r="Y885" s="21">
        <f t="shared" si="89"/>
        <v>4.7808549356204615E-3</v>
      </c>
    </row>
    <row r="886" spans="1:25" x14ac:dyDescent="0.3">
      <c r="A886" s="23">
        <v>41831</v>
      </c>
      <c r="B886" s="1">
        <v>62.851429000000003</v>
      </c>
      <c r="C886" s="21">
        <f t="shared" si="85"/>
        <v>3.2151156196291719E-3</v>
      </c>
      <c r="D886" s="21">
        <f t="shared" si="86"/>
        <v>4.2566404169477518E-7</v>
      </c>
      <c r="S886" s="23">
        <v>41831</v>
      </c>
      <c r="T886" s="1">
        <v>1967.5699460000001</v>
      </c>
      <c r="U886" s="21">
        <f t="shared" si="87"/>
        <v>1.4709224507656327E-3</v>
      </c>
      <c r="W886" s="23">
        <v>41831</v>
      </c>
      <c r="X886" s="24">
        <f t="shared" si="88"/>
        <v>3.1524172069307592E-3</v>
      </c>
      <c r="Y886" s="21">
        <f t="shared" si="89"/>
        <v>1.40822403806722E-3</v>
      </c>
    </row>
    <row r="887" spans="1:25" x14ac:dyDescent="0.3">
      <c r="A887" s="23">
        <v>41830</v>
      </c>
      <c r="B887" s="1">
        <v>62.650002000000001</v>
      </c>
      <c r="C887" s="21">
        <f t="shared" si="85"/>
        <v>-1.0045095012202854E-2</v>
      </c>
      <c r="D887" s="21">
        <f t="shared" si="86"/>
        <v>1.589561491412809E-4</v>
      </c>
      <c r="S887" s="23">
        <v>41830</v>
      </c>
      <c r="T887" s="1">
        <v>1964.6800539999999</v>
      </c>
      <c r="U887" s="21">
        <f t="shared" si="87"/>
        <v>-4.1310716999271024E-3</v>
      </c>
      <c r="W887" s="23">
        <v>41830</v>
      </c>
      <c r="X887" s="24">
        <f t="shared" si="88"/>
        <v>-1.0107793424901267E-2</v>
      </c>
      <c r="Y887" s="21">
        <f t="shared" si="89"/>
        <v>-4.1937701126255151E-3</v>
      </c>
    </row>
    <row r="888" spans="1:25" x14ac:dyDescent="0.3">
      <c r="A888" s="23">
        <v>41829</v>
      </c>
      <c r="B888" s="1">
        <v>63.285713000000001</v>
      </c>
      <c r="C888" s="21">
        <f t="shared" si="85"/>
        <v>-4.6062375324540383E-3</v>
      </c>
      <c r="D888" s="21">
        <f t="shared" si="86"/>
        <v>5.1393468645408451E-5</v>
      </c>
      <c r="S888" s="23">
        <v>41829</v>
      </c>
      <c r="T888" s="1">
        <v>1972.829956</v>
      </c>
      <c r="U888" s="21">
        <f t="shared" si="87"/>
        <v>4.6442678303448837E-3</v>
      </c>
      <c r="W888" s="23">
        <v>41829</v>
      </c>
      <c r="X888" s="24">
        <f t="shared" si="88"/>
        <v>-4.668935945152451E-3</v>
      </c>
      <c r="Y888" s="21">
        <f t="shared" si="89"/>
        <v>4.581569417646471E-3</v>
      </c>
    </row>
    <row r="889" spans="1:25" x14ac:dyDescent="0.3">
      <c r="A889" s="23">
        <v>41828</v>
      </c>
      <c r="B889" s="1">
        <v>63.578570999999997</v>
      </c>
      <c r="C889" s="21">
        <f t="shared" si="85"/>
        <v>-3.380225624249511E-2</v>
      </c>
      <c r="D889" s="21">
        <f t="shared" si="86"/>
        <v>1.3224090447487699E-3</v>
      </c>
      <c r="S889" s="23">
        <v>41828</v>
      </c>
      <c r="T889" s="1">
        <v>1963.709961</v>
      </c>
      <c r="U889" s="21">
        <f t="shared" si="87"/>
        <v>-7.0488017752527998E-3</v>
      </c>
      <c r="W889" s="23">
        <v>41828</v>
      </c>
      <c r="X889" s="24">
        <f t="shared" si="88"/>
        <v>-3.386495465519352E-2</v>
      </c>
      <c r="Y889" s="21">
        <f t="shared" si="89"/>
        <v>-7.1115001879512125E-3</v>
      </c>
    </row>
    <row r="890" spans="1:25" x14ac:dyDescent="0.3">
      <c r="A890" s="23">
        <v>41827</v>
      </c>
      <c r="B890" s="1">
        <v>65.802856000000006</v>
      </c>
      <c r="C890" s="21">
        <f t="shared" si="85"/>
        <v>-2.483326224656579E-2</v>
      </c>
      <c r="D890" s="21">
        <f t="shared" si="86"/>
        <v>7.5053799573382386E-4</v>
      </c>
      <c r="S890" s="23">
        <v>41827</v>
      </c>
      <c r="T890" s="1">
        <v>1977.650024</v>
      </c>
      <c r="U890" s="21">
        <f t="shared" si="87"/>
        <v>-3.9235218548472339E-3</v>
      </c>
      <c r="W890" s="23">
        <v>41827</v>
      </c>
      <c r="X890" s="24">
        <f t="shared" si="88"/>
        <v>-2.4895960659264204E-2</v>
      </c>
      <c r="Y890" s="21">
        <f t="shared" si="89"/>
        <v>-3.9862202675456466E-3</v>
      </c>
    </row>
    <row r="891" spans="1:25" x14ac:dyDescent="0.3">
      <c r="A891" s="23">
        <v>41823</v>
      </c>
      <c r="B891" s="1">
        <v>67.478568999999993</v>
      </c>
      <c r="C891" s="21">
        <f t="shared" si="85"/>
        <v>1.2019561907117726E-2</v>
      </c>
      <c r="D891" s="21">
        <f t="shared" si="86"/>
        <v>8.9432496604825398E-5</v>
      </c>
      <c r="S891" s="23">
        <v>41823</v>
      </c>
      <c r="T891" s="1">
        <v>1985.4399410000001</v>
      </c>
      <c r="U891" s="21">
        <f t="shared" si="87"/>
        <v>5.4795079698359839E-3</v>
      </c>
      <c r="W891" s="23">
        <v>41823</v>
      </c>
      <c r="X891" s="24">
        <f t="shared" si="88"/>
        <v>1.1956863494419313E-2</v>
      </c>
      <c r="Y891" s="21">
        <f t="shared" si="89"/>
        <v>5.4168095571375712E-3</v>
      </c>
    </row>
    <row r="892" spans="1:25" x14ac:dyDescent="0.3">
      <c r="A892" s="23">
        <v>41822</v>
      </c>
      <c r="B892" s="1">
        <v>66.677138999999997</v>
      </c>
      <c r="C892" s="21">
        <f t="shared" si="85"/>
        <v>-1.3443328764912499E-2</v>
      </c>
      <c r="D892" s="21">
        <f t="shared" si="86"/>
        <v>2.5619251765511265E-4</v>
      </c>
      <c r="S892" s="23">
        <v>41822</v>
      </c>
      <c r="T892" s="1">
        <v>1974.619995</v>
      </c>
      <c r="U892" s="21">
        <f t="shared" si="87"/>
        <v>6.5881308433302088E-4</v>
      </c>
      <c r="W892" s="23">
        <v>41822</v>
      </c>
      <c r="X892" s="24">
        <f t="shared" si="88"/>
        <v>-1.3506027177610912E-2</v>
      </c>
      <c r="Y892" s="21">
        <f t="shared" si="89"/>
        <v>5.9611467163460819E-4</v>
      </c>
    </row>
    <row r="893" spans="1:25" x14ac:dyDescent="0.3">
      <c r="A893" s="23">
        <v>41821</v>
      </c>
      <c r="B893" s="1">
        <v>67.585716000000005</v>
      </c>
      <c r="C893" s="21">
        <f t="shared" si="85"/>
        <v>7.3763097117804932E-2</v>
      </c>
      <c r="D893" s="21">
        <f t="shared" si="86"/>
        <v>5.0694985033069651E-3</v>
      </c>
      <c r="S893" s="23">
        <v>41821</v>
      </c>
      <c r="T893" s="1">
        <v>1973.3199460000001</v>
      </c>
      <c r="U893" s="21">
        <f t="shared" si="87"/>
        <v>6.6777705338432192E-3</v>
      </c>
      <c r="W893" s="23">
        <v>41821</v>
      </c>
      <c r="X893" s="24">
        <f t="shared" si="88"/>
        <v>7.3700398705106515E-2</v>
      </c>
      <c r="Y893" s="21">
        <f t="shared" si="89"/>
        <v>6.6150721211448065E-3</v>
      </c>
    </row>
    <row r="894" spans="1:25" x14ac:dyDescent="0.3">
      <c r="A894" s="23">
        <v>41820</v>
      </c>
      <c r="B894" s="1">
        <v>62.942855999999999</v>
      </c>
      <c r="C894" s="21">
        <f t="shared" si="85"/>
        <v>-3.3478171750341845E-3</v>
      </c>
      <c r="D894" s="21">
        <f t="shared" si="86"/>
        <v>3.4934051105688347E-5</v>
      </c>
      <c r="S894" s="23">
        <v>41820</v>
      </c>
      <c r="T894" s="1">
        <v>1960.2299800000001</v>
      </c>
      <c r="U894" s="21">
        <f t="shared" si="87"/>
        <v>-3.722569631802175E-4</v>
      </c>
      <c r="W894" s="23">
        <v>41820</v>
      </c>
      <c r="X894" s="24">
        <f t="shared" si="88"/>
        <v>-3.4105155877325972E-3</v>
      </c>
      <c r="Y894" s="21">
        <f t="shared" si="89"/>
        <v>-4.3495537587863019E-4</v>
      </c>
    </row>
    <row r="895" spans="1:25" x14ac:dyDescent="0.3">
      <c r="A895" s="23">
        <v>41817</v>
      </c>
      <c r="B895" s="1">
        <v>63.154285000000002</v>
      </c>
      <c r="C895" s="21">
        <f t="shared" si="85"/>
        <v>5.6185822520282702E-3</v>
      </c>
      <c r="D895" s="21">
        <f t="shared" si="86"/>
        <v>9.3385001847663703E-6</v>
      </c>
      <c r="S895" s="23">
        <v>41817</v>
      </c>
      <c r="T895" s="1">
        <v>1960.959961</v>
      </c>
      <c r="U895" s="21">
        <f t="shared" si="87"/>
        <v>1.9108685050301943E-3</v>
      </c>
      <c r="W895" s="23">
        <v>41817</v>
      </c>
      <c r="X895" s="24">
        <f t="shared" si="88"/>
        <v>5.5558838393298575E-3</v>
      </c>
      <c r="Y895" s="21">
        <f t="shared" si="89"/>
        <v>1.8481700923317817E-3</v>
      </c>
    </row>
    <row r="896" spans="1:25" x14ac:dyDescent="0.3">
      <c r="A896" s="23">
        <v>41816</v>
      </c>
      <c r="B896" s="1">
        <v>62.801430000000003</v>
      </c>
      <c r="C896" s="21">
        <f t="shared" si="85"/>
        <v>-1.0355448906098852E-2</v>
      </c>
      <c r="D896" s="21">
        <f t="shared" si="86"/>
        <v>1.6687821671630614E-4</v>
      </c>
      <c r="S896" s="23">
        <v>41816</v>
      </c>
      <c r="T896" s="1">
        <v>1957.219971</v>
      </c>
      <c r="U896" s="21">
        <f t="shared" si="87"/>
        <v>-1.1788836944636172E-3</v>
      </c>
      <c r="W896" s="23">
        <v>41816</v>
      </c>
      <c r="X896" s="24">
        <f t="shared" si="88"/>
        <v>-1.0418147318797265E-2</v>
      </c>
      <c r="Y896" s="21">
        <f t="shared" si="89"/>
        <v>-1.2415821071620299E-3</v>
      </c>
    </row>
    <row r="897" spans="1:25" x14ac:dyDescent="0.3">
      <c r="A897" s="23">
        <v>41815</v>
      </c>
      <c r="B897" s="1">
        <v>63.458571999999997</v>
      </c>
      <c r="C897" s="21">
        <f t="shared" si="85"/>
        <v>1.7989740081607586E-2</v>
      </c>
      <c r="D897" s="21">
        <f t="shared" si="86"/>
        <v>2.3799398896189137E-4</v>
      </c>
      <c r="S897" s="23">
        <v>41815</v>
      </c>
      <c r="T897" s="1">
        <v>1959.530029</v>
      </c>
      <c r="U897" s="21">
        <f t="shared" si="87"/>
        <v>4.8975113067570852E-3</v>
      </c>
      <c r="W897" s="23">
        <v>41815</v>
      </c>
      <c r="X897" s="24">
        <f t="shared" si="88"/>
        <v>1.7927041668909172E-2</v>
      </c>
      <c r="Y897" s="21">
        <f t="shared" si="89"/>
        <v>4.8348128940586725E-3</v>
      </c>
    </row>
    <row r="898" spans="1:25" x14ac:dyDescent="0.3">
      <c r="A898" s="23">
        <v>41814</v>
      </c>
      <c r="B898" s="1">
        <v>62.337142999999998</v>
      </c>
      <c r="C898" s="21">
        <f t="shared" si="85"/>
        <v>-7.1896365851300548E-3</v>
      </c>
      <c r="D898" s="21">
        <f t="shared" si="86"/>
        <v>9.5107801288372049E-5</v>
      </c>
      <c r="S898" s="23">
        <v>41814</v>
      </c>
      <c r="T898" s="1">
        <v>1949.9799800000001</v>
      </c>
      <c r="U898" s="21">
        <f t="shared" si="87"/>
        <v>-6.4353106814546424E-3</v>
      </c>
      <c r="W898" s="23">
        <v>41814</v>
      </c>
      <c r="X898" s="24">
        <f t="shared" si="88"/>
        <v>-7.2523349978284675E-3</v>
      </c>
      <c r="Y898" s="21">
        <f t="shared" si="89"/>
        <v>-6.498009094153055E-3</v>
      </c>
    </row>
    <row r="899" spans="1:25" x14ac:dyDescent="0.3">
      <c r="A899" s="23">
        <v>41813</v>
      </c>
      <c r="B899" s="1">
        <v>62.78857</v>
      </c>
      <c r="C899" s="21">
        <f t="shared" si="85"/>
        <v>-1.4994229428948458E-3</v>
      </c>
      <c r="D899" s="21">
        <f t="shared" si="86"/>
        <v>1.6500731348154862E-5</v>
      </c>
      <c r="S899" s="23">
        <v>41813</v>
      </c>
      <c r="T899" s="1">
        <v>1962.6099850000001</v>
      </c>
      <c r="U899" s="21">
        <f t="shared" si="87"/>
        <v>-1.3246419817014576E-4</v>
      </c>
      <c r="W899" s="23">
        <v>41813</v>
      </c>
      <c r="X899" s="24">
        <f t="shared" si="88"/>
        <v>-1.5621213555932585E-3</v>
      </c>
      <c r="Y899" s="21">
        <f t="shared" si="89"/>
        <v>-1.9516261086855845E-4</v>
      </c>
    </row>
    <row r="900" spans="1:25" x14ac:dyDescent="0.3">
      <c r="A900" s="23">
        <v>41810</v>
      </c>
      <c r="B900" s="1">
        <v>62.882857999999999</v>
      </c>
      <c r="C900" s="21">
        <f t="shared" si="85"/>
        <v>-2.7413217460355854E-3</v>
      </c>
      <c r="D900" s="21">
        <f t="shared" si="86"/>
        <v>2.8132501152559644E-5</v>
      </c>
      <c r="S900" s="23">
        <v>41810</v>
      </c>
      <c r="T900" s="1">
        <v>1962.869995</v>
      </c>
      <c r="U900" s="21">
        <f t="shared" si="87"/>
        <v>1.7300585025625814E-3</v>
      </c>
      <c r="W900" s="23">
        <v>41810</v>
      </c>
      <c r="X900" s="24">
        <f t="shared" si="88"/>
        <v>-2.8040201587339981E-3</v>
      </c>
      <c r="Y900" s="21">
        <f t="shared" si="89"/>
        <v>1.6673600898641687E-3</v>
      </c>
    </row>
    <row r="901" spans="1:25" x14ac:dyDescent="0.3">
      <c r="A901" s="23">
        <v>41809</v>
      </c>
      <c r="B901" s="1">
        <v>63.055714000000002</v>
      </c>
      <c r="C901" s="21">
        <f t="shared" si="85"/>
        <v>-1.6247697147821372E-2</v>
      </c>
      <c r="D901" s="21">
        <f t="shared" si="86"/>
        <v>3.5383052474531276E-4</v>
      </c>
      <c r="S901" s="23">
        <v>41809</v>
      </c>
      <c r="T901" s="1">
        <v>1959.4799800000001</v>
      </c>
      <c r="U901" s="21">
        <f t="shared" si="87"/>
        <v>1.2774785769653629E-3</v>
      </c>
      <c r="W901" s="23">
        <v>41809</v>
      </c>
      <c r="X901" s="24">
        <f t="shared" si="88"/>
        <v>-1.6310395560519785E-2</v>
      </c>
      <c r="Y901" s="21">
        <f t="shared" si="89"/>
        <v>1.2147801642669502E-3</v>
      </c>
    </row>
    <row r="902" spans="1:25" x14ac:dyDescent="0.3">
      <c r="A902" s="23">
        <v>41808</v>
      </c>
      <c r="B902" s="1">
        <v>64.097144999999998</v>
      </c>
      <c r="C902" s="21">
        <f t="shared" si="85"/>
        <v>1.1337806906375203E-2</v>
      </c>
      <c r="D902" s="21">
        <f t="shared" si="86"/>
        <v>7.7002741987069895E-5</v>
      </c>
      <c r="S902" s="23">
        <v>41808</v>
      </c>
      <c r="T902" s="1">
        <v>1956.9799800000001</v>
      </c>
      <c r="U902" s="21">
        <f t="shared" si="87"/>
        <v>7.7188811874360219E-3</v>
      </c>
      <c r="W902" s="23">
        <v>41808</v>
      </c>
      <c r="X902" s="24">
        <f t="shared" si="88"/>
        <v>1.1275108493676789E-2</v>
      </c>
      <c r="Y902" s="21">
        <f t="shared" si="89"/>
        <v>7.6561827747376092E-3</v>
      </c>
    </row>
    <row r="903" spans="1:25" x14ac:dyDescent="0.3">
      <c r="A903" s="23">
        <v>41807</v>
      </c>
      <c r="B903" s="1">
        <v>63.378571000000001</v>
      </c>
      <c r="C903" s="21">
        <f t="shared" si="85"/>
        <v>3.112071552605733E-2</v>
      </c>
      <c r="D903" s="21">
        <f t="shared" si="86"/>
        <v>8.1556103435238717E-4</v>
      </c>
      <c r="S903" s="23">
        <v>41807</v>
      </c>
      <c r="T903" s="1">
        <v>1941.98999</v>
      </c>
      <c r="U903" s="21">
        <f t="shared" si="87"/>
        <v>2.1725690929803587E-3</v>
      </c>
      <c r="W903" s="23">
        <v>41807</v>
      </c>
      <c r="X903" s="24">
        <f t="shared" si="88"/>
        <v>3.1058017113358916E-2</v>
      </c>
      <c r="Y903" s="21">
        <f t="shared" si="89"/>
        <v>2.109870680281946E-3</v>
      </c>
    </row>
    <row r="904" spans="1:25" x14ac:dyDescent="0.3">
      <c r="A904" s="23">
        <v>41806</v>
      </c>
      <c r="B904" s="1">
        <v>61.465713999999998</v>
      </c>
      <c r="C904" s="21">
        <f t="shared" si="85"/>
        <v>5.9619718550281142E-3</v>
      </c>
      <c r="D904" s="21">
        <f t="shared" si="86"/>
        <v>1.1555142412705029E-5</v>
      </c>
      <c r="S904" s="23">
        <v>41806</v>
      </c>
      <c r="T904" s="1">
        <v>1937.780029</v>
      </c>
      <c r="U904" s="21">
        <f t="shared" si="87"/>
        <v>8.3670511298250538E-4</v>
      </c>
      <c r="W904" s="23">
        <v>41806</v>
      </c>
      <c r="X904" s="24">
        <f t="shared" si="88"/>
        <v>5.8992734423297015E-3</v>
      </c>
      <c r="Y904" s="21">
        <f t="shared" si="89"/>
        <v>7.7400670028409269E-4</v>
      </c>
    </row>
    <row r="905" spans="1:25" x14ac:dyDescent="0.3">
      <c r="A905" s="23">
        <v>41803</v>
      </c>
      <c r="B905" s="1">
        <v>61.101429000000003</v>
      </c>
      <c r="C905" s="21">
        <f t="shared" si="85"/>
        <v>1.2451218308242584E-2</v>
      </c>
      <c r="D905" s="21">
        <f t="shared" si="86"/>
        <v>9.7783065650629703E-5</v>
      </c>
      <c r="S905" s="23">
        <v>41803</v>
      </c>
      <c r="T905" s="1">
        <v>1936.160034</v>
      </c>
      <c r="U905" s="21">
        <f t="shared" si="87"/>
        <v>3.134561785089085E-3</v>
      </c>
      <c r="W905" s="23">
        <v>41803</v>
      </c>
      <c r="X905" s="24">
        <f t="shared" si="88"/>
        <v>1.2388519895544171E-2</v>
      </c>
      <c r="Y905" s="21">
        <f t="shared" si="89"/>
        <v>3.0718633723906723E-3</v>
      </c>
    </row>
    <row r="906" spans="1:25" x14ac:dyDescent="0.3">
      <c r="A906" s="23">
        <v>41802</v>
      </c>
      <c r="B906" s="1">
        <v>60.349997999999999</v>
      </c>
      <c r="C906" s="21">
        <f t="shared" si="85"/>
        <v>-1.7558149245538335E-2</v>
      </c>
      <c r="D906" s="21">
        <f t="shared" si="86"/>
        <v>4.0484802229246271E-4</v>
      </c>
      <c r="S906" s="23">
        <v>41802</v>
      </c>
      <c r="T906" s="1">
        <v>1930.1099850000001</v>
      </c>
      <c r="U906" s="21">
        <f t="shared" si="87"/>
        <v>-7.088893864193202E-3</v>
      </c>
      <c r="W906" s="23">
        <v>41802</v>
      </c>
      <c r="X906" s="24">
        <f t="shared" si="88"/>
        <v>-1.7620847658236748E-2</v>
      </c>
      <c r="Y906" s="21">
        <f t="shared" si="89"/>
        <v>-7.1515922768916147E-3</v>
      </c>
    </row>
    <row r="907" spans="1:25" x14ac:dyDescent="0.3">
      <c r="A907" s="23">
        <v>41801</v>
      </c>
      <c r="B907" s="1">
        <v>61.428570000000001</v>
      </c>
      <c r="C907" s="21">
        <f t="shared" si="85"/>
        <v>3.9926266032630497E-3</v>
      </c>
      <c r="D907" s="21">
        <f t="shared" si="86"/>
        <v>2.0447293247749769E-6</v>
      </c>
      <c r="S907" s="23">
        <v>41801</v>
      </c>
      <c r="T907" s="1">
        <v>1943.8900149999999</v>
      </c>
      <c r="U907" s="21">
        <f t="shared" si="87"/>
        <v>-3.5370408204140613E-3</v>
      </c>
      <c r="W907" s="23">
        <v>41801</v>
      </c>
      <c r="X907" s="24">
        <f t="shared" si="88"/>
        <v>3.9299281905646371E-3</v>
      </c>
      <c r="Y907" s="21">
        <f t="shared" si="89"/>
        <v>-3.599739233112474E-3</v>
      </c>
    </row>
    <row r="908" spans="1:25" x14ac:dyDescent="0.3">
      <c r="A908" s="23">
        <v>41800</v>
      </c>
      <c r="B908" s="1">
        <v>61.184283999999998</v>
      </c>
      <c r="C908" s="21">
        <f t="shared" ref="C908:C971" si="90">B908/B909-1</f>
        <v>1.229049366122692E-2</v>
      </c>
      <c r="D908" s="21">
        <f t="shared" ref="D908:D971" si="91">(C908-$B$4)^2</f>
        <v>9.4630236423676271E-5</v>
      </c>
      <c r="S908" s="23">
        <v>41800</v>
      </c>
      <c r="T908" s="1">
        <v>1950.790039</v>
      </c>
      <c r="U908" s="21">
        <f t="shared" ref="U908:U971" si="92">T908/T909-1</f>
        <v>-2.4598389514540742E-4</v>
      </c>
      <c r="W908" s="23">
        <v>41800</v>
      </c>
      <c r="X908" s="24">
        <f t="shared" ref="X908:X971" si="93">C908-$U$5</f>
        <v>1.2227795248528506E-2</v>
      </c>
      <c r="Y908" s="21">
        <f t="shared" ref="Y908:Y971" si="94">U908-$U$5</f>
        <v>-3.0868230784382011E-4</v>
      </c>
    </row>
    <row r="909" spans="1:25" x14ac:dyDescent="0.3">
      <c r="A909" s="23">
        <v>41799</v>
      </c>
      <c r="B909" s="1">
        <v>60.441428999999999</v>
      </c>
      <c r="C909" s="21">
        <f t="shared" si="90"/>
        <v>-1.6367156136662842E-2</v>
      </c>
      <c r="D909" s="21">
        <f t="shared" si="91"/>
        <v>3.5833893396362078E-4</v>
      </c>
      <c r="S909" s="23">
        <v>41799</v>
      </c>
      <c r="T909" s="1">
        <v>1951.2700199999999</v>
      </c>
      <c r="U909" s="21">
        <f t="shared" si="92"/>
        <v>9.3877167565414865E-4</v>
      </c>
      <c r="W909" s="23">
        <v>41799</v>
      </c>
      <c r="X909" s="24">
        <f t="shared" si="93"/>
        <v>-1.6429854549361255E-2</v>
      </c>
      <c r="Y909" s="21">
        <f t="shared" si="94"/>
        <v>8.7607326295573596E-4</v>
      </c>
    </row>
    <row r="910" spans="1:25" x14ac:dyDescent="0.3">
      <c r="A910" s="23">
        <v>41796</v>
      </c>
      <c r="B910" s="1">
        <v>61.447144000000002</v>
      </c>
      <c r="C910" s="21">
        <f t="shared" si="90"/>
        <v>4.1555177617467187E-3</v>
      </c>
      <c r="D910" s="21">
        <f t="shared" si="91"/>
        <v>2.5371121255467454E-6</v>
      </c>
      <c r="S910" s="23">
        <v>41796</v>
      </c>
      <c r="T910" s="1">
        <v>1949.4399410000001</v>
      </c>
      <c r="U910" s="21">
        <f t="shared" si="92"/>
        <v>4.6277584595830756E-3</v>
      </c>
      <c r="W910" s="23">
        <v>41796</v>
      </c>
      <c r="X910" s="24">
        <f t="shared" si="93"/>
        <v>4.092819349048306E-3</v>
      </c>
      <c r="Y910" s="21">
        <f t="shared" si="94"/>
        <v>4.5650600468846629E-3</v>
      </c>
    </row>
    <row r="911" spans="1:25" x14ac:dyDescent="0.3">
      <c r="A911" s="23">
        <v>41795</v>
      </c>
      <c r="B911" s="1">
        <v>61.192855999999999</v>
      </c>
      <c r="C911" s="21">
        <f t="shared" si="90"/>
        <v>1.2145242199898432E-2</v>
      </c>
      <c r="D911" s="21">
        <f t="shared" si="91"/>
        <v>9.1825377935740913E-5</v>
      </c>
      <c r="S911" s="23">
        <v>41795</v>
      </c>
      <c r="T911" s="1">
        <v>1940.459961</v>
      </c>
      <c r="U911" s="21">
        <f t="shared" si="92"/>
        <v>6.5252795647932071E-3</v>
      </c>
      <c r="W911" s="23">
        <v>41795</v>
      </c>
      <c r="X911" s="24">
        <f t="shared" si="93"/>
        <v>1.2082543787200018E-2</v>
      </c>
      <c r="Y911" s="21">
        <f t="shared" si="94"/>
        <v>6.4625811520947945E-3</v>
      </c>
    </row>
    <row r="912" spans="1:25" x14ac:dyDescent="0.3">
      <c r="A912" s="23">
        <v>41794</v>
      </c>
      <c r="B912" s="1">
        <v>60.458571999999997</v>
      </c>
      <c r="C912" s="21">
        <f t="shared" si="90"/>
        <v>1.3506695462827567E-2</v>
      </c>
      <c r="D912" s="21">
        <f t="shared" si="91"/>
        <v>1.1977133696841483E-4</v>
      </c>
      <c r="S912" s="23">
        <v>41794</v>
      </c>
      <c r="T912" s="1">
        <v>1927.880005</v>
      </c>
      <c r="U912" s="21">
        <f t="shared" si="92"/>
        <v>1.891663731611759E-3</v>
      </c>
      <c r="W912" s="23">
        <v>41794</v>
      </c>
      <c r="X912" s="24">
        <f t="shared" si="93"/>
        <v>1.3443997050129153E-2</v>
      </c>
      <c r="Y912" s="21">
        <f t="shared" si="94"/>
        <v>1.8289653189133464E-3</v>
      </c>
    </row>
    <row r="913" spans="1:25" x14ac:dyDescent="0.3">
      <c r="A913" s="23">
        <v>41793</v>
      </c>
      <c r="B913" s="1">
        <v>59.652858999999999</v>
      </c>
      <c r="C913" s="21">
        <f t="shared" si="90"/>
        <v>-1.0638255350403525E-2</v>
      </c>
      <c r="D913" s="21">
        <f t="shared" si="91"/>
        <v>1.7426485995995813E-4</v>
      </c>
      <c r="S913" s="23">
        <v>41793</v>
      </c>
      <c r="T913" s="1">
        <v>1924.23999</v>
      </c>
      <c r="U913" s="21">
        <f t="shared" si="92"/>
        <v>-3.7921682467634277E-4</v>
      </c>
      <c r="W913" s="23">
        <v>41793</v>
      </c>
      <c r="X913" s="24">
        <f t="shared" si="93"/>
        <v>-1.0700953763101938E-2</v>
      </c>
      <c r="Y913" s="21">
        <f t="shared" si="94"/>
        <v>-4.4191523737475546E-4</v>
      </c>
    </row>
    <row r="914" spans="1:25" x14ac:dyDescent="0.3">
      <c r="A914" s="23">
        <v>41792</v>
      </c>
      <c r="B914" s="1">
        <v>60.294285000000002</v>
      </c>
      <c r="C914" s="21">
        <f t="shared" si="90"/>
        <v>1.0123739489424466E-2</v>
      </c>
      <c r="D914" s="21">
        <f t="shared" si="91"/>
        <v>5.7169525618200041E-5</v>
      </c>
      <c r="S914" s="23">
        <v>41792</v>
      </c>
      <c r="T914" s="1">
        <v>1924.969971</v>
      </c>
      <c r="U914" s="21">
        <f t="shared" si="92"/>
        <v>7.2782640574686752E-4</v>
      </c>
      <c r="W914" s="23">
        <v>41792</v>
      </c>
      <c r="X914" s="24">
        <f t="shared" si="93"/>
        <v>1.0061041076726052E-2</v>
      </c>
      <c r="Y914" s="21">
        <f t="shared" si="94"/>
        <v>6.6512799304845483E-4</v>
      </c>
    </row>
    <row r="915" spans="1:25" x14ac:dyDescent="0.3">
      <c r="A915" s="23">
        <v>41789</v>
      </c>
      <c r="B915" s="1">
        <v>59.689999</v>
      </c>
      <c r="C915" s="21">
        <f t="shared" si="90"/>
        <v>6.3342919837945377E-3</v>
      </c>
      <c r="D915" s="21">
        <f t="shared" si="91"/>
        <v>1.4225009576142209E-5</v>
      </c>
      <c r="S915" s="23">
        <v>41789</v>
      </c>
      <c r="T915" s="1">
        <v>1923.5699460000001</v>
      </c>
      <c r="U915" s="21">
        <f t="shared" si="92"/>
        <v>1.8436779355184285E-3</v>
      </c>
      <c r="W915" s="23">
        <v>41789</v>
      </c>
      <c r="X915" s="24">
        <f t="shared" si="93"/>
        <v>6.271593571096125E-3</v>
      </c>
      <c r="Y915" s="21">
        <f t="shared" si="94"/>
        <v>1.7809795228200158E-3</v>
      </c>
    </row>
    <row r="916" spans="1:25" x14ac:dyDescent="0.3">
      <c r="A916" s="23">
        <v>41788</v>
      </c>
      <c r="B916" s="1">
        <v>59.314284999999998</v>
      </c>
      <c r="C916" s="21">
        <f t="shared" si="90"/>
        <v>3.4792131891137501E-2</v>
      </c>
      <c r="D916" s="21">
        <f t="shared" si="91"/>
        <v>1.0387371643264711E-3</v>
      </c>
      <c r="S916" s="23">
        <v>41788</v>
      </c>
      <c r="T916" s="1">
        <v>1920.030029</v>
      </c>
      <c r="U916" s="21">
        <f t="shared" si="92"/>
        <v>5.3671102662891101E-3</v>
      </c>
      <c r="W916" s="23">
        <v>41788</v>
      </c>
      <c r="X916" s="24">
        <f t="shared" si="93"/>
        <v>3.4729433478439091E-2</v>
      </c>
      <c r="Y916" s="21">
        <f t="shared" si="94"/>
        <v>5.3044118535906975E-3</v>
      </c>
    </row>
    <row r="917" spans="1:25" x14ac:dyDescent="0.3">
      <c r="A917" s="23">
        <v>41787</v>
      </c>
      <c r="B917" s="1">
        <v>57.32</v>
      </c>
      <c r="C917" s="21">
        <f t="shared" si="90"/>
        <v>6.0931119165550385E-3</v>
      </c>
      <c r="D917" s="21">
        <f t="shared" si="91"/>
        <v>1.2463905167051506E-5</v>
      </c>
      <c r="S917" s="23">
        <v>41787</v>
      </c>
      <c r="T917" s="1">
        <v>1909.780029</v>
      </c>
      <c r="U917" s="21">
        <f t="shared" si="92"/>
        <v>-1.1140717722704085E-3</v>
      </c>
      <c r="W917" s="23">
        <v>41787</v>
      </c>
      <c r="X917" s="24">
        <f t="shared" si="93"/>
        <v>6.0304135038566258E-3</v>
      </c>
      <c r="Y917" s="21">
        <f t="shared" si="94"/>
        <v>-1.1767701849688212E-3</v>
      </c>
    </row>
    <row r="918" spans="1:25" x14ac:dyDescent="0.3">
      <c r="A918" s="23">
        <v>41786</v>
      </c>
      <c r="B918" s="1">
        <v>56.972858000000002</v>
      </c>
      <c r="C918" s="21">
        <f t="shared" si="90"/>
        <v>-8.798322115616819E-3</v>
      </c>
      <c r="D918" s="21">
        <f t="shared" si="91"/>
        <v>1.2907251179164291E-4</v>
      </c>
      <c r="S918" s="23">
        <v>41786</v>
      </c>
      <c r="T918" s="1">
        <v>1911.910034</v>
      </c>
      <c r="U918" s="21">
        <f t="shared" si="92"/>
        <v>5.9878059416866858E-3</v>
      </c>
      <c r="W918" s="23">
        <v>41786</v>
      </c>
      <c r="X918" s="24">
        <f t="shared" si="93"/>
        <v>-8.8610205283152325E-3</v>
      </c>
      <c r="Y918" s="21">
        <f t="shared" si="94"/>
        <v>5.9251075289882731E-3</v>
      </c>
    </row>
    <row r="919" spans="1:25" x14ac:dyDescent="0.3">
      <c r="A919" s="23">
        <v>41782</v>
      </c>
      <c r="B919" s="1">
        <v>57.478572999999997</v>
      </c>
      <c r="C919" s="21">
        <f t="shared" si="90"/>
        <v>2.6927042132996792E-2</v>
      </c>
      <c r="D919" s="21">
        <f t="shared" si="91"/>
        <v>5.9362183607491331E-4</v>
      </c>
      <c r="S919" s="23">
        <v>41782</v>
      </c>
      <c r="T919" s="1">
        <v>1900.530029</v>
      </c>
      <c r="U919" s="21">
        <f t="shared" si="92"/>
        <v>4.2483918237263829E-3</v>
      </c>
      <c r="W919" s="23">
        <v>41782</v>
      </c>
      <c r="X919" s="24">
        <f t="shared" si="93"/>
        <v>2.6864343720298379E-2</v>
      </c>
      <c r="Y919" s="21">
        <f t="shared" si="94"/>
        <v>4.1856934110279702E-3</v>
      </c>
    </row>
    <row r="920" spans="1:25" x14ac:dyDescent="0.3">
      <c r="A920" s="23">
        <v>41781</v>
      </c>
      <c r="B920" s="1">
        <v>55.971428000000003</v>
      </c>
      <c r="C920" s="21">
        <f t="shared" si="90"/>
        <v>3.0722043561326462E-3</v>
      </c>
      <c r="D920" s="21">
        <f t="shared" si="91"/>
        <v>2.5960866872340464E-7</v>
      </c>
      <c r="S920" s="23">
        <v>41781</v>
      </c>
      <c r="T920" s="1">
        <v>1892.48999</v>
      </c>
      <c r="U920" s="21">
        <f t="shared" si="92"/>
        <v>2.362229907096447E-3</v>
      </c>
      <c r="W920" s="23">
        <v>41781</v>
      </c>
      <c r="X920" s="24">
        <f t="shared" si="93"/>
        <v>3.0095059434342335E-3</v>
      </c>
      <c r="Y920" s="21">
        <f t="shared" si="94"/>
        <v>2.2995314943980343E-3</v>
      </c>
    </row>
    <row r="921" spans="1:25" x14ac:dyDescent="0.3">
      <c r="A921" s="23">
        <v>41780</v>
      </c>
      <c r="B921" s="1">
        <v>55.799999</v>
      </c>
      <c r="C921" s="21">
        <f t="shared" si="90"/>
        <v>5.09322456623853E-2</v>
      </c>
      <c r="D921" s="21">
        <f t="shared" si="91"/>
        <v>2.3396142747338401E-3</v>
      </c>
      <c r="S921" s="23">
        <v>41780</v>
      </c>
      <c r="T921" s="1">
        <v>1888.030029</v>
      </c>
      <c r="U921" s="21">
        <f t="shared" si="92"/>
        <v>8.116098822161355E-3</v>
      </c>
      <c r="W921" s="23">
        <v>41780</v>
      </c>
      <c r="X921" s="24">
        <f t="shared" si="93"/>
        <v>5.086954724968689E-2</v>
      </c>
      <c r="Y921" s="21">
        <f t="shared" si="94"/>
        <v>8.0534004094629415E-3</v>
      </c>
    </row>
    <row r="922" spans="1:25" x14ac:dyDescent="0.3">
      <c r="A922" s="23">
        <v>41779</v>
      </c>
      <c r="B922" s="1">
        <v>53.095714999999998</v>
      </c>
      <c r="C922" s="21">
        <f t="shared" si="90"/>
        <v>1.9670767635918462E-2</v>
      </c>
      <c r="D922" s="21">
        <f t="shared" si="91"/>
        <v>2.926864476410198E-4</v>
      </c>
      <c r="S922" s="23">
        <v>41779</v>
      </c>
      <c r="T922" s="1">
        <v>1872.829956</v>
      </c>
      <c r="U922" s="21">
        <f t="shared" si="92"/>
        <v>-6.4983980976560662E-3</v>
      </c>
      <c r="W922" s="23">
        <v>41779</v>
      </c>
      <c r="X922" s="24">
        <f t="shared" si="93"/>
        <v>1.9608069223220049E-2</v>
      </c>
      <c r="Y922" s="21">
        <f t="shared" si="94"/>
        <v>-6.5610965103544789E-3</v>
      </c>
    </row>
    <row r="923" spans="1:25" x14ac:dyDescent="0.3">
      <c r="A923" s="23">
        <v>41778</v>
      </c>
      <c r="B923" s="1">
        <v>52.071429999999999</v>
      </c>
      <c r="C923" s="21">
        <f t="shared" si="90"/>
        <v>4.1785786674819247E-2</v>
      </c>
      <c r="D923" s="21">
        <f t="shared" si="91"/>
        <v>1.5384516044910396E-3</v>
      </c>
      <c r="S923" s="23">
        <v>41778</v>
      </c>
      <c r="T923" s="1">
        <v>1885.079956</v>
      </c>
      <c r="U923" s="21">
        <f t="shared" si="92"/>
        <v>3.8447866495221472E-3</v>
      </c>
      <c r="W923" s="23">
        <v>41778</v>
      </c>
      <c r="X923" s="24">
        <f t="shared" si="93"/>
        <v>4.1723088262120837E-2</v>
      </c>
      <c r="Y923" s="21">
        <f t="shared" si="94"/>
        <v>3.7820882368237345E-3</v>
      </c>
    </row>
    <row r="924" spans="1:25" x14ac:dyDescent="0.3">
      <c r="A924" s="23">
        <v>41775</v>
      </c>
      <c r="B924" s="1">
        <v>49.982857000000003</v>
      </c>
      <c r="C924" s="21">
        <f t="shared" si="90"/>
        <v>1.6531605309400232E-2</v>
      </c>
      <c r="D924" s="21">
        <f t="shared" si="91"/>
        <v>1.9513069881752033E-4</v>
      </c>
      <c r="S924" s="23">
        <v>41775</v>
      </c>
      <c r="T924" s="1">
        <v>1877.8599850000001</v>
      </c>
      <c r="U924" s="21">
        <f t="shared" si="92"/>
        <v>3.7469647967112163E-3</v>
      </c>
      <c r="W924" s="23">
        <v>41775</v>
      </c>
      <c r="X924" s="24">
        <f t="shared" si="93"/>
        <v>1.6468906896701819E-2</v>
      </c>
      <c r="Y924" s="21">
        <f t="shared" si="94"/>
        <v>3.6842663840128036E-3</v>
      </c>
    </row>
    <row r="925" spans="1:25" x14ac:dyDescent="0.3">
      <c r="A925" s="23">
        <v>41774</v>
      </c>
      <c r="B925" s="1">
        <v>49.169998</v>
      </c>
      <c r="C925" s="21">
        <f t="shared" si="90"/>
        <v>-2.1854053138969265E-2</v>
      </c>
      <c r="D925" s="21">
        <f t="shared" si="91"/>
        <v>5.9617716391051486E-4</v>
      </c>
      <c r="S925" s="23">
        <v>41774</v>
      </c>
      <c r="T925" s="1">
        <v>1870.849976</v>
      </c>
      <c r="U925" s="21">
        <f t="shared" si="92"/>
        <v>-9.3618066583573967E-3</v>
      </c>
      <c r="W925" s="23">
        <v>41774</v>
      </c>
      <c r="X925" s="24">
        <f t="shared" si="93"/>
        <v>-2.1916751551667678E-2</v>
      </c>
      <c r="Y925" s="21">
        <f t="shared" si="94"/>
        <v>-9.4245050710558102E-3</v>
      </c>
    </row>
    <row r="926" spans="1:25" x14ac:dyDescent="0.3">
      <c r="A926" s="23">
        <v>41773</v>
      </c>
      <c r="B926" s="1">
        <v>50.268569999999997</v>
      </c>
      <c r="C926" s="21">
        <f t="shared" si="90"/>
        <v>1.3654436683179005E-2</v>
      </c>
      <c r="D926" s="21">
        <f t="shared" si="91"/>
        <v>1.2302692698067946E-4</v>
      </c>
      <c r="S926" s="23">
        <v>41773</v>
      </c>
      <c r="T926" s="1">
        <v>1888.530029</v>
      </c>
      <c r="U926" s="21">
        <f t="shared" si="92"/>
        <v>-4.7010051544701392E-3</v>
      </c>
      <c r="W926" s="23">
        <v>41773</v>
      </c>
      <c r="X926" s="24">
        <f t="shared" si="93"/>
        <v>1.3591738270480592E-2</v>
      </c>
      <c r="Y926" s="21">
        <f t="shared" si="94"/>
        <v>-4.7637035671685519E-3</v>
      </c>
    </row>
    <row r="927" spans="1:25" x14ac:dyDescent="0.3">
      <c r="A927" s="23">
        <v>41772</v>
      </c>
      <c r="B927" s="1">
        <v>49.591427000000003</v>
      </c>
      <c r="C927" s="21">
        <f t="shared" si="90"/>
        <v>4.8921785164004472E-3</v>
      </c>
      <c r="D927" s="21">
        <f t="shared" si="91"/>
        <v>5.4265340740435851E-6</v>
      </c>
      <c r="S927" s="23">
        <v>41772</v>
      </c>
      <c r="T927" s="1">
        <v>1897.4499510000001</v>
      </c>
      <c r="U927" s="21">
        <f t="shared" si="92"/>
        <v>4.2175783084807961E-4</v>
      </c>
      <c r="W927" s="23">
        <v>41772</v>
      </c>
      <c r="X927" s="24">
        <f t="shared" si="93"/>
        <v>4.8294801037020345E-3</v>
      </c>
      <c r="Y927" s="21">
        <f t="shared" si="94"/>
        <v>3.5905941814966692E-4</v>
      </c>
    </row>
    <row r="928" spans="1:25" x14ac:dyDescent="0.3">
      <c r="A928" s="23">
        <v>41771</v>
      </c>
      <c r="B928" s="1">
        <v>49.349997999999999</v>
      </c>
      <c r="C928" s="21">
        <f t="shared" si="90"/>
        <v>5.1438078657159103E-2</v>
      </c>
      <c r="D928" s="21">
        <f t="shared" si="91"/>
        <v>2.3888039799078308E-3</v>
      </c>
      <c r="S928" s="23">
        <v>41771</v>
      </c>
      <c r="T928" s="1">
        <v>1896.650024</v>
      </c>
      <c r="U928" s="21">
        <f t="shared" si="92"/>
        <v>9.6727376354577288E-3</v>
      </c>
      <c r="W928" s="23">
        <v>41771</v>
      </c>
      <c r="X928" s="24">
        <f t="shared" si="93"/>
        <v>5.1375380244460693E-2</v>
      </c>
      <c r="Y928" s="21">
        <f t="shared" si="94"/>
        <v>9.6100392227593152E-3</v>
      </c>
    </row>
    <row r="929" spans="1:25" x14ac:dyDescent="0.3">
      <c r="A929" s="23">
        <v>41768</v>
      </c>
      <c r="B929" s="1">
        <v>46.935715000000002</v>
      </c>
      <c r="C929" s="21">
        <f t="shared" si="90"/>
        <v>2.1420183534234916E-2</v>
      </c>
      <c r="D929" s="21">
        <f t="shared" si="91"/>
        <v>3.5560520264971216E-4</v>
      </c>
      <c r="S929" s="23">
        <v>41768</v>
      </c>
      <c r="T929" s="1">
        <v>1878.4799800000001</v>
      </c>
      <c r="U929" s="21">
        <f t="shared" si="92"/>
        <v>1.5194761186390071E-3</v>
      </c>
      <c r="W929" s="23">
        <v>41768</v>
      </c>
      <c r="X929" s="24">
        <f t="shared" si="93"/>
        <v>2.1357485121536502E-2</v>
      </c>
      <c r="Y929" s="21">
        <f t="shared" si="94"/>
        <v>1.4567777059405944E-3</v>
      </c>
    </row>
    <row r="930" spans="1:25" x14ac:dyDescent="0.3">
      <c r="A930" s="23">
        <v>41767</v>
      </c>
      <c r="B930" s="1">
        <v>45.951427000000002</v>
      </c>
      <c r="C930" s="21">
        <f t="shared" si="90"/>
        <v>3.4940819054605221E-3</v>
      </c>
      <c r="D930" s="21">
        <f t="shared" si="91"/>
        <v>8.674978089653797E-7</v>
      </c>
      <c r="S930" s="23">
        <v>41767</v>
      </c>
      <c r="T930" s="1">
        <v>1875.630005</v>
      </c>
      <c r="U930" s="21">
        <f t="shared" si="92"/>
        <v>-1.3736249160484215E-3</v>
      </c>
      <c r="W930" s="23">
        <v>41767</v>
      </c>
      <c r="X930" s="24">
        <f t="shared" si="93"/>
        <v>3.4313834927621094E-3</v>
      </c>
      <c r="Y930" s="21">
        <f t="shared" si="94"/>
        <v>-1.4363233287468342E-3</v>
      </c>
    </row>
    <row r="931" spans="1:25" x14ac:dyDescent="0.3">
      <c r="A931" s="23">
        <v>41766</v>
      </c>
      <c r="B931" s="1">
        <v>45.791428000000003</v>
      </c>
      <c r="C931" s="21">
        <f t="shared" si="90"/>
        <v>-1.7321217482801687E-2</v>
      </c>
      <c r="D931" s="21">
        <f t="shared" si="91"/>
        <v>3.9536962889450642E-4</v>
      </c>
      <c r="S931" s="23">
        <v>41766</v>
      </c>
      <c r="T931" s="1">
        <v>1878.209961</v>
      </c>
      <c r="U931" s="21">
        <f t="shared" si="92"/>
        <v>5.6164682944326305E-3</v>
      </c>
      <c r="W931" s="23">
        <v>41766</v>
      </c>
      <c r="X931" s="24">
        <f t="shared" si="93"/>
        <v>-1.7383915895500101E-2</v>
      </c>
      <c r="Y931" s="21">
        <f t="shared" si="94"/>
        <v>5.5537698817342178E-3</v>
      </c>
    </row>
    <row r="932" spans="1:25" x14ac:dyDescent="0.3">
      <c r="A932" s="23">
        <v>41765</v>
      </c>
      <c r="B932" s="1">
        <v>46.598571999999997</v>
      </c>
      <c r="C932" s="21">
        <f t="shared" si="90"/>
        <v>-5.2819570176675379E-2</v>
      </c>
      <c r="D932" s="21">
        <f t="shared" si="91"/>
        <v>3.0671943303614948E-3</v>
      </c>
      <c r="S932" s="23">
        <v>41765</v>
      </c>
      <c r="T932" s="1">
        <v>1867.719971</v>
      </c>
      <c r="U932" s="21">
        <f t="shared" si="92"/>
        <v>-8.9883919085642638E-3</v>
      </c>
      <c r="W932" s="23">
        <v>41765</v>
      </c>
      <c r="X932" s="24">
        <f t="shared" si="93"/>
        <v>-5.2882268589373789E-2</v>
      </c>
      <c r="Y932" s="21">
        <f t="shared" si="94"/>
        <v>-9.0510903212626774E-3</v>
      </c>
    </row>
    <row r="933" spans="1:25" x14ac:dyDescent="0.3">
      <c r="A933" s="23">
        <v>41764</v>
      </c>
      <c r="B933" s="1">
        <v>49.197144000000002</v>
      </c>
      <c r="C933" s="21">
        <f t="shared" si="90"/>
        <v>1.0949631072379118E-2</v>
      </c>
      <c r="D933" s="21">
        <f t="shared" si="91"/>
        <v>7.0340842930950457E-5</v>
      </c>
      <c r="S933" s="23">
        <v>41764</v>
      </c>
      <c r="T933" s="1">
        <v>1884.660034</v>
      </c>
      <c r="U933" s="21">
        <f t="shared" si="92"/>
        <v>1.8712158435478798E-3</v>
      </c>
      <c r="W933" s="23">
        <v>41764</v>
      </c>
      <c r="X933" s="24">
        <f t="shared" si="93"/>
        <v>1.0886932659680704E-2</v>
      </c>
      <c r="Y933" s="21">
        <f t="shared" si="94"/>
        <v>1.8085174308494672E-3</v>
      </c>
    </row>
    <row r="934" spans="1:25" x14ac:dyDescent="0.3">
      <c r="A934" s="23">
        <v>41761</v>
      </c>
      <c r="B934" s="1">
        <v>48.664287999999999</v>
      </c>
      <c r="C934" s="21">
        <f t="shared" si="90"/>
        <v>1.2272693716705474E-2</v>
      </c>
      <c r="D934" s="21">
        <f t="shared" si="91"/>
        <v>9.428424439834025E-5</v>
      </c>
      <c r="S934" s="23">
        <v>41761</v>
      </c>
      <c r="T934" s="1">
        <v>1881.1400149999999</v>
      </c>
      <c r="U934" s="21">
        <f t="shared" si="92"/>
        <v>-1.3484450263229197E-3</v>
      </c>
      <c r="W934" s="23">
        <v>41761</v>
      </c>
      <c r="X934" s="24">
        <f t="shared" si="93"/>
        <v>1.220999530400706E-2</v>
      </c>
      <c r="Y934" s="21">
        <f t="shared" si="94"/>
        <v>-1.4111434390213324E-3</v>
      </c>
    </row>
    <row r="935" spans="1:25" x14ac:dyDescent="0.3">
      <c r="A935" s="23">
        <v>41760</v>
      </c>
      <c r="B935" s="1">
        <v>48.074286999999998</v>
      </c>
      <c r="C935" s="21">
        <f t="shared" si="90"/>
        <v>4.49633930254838E-2</v>
      </c>
      <c r="D935" s="21">
        <f t="shared" si="91"/>
        <v>1.7978199324181106E-3</v>
      </c>
      <c r="S935" s="23">
        <v>41760</v>
      </c>
      <c r="T935" s="1">
        <v>1883.6800539999999</v>
      </c>
      <c r="U935" s="21">
        <f t="shared" si="92"/>
        <v>-1.4326123677377289E-4</v>
      </c>
      <c r="W935" s="23">
        <v>41760</v>
      </c>
      <c r="X935" s="24">
        <f t="shared" si="93"/>
        <v>4.490069461278539E-2</v>
      </c>
      <c r="Y935" s="21">
        <f t="shared" si="94"/>
        <v>-2.0595964947218558E-4</v>
      </c>
    </row>
    <row r="936" spans="1:25" x14ac:dyDescent="0.3">
      <c r="A936" s="23">
        <v>41759</v>
      </c>
      <c r="B936" s="1">
        <v>46.005713999999998</v>
      </c>
      <c r="C936" s="21">
        <f t="shared" si="90"/>
        <v>6.7840280772071271E-3</v>
      </c>
      <c r="D936" s="21">
        <f t="shared" si="91"/>
        <v>1.7819726559050852E-5</v>
      </c>
      <c r="S936" s="23">
        <v>41759</v>
      </c>
      <c r="T936" s="1">
        <v>1883.9499510000001</v>
      </c>
      <c r="U936" s="21">
        <f t="shared" si="92"/>
        <v>2.9920169148385245E-3</v>
      </c>
      <c r="W936" s="23">
        <v>41759</v>
      </c>
      <c r="X936" s="24">
        <f t="shared" si="93"/>
        <v>6.7213296645087144E-3</v>
      </c>
      <c r="Y936" s="21">
        <f t="shared" si="94"/>
        <v>2.9293185021401118E-3</v>
      </c>
    </row>
    <row r="937" spans="1:25" x14ac:dyDescent="0.3">
      <c r="A937" s="23">
        <v>41758</v>
      </c>
      <c r="B937" s="1">
        <v>45.695712999999998</v>
      </c>
      <c r="C937" s="21">
        <f t="shared" si="90"/>
        <v>1.8013421304479582E-2</v>
      </c>
      <c r="D937" s="21">
        <f t="shared" si="91"/>
        <v>2.387252127608214E-4</v>
      </c>
      <c r="S937" s="23">
        <v>41758</v>
      </c>
      <c r="T937" s="1">
        <v>1878.329956</v>
      </c>
      <c r="U937" s="21">
        <f t="shared" si="92"/>
        <v>4.7607568846756987E-3</v>
      </c>
      <c r="W937" s="23">
        <v>41758</v>
      </c>
      <c r="X937" s="24">
        <f t="shared" si="93"/>
        <v>1.7950722891781169E-2</v>
      </c>
      <c r="Y937" s="21">
        <f t="shared" si="94"/>
        <v>4.698058471977286E-3</v>
      </c>
    </row>
    <row r="938" spans="1:25" x14ac:dyDescent="0.3">
      <c r="A938" s="23">
        <v>41757</v>
      </c>
      <c r="B938" s="1">
        <v>44.887141999999997</v>
      </c>
      <c r="C938" s="21">
        <f t="shared" si="90"/>
        <v>-2.4434950716266668E-2</v>
      </c>
      <c r="D938" s="21">
        <f t="shared" si="91"/>
        <v>7.2887240344484392E-4</v>
      </c>
      <c r="S938" s="23">
        <v>41757</v>
      </c>
      <c r="T938" s="1">
        <v>1869.4300539999999</v>
      </c>
      <c r="U938" s="21">
        <f t="shared" si="92"/>
        <v>3.2360362360925876E-3</v>
      </c>
      <c r="W938" s="23">
        <v>41757</v>
      </c>
      <c r="X938" s="24">
        <f t="shared" si="93"/>
        <v>-2.4497649128965081E-2</v>
      </c>
      <c r="Y938" s="21">
        <f t="shared" si="94"/>
        <v>3.1733378233941749E-3</v>
      </c>
    </row>
    <row r="939" spans="1:25" x14ac:dyDescent="0.3">
      <c r="A939" s="23">
        <v>41754</v>
      </c>
      <c r="B939" s="1">
        <v>46.011429</v>
      </c>
      <c r="C939" s="21">
        <f t="shared" si="90"/>
        <v>-6.391144002427207E-2</v>
      </c>
      <c r="D939" s="21">
        <f t="shared" si="91"/>
        <v>4.4188094680705919E-3</v>
      </c>
      <c r="S939" s="23">
        <v>41754</v>
      </c>
      <c r="T939" s="1">
        <v>1863.400024</v>
      </c>
      <c r="U939" s="21">
        <f t="shared" si="92"/>
        <v>-8.0963910132735295E-3</v>
      </c>
      <c r="W939" s="23">
        <v>41754</v>
      </c>
      <c r="X939" s="24">
        <f t="shared" si="93"/>
        <v>-6.3974138436970487E-2</v>
      </c>
      <c r="Y939" s="21">
        <f t="shared" si="94"/>
        <v>-8.1590894259719431E-3</v>
      </c>
    </row>
    <row r="940" spans="1:25" x14ac:dyDescent="0.3">
      <c r="A940" s="23">
        <v>41753</v>
      </c>
      <c r="B940" s="1">
        <v>49.152858999999999</v>
      </c>
      <c r="C940" s="21">
        <f t="shared" si="90"/>
        <v>-2.6676059405940644E-2</v>
      </c>
      <c r="D940" s="21">
        <f t="shared" si="91"/>
        <v>8.54904249354971E-4</v>
      </c>
      <c r="S940" s="23">
        <v>41753</v>
      </c>
      <c r="T940" s="1">
        <v>1878.6099850000001</v>
      </c>
      <c r="U940" s="21">
        <f t="shared" si="92"/>
        <v>1.7169601918778366E-3</v>
      </c>
      <c r="W940" s="23">
        <v>41753</v>
      </c>
      <c r="X940" s="24">
        <f t="shared" si="93"/>
        <v>-2.6738757818639058E-2</v>
      </c>
      <c r="Y940" s="21">
        <f t="shared" si="94"/>
        <v>1.6542617791794239E-3</v>
      </c>
    </row>
    <row r="941" spans="1:25" x14ac:dyDescent="0.3">
      <c r="A941" s="23">
        <v>41752</v>
      </c>
      <c r="B941" s="1">
        <v>50.5</v>
      </c>
      <c r="C941" s="21">
        <f t="shared" si="90"/>
        <v>-5.2024643529823278E-2</v>
      </c>
      <c r="D941" s="21">
        <f t="shared" si="91"/>
        <v>2.9797765758931092E-3</v>
      </c>
      <c r="S941" s="23">
        <v>41752</v>
      </c>
      <c r="T941" s="1">
        <v>1875.3900149999999</v>
      </c>
      <c r="U941" s="21">
        <f t="shared" si="92"/>
        <v>-2.2133137674165138E-3</v>
      </c>
      <c r="W941" s="23">
        <v>41752</v>
      </c>
      <c r="X941" s="24">
        <f t="shared" si="93"/>
        <v>-5.2087341942521688E-2</v>
      </c>
      <c r="Y941" s="21">
        <f t="shared" si="94"/>
        <v>-2.2760121801149264E-3</v>
      </c>
    </row>
    <row r="942" spans="1:25" x14ac:dyDescent="0.3">
      <c r="A942" s="23">
        <v>41751</v>
      </c>
      <c r="B942" s="1">
        <v>53.271427000000003</v>
      </c>
      <c r="C942" s="21">
        <f t="shared" si="90"/>
        <v>7.004501380214645E-2</v>
      </c>
      <c r="D942" s="21">
        <f t="shared" si="91"/>
        <v>4.5538645276496283E-3</v>
      </c>
      <c r="S942" s="23">
        <v>41751</v>
      </c>
      <c r="T942" s="1">
        <v>1879.5500489999999</v>
      </c>
      <c r="U942" s="21">
        <f t="shared" si="92"/>
        <v>4.092138928365463E-3</v>
      </c>
      <c r="W942" s="23">
        <v>41751</v>
      </c>
      <c r="X942" s="24">
        <f t="shared" si="93"/>
        <v>6.9982315389448033E-2</v>
      </c>
      <c r="Y942" s="21">
        <f t="shared" si="94"/>
        <v>4.0294405156670503E-3</v>
      </c>
    </row>
    <row r="943" spans="1:25" x14ac:dyDescent="0.3">
      <c r="A943" s="23">
        <v>41750</v>
      </c>
      <c r="B943" s="1">
        <v>49.784286000000002</v>
      </c>
      <c r="C943" s="21">
        <f t="shared" si="90"/>
        <v>7.953930469314141E-3</v>
      </c>
      <c r="D943" s="21">
        <f t="shared" si="91"/>
        <v>2.906551389630129E-5</v>
      </c>
      <c r="S943" s="23">
        <v>41750</v>
      </c>
      <c r="T943" s="1">
        <v>1871.8900149999999</v>
      </c>
      <c r="U943" s="21">
        <f t="shared" si="92"/>
        <v>3.7751235169600772E-3</v>
      </c>
      <c r="W943" s="23">
        <v>41750</v>
      </c>
      <c r="X943" s="24">
        <f t="shared" si="93"/>
        <v>7.8912320566157275E-3</v>
      </c>
      <c r="Y943" s="21">
        <f t="shared" si="94"/>
        <v>3.7124251042616645E-3</v>
      </c>
    </row>
    <row r="944" spans="1:25" x14ac:dyDescent="0.3">
      <c r="A944" s="23">
        <v>41746</v>
      </c>
      <c r="B944" s="1">
        <v>49.39143</v>
      </c>
      <c r="C944" s="21">
        <f t="shared" si="90"/>
        <v>4.3239559816766748E-2</v>
      </c>
      <c r="D944" s="21">
        <f t="shared" si="91"/>
        <v>1.6546080406317108E-3</v>
      </c>
      <c r="S944" s="23">
        <v>41746</v>
      </c>
      <c r="T944" s="1">
        <v>1864.849976</v>
      </c>
      <c r="U944" s="21">
        <f t="shared" si="92"/>
        <v>1.3638529136033029E-3</v>
      </c>
      <c r="W944" s="23">
        <v>41746</v>
      </c>
      <c r="X944" s="24">
        <f t="shared" si="93"/>
        <v>4.3176861404068338E-2</v>
      </c>
      <c r="Y944" s="21">
        <f t="shared" si="94"/>
        <v>1.3011545009048902E-3</v>
      </c>
    </row>
    <row r="945" spans="1:25" x14ac:dyDescent="0.3">
      <c r="A945" s="23">
        <v>41745</v>
      </c>
      <c r="B945" s="1">
        <v>47.344284000000002</v>
      </c>
      <c r="C945" s="21">
        <f t="shared" si="90"/>
        <v>1.5753764948428284E-2</v>
      </c>
      <c r="D945" s="21">
        <f t="shared" si="91"/>
        <v>1.7400455640604934E-4</v>
      </c>
      <c r="S945" s="23">
        <v>41745</v>
      </c>
      <c r="T945" s="1">
        <v>1862.3100589999999</v>
      </c>
      <c r="U945" s="21">
        <f t="shared" si="92"/>
        <v>1.0488491036131586E-2</v>
      </c>
      <c r="W945" s="23">
        <v>41745</v>
      </c>
      <c r="X945" s="24">
        <f t="shared" si="93"/>
        <v>1.569106653572987E-2</v>
      </c>
      <c r="Y945" s="21">
        <f t="shared" si="94"/>
        <v>1.0425792623433173E-2</v>
      </c>
    </row>
    <row r="946" spans="1:25" x14ac:dyDescent="0.3">
      <c r="A946" s="23">
        <v>41744</v>
      </c>
      <c r="B946" s="1">
        <v>46.610000999999997</v>
      </c>
      <c r="C946" s="21">
        <f t="shared" si="90"/>
        <v>-1.60142256346677E-2</v>
      </c>
      <c r="D946" s="21">
        <f t="shared" si="91"/>
        <v>3.451016563284368E-4</v>
      </c>
      <c r="S946" s="23">
        <v>41744</v>
      </c>
      <c r="T946" s="1">
        <v>1842.9799800000001</v>
      </c>
      <c r="U946" s="21">
        <f t="shared" si="92"/>
        <v>6.757307728767703E-3</v>
      </c>
      <c r="W946" s="23">
        <v>41744</v>
      </c>
      <c r="X946" s="24">
        <f t="shared" si="93"/>
        <v>-1.6076924047366114E-2</v>
      </c>
      <c r="Y946" s="21">
        <f t="shared" si="94"/>
        <v>6.6946093160692903E-3</v>
      </c>
    </row>
    <row r="947" spans="1:25" x14ac:dyDescent="0.3">
      <c r="A947" s="23">
        <v>41743</v>
      </c>
      <c r="B947" s="1">
        <v>47.368572</v>
      </c>
      <c r="C947" s="21">
        <f t="shared" si="90"/>
        <v>1.4906244754044007E-2</v>
      </c>
      <c r="D947" s="21">
        <f t="shared" si="91"/>
        <v>1.523634357734962E-4</v>
      </c>
      <c r="S947" s="23">
        <v>41743</v>
      </c>
      <c r="T947" s="1">
        <v>1830.6099850000001</v>
      </c>
      <c r="U947" s="21">
        <f t="shared" si="92"/>
        <v>8.2172862574667604E-3</v>
      </c>
      <c r="W947" s="23">
        <v>41743</v>
      </c>
      <c r="X947" s="24">
        <f t="shared" si="93"/>
        <v>1.4843546341345593E-2</v>
      </c>
      <c r="Y947" s="21">
        <f t="shared" si="94"/>
        <v>8.1545878447683469E-3</v>
      </c>
    </row>
    <row r="948" spans="1:25" x14ac:dyDescent="0.3">
      <c r="A948" s="23">
        <v>41740</v>
      </c>
      <c r="B948" s="1">
        <v>46.672854999999998</v>
      </c>
      <c r="C948" s="21">
        <f t="shared" si="90"/>
        <v>-2.395968612446886E-2</v>
      </c>
      <c r="D948" s="21">
        <f t="shared" si="91"/>
        <v>7.0343623802288546E-4</v>
      </c>
      <c r="S948" s="23">
        <v>41740</v>
      </c>
      <c r="T948" s="1">
        <v>1815.6899410000001</v>
      </c>
      <c r="U948" s="21">
        <f t="shared" si="92"/>
        <v>-9.4867738546151603E-3</v>
      </c>
      <c r="W948" s="23">
        <v>41740</v>
      </c>
      <c r="X948" s="24">
        <f t="shared" si="93"/>
        <v>-2.4022384537167273E-2</v>
      </c>
      <c r="Y948" s="21">
        <f t="shared" si="94"/>
        <v>-9.5494722673135739E-3</v>
      </c>
    </row>
    <row r="949" spans="1:25" x14ac:dyDescent="0.3">
      <c r="A949" s="23">
        <v>41739</v>
      </c>
      <c r="B949" s="1">
        <v>47.818573000000001</v>
      </c>
      <c r="C949" s="21">
        <f t="shared" si="90"/>
        <v>-5.1836939322375986E-2</v>
      </c>
      <c r="D949" s="21">
        <f t="shared" si="91"/>
        <v>2.9593192658049334E-3</v>
      </c>
      <c r="S949" s="23">
        <v>41739</v>
      </c>
      <c r="T949" s="1">
        <v>1833.079956</v>
      </c>
      <c r="U949" s="21">
        <f t="shared" si="92"/>
        <v>-2.0884795731297645E-2</v>
      </c>
      <c r="W949" s="23">
        <v>41739</v>
      </c>
      <c r="X949" s="24">
        <f t="shared" si="93"/>
        <v>-5.1899637735074396E-2</v>
      </c>
      <c r="Y949" s="21">
        <f t="shared" si="94"/>
        <v>-2.0947494143996059E-2</v>
      </c>
    </row>
    <row r="950" spans="1:25" x14ac:dyDescent="0.3">
      <c r="A950" s="23">
        <v>41738</v>
      </c>
      <c r="B950" s="1">
        <v>50.432858000000003</v>
      </c>
      <c r="C950" s="21">
        <f t="shared" si="90"/>
        <v>1.1866253347842637E-2</v>
      </c>
      <c r="D950" s="21">
        <f t="shared" si="91"/>
        <v>8.655636016425396E-5</v>
      </c>
      <c r="S950" s="23">
        <v>41738</v>
      </c>
      <c r="T950" s="1">
        <v>1872.1800539999999</v>
      </c>
      <c r="U950" s="21">
        <f t="shared" si="92"/>
        <v>1.091821282630856E-2</v>
      </c>
      <c r="W950" s="23">
        <v>41738</v>
      </c>
      <c r="X950" s="24">
        <f t="shared" si="93"/>
        <v>1.1803554935144223E-2</v>
      </c>
      <c r="Y950" s="21">
        <f t="shared" si="94"/>
        <v>1.0855514413610146E-2</v>
      </c>
    </row>
    <row r="951" spans="1:25" x14ac:dyDescent="0.3">
      <c r="A951" s="23">
        <v>41737</v>
      </c>
      <c r="B951" s="1">
        <v>49.841427000000003</v>
      </c>
      <c r="C951" s="21">
        <f t="shared" si="90"/>
        <v>3.2218929851983269E-2</v>
      </c>
      <c r="D951" s="21">
        <f t="shared" si="91"/>
        <v>8.7949278273197163E-4</v>
      </c>
      <c r="S951" s="23">
        <v>41737</v>
      </c>
      <c r="T951" s="1">
        <v>1851.959961</v>
      </c>
      <c r="U951" s="21">
        <f t="shared" si="92"/>
        <v>3.7505538382520687E-3</v>
      </c>
      <c r="W951" s="23">
        <v>41737</v>
      </c>
      <c r="X951" s="24">
        <f t="shared" si="93"/>
        <v>3.2156231439284859E-2</v>
      </c>
      <c r="Y951" s="21">
        <f t="shared" si="94"/>
        <v>3.687855425553656E-3</v>
      </c>
    </row>
    <row r="952" spans="1:25" x14ac:dyDescent="0.3">
      <c r="A952" s="23">
        <v>41736</v>
      </c>
      <c r="B952" s="1">
        <v>48.285713000000001</v>
      </c>
      <c r="C952" s="21">
        <f t="shared" si="90"/>
        <v>2.0456079766177915E-3</v>
      </c>
      <c r="D952" s="21">
        <f t="shared" si="91"/>
        <v>2.6736997302867773E-7</v>
      </c>
      <c r="S952" s="23">
        <v>41736</v>
      </c>
      <c r="T952" s="1">
        <v>1845.040039</v>
      </c>
      <c r="U952" s="21">
        <f t="shared" si="92"/>
        <v>-1.0750112522990185E-2</v>
      </c>
      <c r="W952" s="23">
        <v>41736</v>
      </c>
      <c r="X952" s="24">
        <f t="shared" si="93"/>
        <v>1.9829095639193788E-3</v>
      </c>
      <c r="Y952" s="21">
        <f t="shared" si="94"/>
        <v>-1.0812810935688599E-2</v>
      </c>
    </row>
    <row r="953" spans="1:25" x14ac:dyDescent="0.3">
      <c r="A953" s="23">
        <v>41733</v>
      </c>
      <c r="B953" s="1">
        <v>48.187140999999997</v>
      </c>
      <c r="C953" s="21">
        <f t="shared" si="90"/>
        <v>-4.9000534793784745E-2</v>
      </c>
      <c r="D953" s="21">
        <f t="shared" si="91"/>
        <v>2.6587657676236686E-3</v>
      </c>
      <c r="S953" s="23">
        <v>41733</v>
      </c>
      <c r="T953" s="1">
        <v>1865.089966</v>
      </c>
      <c r="U953" s="21">
        <f t="shared" si="92"/>
        <v>-1.2537288155389015E-2</v>
      </c>
      <c r="W953" s="23">
        <v>41733</v>
      </c>
      <c r="X953" s="24">
        <f t="shared" si="93"/>
        <v>-4.9063233206483155E-2</v>
      </c>
      <c r="Y953" s="21">
        <f t="shared" si="94"/>
        <v>-1.2599986568087428E-2</v>
      </c>
    </row>
    <row r="954" spans="1:25" x14ac:dyDescent="0.3">
      <c r="A954" s="23">
        <v>41732</v>
      </c>
      <c r="B954" s="1">
        <v>50.669998</v>
      </c>
      <c r="C954" s="21">
        <f t="shared" si="90"/>
        <v>-2.2569483024691417E-2</v>
      </c>
      <c r="D954" s="21">
        <f t="shared" si="91"/>
        <v>6.316259340180012E-4</v>
      </c>
      <c r="S954" s="23">
        <v>41732</v>
      </c>
      <c r="T954" s="1">
        <v>1888.7700199999999</v>
      </c>
      <c r="U954" s="21">
        <f t="shared" si="92"/>
        <v>-1.1264498244039078E-3</v>
      </c>
      <c r="W954" s="23">
        <v>41732</v>
      </c>
      <c r="X954" s="24">
        <f t="shared" si="93"/>
        <v>-2.263218143738983E-2</v>
      </c>
      <c r="Y954" s="21">
        <f t="shared" si="94"/>
        <v>-1.1891482371023205E-3</v>
      </c>
    </row>
    <row r="955" spans="1:25" x14ac:dyDescent="0.3">
      <c r="A955" s="23">
        <v>41731</v>
      </c>
      <c r="B955" s="1">
        <v>51.84</v>
      </c>
      <c r="C955" s="21">
        <f t="shared" si="90"/>
        <v>-4.9631302754323814E-3</v>
      </c>
      <c r="D955" s="21">
        <f t="shared" si="91"/>
        <v>5.6637914843486305E-5</v>
      </c>
      <c r="S955" s="23">
        <v>41731</v>
      </c>
      <c r="T955" s="1">
        <v>1890.900024</v>
      </c>
      <c r="U955" s="21">
        <f t="shared" si="92"/>
        <v>2.8533263730607938E-3</v>
      </c>
      <c r="W955" s="23">
        <v>41731</v>
      </c>
      <c r="X955" s="24">
        <f t="shared" si="93"/>
        <v>-5.0258286881307941E-3</v>
      </c>
      <c r="Y955" s="21">
        <f t="shared" si="94"/>
        <v>2.7906279603623812E-3</v>
      </c>
    </row>
    <row r="956" spans="1:25" x14ac:dyDescent="0.3">
      <c r="A956" s="23">
        <v>41730</v>
      </c>
      <c r="B956" s="1">
        <v>52.098571999999997</v>
      </c>
      <c r="C956" s="21">
        <f t="shared" si="90"/>
        <v>3.5962834838678903E-2</v>
      </c>
      <c r="D956" s="21">
        <f t="shared" si="91"/>
        <v>1.1155699236643042E-3</v>
      </c>
      <c r="S956" s="23">
        <v>41730</v>
      </c>
      <c r="T956" s="1">
        <v>1885.5200199999999</v>
      </c>
      <c r="U956" s="21">
        <f t="shared" si="92"/>
        <v>7.0393487504074592E-3</v>
      </c>
      <c r="W956" s="23">
        <v>41730</v>
      </c>
      <c r="X956" s="24">
        <f t="shared" si="93"/>
        <v>3.5900136425980493E-2</v>
      </c>
      <c r="Y956" s="21">
        <f t="shared" si="94"/>
        <v>6.9766503377090465E-3</v>
      </c>
    </row>
    <row r="957" spans="1:25" x14ac:dyDescent="0.3">
      <c r="A957" s="23">
        <v>41729</v>
      </c>
      <c r="B957" s="1">
        <v>50.290000999999997</v>
      </c>
      <c r="C957" s="21">
        <f t="shared" si="90"/>
        <v>-1.9059809905927483E-2</v>
      </c>
      <c r="D957" s="21">
        <f t="shared" si="91"/>
        <v>4.6753234136063089E-4</v>
      </c>
      <c r="S957" s="23">
        <v>41729</v>
      </c>
      <c r="T957" s="1">
        <v>1872.339966</v>
      </c>
      <c r="U957" s="21">
        <f t="shared" si="92"/>
        <v>7.9241023673413125E-3</v>
      </c>
      <c r="W957" s="23">
        <v>41729</v>
      </c>
      <c r="X957" s="24">
        <f t="shared" si="93"/>
        <v>-1.9122508318625896E-2</v>
      </c>
      <c r="Y957" s="21">
        <f t="shared" si="94"/>
        <v>7.8614039546428989E-3</v>
      </c>
    </row>
    <row r="958" spans="1:25" x14ac:dyDescent="0.3">
      <c r="A958" s="23">
        <v>41726</v>
      </c>
      <c r="B958" s="1">
        <v>51.267142999999997</v>
      </c>
      <c r="C958" s="21">
        <f t="shared" si="90"/>
        <v>-1.4580712634127191E-2</v>
      </c>
      <c r="D958" s="21">
        <f t="shared" si="91"/>
        <v>2.9389612636868443E-4</v>
      </c>
      <c r="S958" s="23">
        <v>41726</v>
      </c>
      <c r="T958" s="1">
        <v>1857.619995</v>
      </c>
      <c r="U958" s="21">
        <f t="shared" si="92"/>
        <v>4.6402218551417906E-3</v>
      </c>
      <c r="W958" s="23">
        <v>41726</v>
      </c>
      <c r="X958" s="24">
        <f t="shared" si="93"/>
        <v>-1.4643411046825604E-2</v>
      </c>
      <c r="Y958" s="21">
        <f t="shared" si="94"/>
        <v>4.577523442443378E-3</v>
      </c>
    </row>
    <row r="959" spans="1:25" x14ac:dyDescent="0.3">
      <c r="A959" s="23">
        <v>41725</v>
      </c>
      <c r="B959" s="1">
        <v>52.025714999999998</v>
      </c>
      <c r="C959" s="21">
        <f t="shared" si="90"/>
        <v>-2.175781903259133E-2</v>
      </c>
      <c r="D959" s="21">
        <f t="shared" si="91"/>
        <v>5.914869787162271E-4</v>
      </c>
      <c r="S959" s="23">
        <v>41725</v>
      </c>
      <c r="T959" s="1">
        <v>1849.040039</v>
      </c>
      <c r="U959" s="21">
        <f t="shared" si="92"/>
        <v>-1.9000841472853747E-3</v>
      </c>
      <c r="W959" s="23">
        <v>41725</v>
      </c>
      <c r="X959" s="24">
        <f t="shared" si="93"/>
        <v>-2.1820517445289744E-2</v>
      </c>
      <c r="Y959" s="21">
        <f t="shared" si="94"/>
        <v>-1.9627825599837874E-3</v>
      </c>
    </row>
    <row r="960" spans="1:25" x14ac:dyDescent="0.3">
      <c r="A960" s="23">
        <v>41724</v>
      </c>
      <c r="B960" s="1">
        <v>53.182858000000003</v>
      </c>
      <c r="C960" s="21">
        <f t="shared" si="90"/>
        <v>3.883108681098868E-3</v>
      </c>
      <c r="D960" s="21">
        <f t="shared" si="91"/>
        <v>1.7435153142592145E-6</v>
      </c>
      <c r="S960" s="23">
        <v>41724</v>
      </c>
      <c r="T960" s="1">
        <v>1852.5600589999999</v>
      </c>
      <c r="U960" s="21">
        <f t="shared" si="92"/>
        <v>-7.0003194836042448E-3</v>
      </c>
      <c r="W960" s="23">
        <v>41724</v>
      </c>
      <c r="X960" s="24">
        <f t="shared" si="93"/>
        <v>3.8204102684004553E-3</v>
      </c>
      <c r="Y960" s="21">
        <f t="shared" si="94"/>
        <v>-7.0630178963026575E-3</v>
      </c>
    </row>
    <row r="961" spans="1:25" x14ac:dyDescent="0.3">
      <c r="A961" s="23">
        <v>41723</v>
      </c>
      <c r="B961" s="1">
        <v>52.977142000000001</v>
      </c>
      <c r="C961" s="21">
        <f t="shared" si="90"/>
        <v>-2.1272111543458316E-2</v>
      </c>
      <c r="D961" s="21">
        <f t="shared" si="91"/>
        <v>5.6809758734044998E-4</v>
      </c>
      <c r="S961" s="23">
        <v>41723</v>
      </c>
      <c r="T961" s="1">
        <v>1865.619995</v>
      </c>
      <c r="U961" s="21">
        <f t="shared" si="92"/>
        <v>4.4039399710529281E-3</v>
      </c>
      <c r="W961" s="23">
        <v>41723</v>
      </c>
      <c r="X961" s="24">
        <f t="shared" si="93"/>
        <v>-2.133480995615673E-2</v>
      </c>
      <c r="Y961" s="21">
        <f t="shared" si="94"/>
        <v>4.3412415583545154E-3</v>
      </c>
    </row>
    <row r="962" spans="1:25" x14ac:dyDescent="0.3">
      <c r="A962" s="23">
        <v>41722</v>
      </c>
      <c r="B962" s="1">
        <v>54.128571000000001</v>
      </c>
      <c r="C962" s="21">
        <f t="shared" si="90"/>
        <v>-6.6725814098908987E-2</v>
      </c>
      <c r="D962" s="21">
        <f t="shared" si="91"/>
        <v>4.8008962849188791E-3</v>
      </c>
      <c r="S962" s="23">
        <v>41722</v>
      </c>
      <c r="T962" s="1">
        <v>1857.4399410000001</v>
      </c>
      <c r="U962" s="21">
        <f t="shared" si="92"/>
        <v>-4.864710210823131E-3</v>
      </c>
      <c r="W962" s="23">
        <v>41722</v>
      </c>
      <c r="X962" s="24">
        <f t="shared" si="93"/>
        <v>-6.6788512511607404E-2</v>
      </c>
      <c r="Y962" s="21">
        <f t="shared" si="94"/>
        <v>-4.9274086235215437E-3</v>
      </c>
    </row>
    <row r="963" spans="1:25" x14ac:dyDescent="0.3">
      <c r="A963" s="23">
        <v>41719</v>
      </c>
      <c r="B963" s="1">
        <v>57.998573</v>
      </c>
      <c r="C963" s="21">
        <f t="shared" si="90"/>
        <v>-4.3085760714638432E-2</v>
      </c>
      <c r="D963" s="21">
        <f t="shared" si="91"/>
        <v>2.0837807131282569E-3</v>
      </c>
      <c r="S963" s="23">
        <v>41719</v>
      </c>
      <c r="T963" s="1">
        <v>1866.5200199999999</v>
      </c>
      <c r="U963" s="21">
        <f t="shared" si="92"/>
        <v>-2.9326712841669655E-3</v>
      </c>
      <c r="W963" s="23">
        <v>41719</v>
      </c>
      <c r="X963" s="24">
        <f t="shared" si="93"/>
        <v>-4.3148459127336843E-2</v>
      </c>
      <c r="Y963" s="21">
        <f t="shared" si="94"/>
        <v>-2.9953696968653782E-3</v>
      </c>
    </row>
    <row r="964" spans="1:25" x14ac:dyDescent="0.3">
      <c r="A964" s="23">
        <v>41718</v>
      </c>
      <c r="B964" s="1">
        <v>60.610000999999997</v>
      </c>
      <c r="C964" s="21">
        <f t="shared" si="90"/>
        <v>9.9502846523418231E-3</v>
      </c>
      <c r="D964" s="21">
        <f t="shared" si="91"/>
        <v>5.457660969388214E-5</v>
      </c>
      <c r="S964" s="23">
        <v>41718</v>
      </c>
      <c r="T964" s="1">
        <v>1872.01001</v>
      </c>
      <c r="U964" s="21">
        <f t="shared" si="92"/>
        <v>6.0405046723615019E-3</v>
      </c>
      <c r="W964" s="23">
        <v>41718</v>
      </c>
      <c r="X964" s="24">
        <f t="shared" si="93"/>
        <v>9.8875862396434096E-3</v>
      </c>
      <c r="Y964" s="21">
        <f t="shared" si="94"/>
        <v>5.9778062596630892E-3</v>
      </c>
    </row>
    <row r="965" spans="1:25" x14ac:dyDescent="0.3">
      <c r="A965" s="23">
        <v>41717</v>
      </c>
      <c r="B965" s="1">
        <v>60.012855999999999</v>
      </c>
      <c r="C965" s="21">
        <f t="shared" si="90"/>
        <v>-3.8072338709460585E-4</v>
      </c>
      <c r="D965" s="21">
        <f t="shared" si="91"/>
        <v>8.6636604751771523E-6</v>
      </c>
      <c r="S965" s="23">
        <v>41717</v>
      </c>
      <c r="T965" s="1">
        <v>1860.7700199999999</v>
      </c>
      <c r="U965" s="21">
        <f t="shared" si="92"/>
        <v>-6.1316490853251526E-3</v>
      </c>
      <c r="W965" s="23">
        <v>41717</v>
      </c>
      <c r="X965" s="24">
        <f t="shared" si="93"/>
        <v>-4.4342179979301854E-4</v>
      </c>
      <c r="Y965" s="21">
        <f t="shared" si="94"/>
        <v>-6.1943474980235653E-3</v>
      </c>
    </row>
    <row r="966" spans="1:25" x14ac:dyDescent="0.3">
      <c r="A966" s="23">
        <v>41716</v>
      </c>
      <c r="B966" s="1">
        <v>60.035713000000001</v>
      </c>
      <c r="C966" s="21">
        <f t="shared" si="90"/>
        <v>-5.8431584399253333E-3</v>
      </c>
      <c r="D966" s="21">
        <f t="shared" si="91"/>
        <v>7.0658225475005217E-5</v>
      </c>
      <c r="S966" s="23">
        <v>41716</v>
      </c>
      <c r="T966" s="1">
        <v>1872.25</v>
      </c>
      <c r="U966" s="21">
        <f t="shared" si="92"/>
        <v>7.2196189633604302E-3</v>
      </c>
      <c r="W966" s="23">
        <v>41716</v>
      </c>
      <c r="X966" s="24">
        <f t="shared" si="93"/>
        <v>-5.905856852623746E-3</v>
      </c>
      <c r="Y966" s="21">
        <f t="shared" si="94"/>
        <v>7.1569205506620175E-3</v>
      </c>
    </row>
    <row r="967" spans="1:25" x14ac:dyDescent="0.3">
      <c r="A967" s="23">
        <v>41715</v>
      </c>
      <c r="B967" s="1">
        <v>60.388573000000001</v>
      </c>
      <c r="C967" s="21">
        <f t="shared" si="90"/>
        <v>-4.1697070797966918E-3</v>
      </c>
      <c r="D967" s="21">
        <f t="shared" si="91"/>
        <v>4.5325120366659372E-5</v>
      </c>
      <c r="S967" s="23">
        <v>41715</v>
      </c>
      <c r="T967" s="1">
        <v>1858.829956</v>
      </c>
      <c r="U967" s="21">
        <f t="shared" si="92"/>
        <v>9.6136345352755281E-3</v>
      </c>
      <c r="W967" s="23">
        <v>41715</v>
      </c>
      <c r="X967" s="24">
        <f t="shared" si="93"/>
        <v>-4.2324054924951044E-3</v>
      </c>
      <c r="Y967" s="21">
        <f t="shared" si="94"/>
        <v>9.5509361225771146E-3</v>
      </c>
    </row>
    <row r="968" spans="1:25" x14ac:dyDescent="0.3">
      <c r="A968" s="23">
        <v>41712</v>
      </c>
      <c r="B968" s="1">
        <v>60.64143</v>
      </c>
      <c r="C968" s="21">
        <f t="shared" si="90"/>
        <v>-1.2951628071364851E-2</v>
      </c>
      <c r="D968" s="21">
        <f t="shared" si="91"/>
        <v>2.406939498289716E-4</v>
      </c>
      <c r="S968" s="23">
        <v>41712</v>
      </c>
      <c r="T968" s="1">
        <v>1841.130005</v>
      </c>
      <c r="U968" s="21">
        <f t="shared" si="92"/>
        <v>-2.8217777310465264E-3</v>
      </c>
      <c r="W968" s="23">
        <v>41712</v>
      </c>
      <c r="X968" s="24">
        <f t="shared" si="93"/>
        <v>-1.3014326484063265E-2</v>
      </c>
      <c r="Y968" s="21">
        <f t="shared" si="94"/>
        <v>-2.8844761437449391E-3</v>
      </c>
    </row>
    <row r="969" spans="1:25" x14ac:dyDescent="0.3">
      <c r="A969" s="23">
        <v>41711</v>
      </c>
      <c r="B969" s="1">
        <v>61.437140999999997</v>
      </c>
      <c r="C969" s="21">
        <f t="shared" si="90"/>
        <v>-1.4934300564072633E-2</v>
      </c>
      <c r="D969" s="21">
        <f t="shared" si="91"/>
        <v>3.0614454866225848E-4</v>
      </c>
      <c r="S969" s="23">
        <v>41711</v>
      </c>
      <c r="T969" s="1">
        <v>1846.339966</v>
      </c>
      <c r="U969" s="21">
        <f t="shared" si="92"/>
        <v>-1.1701094943450174E-2</v>
      </c>
      <c r="W969" s="23">
        <v>41711</v>
      </c>
      <c r="X969" s="24">
        <f t="shared" si="93"/>
        <v>-1.4996998976771047E-2</v>
      </c>
      <c r="Y969" s="21">
        <f t="shared" si="94"/>
        <v>-1.1763793356148588E-2</v>
      </c>
    </row>
    <row r="970" spans="1:25" x14ac:dyDescent="0.3">
      <c r="A970" s="23">
        <v>41710</v>
      </c>
      <c r="B970" s="1">
        <v>62.368572</v>
      </c>
      <c r="C970" s="21">
        <f t="shared" si="90"/>
        <v>-2.0572300400996113E-3</v>
      </c>
      <c r="D970" s="21">
        <f t="shared" si="91"/>
        <v>2.1343626815444806E-5</v>
      </c>
      <c r="S970" s="23">
        <v>41710</v>
      </c>
      <c r="T970" s="1">
        <v>1868.1999510000001</v>
      </c>
      <c r="U970" s="21">
        <f t="shared" si="92"/>
        <v>3.0517072357705288E-4</v>
      </c>
      <c r="W970" s="23">
        <v>41710</v>
      </c>
      <c r="X970" s="24">
        <f t="shared" si="93"/>
        <v>-2.119928452798024E-3</v>
      </c>
      <c r="Y970" s="21">
        <f t="shared" si="94"/>
        <v>2.4247231087864019E-4</v>
      </c>
    </row>
    <row r="971" spans="1:25" x14ac:dyDescent="0.3">
      <c r="A971" s="23">
        <v>41709</v>
      </c>
      <c r="B971" s="1">
        <v>62.497143000000001</v>
      </c>
      <c r="C971" s="21">
        <f t="shared" si="90"/>
        <v>-5.6142404332295559E-3</v>
      </c>
      <c r="D971" s="21">
        <f t="shared" si="91"/>
        <v>6.6862130492504441E-5</v>
      </c>
      <c r="S971" s="23">
        <v>41709</v>
      </c>
      <c r="T971" s="1">
        <v>1867.630005</v>
      </c>
      <c r="U971" s="21">
        <f t="shared" si="92"/>
        <v>-5.0821389519254412E-3</v>
      </c>
      <c r="W971" s="23">
        <v>41709</v>
      </c>
      <c r="X971" s="24">
        <f t="shared" si="93"/>
        <v>-5.6769388459279686E-3</v>
      </c>
      <c r="Y971" s="21">
        <f t="shared" si="94"/>
        <v>-5.1448373646238539E-3</v>
      </c>
    </row>
    <row r="972" spans="1:25" x14ac:dyDescent="0.3">
      <c r="A972" s="23">
        <v>41708</v>
      </c>
      <c r="B972" s="1">
        <v>62.849997999999999</v>
      </c>
      <c r="C972" s="21">
        <f t="shared" ref="C972:C1035" si="95">B972/B973-1</f>
        <v>-1.877914702195338E-2</v>
      </c>
      <c r="D972" s="21">
        <f t="shared" ref="D972:D1035" si="96">(C972-$B$4)^2</f>
        <v>4.5547384873789726E-4</v>
      </c>
      <c r="S972" s="23">
        <v>41708</v>
      </c>
      <c r="T972" s="1">
        <v>1877.170044</v>
      </c>
      <c r="U972" s="21">
        <f t="shared" ref="U972:U1035" si="97">T972/T973-1</f>
        <v>-4.6324624711580054E-4</v>
      </c>
      <c r="W972" s="23">
        <v>41708</v>
      </c>
      <c r="X972" s="24">
        <f t="shared" ref="X972:X1035" si="98">C972-$U$5</f>
        <v>-1.8841845434651793E-2</v>
      </c>
      <c r="Y972" s="21">
        <f t="shared" ref="Y972:Y1035" si="99">U972-$U$5</f>
        <v>-5.2594465981421323E-4</v>
      </c>
    </row>
    <row r="973" spans="1:25" x14ac:dyDescent="0.3">
      <c r="A973" s="23">
        <v>41705</v>
      </c>
      <c r="B973" s="1">
        <v>64.052856000000006</v>
      </c>
      <c r="C973" s="21">
        <f t="shared" si="95"/>
        <v>-4.7502295498342839E-3</v>
      </c>
      <c r="D973" s="21">
        <f t="shared" si="96"/>
        <v>5.3478737951212939E-5</v>
      </c>
      <c r="S973" s="23">
        <v>41705</v>
      </c>
      <c r="T973" s="1">
        <v>1878.040039</v>
      </c>
      <c r="U973" s="21">
        <f t="shared" si="97"/>
        <v>5.3808942019850647E-4</v>
      </c>
      <c r="W973" s="23">
        <v>41705</v>
      </c>
      <c r="X973" s="24">
        <f t="shared" si="98"/>
        <v>-4.8129279625326966E-3</v>
      </c>
      <c r="Y973" s="21">
        <f t="shared" si="99"/>
        <v>4.7539100750009378E-4</v>
      </c>
    </row>
    <row r="974" spans="1:25" x14ac:dyDescent="0.3">
      <c r="A974" s="23">
        <v>41704</v>
      </c>
      <c r="B974" s="1">
        <v>64.358574000000004</v>
      </c>
      <c r="C974" s="21">
        <f t="shared" si="95"/>
        <v>-6.5931048717484675E-3</v>
      </c>
      <c r="D974" s="21">
        <f t="shared" si="96"/>
        <v>8.382851163568465E-5</v>
      </c>
      <c r="S974" s="23">
        <v>41704</v>
      </c>
      <c r="T974" s="1">
        <v>1877.030029</v>
      </c>
      <c r="U974" s="21">
        <f t="shared" si="97"/>
        <v>1.7184078954717297E-3</v>
      </c>
      <c r="W974" s="23">
        <v>41704</v>
      </c>
      <c r="X974" s="24">
        <f t="shared" si="98"/>
        <v>-6.6558032844468802E-3</v>
      </c>
      <c r="Y974" s="21">
        <f t="shared" si="99"/>
        <v>1.655709482773317E-3</v>
      </c>
    </row>
    <row r="975" spans="1:25" x14ac:dyDescent="0.3">
      <c r="A975" s="23">
        <v>41703</v>
      </c>
      <c r="B975" s="1">
        <v>64.785713000000001</v>
      </c>
      <c r="C975" s="21">
        <f t="shared" si="95"/>
        <v>-3.2529735497466294E-3</v>
      </c>
      <c r="D975" s="21">
        <f t="shared" si="96"/>
        <v>3.3821899268825794E-5</v>
      </c>
      <c r="S975" s="23">
        <v>41703</v>
      </c>
      <c r="T975" s="1">
        <v>1873.8100589999999</v>
      </c>
      <c r="U975" s="21">
        <f t="shared" si="97"/>
        <v>-5.3351013755253973E-5</v>
      </c>
      <c r="W975" s="23">
        <v>41703</v>
      </c>
      <c r="X975" s="24">
        <f t="shared" si="98"/>
        <v>-3.3156719624450421E-3</v>
      </c>
      <c r="Y975" s="21">
        <f t="shared" si="99"/>
        <v>-1.1604942645366668E-4</v>
      </c>
    </row>
    <row r="976" spans="1:25" x14ac:dyDescent="0.3">
      <c r="A976" s="23">
        <v>41702</v>
      </c>
      <c r="B976" s="1">
        <v>64.997146999999998</v>
      </c>
      <c r="C976" s="21">
        <f t="shared" si="95"/>
        <v>2.1073221452728719E-2</v>
      </c>
      <c r="D976" s="21">
        <f t="shared" si="96"/>
        <v>3.4263991233786703E-4</v>
      </c>
      <c r="S976" s="23">
        <v>41702</v>
      </c>
      <c r="T976" s="1">
        <v>1873.910034</v>
      </c>
      <c r="U976" s="21">
        <f t="shared" si="97"/>
        <v>1.5267701291821645E-2</v>
      </c>
      <c r="W976" s="23">
        <v>41702</v>
      </c>
      <c r="X976" s="24">
        <f t="shared" si="98"/>
        <v>2.1010523040030305E-2</v>
      </c>
      <c r="Y976" s="21">
        <f t="shared" si="99"/>
        <v>1.5205002879123231E-2</v>
      </c>
    </row>
    <row r="977" spans="1:25" x14ac:dyDescent="0.3">
      <c r="A977" s="23">
        <v>41701</v>
      </c>
      <c r="B977" s="1">
        <v>63.655715999999998</v>
      </c>
      <c r="C977" s="21">
        <f t="shared" si="95"/>
        <v>-8.9756073654134738E-5</v>
      </c>
      <c r="D977" s="21">
        <f t="shared" si="96"/>
        <v>7.0354504456141721E-6</v>
      </c>
      <c r="S977" s="23">
        <v>41701</v>
      </c>
      <c r="T977" s="1">
        <v>1845.7299800000001</v>
      </c>
      <c r="U977" s="21">
        <f t="shared" si="97"/>
        <v>-7.3785105066267453E-3</v>
      </c>
      <c r="W977" s="23">
        <v>41701</v>
      </c>
      <c r="X977" s="24">
        <f t="shared" si="98"/>
        <v>-1.5245448635254743E-4</v>
      </c>
      <c r="Y977" s="21">
        <f t="shared" si="99"/>
        <v>-7.441208919325158E-3</v>
      </c>
    </row>
    <row r="978" spans="1:25" x14ac:dyDescent="0.3">
      <c r="A978" s="23">
        <v>41698</v>
      </c>
      <c r="B978" s="1">
        <v>63.661430000000003</v>
      </c>
      <c r="C978" s="21">
        <f t="shared" si="95"/>
        <v>-1.4594325831570942E-2</v>
      </c>
      <c r="D978" s="21">
        <f t="shared" si="96"/>
        <v>2.9436306463641066E-4</v>
      </c>
      <c r="S978" s="23">
        <v>41698</v>
      </c>
      <c r="T978" s="1">
        <v>1859.4499510000001</v>
      </c>
      <c r="U978" s="21">
        <f t="shared" si="97"/>
        <v>2.7826887334101436E-3</v>
      </c>
      <c r="W978" s="23">
        <v>41698</v>
      </c>
      <c r="X978" s="24">
        <f t="shared" si="98"/>
        <v>-1.4657024244269356E-2</v>
      </c>
      <c r="Y978" s="21">
        <f t="shared" si="99"/>
        <v>2.7199903207117309E-3</v>
      </c>
    </row>
    <row r="979" spans="1:25" x14ac:dyDescent="0.3">
      <c r="A979" s="23">
        <v>41697</v>
      </c>
      <c r="B979" s="1">
        <v>64.604286000000002</v>
      </c>
      <c r="C979" s="21">
        <f t="shared" si="95"/>
        <v>7.6651087783425886E-3</v>
      </c>
      <c r="D979" s="21">
        <f t="shared" si="96"/>
        <v>2.6034715339750734E-5</v>
      </c>
      <c r="S979" s="23">
        <v>41697</v>
      </c>
      <c r="T979" s="1">
        <v>1854.290039</v>
      </c>
      <c r="U979" s="21">
        <f t="shared" si="97"/>
        <v>4.94808300188887E-3</v>
      </c>
      <c r="W979" s="23">
        <v>41697</v>
      </c>
      <c r="X979" s="24">
        <f t="shared" si="98"/>
        <v>7.6024103656441759E-3</v>
      </c>
      <c r="Y979" s="21">
        <f t="shared" si="99"/>
        <v>4.8853845891904573E-3</v>
      </c>
    </row>
    <row r="980" spans="1:25" x14ac:dyDescent="0.3">
      <c r="A980" s="23">
        <v>41696</v>
      </c>
      <c r="B980" s="1">
        <v>64.112853999999999</v>
      </c>
      <c r="C980" s="21">
        <f t="shared" si="95"/>
        <v>-9.3593068141565317E-3</v>
      </c>
      <c r="D980" s="21">
        <f t="shared" si="96"/>
        <v>1.4213391936478506E-4</v>
      </c>
      <c r="S980" s="23">
        <v>41696</v>
      </c>
      <c r="T980" s="1">
        <v>1845.160034</v>
      </c>
      <c r="U980" s="21">
        <f t="shared" si="97"/>
        <v>2.1699943693942458E-5</v>
      </c>
      <c r="W980" s="23">
        <v>41696</v>
      </c>
      <c r="X980" s="24">
        <f t="shared" si="98"/>
        <v>-9.4220052268549452E-3</v>
      </c>
      <c r="Y980" s="21">
        <f t="shared" si="99"/>
        <v>-4.0998469004470246E-5</v>
      </c>
    </row>
    <row r="981" spans="1:25" x14ac:dyDescent="0.3">
      <c r="A981" s="23">
        <v>41695</v>
      </c>
      <c r="B981" s="1">
        <v>64.718575000000001</v>
      </c>
      <c r="C981" s="21">
        <f t="shared" si="95"/>
        <v>1.3489986547002175E-2</v>
      </c>
      <c r="D981" s="21">
        <f t="shared" si="96"/>
        <v>1.1940589109986531E-4</v>
      </c>
      <c r="S981" s="23">
        <v>41695</v>
      </c>
      <c r="T981" s="1">
        <v>1845.119995</v>
      </c>
      <c r="U981" s="21">
        <f t="shared" si="97"/>
        <v>-1.3476816104130984E-3</v>
      </c>
      <c r="W981" s="23">
        <v>41695</v>
      </c>
      <c r="X981" s="24">
        <f t="shared" si="98"/>
        <v>1.3427288134303762E-2</v>
      </c>
      <c r="Y981" s="21">
        <f t="shared" si="99"/>
        <v>-1.4103800231115111E-3</v>
      </c>
    </row>
    <row r="982" spans="1:25" x14ac:dyDescent="0.3">
      <c r="A982" s="23">
        <v>41694</v>
      </c>
      <c r="B982" s="1">
        <v>63.857143000000001</v>
      </c>
      <c r="C982" s="21">
        <f t="shared" si="95"/>
        <v>3.4171621511298156E-2</v>
      </c>
      <c r="D982" s="21">
        <f t="shared" si="96"/>
        <v>9.9912478638304277E-4</v>
      </c>
      <c r="S982" s="23">
        <v>41694</v>
      </c>
      <c r="T982" s="1">
        <v>1847.6099850000001</v>
      </c>
      <c r="U982" s="21">
        <f t="shared" si="97"/>
        <v>6.1865132743363915E-3</v>
      </c>
      <c r="W982" s="23">
        <v>41694</v>
      </c>
      <c r="X982" s="24">
        <f t="shared" si="98"/>
        <v>3.4108923098599746E-2</v>
      </c>
      <c r="Y982" s="21">
        <f t="shared" si="99"/>
        <v>6.1238148616379788E-3</v>
      </c>
    </row>
    <row r="983" spans="1:25" x14ac:dyDescent="0.3">
      <c r="A983" s="23">
        <v>41691</v>
      </c>
      <c r="B983" s="1">
        <v>61.747143000000001</v>
      </c>
      <c r="C983" s="21">
        <f t="shared" si="95"/>
        <v>-6.2536014915093308E-3</v>
      </c>
      <c r="D983" s="21">
        <f t="shared" si="96"/>
        <v>7.7726930090526143E-5</v>
      </c>
      <c r="S983" s="23">
        <v>41691</v>
      </c>
      <c r="T983" s="1">
        <v>1836.25</v>
      </c>
      <c r="U983" s="21">
        <f t="shared" si="97"/>
        <v>-1.9187234040792811E-3</v>
      </c>
      <c r="W983" s="23">
        <v>41691</v>
      </c>
      <c r="X983" s="24">
        <f t="shared" si="98"/>
        <v>-6.3162999042077434E-3</v>
      </c>
      <c r="Y983" s="21">
        <f t="shared" si="99"/>
        <v>-1.9814218167776938E-3</v>
      </c>
    </row>
    <row r="984" spans="1:25" x14ac:dyDescent="0.3">
      <c r="A984" s="23">
        <v>41690</v>
      </c>
      <c r="B984" s="1">
        <v>62.135714999999998</v>
      </c>
      <c r="C984" s="21">
        <f t="shared" si="95"/>
        <v>1.5692534715533224E-2</v>
      </c>
      <c r="D984" s="21">
        <f t="shared" si="96"/>
        <v>1.72392919909602E-4</v>
      </c>
      <c r="S984" s="23">
        <v>41690</v>
      </c>
      <c r="T984" s="1">
        <v>1839.780029</v>
      </c>
      <c r="U984" s="21">
        <f t="shared" si="97"/>
        <v>6.0314580997948841E-3</v>
      </c>
      <c r="W984" s="23">
        <v>41690</v>
      </c>
      <c r="X984" s="24">
        <f t="shared" si="98"/>
        <v>1.562983630283481E-2</v>
      </c>
      <c r="Y984" s="21">
        <f t="shared" si="99"/>
        <v>5.9687596870964714E-3</v>
      </c>
    </row>
    <row r="985" spans="1:25" x14ac:dyDescent="0.3">
      <c r="A985" s="23">
        <v>41689</v>
      </c>
      <c r="B985" s="1">
        <v>61.175713000000002</v>
      </c>
      <c r="C985" s="21">
        <f t="shared" si="95"/>
        <v>-1.9732196360919718E-2</v>
      </c>
      <c r="D985" s="21">
        <f t="shared" si="96"/>
        <v>4.9706179202412622E-4</v>
      </c>
      <c r="S985" s="23">
        <v>41689</v>
      </c>
      <c r="T985" s="1">
        <v>1828.75</v>
      </c>
      <c r="U985" s="21">
        <f t="shared" si="97"/>
        <v>-6.5244844166295612E-3</v>
      </c>
      <c r="W985" s="23">
        <v>41689</v>
      </c>
      <c r="X985" s="24">
        <f t="shared" si="98"/>
        <v>-1.9794894773618132E-2</v>
      </c>
      <c r="Y985" s="21">
        <f t="shared" si="99"/>
        <v>-6.5871828293279739E-3</v>
      </c>
    </row>
    <row r="986" spans="1:25" x14ac:dyDescent="0.3">
      <c r="A986" s="23">
        <v>41688</v>
      </c>
      <c r="B986" s="1">
        <v>62.407142999999998</v>
      </c>
      <c r="C986" s="21">
        <f t="shared" si="95"/>
        <v>3.0768593284968837E-3</v>
      </c>
      <c r="D986" s="21">
        <f t="shared" si="96"/>
        <v>2.6437392260726689E-7</v>
      </c>
      <c r="S986" s="23">
        <v>41688</v>
      </c>
      <c r="T986" s="1">
        <v>1840.76001</v>
      </c>
      <c r="U986" s="21">
        <f t="shared" si="97"/>
        <v>1.15847396931823E-3</v>
      </c>
      <c r="W986" s="23">
        <v>41688</v>
      </c>
      <c r="X986" s="24">
        <f t="shared" si="98"/>
        <v>3.014160915798471E-3</v>
      </c>
      <c r="Y986" s="21">
        <f t="shared" si="99"/>
        <v>1.0957755566198173E-3</v>
      </c>
    </row>
    <row r="987" spans="1:25" x14ac:dyDescent="0.3">
      <c r="A987" s="23">
        <v>41684</v>
      </c>
      <c r="B987" s="1">
        <v>62.215713999999998</v>
      </c>
      <c r="C987" s="21">
        <f t="shared" si="95"/>
        <v>-2.3823090411443371E-3</v>
      </c>
      <c r="D987" s="21">
        <f t="shared" si="96"/>
        <v>2.4452978737615912E-5</v>
      </c>
      <c r="S987" s="23">
        <v>41684</v>
      </c>
      <c r="T987" s="1">
        <v>1838.630005</v>
      </c>
      <c r="U987" s="21">
        <f t="shared" si="97"/>
        <v>4.809216818833173E-3</v>
      </c>
      <c r="W987" s="23">
        <v>41684</v>
      </c>
      <c r="X987" s="24">
        <f t="shared" si="98"/>
        <v>-2.4450074538427497E-3</v>
      </c>
      <c r="Y987" s="21">
        <f t="shared" si="99"/>
        <v>4.7465184061347603E-3</v>
      </c>
    </row>
    <row r="988" spans="1:25" x14ac:dyDescent="0.3">
      <c r="A988" s="23">
        <v>41683</v>
      </c>
      <c r="B988" s="1">
        <v>62.364285000000002</v>
      </c>
      <c r="C988" s="21">
        <f t="shared" si="95"/>
        <v>1.7765112981545927E-2</v>
      </c>
      <c r="D988" s="21">
        <f t="shared" si="96"/>
        <v>2.311137775805942E-4</v>
      </c>
      <c r="S988" s="23">
        <v>41683</v>
      </c>
      <c r="T988" s="1">
        <v>1829.829956</v>
      </c>
      <c r="U988" s="21">
        <f t="shared" si="97"/>
        <v>5.8100249232653223E-3</v>
      </c>
      <c r="W988" s="23">
        <v>41683</v>
      </c>
      <c r="X988" s="24">
        <f t="shared" si="98"/>
        <v>1.7702414568847514E-2</v>
      </c>
      <c r="Y988" s="21">
        <f t="shared" si="99"/>
        <v>5.7473265105669096E-3</v>
      </c>
    </row>
    <row r="989" spans="1:25" x14ac:dyDescent="0.3">
      <c r="A989" s="23">
        <v>41682</v>
      </c>
      <c r="B989" s="1">
        <v>61.275714999999998</v>
      </c>
      <c r="C989" s="21">
        <f t="shared" si="95"/>
        <v>-1.1659268351224883E-2</v>
      </c>
      <c r="D989" s="21">
        <f t="shared" si="96"/>
        <v>2.0226399356562577E-4</v>
      </c>
      <c r="S989" s="23">
        <v>41682</v>
      </c>
      <c r="T989" s="1">
        <v>1819.26001</v>
      </c>
      <c r="U989" s="21">
        <f t="shared" si="97"/>
        <v>-2.6926226129964093E-4</v>
      </c>
      <c r="W989" s="23">
        <v>41682</v>
      </c>
      <c r="X989" s="24">
        <f t="shared" si="98"/>
        <v>-1.1721966763923296E-2</v>
      </c>
      <c r="Y989" s="21">
        <f t="shared" si="99"/>
        <v>-3.3196067399805362E-4</v>
      </c>
    </row>
    <row r="990" spans="1:25" x14ac:dyDescent="0.3">
      <c r="A990" s="23">
        <v>41681</v>
      </c>
      <c r="B990" s="1">
        <v>61.998573</v>
      </c>
      <c r="C990" s="21">
        <f t="shared" si="95"/>
        <v>8.2474097039997307E-3</v>
      </c>
      <c r="D990" s="21">
        <f t="shared" si="96"/>
        <v>3.2316080394177908E-5</v>
      </c>
      <c r="S990" s="23">
        <v>41681</v>
      </c>
      <c r="T990" s="1">
        <v>1819.75</v>
      </c>
      <c r="U990" s="21">
        <f t="shared" si="97"/>
        <v>1.1062113507929405E-2</v>
      </c>
      <c r="W990" s="23">
        <v>41681</v>
      </c>
      <c r="X990" s="24">
        <f t="shared" si="98"/>
        <v>8.1847112913013172E-3</v>
      </c>
      <c r="Y990" s="21">
        <f t="shared" si="99"/>
        <v>1.0999415095230992E-2</v>
      </c>
    </row>
    <row r="991" spans="1:25" x14ac:dyDescent="0.3">
      <c r="A991" s="23">
        <v>41680</v>
      </c>
      <c r="B991" s="1">
        <v>61.491427999999999</v>
      </c>
      <c r="C991" s="21">
        <f t="shared" si="95"/>
        <v>1.0698288516406418E-3</v>
      </c>
      <c r="D991" s="21">
        <f t="shared" si="96"/>
        <v>2.2286233048723952E-6</v>
      </c>
      <c r="S991" s="23">
        <v>41680</v>
      </c>
      <c r="T991" s="1">
        <v>1799.839966</v>
      </c>
      <c r="U991" s="21">
        <f t="shared" si="97"/>
        <v>1.5692346042979199E-3</v>
      </c>
      <c r="W991" s="23">
        <v>41680</v>
      </c>
      <c r="X991" s="24">
        <f t="shared" si="98"/>
        <v>1.0071304389422291E-3</v>
      </c>
      <c r="Y991" s="21">
        <f t="shared" si="99"/>
        <v>1.5065361915995073E-3</v>
      </c>
    </row>
    <row r="992" spans="1:25" x14ac:dyDescent="0.3">
      <c r="A992" s="23">
        <v>41677</v>
      </c>
      <c r="B992" s="1">
        <v>61.425713000000002</v>
      </c>
      <c r="C992" s="21">
        <f t="shared" si="95"/>
        <v>5.4105034628643134E-2</v>
      </c>
      <c r="D992" s="21">
        <f t="shared" si="96"/>
        <v>2.6566136731732545E-3</v>
      </c>
      <c r="S992" s="23">
        <v>41677</v>
      </c>
      <c r="T992" s="1">
        <v>1797.0200199999999</v>
      </c>
      <c r="U992" s="21">
        <f t="shared" si="97"/>
        <v>1.3301886898100301E-2</v>
      </c>
      <c r="W992" s="23">
        <v>41677</v>
      </c>
      <c r="X992" s="24">
        <f t="shared" si="98"/>
        <v>5.4042336215944724E-2</v>
      </c>
      <c r="Y992" s="21">
        <f t="shared" si="99"/>
        <v>1.3239188485401888E-2</v>
      </c>
    </row>
    <row r="993" spans="1:25" x14ac:dyDescent="0.3">
      <c r="A993" s="23">
        <v>41676</v>
      </c>
      <c r="B993" s="1">
        <v>58.272857999999999</v>
      </c>
      <c r="C993" s="21">
        <f t="shared" si="95"/>
        <v>8.6296872151629955E-3</v>
      </c>
      <c r="D993" s="21">
        <f t="shared" si="96"/>
        <v>3.680850033318814E-5</v>
      </c>
      <c r="S993" s="23">
        <v>41676</v>
      </c>
      <c r="T993" s="1">
        <v>1773.4300539999999</v>
      </c>
      <c r="U993" s="21">
        <f t="shared" si="97"/>
        <v>1.2439792887467327E-2</v>
      </c>
      <c r="W993" s="23">
        <v>41676</v>
      </c>
      <c r="X993" s="24">
        <f t="shared" si="98"/>
        <v>8.566988802464582E-3</v>
      </c>
      <c r="Y993" s="21">
        <f t="shared" si="99"/>
        <v>1.2377094474768913E-2</v>
      </c>
    </row>
    <row r="994" spans="1:25" x14ac:dyDescent="0.3">
      <c r="A994" s="23">
        <v>41675</v>
      </c>
      <c r="B994" s="1">
        <v>57.774284000000002</v>
      </c>
      <c r="C994" s="21">
        <f t="shared" si="95"/>
        <v>-3.6708136548335712E-3</v>
      </c>
      <c r="D994" s="21">
        <f t="shared" si="96"/>
        <v>3.8856521452037076E-5</v>
      </c>
      <c r="S994" s="23">
        <v>41675</v>
      </c>
      <c r="T994" s="1">
        <v>1751.6400149999999</v>
      </c>
      <c r="U994" s="21">
        <f t="shared" si="97"/>
        <v>-2.0282224814169858E-3</v>
      </c>
      <c r="W994" s="23">
        <v>41675</v>
      </c>
      <c r="X994" s="24">
        <f t="shared" si="98"/>
        <v>-3.7335120675319839E-3</v>
      </c>
      <c r="Y994" s="21">
        <f t="shared" si="99"/>
        <v>-2.0909208941153985E-3</v>
      </c>
    </row>
    <row r="995" spans="1:25" x14ac:dyDescent="0.3">
      <c r="A995" s="23">
        <v>41674</v>
      </c>
      <c r="B995" s="1">
        <v>57.987144000000001</v>
      </c>
      <c r="C995" s="21">
        <f t="shared" si="95"/>
        <v>3.7836145156440182E-3</v>
      </c>
      <c r="D995" s="21">
        <f t="shared" si="96"/>
        <v>1.4906657537592398E-6</v>
      </c>
      <c r="S995" s="23">
        <v>41674</v>
      </c>
      <c r="T995" s="1">
        <v>1755.1999510000001</v>
      </c>
      <c r="U995" s="21">
        <f t="shared" si="97"/>
        <v>7.6410886367013209E-3</v>
      </c>
      <c r="W995" s="23">
        <v>41674</v>
      </c>
      <c r="X995" s="24">
        <f t="shared" si="98"/>
        <v>3.7209161029456055E-3</v>
      </c>
      <c r="Y995" s="21">
        <f t="shared" si="99"/>
        <v>7.5783902240029082E-3</v>
      </c>
    </row>
    <row r="996" spans="1:25" x14ac:dyDescent="0.3">
      <c r="A996" s="23">
        <v>41673</v>
      </c>
      <c r="B996" s="1">
        <v>57.768569999999997</v>
      </c>
      <c r="C996" s="21">
        <f t="shared" si="95"/>
        <v>-1.2092985744714957E-2</v>
      </c>
      <c r="D996" s="21">
        <f t="shared" si="96"/>
        <v>2.1478872253002606E-4</v>
      </c>
      <c r="S996" s="23">
        <v>41673</v>
      </c>
      <c r="T996" s="1">
        <v>1741.8900149999999</v>
      </c>
      <c r="U996" s="21">
        <f t="shared" si="97"/>
        <v>-2.2831919721464478E-2</v>
      </c>
      <c r="W996" s="23">
        <v>41673</v>
      </c>
      <c r="X996" s="24">
        <f t="shared" si="98"/>
        <v>-1.215568415741337E-2</v>
      </c>
      <c r="Y996" s="21">
        <f t="shared" si="99"/>
        <v>-2.2894618134162891E-2</v>
      </c>
    </row>
    <row r="997" spans="1:25" x14ac:dyDescent="0.3">
      <c r="A997" s="23">
        <v>41670</v>
      </c>
      <c r="B997" s="1">
        <v>58.475715999999998</v>
      </c>
      <c r="C997" s="21">
        <f t="shared" si="95"/>
        <v>1.1515568041591928E-2</v>
      </c>
      <c r="D997" s="21">
        <f t="shared" si="96"/>
        <v>8.0154091816267187E-5</v>
      </c>
      <c r="S997" s="23">
        <v>41670</v>
      </c>
      <c r="T997" s="1">
        <v>1782.589966</v>
      </c>
      <c r="U997" s="21">
        <f t="shared" si="97"/>
        <v>-6.4652993169356243E-3</v>
      </c>
      <c r="W997" s="23">
        <v>41670</v>
      </c>
      <c r="X997" s="24">
        <f t="shared" si="98"/>
        <v>1.1452869628893515E-2</v>
      </c>
      <c r="Y997" s="21">
        <f t="shared" si="99"/>
        <v>-6.527997729634037E-3</v>
      </c>
    </row>
    <row r="998" spans="1:25" x14ac:dyDescent="0.3">
      <c r="A998" s="23">
        <v>41669</v>
      </c>
      <c r="B998" s="1">
        <v>57.810001</v>
      </c>
      <c r="C998" s="21">
        <f t="shared" si="95"/>
        <v>1.061385779011248E-2</v>
      </c>
      <c r="D998" s="21">
        <f t="shared" si="96"/>
        <v>6.4821362666561395E-5</v>
      </c>
      <c r="S998" s="23">
        <v>41669</v>
      </c>
      <c r="T998" s="1">
        <v>1794.1899410000001</v>
      </c>
      <c r="U998" s="21">
        <f t="shared" si="97"/>
        <v>1.1267044612831345E-2</v>
      </c>
      <c r="W998" s="23">
        <v>41669</v>
      </c>
      <c r="X998" s="24">
        <f t="shared" si="98"/>
        <v>1.0551159377414066E-2</v>
      </c>
      <c r="Y998" s="21">
        <f t="shared" si="99"/>
        <v>1.1204346200132932E-2</v>
      </c>
    </row>
    <row r="999" spans="1:25" x14ac:dyDescent="0.3">
      <c r="A999" s="23">
        <v>41668</v>
      </c>
      <c r="B999" s="1">
        <v>57.202857999999999</v>
      </c>
      <c r="C999" s="21">
        <f t="shared" si="95"/>
        <v>-1.5610789612617637E-2</v>
      </c>
      <c r="D999" s="21">
        <f t="shared" si="96"/>
        <v>3.3027522606173215E-4</v>
      </c>
      <c r="S999" s="23">
        <v>41668</v>
      </c>
      <c r="T999" s="1">
        <v>1774.1999510000001</v>
      </c>
      <c r="U999" s="21">
        <f t="shared" si="97"/>
        <v>-1.0209232357043185E-2</v>
      </c>
      <c r="W999" s="23">
        <v>41668</v>
      </c>
      <c r="X999" s="24">
        <f t="shared" si="98"/>
        <v>-1.5673488025316051E-2</v>
      </c>
      <c r="Y999" s="21">
        <f t="shared" si="99"/>
        <v>-1.0271930769741599E-2</v>
      </c>
    </row>
    <row r="1000" spans="1:25" x14ac:dyDescent="0.3">
      <c r="A1000" s="23">
        <v>41667</v>
      </c>
      <c r="B1000" s="1">
        <v>58.110000999999997</v>
      </c>
      <c r="C1000" s="21">
        <f t="shared" si="95"/>
        <v>6.699366873032897E-2</v>
      </c>
      <c r="D1000" s="21">
        <f t="shared" si="96"/>
        <v>4.1513514993650651E-3</v>
      </c>
      <c r="S1000" s="23">
        <v>41667</v>
      </c>
      <c r="T1000" s="1">
        <v>1792.5</v>
      </c>
      <c r="U1000" s="21">
        <f t="shared" si="97"/>
        <v>6.1406523707883132E-3</v>
      </c>
      <c r="W1000" s="23">
        <v>41667</v>
      </c>
      <c r="X1000" s="24">
        <f t="shared" si="98"/>
        <v>6.6930970317630553E-2</v>
      </c>
      <c r="Y1000" s="21">
        <f t="shared" si="99"/>
        <v>6.0779539580899005E-3</v>
      </c>
    </row>
    <row r="1001" spans="1:25" x14ac:dyDescent="0.3">
      <c r="A1001" s="23">
        <v>41666</v>
      </c>
      <c r="B1001" s="1">
        <v>54.46143</v>
      </c>
      <c r="C1001" s="21">
        <f t="shared" si="95"/>
        <v>-1.2562124592857993E-2</v>
      </c>
      <c r="D1001" s="21">
        <f t="shared" si="96"/>
        <v>2.2875990397482561E-4</v>
      </c>
      <c r="S1001" s="23">
        <v>41666</v>
      </c>
      <c r="T1001" s="1">
        <v>1781.5600589999999</v>
      </c>
      <c r="U1001" s="21">
        <f t="shared" si="97"/>
        <v>-4.8762936785797795E-3</v>
      </c>
      <c r="W1001" s="23">
        <v>41666</v>
      </c>
      <c r="X1001" s="24">
        <f t="shared" si="98"/>
        <v>-1.2624823005556406E-2</v>
      </c>
      <c r="Y1001" s="21">
        <f t="shared" si="99"/>
        <v>-4.9389920912781922E-3</v>
      </c>
    </row>
    <row r="1002" spans="1:25" x14ac:dyDescent="0.3">
      <c r="A1002" s="23">
        <v>41663</v>
      </c>
      <c r="B1002" s="1">
        <v>55.154285000000002</v>
      </c>
      <c r="C1002" s="21">
        <f t="shared" si="95"/>
        <v>-6.7915414170235389E-3</v>
      </c>
      <c r="D1002" s="21">
        <f t="shared" si="96"/>
        <v>8.7501575829471956E-5</v>
      </c>
      <c r="S1002" s="23">
        <v>41663</v>
      </c>
      <c r="T1002" s="1">
        <v>1790.290039</v>
      </c>
      <c r="U1002" s="21">
        <f t="shared" si="97"/>
        <v>-2.0875448636635485E-2</v>
      </c>
      <c r="W1002" s="23">
        <v>41663</v>
      </c>
      <c r="X1002" s="24">
        <f t="shared" si="98"/>
        <v>-6.8542398297219516E-3</v>
      </c>
      <c r="Y1002" s="21">
        <f t="shared" si="99"/>
        <v>-2.0938147049333899E-2</v>
      </c>
    </row>
    <row r="1003" spans="1:25" x14ac:dyDescent="0.3">
      <c r="A1003" s="23">
        <v>41662</v>
      </c>
      <c r="B1003" s="1">
        <v>55.531429000000003</v>
      </c>
      <c r="C1003" s="21">
        <f t="shared" si="95"/>
        <v>0.16477395943716666</v>
      </c>
      <c r="D1003" s="21">
        <f t="shared" si="96"/>
        <v>2.6312497138892475E-2</v>
      </c>
      <c r="S1003" s="23">
        <v>41662</v>
      </c>
      <c r="T1003" s="1">
        <v>1828.459961</v>
      </c>
      <c r="U1003" s="21">
        <f t="shared" si="97"/>
        <v>-8.8895765171035368E-3</v>
      </c>
      <c r="W1003" s="23">
        <v>41662</v>
      </c>
      <c r="X1003" s="24">
        <f t="shared" si="98"/>
        <v>0.16471126102446826</v>
      </c>
      <c r="Y1003" s="21">
        <f t="shared" si="99"/>
        <v>-8.9522749298019504E-3</v>
      </c>
    </row>
    <row r="1004" spans="1:25" x14ac:dyDescent="0.3">
      <c r="A1004" s="23">
        <v>41661</v>
      </c>
      <c r="B1004" s="1">
        <v>47.675713000000002</v>
      </c>
      <c r="C1004" s="21">
        <f t="shared" si="95"/>
        <v>1.5271780411039826E-2</v>
      </c>
      <c r="D1004" s="21">
        <f t="shared" si="96"/>
        <v>1.6152107360213518E-4</v>
      </c>
      <c r="S1004" s="23">
        <v>41661</v>
      </c>
      <c r="T1004" s="1">
        <v>1844.8599850000001</v>
      </c>
      <c r="U1004" s="21">
        <f t="shared" si="97"/>
        <v>5.7486493753744483E-4</v>
      </c>
      <c r="W1004" s="23">
        <v>41661</v>
      </c>
      <c r="X1004" s="24">
        <f t="shared" si="98"/>
        <v>1.5209081998341412E-2</v>
      </c>
      <c r="Y1004" s="21">
        <f t="shared" si="99"/>
        <v>5.1216652483903214E-4</v>
      </c>
    </row>
    <row r="1005" spans="1:25" x14ac:dyDescent="0.3">
      <c r="A1005" s="23">
        <v>41660</v>
      </c>
      <c r="B1005" s="1">
        <v>46.958571999999997</v>
      </c>
      <c r="C1005" s="21">
        <f t="shared" si="95"/>
        <v>-4.0297933950108611E-3</v>
      </c>
      <c r="D1005" s="21">
        <f t="shared" si="96"/>
        <v>4.346078828073138E-5</v>
      </c>
      <c r="S1005" s="23">
        <v>41660</v>
      </c>
      <c r="T1005" s="1">
        <v>1843.8000489999999</v>
      </c>
      <c r="U1005" s="21">
        <f t="shared" si="97"/>
        <v>2.7737521813855359E-3</v>
      </c>
      <c r="W1005" s="23">
        <v>41660</v>
      </c>
      <c r="X1005" s="24">
        <f t="shared" si="98"/>
        <v>-4.0924918077092738E-3</v>
      </c>
      <c r="Y1005" s="21">
        <f t="shared" si="99"/>
        <v>2.7110537686871232E-3</v>
      </c>
    </row>
    <row r="1006" spans="1:25" x14ac:dyDescent="0.3">
      <c r="A1006" s="23">
        <v>41656</v>
      </c>
      <c r="B1006" s="1">
        <v>47.148570999999997</v>
      </c>
      <c r="C1006" s="21">
        <f t="shared" si="95"/>
        <v>-4.9445518883644013E-3</v>
      </c>
      <c r="D1006" s="21">
        <f t="shared" si="96"/>
        <v>5.6358624933970368E-5</v>
      </c>
      <c r="S1006" s="23">
        <v>41656</v>
      </c>
      <c r="T1006" s="1">
        <v>1838.6999510000001</v>
      </c>
      <c r="U1006" s="21">
        <f t="shared" si="97"/>
        <v>-3.8951746537292387E-3</v>
      </c>
      <c r="W1006" s="23">
        <v>41656</v>
      </c>
      <c r="X1006" s="24">
        <f t="shared" si="98"/>
        <v>-5.007250301062814E-3</v>
      </c>
      <c r="Y1006" s="21">
        <f t="shared" si="99"/>
        <v>-3.9578730664276513E-3</v>
      </c>
    </row>
    <row r="1007" spans="1:25" x14ac:dyDescent="0.3">
      <c r="A1007" s="23">
        <v>41655</v>
      </c>
      <c r="B1007" s="1">
        <v>47.382857999999999</v>
      </c>
      <c r="C1007" s="21">
        <f t="shared" si="95"/>
        <v>3.9348567362464948E-3</v>
      </c>
      <c r="D1007" s="21">
        <f t="shared" si="96"/>
        <v>1.8828517578111296E-6</v>
      </c>
      <c r="S1007" s="23">
        <v>41655</v>
      </c>
      <c r="T1007" s="1">
        <v>1845.8900149999999</v>
      </c>
      <c r="U1007" s="21">
        <f t="shared" si="97"/>
        <v>-1.3471201772711217E-3</v>
      </c>
      <c r="W1007" s="23">
        <v>41655</v>
      </c>
      <c r="X1007" s="24">
        <f t="shared" si="98"/>
        <v>3.8721583235480821E-3</v>
      </c>
      <c r="Y1007" s="21">
        <f t="shared" si="99"/>
        <v>-1.4098185899695343E-3</v>
      </c>
    </row>
    <row r="1008" spans="1:25" x14ac:dyDescent="0.3">
      <c r="A1008" s="23">
        <v>41654</v>
      </c>
      <c r="B1008" s="1">
        <v>47.197144000000002</v>
      </c>
      <c r="C1008" s="21">
        <f t="shared" si="95"/>
        <v>-2.2428645866376162E-2</v>
      </c>
      <c r="D1008" s="21">
        <f t="shared" si="96"/>
        <v>6.2456668250849537E-4</v>
      </c>
      <c r="S1008" s="23">
        <v>41654</v>
      </c>
      <c r="T1008" s="1">
        <v>1848.380005</v>
      </c>
      <c r="U1008" s="21">
        <f t="shared" si="97"/>
        <v>5.1661881004574361E-3</v>
      </c>
      <c r="W1008" s="23">
        <v>41654</v>
      </c>
      <c r="X1008" s="24">
        <f t="shared" si="98"/>
        <v>-2.2491344279074576E-2</v>
      </c>
      <c r="Y1008" s="21">
        <f t="shared" si="99"/>
        <v>5.1034896877590235E-3</v>
      </c>
    </row>
    <row r="1009" spans="1:25" x14ac:dyDescent="0.3">
      <c r="A1009" s="23">
        <v>41653</v>
      </c>
      <c r="B1009" s="1">
        <v>48.279998999999997</v>
      </c>
      <c r="C1009" s="21">
        <f t="shared" si="95"/>
        <v>3.4143522547673832E-3</v>
      </c>
      <c r="D1009" s="21">
        <f t="shared" si="96"/>
        <v>7.2533493059989916E-7</v>
      </c>
      <c r="S1009" s="23">
        <v>41653</v>
      </c>
      <c r="T1009" s="1">
        <v>1838.880005</v>
      </c>
      <c r="U1009" s="21">
        <f t="shared" si="97"/>
        <v>1.0817971927264969E-2</v>
      </c>
      <c r="W1009" s="23">
        <v>41653</v>
      </c>
      <c r="X1009" s="24">
        <f t="shared" si="98"/>
        <v>3.3516538420689706E-3</v>
      </c>
      <c r="Y1009" s="21">
        <f t="shared" si="99"/>
        <v>1.0755273514566555E-2</v>
      </c>
    </row>
    <row r="1010" spans="1:25" x14ac:dyDescent="0.3">
      <c r="A1010" s="23">
        <v>41652</v>
      </c>
      <c r="B1010" s="1">
        <v>48.115715000000002</v>
      </c>
      <c r="C1010" s="21">
        <f t="shared" si="95"/>
        <v>1.4060381587896131E-2</v>
      </c>
      <c r="D1010" s="21">
        <f t="shared" si="96"/>
        <v>1.3219699736653241E-4</v>
      </c>
      <c r="S1010" s="23">
        <v>41652</v>
      </c>
      <c r="T1010" s="1">
        <v>1819.1999510000001</v>
      </c>
      <c r="U1010" s="21">
        <f t="shared" si="97"/>
        <v>-1.2576216537872997E-2</v>
      </c>
      <c r="W1010" s="23">
        <v>41652</v>
      </c>
      <c r="X1010" s="24">
        <f t="shared" si="98"/>
        <v>1.3997683175197718E-2</v>
      </c>
      <c r="Y1010" s="21">
        <f t="shared" si="99"/>
        <v>-1.2638914950571411E-2</v>
      </c>
    </row>
    <row r="1011" spans="1:25" x14ac:dyDescent="0.3">
      <c r="A1011" s="23">
        <v>41649</v>
      </c>
      <c r="B1011" s="1">
        <v>47.448569999999997</v>
      </c>
      <c r="C1011" s="21">
        <f t="shared" si="95"/>
        <v>-1.4567642177875761E-2</v>
      </c>
      <c r="D1011" s="21">
        <f t="shared" si="96"/>
        <v>2.9344815311446487E-4</v>
      </c>
      <c r="S1011" s="23">
        <v>41649</v>
      </c>
      <c r="T1011" s="1">
        <v>1842.369995</v>
      </c>
      <c r="U1011" s="21">
        <f t="shared" si="97"/>
        <v>2.3066866807388564E-3</v>
      </c>
      <c r="W1011" s="23">
        <v>41649</v>
      </c>
      <c r="X1011" s="24">
        <f t="shared" si="98"/>
        <v>-1.4630340590574175E-2</v>
      </c>
      <c r="Y1011" s="21">
        <f t="shared" si="99"/>
        <v>2.2439882680404437E-3</v>
      </c>
    </row>
    <row r="1012" spans="1:25" x14ac:dyDescent="0.3">
      <c r="A1012" s="23">
        <v>41648</v>
      </c>
      <c r="B1012" s="1">
        <v>48.150002000000001</v>
      </c>
      <c r="C1012" s="21">
        <f t="shared" si="95"/>
        <v>-1.155452679678648E-2</v>
      </c>
      <c r="D1012" s="21">
        <f t="shared" si="96"/>
        <v>1.9929570508815496E-4</v>
      </c>
      <c r="S1012" s="23">
        <v>41648</v>
      </c>
      <c r="T1012" s="1">
        <v>1838.130005</v>
      </c>
      <c r="U1012" s="21">
        <f t="shared" si="97"/>
        <v>3.4830938044994042E-4</v>
      </c>
      <c r="W1012" s="23">
        <v>41648</v>
      </c>
      <c r="X1012" s="24">
        <f t="shared" si="98"/>
        <v>-1.1617225209484893E-2</v>
      </c>
      <c r="Y1012" s="21">
        <f t="shared" si="99"/>
        <v>2.8561096775152773E-4</v>
      </c>
    </row>
    <row r="1013" spans="1:25" x14ac:dyDescent="0.3">
      <c r="A1013" s="23">
        <v>41647</v>
      </c>
      <c r="B1013" s="1">
        <v>48.712856000000002</v>
      </c>
      <c r="C1013" s="21">
        <f t="shared" si="95"/>
        <v>4.388783505154592E-3</v>
      </c>
      <c r="D1013" s="21">
        <f t="shared" si="96"/>
        <v>3.3346310714792266E-6</v>
      </c>
      <c r="S1013" s="23">
        <v>41647</v>
      </c>
      <c r="T1013" s="1">
        <v>1837.48999</v>
      </c>
      <c r="U1013" s="21">
        <f t="shared" si="97"/>
        <v>-2.1220917521214133E-4</v>
      </c>
      <c r="W1013" s="23">
        <v>41647</v>
      </c>
      <c r="X1013" s="24">
        <f t="shared" si="98"/>
        <v>4.3260850924561793E-3</v>
      </c>
      <c r="Y1013" s="21">
        <f t="shared" si="99"/>
        <v>-2.7490758791055402E-4</v>
      </c>
    </row>
    <row r="1014" spans="1:25" x14ac:dyDescent="0.3">
      <c r="A1014" s="23">
        <v>41646</v>
      </c>
      <c r="B1014" s="1">
        <v>48.5</v>
      </c>
      <c r="C1014" s="21">
        <f t="shared" si="95"/>
        <v>-5.5816654156075174E-2</v>
      </c>
      <c r="D1014" s="21">
        <f t="shared" si="96"/>
        <v>3.4081473898866506E-3</v>
      </c>
      <c r="S1014" s="23">
        <v>41646</v>
      </c>
      <c r="T1014" s="1">
        <v>1837.880005</v>
      </c>
      <c r="U1014" s="21">
        <f t="shared" si="97"/>
        <v>6.0817644686330663E-3</v>
      </c>
      <c r="W1014" s="23">
        <v>41646</v>
      </c>
      <c r="X1014" s="24">
        <f t="shared" si="98"/>
        <v>-5.5879352568773584E-2</v>
      </c>
      <c r="Y1014" s="21">
        <f t="shared" si="99"/>
        <v>6.0190660559346536E-3</v>
      </c>
    </row>
    <row r="1015" spans="1:25" x14ac:dyDescent="0.3">
      <c r="A1015" s="23">
        <v>41645</v>
      </c>
      <c r="B1015" s="1">
        <v>51.367142000000001</v>
      </c>
      <c r="C1015" s="21">
        <f t="shared" si="95"/>
        <v>-9.7218644198138193E-3</v>
      </c>
      <c r="D1015" s="21">
        <f t="shared" si="96"/>
        <v>1.5091018592480667E-4</v>
      </c>
      <c r="S1015" s="23">
        <v>41645</v>
      </c>
      <c r="T1015" s="1">
        <v>1826.7700199999999</v>
      </c>
      <c r="U1015" s="21">
        <f t="shared" si="97"/>
        <v>-2.5117671538569253E-3</v>
      </c>
      <c r="W1015" s="23">
        <v>41645</v>
      </c>
      <c r="X1015" s="24">
        <f t="shared" si="98"/>
        <v>-9.7845628325122329E-3</v>
      </c>
      <c r="Y1015" s="21">
        <f t="shared" si="99"/>
        <v>-2.574465566555338E-3</v>
      </c>
    </row>
    <row r="1016" spans="1:25" x14ac:dyDescent="0.3">
      <c r="A1016" s="23">
        <v>41642</v>
      </c>
      <c r="B1016" s="1">
        <v>51.871428999999999</v>
      </c>
      <c r="C1016" s="21">
        <f t="shared" si="95"/>
        <v>7.7173253317019963E-4</v>
      </c>
      <c r="D1016" s="21">
        <f t="shared" si="96"/>
        <v>3.2075153274402123E-6</v>
      </c>
      <c r="S1016" s="23">
        <v>41642</v>
      </c>
      <c r="T1016" s="1">
        <v>1831.369995</v>
      </c>
      <c r="U1016" s="21">
        <f t="shared" si="97"/>
        <v>-3.329648831642551E-4</v>
      </c>
      <c r="W1016" s="23">
        <v>41642</v>
      </c>
      <c r="X1016" s="24">
        <f t="shared" si="98"/>
        <v>7.0903412047178694E-4</v>
      </c>
      <c r="Y1016" s="21">
        <f t="shared" si="99"/>
        <v>-3.9566329586266779E-4</v>
      </c>
    </row>
    <row r="1017" spans="1:25" x14ac:dyDescent="0.3">
      <c r="A1017" s="23">
        <v>41641</v>
      </c>
      <c r="B1017" s="1">
        <v>51.831429</v>
      </c>
      <c r="C1017" s="21">
        <f t="shared" si="95"/>
        <v>-1.4531335870232032E-2</v>
      </c>
      <c r="D1017" s="21">
        <f t="shared" si="96"/>
        <v>2.922055933122958E-4</v>
      </c>
      <c r="S1017" s="23">
        <v>41641</v>
      </c>
      <c r="T1017" s="1">
        <v>1831.9799800000001</v>
      </c>
      <c r="U1017" s="21">
        <f t="shared" si="97"/>
        <v>-8.8619127945468446E-3</v>
      </c>
      <c r="W1017" s="23">
        <v>41641</v>
      </c>
      <c r="X1017" s="24">
        <f t="shared" si="98"/>
        <v>-1.4594034282930445E-2</v>
      </c>
      <c r="Y1017" s="21">
        <f t="shared" si="99"/>
        <v>-8.9246112072452581E-3</v>
      </c>
    </row>
    <row r="1018" spans="1:25" x14ac:dyDescent="0.3">
      <c r="A1018" s="23">
        <v>41639</v>
      </c>
      <c r="B1018" s="1">
        <v>52.595714999999998</v>
      </c>
      <c r="C1018" s="21">
        <f t="shared" si="95"/>
        <v>3.2153573579243311E-3</v>
      </c>
      <c r="D1018" s="21">
        <f t="shared" si="96"/>
        <v>4.2597953444416503E-7</v>
      </c>
      <c r="S1018" s="23">
        <v>41639</v>
      </c>
      <c r="T1018" s="1">
        <v>1848.3599850000001</v>
      </c>
      <c r="U1018" s="21">
        <f t="shared" si="97"/>
        <v>3.9596751963926202E-3</v>
      </c>
      <c r="W1018" s="23">
        <v>41639</v>
      </c>
      <c r="X1018" s="24">
        <f t="shared" si="98"/>
        <v>3.1526589452259184E-3</v>
      </c>
      <c r="Y1018" s="21">
        <f t="shared" si="99"/>
        <v>3.8969767836942075E-3</v>
      </c>
    </row>
    <row r="1019" spans="1:25" x14ac:dyDescent="0.3">
      <c r="A1019" s="23">
        <v>41638</v>
      </c>
      <c r="B1019" s="1">
        <v>52.427143000000001</v>
      </c>
      <c r="C1019" s="21">
        <f t="shared" si="95"/>
        <v>-1.3877523809523451E-3</v>
      </c>
      <c r="D1019" s="21">
        <f t="shared" si="96"/>
        <v>1.5605965623115282E-5</v>
      </c>
      <c r="S1019" s="23">
        <v>41638</v>
      </c>
      <c r="T1019" s="1">
        <v>1841.0699460000001</v>
      </c>
      <c r="U1019" s="21">
        <f t="shared" si="97"/>
        <v>-1.7925382627237418E-4</v>
      </c>
      <c r="W1019" s="23">
        <v>41638</v>
      </c>
      <c r="X1019" s="24">
        <f t="shared" si="98"/>
        <v>-1.4504507936507578E-3</v>
      </c>
      <c r="Y1019" s="21">
        <f t="shared" si="99"/>
        <v>-2.4195223897078687E-4</v>
      </c>
    </row>
    <row r="1020" spans="1:25" x14ac:dyDescent="0.3">
      <c r="A1020" s="23">
        <v>41635</v>
      </c>
      <c r="B1020" s="1">
        <v>52.5</v>
      </c>
      <c r="C1020" s="21">
        <f t="shared" si="95"/>
        <v>-2.5017874208029034E-2</v>
      </c>
      <c r="D1020" s="21">
        <f t="shared" si="96"/>
        <v>7.6068731689783839E-4</v>
      </c>
      <c r="S1020" s="23">
        <v>41635</v>
      </c>
      <c r="T1020" s="1">
        <v>1841.400024</v>
      </c>
      <c r="U1020" s="21">
        <f t="shared" si="97"/>
        <v>-3.3658483255782912E-4</v>
      </c>
      <c r="W1020" s="23">
        <v>41635</v>
      </c>
      <c r="X1020" s="24">
        <f t="shared" si="98"/>
        <v>-2.5080572620727448E-2</v>
      </c>
      <c r="Y1020" s="21">
        <f t="shared" si="99"/>
        <v>-3.9928324525624181E-4</v>
      </c>
    </row>
    <row r="1021" spans="1:25" x14ac:dyDescent="0.3">
      <c r="A1021" s="23">
        <v>41634</v>
      </c>
      <c r="B1021" s="1">
        <v>53.847141000000001</v>
      </c>
      <c r="C1021" s="21">
        <f t="shared" si="95"/>
        <v>-3.8584820098759298E-3</v>
      </c>
      <c r="D1021" s="21">
        <f t="shared" si="96"/>
        <v>4.123140222181066E-5</v>
      </c>
      <c r="S1021" s="23">
        <v>41634</v>
      </c>
      <c r="T1021" s="1">
        <v>1842.0200199999999</v>
      </c>
      <c r="U1021" s="21">
        <f t="shared" si="97"/>
        <v>4.7455295618106241E-3</v>
      </c>
      <c r="W1021" s="23">
        <v>41634</v>
      </c>
      <c r="X1021" s="24">
        <f t="shared" si="98"/>
        <v>-3.9211804225743425E-3</v>
      </c>
      <c r="Y1021" s="21">
        <f t="shared" si="99"/>
        <v>4.6828311491122114E-3</v>
      </c>
    </row>
    <row r="1022" spans="1:25" x14ac:dyDescent="0.3">
      <c r="A1022" s="23">
        <v>41632</v>
      </c>
      <c r="B1022" s="1">
        <v>54.055714000000002</v>
      </c>
      <c r="C1022" s="21">
        <f t="shared" si="95"/>
        <v>-5.7543906063965977E-3</v>
      </c>
      <c r="D1022" s="21">
        <f t="shared" si="96"/>
        <v>6.9173767953535124E-5</v>
      </c>
      <c r="S1022" s="23">
        <v>41632</v>
      </c>
      <c r="T1022" s="1">
        <v>1833.3199460000001</v>
      </c>
      <c r="U1022" s="21">
        <f t="shared" si="97"/>
        <v>2.9157468198170999E-3</v>
      </c>
      <c r="W1022" s="23">
        <v>41632</v>
      </c>
      <c r="X1022" s="24">
        <f t="shared" si="98"/>
        <v>-5.8170890190950104E-3</v>
      </c>
      <c r="Y1022" s="21">
        <f t="shared" si="99"/>
        <v>2.8530484071186872E-3</v>
      </c>
    </row>
    <row r="1023" spans="1:25" x14ac:dyDescent="0.3">
      <c r="A1023" s="23">
        <v>41631</v>
      </c>
      <c r="B1023" s="1">
        <v>54.368572</v>
      </c>
      <c r="C1023" s="21">
        <f t="shared" si="95"/>
        <v>1.3070027337584555E-2</v>
      </c>
      <c r="D1023" s="21">
        <f t="shared" si="96"/>
        <v>1.1040421607601629E-4</v>
      </c>
      <c r="S1023" s="23">
        <v>41631</v>
      </c>
      <c r="T1023" s="1">
        <v>1827.98999</v>
      </c>
      <c r="U1023" s="21">
        <f t="shared" si="97"/>
        <v>5.3181201808143452E-3</v>
      </c>
      <c r="W1023" s="23">
        <v>41631</v>
      </c>
      <c r="X1023" s="24">
        <f t="shared" si="98"/>
        <v>1.3007328924886142E-2</v>
      </c>
      <c r="Y1023" s="21">
        <f t="shared" si="99"/>
        <v>5.2554217681159325E-3</v>
      </c>
    </row>
    <row r="1024" spans="1:25" x14ac:dyDescent="0.3">
      <c r="A1024" s="23">
        <v>41628</v>
      </c>
      <c r="B1024" s="1">
        <v>53.667141000000001</v>
      </c>
      <c r="C1024" s="21">
        <f t="shared" si="95"/>
        <v>-2.8401895206242589E-3</v>
      </c>
      <c r="D1024" s="21">
        <f t="shared" si="96"/>
        <v>2.9191066929510422E-5</v>
      </c>
      <c r="S1024" s="23">
        <v>41628</v>
      </c>
      <c r="T1024" s="1">
        <v>1818.3199460000001</v>
      </c>
      <c r="U1024" s="21">
        <f t="shared" si="97"/>
        <v>4.8187279595763854E-3</v>
      </c>
      <c r="W1024" s="23">
        <v>41628</v>
      </c>
      <c r="X1024" s="24">
        <f t="shared" si="98"/>
        <v>-2.9028879333226716E-3</v>
      </c>
      <c r="Y1024" s="21">
        <f t="shared" si="99"/>
        <v>4.7560295468779728E-3</v>
      </c>
    </row>
    <row r="1025" spans="1:25" x14ac:dyDescent="0.3">
      <c r="A1025" s="23">
        <v>41627</v>
      </c>
      <c r="B1025" s="1">
        <v>53.82</v>
      </c>
      <c r="C1025" s="21">
        <f t="shared" si="95"/>
        <v>1.3289096996118577E-3</v>
      </c>
      <c r="D1025" s="21">
        <f t="shared" si="96"/>
        <v>1.5222046531776525E-6</v>
      </c>
      <c r="S1025" s="23">
        <v>41627</v>
      </c>
      <c r="T1025" s="1">
        <v>1809.599976</v>
      </c>
      <c r="U1025" s="21">
        <f t="shared" si="97"/>
        <v>-5.7992874718015841E-4</v>
      </c>
      <c r="W1025" s="23">
        <v>41627</v>
      </c>
      <c r="X1025" s="24">
        <f t="shared" si="98"/>
        <v>1.266211286913445E-3</v>
      </c>
      <c r="Y1025" s="21">
        <f t="shared" si="99"/>
        <v>-6.426271598785711E-4</v>
      </c>
    </row>
    <row r="1026" spans="1:25" x14ac:dyDescent="0.3">
      <c r="A1026" s="23">
        <v>41626</v>
      </c>
      <c r="B1026" s="1">
        <v>53.748573</v>
      </c>
      <c r="C1026" s="21">
        <f t="shared" si="95"/>
        <v>3.654651023654143E-3</v>
      </c>
      <c r="D1026" s="21">
        <f t="shared" si="96"/>
        <v>1.1923869988493859E-6</v>
      </c>
      <c r="S1026" s="23">
        <v>41626</v>
      </c>
      <c r="T1026" s="1">
        <v>1810.650024</v>
      </c>
      <c r="U1026" s="21">
        <f t="shared" si="97"/>
        <v>1.6647964065132026E-2</v>
      </c>
      <c r="W1026" s="23">
        <v>41626</v>
      </c>
      <c r="X1026" s="24">
        <f t="shared" si="98"/>
        <v>3.5919526109557303E-3</v>
      </c>
      <c r="Y1026" s="21">
        <f t="shared" si="99"/>
        <v>1.6585265652433612E-2</v>
      </c>
    </row>
    <row r="1027" spans="1:25" x14ac:dyDescent="0.3">
      <c r="A1027" s="23">
        <v>41625</v>
      </c>
      <c r="B1027" s="1">
        <v>53.552855999999998</v>
      </c>
      <c r="C1027" s="21">
        <f t="shared" si="95"/>
        <v>2.3368124465196871E-2</v>
      </c>
      <c r="D1027" s="21">
        <f t="shared" si="96"/>
        <v>4.3286625802976201E-4</v>
      </c>
      <c r="S1027" s="23">
        <v>41625</v>
      </c>
      <c r="T1027" s="1">
        <v>1781</v>
      </c>
      <c r="U1027" s="21">
        <f t="shared" si="97"/>
        <v>-3.100987875480743E-3</v>
      </c>
      <c r="W1027" s="23">
        <v>41625</v>
      </c>
      <c r="X1027" s="24">
        <f t="shared" si="98"/>
        <v>2.3305426052498458E-2</v>
      </c>
      <c r="Y1027" s="21">
        <f t="shared" si="99"/>
        <v>-3.1636862881791556E-3</v>
      </c>
    </row>
    <row r="1028" spans="1:25" x14ac:dyDescent="0.3">
      <c r="A1028" s="23">
        <v>41624</v>
      </c>
      <c r="B1028" s="1">
        <v>52.330002</v>
      </c>
      <c r="C1028" s="21">
        <f t="shared" si="95"/>
        <v>-7.209201426848888E-3</v>
      </c>
      <c r="D1028" s="21">
        <f t="shared" si="96"/>
        <v>9.5489789377943389E-5</v>
      </c>
      <c r="S1028" s="23">
        <v>41624</v>
      </c>
      <c r="T1028" s="1">
        <v>1786.540039</v>
      </c>
      <c r="U1028" s="21">
        <f t="shared" si="97"/>
        <v>6.3200399597154178E-3</v>
      </c>
      <c r="W1028" s="23">
        <v>41624</v>
      </c>
      <c r="X1028" s="24">
        <f t="shared" si="98"/>
        <v>-7.2718998395473007E-3</v>
      </c>
      <c r="Y1028" s="21">
        <f t="shared" si="99"/>
        <v>6.2573415470170051E-3</v>
      </c>
    </row>
    <row r="1029" spans="1:25" x14ac:dyDescent="0.3">
      <c r="A1029" s="23">
        <v>41621</v>
      </c>
      <c r="B1029" s="1">
        <v>52.709999000000003</v>
      </c>
      <c r="C1029" s="21">
        <f t="shared" si="95"/>
        <v>-1.1678728867694832E-2</v>
      </c>
      <c r="D1029" s="21">
        <f t="shared" si="96"/>
        <v>2.0281790544204384E-4</v>
      </c>
      <c r="S1029" s="23">
        <v>41621</v>
      </c>
      <c r="T1029" s="1">
        <v>1775.3199460000001</v>
      </c>
      <c r="U1029" s="21">
        <f t="shared" si="97"/>
        <v>-1.0141030695576259E-4</v>
      </c>
      <c r="W1029" s="23">
        <v>41621</v>
      </c>
      <c r="X1029" s="24">
        <f t="shared" si="98"/>
        <v>-1.1741427280393246E-2</v>
      </c>
      <c r="Y1029" s="21">
        <f t="shared" si="99"/>
        <v>-1.6410871965417528E-4</v>
      </c>
    </row>
    <row r="1030" spans="1:25" x14ac:dyDescent="0.3">
      <c r="A1030" s="23">
        <v>41620</v>
      </c>
      <c r="B1030" s="1">
        <v>53.332858999999999</v>
      </c>
      <c r="C1030" s="21">
        <f t="shared" si="95"/>
        <v>2.5688257525995128E-2</v>
      </c>
      <c r="D1030" s="21">
        <f t="shared" si="96"/>
        <v>5.3479204539992598E-4</v>
      </c>
      <c r="S1030" s="23">
        <v>41620</v>
      </c>
      <c r="T1030" s="1">
        <v>1775.5</v>
      </c>
      <c r="U1030" s="21">
        <f t="shared" si="97"/>
        <v>-3.7705620570671616E-3</v>
      </c>
      <c r="W1030" s="23">
        <v>41620</v>
      </c>
      <c r="X1030" s="24">
        <f t="shared" si="98"/>
        <v>2.5625559113296715E-2</v>
      </c>
      <c r="Y1030" s="21">
        <f t="shared" si="99"/>
        <v>-3.8332604697655743E-3</v>
      </c>
    </row>
    <row r="1031" spans="1:25" x14ac:dyDescent="0.3">
      <c r="A1031" s="23">
        <v>41619</v>
      </c>
      <c r="B1031" s="1">
        <v>51.997143000000001</v>
      </c>
      <c r="C1031" s="21">
        <f t="shared" si="95"/>
        <v>2.423569244641488E-3</v>
      </c>
      <c r="D1031" s="21">
        <f t="shared" si="96"/>
        <v>1.9353549849809436E-8</v>
      </c>
      <c r="S1031" s="23">
        <v>41619</v>
      </c>
      <c r="T1031" s="1">
        <v>1782.219971</v>
      </c>
      <c r="U1031" s="21">
        <f t="shared" si="97"/>
        <v>-1.1316874358758056E-2</v>
      </c>
      <c r="W1031" s="23">
        <v>41619</v>
      </c>
      <c r="X1031" s="24">
        <f t="shared" si="98"/>
        <v>2.3608708319430754E-3</v>
      </c>
      <c r="Y1031" s="21">
        <f t="shared" si="99"/>
        <v>-1.1379572771456469E-2</v>
      </c>
    </row>
    <row r="1032" spans="1:25" x14ac:dyDescent="0.3">
      <c r="A1032" s="23">
        <v>41618</v>
      </c>
      <c r="B1032" s="1">
        <v>51.871428999999999</v>
      </c>
      <c r="C1032" s="21">
        <f t="shared" si="95"/>
        <v>2.0890139325130175E-2</v>
      </c>
      <c r="D1032" s="21">
        <f t="shared" si="96"/>
        <v>3.3589553507891624E-4</v>
      </c>
      <c r="S1032" s="23">
        <v>41618</v>
      </c>
      <c r="T1032" s="1">
        <v>1802.619995</v>
      </c>
      <c r="U1032" s="21">
        <f t="shared" si="97"/>
        <v>-3.1796590387466184E-3</v>
      </c>
      <c r="W1032" s="23">
        <v>41618</v>
      </c>
      <c r="X1032" s="24">
        <f t="shared" si="98"/>
        <v>2.0827440912431761E-2</v>
      </c>
      <c r="Y1032" s="21">
        <f t="shared" si="99"/>
        <v>-3.2423574514450311E-3</v>
      </c>
    </row>
    <row r="1033" spans="1:25" x14ac:dyDescent="0.3">
      <c r="A1033" s="23">
        <v>41617</v>
      </c>
      <c r="B1033" s="1">
        <v>50.810001</v>
      </c>
      <c r="C1033" s="21">
        <f t="shared" si="95"/>
        <v>3.4702968551842961E-3</v>
      </c>
      <c r="D1033" s="21">
        <f t="shared" si="96"/>
        <v>8.2375695407995258E-7</v>
      </c>
      <c r="S1033" s="23">
        <v>41617</v>
      </c>
      <c r="T1033" s="1">
        <v>1808.369995</v>
      </c>
      <c r="U1033" s="21">
        <f t="shared" si="97"/>
        <v>1.8171000126205872E-3</v>
      </c>
      <c r="W1033" s="23">
        <v>41617</v>
      </c>
      <c r="X1033" s="24">
        <f t="shared" si="98"/>
        <v>3.4075984424858834E-3</v>
      </c>
      <c r="Y1033" s="21">
        <f t="shared" si="99"/>
        <v>1.7544015999221745E-3</v>
      </c>
    </row>
    <row r="1034" spans="1:25" x14ac:dyDescent="0.3">
      <c r="A1034" s="23">
        <v>41614</v>
      </c>
      <c r="B1034" s="1">
        <v>50.634284999999998</v>
      </c>
      <c r="C1034" s="21">
        <f t="shared" si="95"/>
        <v>-1.0110040329666004E-2</v>
      </c>
      <c r="D1034" s="21">
        <f t="shared" si="96"/>
        <v>1.6059799975274815E-4</v>
      </c>
      <c r="S1034" s="23">
        <v>41614</v>
      </c>
      <c r="T1034" s="1">
        <v>1805.089966</v>
      </c>
      <c r="U1034" s="21">
        <f t="shared" si="97"/>
        <v>1.1237870889621915E-2</v>
      </c>
      <c r="W1034" s="23">
        <v>41614</v>
      </c>
      <c r="X1034" s="24">
        <f t="shared" si="98"/>
        <v>-1.0172738742364417E-2</v>
      </c>
      <c r="Y1034" s="21">
        <f t="shared" si="99"/>
        <v>1.1175172476923501E-2</v>
      </c>
    </row>
    <row r="1035" spans="1:25" x14ac:dyDescent="0.3">
      <c r="A1035" s="23">
        <v>41613</v>
      </c>
      <c r="B1035" s="1">
        <v>51.151428000000003</v>
      </c>
      <c r="C1035" s="21">
        <f t="shared" si="95"/>
        <v>5.0242737531889237E-3</v>
      </c>
      <c r="D1035" s="21">
        <f t="shared" si="96"/>
        <v>6.0594128824476864E-6</v>
      </c>
      <c r="S1035" s="23">
        <v>41613</v>
      </c>
      <c r="T1035" s="1">
        <v>1785.030029</v>
      </c>
      <c r="U1035" s="21">
        <f t="shared" si="97"/>
        <v>-4.3395729296272778E-3</v>
      </c>
      <c r="W1035" s="23">
        <v>41613</v>
      </c>
      <c r="X1035" s="24">
        <f t="shared" si="98"/>
        <v>4.961575340490511E-3</v>
      </c>
      <c r="Y1035" s="21">
        <f t="shared" si="99"/>
        <v>-4.4022713423256905E-3</v>
      </c>
    </row>
    <row r="1036" spans="1:25" x14ac:dyDescent="0.3">
      <c r="A1036" s="23">
        <v>41612</v>
      </c>
      <c r="B1036" s="1">
        <v>50.895713999999998</v>
      </c>
      <c r="C1036" s="21">
        <f t="shared" ref="C1036:C1099" si="100">B1036/B1037-1</f>
        <v>-1.8377709611751669E-2</v>
      </c>
      <c r="D1036" s="21">
        <f t="shared" ref="D1036:D1099" si="101">(C1036-$B$4)^2</f>
        <v>4.3850018015188948E-4</v>
      </c>
      <c r="S1036" s="23">
        <v>41612</v>
      </c>
      <c r="T1036" s="1">
        <v>1792.8100589999999</v>
      </c>
      <c r="U1036" s="21">
        <f t="shared" ref="U1036:U1099" si="102">T1036/T1037-1</f>
        <v>-1.3034927269121033E-3</v>
      </c>
      <c r="W1036" s="23">
        <v>41612</v>
      </c>
      <c r="X1036" s="24">
        <f t="shared" ref="X1036:X1099" si="103">C1036-$U$5</f>
        <v>-1.8440408024450083E-2</v>
      </c>
      <c r="Y1036" s="21">
        <f t="shared" ref="Y1036:Y1099" si="104">U1036-$U$5</f>
        <v>-1.366191139610516E-3</v>
      </c>
    </row>
    <row r="1037" spans="1:25" x14ac:dyDescent="0.3">
      <c r="A1037" s="23">
        <v>41611</v>
      </c>
      <c r="B1037" s="1">
        <v>51.848571999999997</v>
      </c>
      <c r="C1037" s="21">
        <f t="shared" si="100"/>
        <v>-2.6928803255623635E-3</v>
      </c>
      <c r="D1037" s="21">
        <f t="shared" si="101"/>
        <v>2.7620980357699615E-5</v>
      </c>
      <c r="S1037" s="23">
        <v>41611</v>
      </c>
      <c r="T1037" s="1">
        <v>1795.150024</v>
      </c>
      <c r="U1037" s="21">
        <f t="shared" si="102"/>
        <v>-3.1928479778842167E-3</v>
      </c>
      <c r="W1037" s="23">
        <v>41611</v>
      </c>
      <c r="X1037" s="24">
        <f t="shared" si="103"/>
        <v>-2.7555787382607761E-3</v>
      </c>
      <c r="Y1037" s="21">
        <f t="shared" si="104"/>
        <v>-3.2555463905826294E-3</v>
      </c>
    </row>
    <row r="1038" spans="1:25" x14ac:dyDescent="0.3">
      <c r="A1038" s="23">
        <v>41610</v>
      </c>
      <c r="B1038" s="1">
        <v>51.988571</v>
      </c>
      <c r="C1038" s="21">
        <f t="shared" si="100"/>
        <v>-5.1393932936361075E-3</v>
      </c>
      <c r="D1038" s="21">
        <f t="shared" si="101"/>
        <v>5.9322029776497835E-5</v>
      </c>
      <c r="S1038" s="23">
        <v>41610</v>
      </c>
      <c r="T1038" s="1">
        <v>1800.900024</v>
      </c>
      <c r="U1038" s="21">
        <f t="shared" si="102"/>
        <v>-2.7190207383820386E-3</v>
      </c>
      <c r="W1038" s="23">
        <v>41610</v>
      </c>
      <c r="X1038" s="24">
        <f t="shared" si="103"/>
        <v>-5.2020917063345202E-3</v>
      </c>
      <c r="Y1038" s="21">
        <f t="shared" si="104"/>
        <v>-2.7817191510804513E-3</v>
      </c>
    </row>
    <row r="1039" spans="1:25" x14ac:dyDescent="0.3">
      <c r="A1039" s="23">
        <v>41607</v>
      </c>
      <c r="B1039" s="1">
        <v>52.257140999999997</v>
      </c>
      <c r="C1039" s="21">
        <f t="shared" si="100"/>
        <v>9.1312449494813652E-3</v>
      </c>
      <c r="D1039" s="21">
        <f t="shared" si="101"/>
        <v>4.3145962979174247E-5</v>
      </c>
      <c r="S1039" s="23">
        <v>41607</v>
      </c>
      <c r="T1039" s="1">
        <v>1805.8100589999999</v>
      </c>
      <c r="U1039" s="21">
        <f t="shared" si="102"/>
        <v>-7.8568915728149946E-4</v>
      </c>
      <c r="W1039" s="23">
        <v>41607</v>
      </c>
      <c r="X1039" s="24">
        <f t="shared" si="103"/>
        <v>9.0685465367829517E-3</v>
      </c>
      <c r="Y1039" s="21">
        <f t="shared" si="104"/>
        <v>-8.4838756997991215E-4</v>
      </c>
    </row>
    <row r="1040" spans="1:25" x14ac:dyDescent="0.3">
      <c r="A1040" s="23">
        <v>41605</v>
      </c>
      <c r="B1040" s="1">
        <v>51.784286000000002</v>
      </c>
      <c r="C1040" s="21">
        <f t="shared" si="100"/>
        <v>2.0523616929034372E-2</v>
      </c>
      <c r="D1040" s="21">
        <f t="shared" si="101"/>
        <v>3.2259502973773784E-4</v>
      </c>
      <c r="S1040" s="23">
        <v>41605</v>
      </c>
      <c r="T1040" s="1">
        <v>1807.2299800000001</v>
      </c>
      <c r="U1040" s="21">
        <f t="shared" si="102"/>
        <v>2.4850811260574979E-3</v>
      </c>
      <c r="W1040" s="23">
        <v>41605</v>
      </c>
      <c r="X1040" s="24">
        <f t="shared" si="103"/>
        <v>2.0460918516335958E-2</v>
      </c>
      <c r="Y1040" s="21">
        <f t="shared" si="104"/>
        <v>2.4223827133590852E-3</v>
      </c>
    </row>
    <row r="1041" spans="1:25" x14ac:dyDescent="0.3">
      <c r="A1041" s="23">
        <v>41604</v>
      </c>
      <c r="B1041" s="1">
        <v>50.742859000000003</v>
      </c>
      <c r="C1041" s="21">
        <f t="shared" si="100"/>
        <v>1.4161749005471957E-2</v>
      </c>
      <c r="D1041" s="21">
        <f t="shared" si="101"/>
        <v>1.3453825608251339E-4</v>
      </c>
      <c r="S1041" s="23">
        <v>41604</v>
      </c>
      <c r="T1041" s="1">
        <v>1802.75</v>
      </c>
      <c r="U1041" s="21">
        <f t="shared" si="102"/>
        <v>1.4980471516801153E-4</v>
      </c>
      <c r="W1041" s="23">
        <v>41604</v>
      </c>
      <c r="X1041" s="24">
        <f t="shared" si="103"/>
        <v>1.4099050592773544E-2</v>
      </c>
      <c r="Y1041" s="21">
        <f t="shared" si="104"/>
        <v>8.7106302469598822E-5</v>
      </c>
    </row>
    <row r="1042" spans="1:25" x14ac:dyDescent="0.3">
      <c r="A1042" s="23">
        <v>41603</v>
      </c>
      <c r="B1042" s="1">
        <v>50.034286000000002</v>
      </c>
      <c r="C1042" s="21">
        <f t="shared" si="100"/>
        <v>6.8708065400788776E-3</v>
      </c>
      <c r="D1042" s="21">
        <f t="shared" si="101"/>
        <v>1.8559900165303652E-5</v>
      </c>
      <c r="S1042" s="23">
        <v>41603</v>
      </c>
      <c r="T1042" s="1">
        <v>1802.4799800000001</v>
      </c>
      <c r="U1042" s="21">
        <f t="shared" si="102"/>
        <v>-1.2633424872927623E-3</v>
      </c>
      <c r="W1042" s="23">
        <v>41603</v>
      </c>
      <c r="X1042" s="24">
        <f t="shared" si="103"/>
        <v>6.8081081273804649E-3</v>
      </c>
      <c r="Y1042" s="21">
        <f t="shared" si="104"/>
        <v>-1.326040899991175E-3</v>
      </c>
    </row>
    <row r="1043" spans="1:25" x14ac:dyDescent="0.3">
      <c r="A1043" s="23">
        <v>41600</v>
      </c>
      <c r="B1043" s="1">
        <v>49.692855999999999</v>
      </c>
      <c r="C1043" s="21">
        <f t="shared" si="100"/>
        <v>-1.8651334771484507E-3</v>
      </c>
      <c r="D1043" s="21">
        <f t="shared" si="101"/>
        <v>1.9605587812070414E-5</v>
      </c>
      <c r="S1043" s="23">
        <v>41600</v>
      </c>
      <c r="T1043" s="1">
        <v>1804.76001</v>
      </c>
      <c r="U1043" s="21">
        <f t="shared" si="102"/>
        <v>4.9614578718015778E-3</v>
      </c>
      <c r="W1043" s="23">
        <v>41600</v>
      </c>
      <c r="X1043" s="24">
        <f t="shared" si="103"/>
        <v>-1.9278318898468634E-3</v>
      </c>
      <c r="Y1043" s="21">
        <f t="shared" si="104"/>
        <v>4.8987594591031651E-3</v>
      </c>
    </row>
    <row r="1044" spans="1:25" x14ac:dyDescent="0.3">
      <c r="A1044" s="23">
        <v>41599</v>
      </c>
      <c r="B1044" s="1">
        <v>49.785713000000001</v>
      </c>
      <c r="C1044" s="21">
        <f t="shared" si="100"/>
        <v>2.6449081133509411E-2</v>
      </c>
      <c r="D1044" s="21">
        <f t="shared" si="101"/>
        <v>5.7055985904232436E-4</v>
      </c>
      <c r="S1044" s="23">
        <v>41599</v>
      </c>
      <c r="T1044" s="1">
        <v>1795.849976</v>
      </c>
      <c r="U1044" s="21">
        <f t="shared" si="102"/>
        <v>8.1285645546083085E-3</v>
      </c>
      <c r="W1044" s="23">
        <v>41599</v>
      </c>
      <c r="X1044" s="24">
        <f t="shared" si="103"/>
        <v>2.6386382720810998E-2</v>
      </c>
      <c r="Y1044" s="21">
        <f t="shared" si="104"/>
        <v>8.065866141909895E-3</v>
      </c>
    </row>
    <row r="1045" spans="1:25" x14ac:dyDescent="0.3">
      <c r="A1045" s="23">
        <v>41598</v>
      </c>
      <c r="B1045" s="1">
        <v>48.502856999999999</v>
      </c>
      <c r="C1045" s="21">
        <f t="shared" si="100"/>
        <v>6.611554090956373E-3</v>
      </c>
      <c r="D1045" s="21">
        <f t="shared" si="101"/>
        <v>1.6393330541201889E-5</v>
      </c>
      <c r="S1045" s="23">
        <v>41598</v>
      </c>
      <c r="T1045" s="1">
        <v>1781.369995</v>
      </c>
      <c r="U1045" s="21">
        <f t="shared" si="102"/>
        <v>-3.6356111004592906E-3</v>
      </c>
      <c r="W1045" s="23">
        <v>41598</v>
      </c>
      <c r="X1045" s="24">
        <f t="shared" si="103"/>
        <v>6.5488556782579603E-3</v>
      </c>
      <c r="Y1045" s="21">
        <f t="shared" si="104"/>
        <v>-3.6983095131577033E-3</v>
      </c>
    </row>
    <row r="1046" spans="1:25" x14ac:dyDescent="0.3">
      <c r="A1046" s="23">
        <v>41597</v>
      </c>
      <c r="B1046" s="1">
        <v>48.184283999999998</v>
      </c>
      <c r="C1046" s="21">
        <f t="shared" si="100"/>
        <v>-1.3108291781096515E-2</v>
      </c>
      <c r="D1046" s="21">
        <f t="shared" si="101"/>
        <v>2.455795534277381E-4</v>
      </c>
      <c r="S1046" s="23">
        <v>41597</v>
      </c>
      <c r="T1046" s="1">
        <v>1787.869995</v>
      </c>
      <c r="U1046" s="21">
        <f t="shared" si="102"/>
        <v>-2.0429654768572281E-3</v>
      </c>
      <c r="W1046" s="23">
        <v>41597</v>
      </c>
      <c r="X1046" s="24">
        <f t="shared" si="103"/>
        <v>-1.3170990193794928E-2</v>
      </c>
      <c r="Y1046" s="21">
        <f t="shared" si="104"/>
        <v>-2.1056638895556408E-3</v>
      </c>
    </row>
    <row r="1047" spans="1:25" x14ac:dyDescent="0.3">
      <c r="A1047" s="23">
        <v>41596</v>
      </c>
      <c r="B1047" s="1">
        <v>48.824286999999998</v>
      </c>
      <c r="C1047" s="21">
        <f t="shared" si="100"/>
        <v>-2.2844204728066142E-2</v>
      </c>
      <c r="D1047" s="21">
        <f t="shared" si="101"/>
        <v>6.4551011075471743E-4</v>
      </c>
      <c r="S1047" s="23">
        <v>41596</v>
      </c>
      <c r="T1047" s="1">
        <v>1791.530029</v>
      </c>
      <c r="U1047" s="21">
        <f t="shared" si="102"/>
        <v>-3.6981975109817711E-3</v>
      </c>
      <c r="W1047" s="23">
        <v>41596</v>
      </c>
      <c r="X1047" s="24">
        <f t="shared" si="103"/>
        <v>-2.2906903140764556E-2</v>
      </c>
      <c r="Y1047" s="21">
        <f t="shared" si="104"/>
        <v>-3.7608959236801838E-3</v>
      </c>
    </row>
    <row r="1048" spans="1:25" x14ac:dyDescent="0.3">
      <c r="A1048" s="23">
        <v>41593</v>
      </c>
      <c r="B1048" s="1">
        <v>49.965713999999998</v>
      </c>
      <c r="C1048" s="21">
        <f t="shared" si="100"/>
        <v>2.0988393367914249E-2</v>
      </c>
      <c r="D1048" s="21">
        <f t="shared" si="101"/>
        <v>3.3950668164685029E-4</v>
      </c>
      <c r="S1048" s="23">
        <v>41593</v>
      </c>
      <c r="T1048" s="1">
        <v>1798.1800539999999</v>
      </c>
      <c r="U1048" s="21">
        <f t="shared" si="102"/>
        <v>4.2220342792496091E-3</v>
      </c>
      <c r="W1048" s="23">
        <v>41593</v>
      </c>
      <c r="X1048" s="24">
        <f t="shared" si="103"/>
        <v>2.0925694955215835E-2</v>
      </c>
      <c r="Y1048" s="21">
        <f t="shared" si="104"/>
        <v>4.1593358665511964E-3</v>
      </c>
    </row>
    <row r="1049" spans="1:25" x14ac:dyDescent="0.3">
      <c r="A1049" s="23">
        <v>41592</v>
      </c>
      <c r="B1049" s="1">
        <v>48.938572000000001</v>
      </c>
      <c r="C1049" s="21">
        <f t="shared" si="100"/>
        <v>2.1743008309639489E-2</v>
      </c>
      <c r="D1049" s="21">
        <f t="shared" si="101"/>
        <v>3.6788475311615946E-4</v>
      </c>
      <c r="S1049" s="23">
        <v>41592</v>
      </c>
      <c r="T1049" s="1">
        <v>1790.619995</v>
      </c>
      <c r="U1049" s="21">
        <f t="shared" si="102"/>
        <v>4.8372586980920396E-3</v>
      </c>
      <c r="W1049" s="23">
        <v>41592</v>
      </c>
      <c r="X1049" s="24">
        <f t="shared" si="103"/>
        <v>2.1680309896941075E-2</v>
      </c>
      <c r="Y1049" s="21">
        <f t="shared" si="104"/>
        <v>4.7745602853936269E-3</v>
      </c>
    </row>
    <row r="1050" spans="1:25" x14ac:dyDescent="0.3">
      <c r="A1050" s="23">
        <v>41591</v>
      </c>
      <c r="B1050" s="1">
        <v>47.897143999999997</v>
      </c>
      <c r="C1050" s="21">
        <f t="shared" si="100"/>
        <v>4.6445241416734895E-3</v>
      </c>
      <c r="D1050" s="21">
        <f t="shared" si="101"/>
        <v>4.3340488774656408E-6</v>
      </c>
      <c r="S1050" s="23">
        <v>41591</v>
      </c>
      <c r="T1050" s="1">
        <v>1782</v>
      </c>
      <c r="U1050" s="21">
        <f t="shared" si="102"/>
        <v>8.0953444764779725E-3</v>
      </c>
      <c r="W1050" s="23">
        <v>41591</v>
      </c>
      <c r="X1050" s="24">
        <f t="shared" si="103"/>
        <v>4.5818257289750768E-3</v>
      </c>
      <c r="Y1050" s="21">
        <f t="shared" si="104"/>
        <v>8.0326460637795589E-3</v>
      </c>
    </row>
    <row r="1051" spans="1:25" x14ac:dyDescent="0.3">
      <c r="A1051" s="23">
        <v>41590</v>
      </c>
      <c r="B1051" s="1">
        <v>47.675713000000002</v>
      </c>
      <c r="C1051" s="21">
        <f t="shared" si="100"/>
        <v>-1.2370201905178235E-2</v>
      </c>
      <c r="D1051" s="21">
        <f t="shared" si="101"/>
        <v>2.2299114958569257E-4</v>
      </c>
      <c r="S1051" s="23">
        <v>41590</v>
      </c>
      <c r="T1051" s="1">
        <v>1767.6899410000001</v>
      </c>
      <c r="U1051" s="21">
        <f t="shared" si="102"/>
        <v>-2.3703920471609408E-3</v>
      </c>
      <c r="W1051" s="23">
        <v>41590</v>
      </c>
      <c r="X1051" s="24">
        <f t="shared" si="103"/>
        <v>-1.2432900317876649E-2</v>
      </c>
      <c r="Y1051" s="21">
        <f t="shared" si="104"/>
        <v>-2.4330904598593535E-3</v>
      </c>
    </row>
    <row r="1052" spans="1:25" x14ac:dyDescent="0.3">
      <c r="A1052" s="23">
        <v>41589</v>
      </c>
      <c r="B1052" s="1">
        <v>48.272857999999999</v>
      </c>
      <c r="C1052" s="21">
        <f t="shared" si="100"/>
        <v>8.9877784681628992E-3</v>
      </c>
      <c r="D1052" s="21">
        <f t="shared" si="101"/>
        <v>4.1281809611480321E-5</v>
      </c>
      <c r="S1052" s="23">
        <v>41589</v>
      </c>
      <c r="T1052" s="1">
        <v>1771.8900149999999</v>
      </c>
      <c r="U1052" s="21">
        <f t="shared" si="102"/>
        <v>7.2293165115056013E-4</v>
      </c>
      <c r="W1052" s="23">
        <v>41589</v>
      </c>
      <c r="X1052" s="24">
        <f t="shared" si="103"/>
        <v>8.9250800554644856E-3</v>
      </c>
      <c r="Y1052" s="21">
        <f t="shared" si="104"/>
        <v>6.6023323845214744E-4</v>
      </c>
    </row>
    <row r="1053" spans="1:25" x14ac:dyDescent="0.3">
      <c r="A1053" s="23">
        <v>41586</v>
      </c>
      <c r="B1053" s="1">
        <v>47.842857000000002</v>
      </c>
      <c r="C1053" s="21">
        <f t="shared" si="100"/>
        <v>2.4597677754404579E-2</v>
      </c>
      <c r="D1053" s="21">
        <f t="shared" si="101"/>
        <v>4.8554084922594278E-4</v>
      </c>
      <c r="S1053" s="23">
        <v>41586</v>
      </c>
      <c r="T1053" s="1">
        <v>1770.6099850000001</v>
      </c>
      <c r="U1053" s="21">
        <f t="shared" si="102"/>
        <v>1.3427559555698521E-2</v>
      </c>
      <c r="W1053" s="23">
        <v>41586</v>
      </c>
      <c r="X1053" s="24">
        <f t="shared" si="103"/>
        <v>2.4534979341706165E-2</v>
      </c>
      <c r="Y1053" s="21">
        <f t="shared" si="104"/>
        <v>1.3364861143000107E-2</v>
      </c>
    </row>
    <row r="1054" spans="1:25" x14ac:dyDescent="0.3">
      <c r="A1054" s="23">
        <v>41585</v>
      </c>
      <c r="B1054" s="1">
        <v>46.694285999999998</v>
      </c>
      <c r="C1054" s="21">
        <f t="shared" si="100"/>
        <v>-2.6129981798290292E-2</v>
      </c>
      <c r="D1054" s="21">
        <f t="shared" si="101"/>
        <v>8.2326920151752972E-4</v>
      </c>
      <c r="S1054" s="23">
        <v>41585</v>
      </c>
      <c r="T1054" s="1">
        <v>1747.150024</v>
      </c>
      <c r="U1054" s="21">
        <f t="shared" si="102"/>
        <v>-1.3182772075429838E-2</v>
      </c>
      <c r="W1054" s="23">
        <v>41585</v>
      </c>
      <c r="X1054" s="24">
        <f t="shared" si="103"/>
        <v>-2.6192680210988705E-2</v>
      </c>
      <c r="Y1054" s="21">
        <f t="shared" si="104"/>
        <v>-1.3245470488128252E-2</v>
      </c>
    </row>
    <row r="1055" spans="1:25" x14ac:dyDescent="0.3">
      <c r="A1055" s="23">
        <v>41584</v>
      </c>
      <c r="B1055" s="1">
        <v>47.947144000000002</v>
      </c>
      <c r="C1055" s="21">
        <f t="shared" si="100"/>
        <v>-1.718882329340965E-2</v>
      </c>
      <c r="D1055" s="21">
        <f t="shared" si="101"/>
        <v>3.9012213047433312E-4</v>
      </c>
      <c r="S1055" s="23">
        <v>41584</v>
      </c>
      <c r="T1055" s="1">
        <v>1770.48999</v>
      </c>
      <c r="U1055" s="21">
        <f t="shared" si="102"/>
        <v>4.265540039649407E-3</v>
      </c>
      <c r="W1055" s="23">
        <v>41584</v>
      </c>
      <c r="X1055" s="24">
        <f t="shared" si="103"/>
        <v>-1.7251521706108063E-2</v>
      </c>
      <c r="Y1055" s="21">
        <f t="shared" si="104"/>
        <v>4.2028416269509943E-3</v>
      </c>
    </row>
    <row r="1056" spans="1:25" x14ac:dyDescent="0.3">
      <c r="A1056" s="23">
        <v>41583</v>
      </c>
      <c r="B1056" s="1">
        <v>48.785713000000001</v>
      </c>
      <c r="C1056" s="21">
        <f t="shared" si="100"/>
        <v>1.1552073083315184E-2</v>
      </c>
      <c r="D1056" s="21">
        <f t="shared" si="101"/>
        <v>8.0809075078754267E-5</v>
      </c>
      <c r="S1056" s="23">
        <v>41583</v>
      </c>
      <c r="T1056" s="1">
        <v>1762.969971</v>
      </c>
      <c r="U1056" s="21">
        <f t="shared" si="102"/>
        <v>-2.8055878052288818E-3</v>
      </c>
      <c r="W1056" s="23">
        <v>41583</v>
      </c>
      <c r="X1056" s="24">
        <f t="shared" si="103"/>
        <v>1.1489374670616771E-2</v>
      </c>
      <c r="Y1056" s="21">
        <f t="shared" si="104"/>
        <v>-2.8682862179272945E-3</v>
      </c>
    </row>
    <row r="1057" spans="1:25" x14ac:dyDescent="0.3">
      <c r="A1057" s="23">
        <v>41582</v>
      </c>
      <c r="B1057" s="1">
        <v>48.228572999999997</v>
      </c>
      <c r="C1057" s="21">
        <f t="shared" si="100"/>
        <v>2.5298451887461715E-2</v>
      </c>
      <c r="D1057" s="21">
        <f t="shared" si="101"/>
        <v>5.1691503770467289E-4</v>
      </c>
      <c r="S1057" s="23">
        <v>41582</v>
      </c>
      <c r="T1057" s="1">
        <v>1767.9300539999999</v>
      </c>
      <c r="U1057" s="21">
        <f t="shared" si="102"/>
        <v>3.5705586535510481E-3</v>
      </c>
      <c r="W1057" s="23">
        <v>41582</v>
      </c>
      <c r="X1057" s="24">
        <f t="shared" si="103"/>
        <v>2.5235753474763301E-2</v>
      </c>
      <c r="Y1057" s="21">
        <f t="shared" si="104"/>
        <v>3.5078602408526354E-3</v>
      </c>
    </row>
    <row r="1058" spans="1:25" x14ac:dyDescent="0.3">
      <c r="A1058" s="23">
        <v>41579</v>
      </c>
      <c r="B1058" s="1">
        <v>47.03857</v>
      </c>
      <c r="C1058" s="21">
        <f t="shared" si="100"/>
        <v>2.1055503499099126E-2</v>
      </c>
      <c r="D1058" s="21">
        <f t="shared" si="101"/>
        <v>3.4198428865609028E-4</v>
      </c>
      <c r="S1058" s="23">
        <v>41579</v>
      </c>
      <c r="T1058" s="1">
        <v>1761.6400149999999</v>
      </c>
      <c r="U1058" s="21">
        <f t="shared" si="102"/>
        <v>2.9034214346195242E-3</v>
      </c>
      <c r="W1058" s="23">
        <v>41579</v>
      </c>
      <c r="X1058" s="24">
        <f t="shared" si="103"/>
        <v>2.0992805086400713E-2</v>
      </c>
      <c r="Y1058" s="21">
        <f t="shared" si="104"/>
        <v>2.8407230219211115E-3</v>
      </c>
    </row>
    <row r="1059" spans="1:25" x14ac:dyDescent="0.3">
      <c r="A1059" s="23">
        <v>41578</v>
      </c>
      <c r="B1059" s="1">
        <v>46.068573000000001</v>
      </c>
      <c r="C1059" s="21">
        <f t="shared" si="100"/>
        <v>1.3641859358831443E-2</v>
      </c>
      <c r="D1059" s="21">
        <f t="shared" si="101"/>
        <v>1.2274807608499041E-4</v>
      </c>
      <c r="S1059" s="23">
        <v>41578</v>
      </c>
      <c r="T1059" s="1">
        <v>1756.540039</v>
      </c>
      <c r="U1059" s="21">
        <f t="shared" si="102"/>
        <v>-3.8393814890611555E-3</v>
      </c>
      <c r="W1059" s="23">
        <v>41578</v>
      </c>
      <c r="X1059" s="24">
        <f t="shared" si="103"/>
        <v>1.3579160946133029E-2</v>
      </c>
      <c r="Y1059" s="21">
        <f t="shared" si="104"/>
        <v>-3.9020799017595682E-3</v>
      </c>
    </row>
    <row r="1060" spans="1:25" x14ac:dyDescent="0.3">
      <c r="A1060" s="23">
        <v>41577</v>
      </c>
      <c r="B1060" s="1">
        <v>45.448569999999997</v>
      </c>
      <c r="C1060" s="21">
        <f t="shared" si="100"/>
        <v>-2.7986548621525054E-2</v>
      </c>
      <c r="D1060" s="21">
        <f t="shared" si="101"/>
        <v>9.3325575313945631E-4</v>
      </c>
      <c r="S1060" s="23">
        <v>41577</v>
      </c>
      <c r="T1060" s="1">
        <v>1763.3100589999999</v>
      </c>
      <c r="U1060" s="21">
        <f t="shared" si="102"/>
        <v>-4.8759232703633471E-3</v>
      </c>
      <c r="W1060" s="23">
        <v>41577</v>
      </c>
      <c r="X1060" s="24">
        <f t="shared" si="103"/>
        <v>-2.8049247034223467E-2</v>
      </c>
      <c r="Y1060" s="21">
        <f t="shared" si="104"/>
        <v>-4.9386216830617597E-3</v>
      </c>
    </row>
    <row r="1061" spans="1:25" x14ac:dyDescent="0.3">
      <c r="A1061" s="23">
        <v>41576</v>
      </c>
      <c r="B1061" s="1">
        <v>46.757140999999997</v>
      </c>
      <c r="C1061" s="21">
        <f t="shared" si="100"/>
        <v>4.2356643177207998E-2</v>
      </c>
      <c r="D1061" s="21">
        <f t="shared" si="101"/>
        <v>1.583559005444493E-3</v>
      </c>
      <c r="S1061" s="23">
        <v>41576</v>
      </c>
      <c r="T1061" s="1">
        <v>1771.9499510000001</v>
      </c>
      <c r="U1061" s="21">
        <f t="shared" si="102"/>
        <v>5.5841951318378324E-3</v>
      </c>
      <c r="W1061" s="23">
        <v>41576</v>
      </c>
      <c r="X1061" s="24">
        <f t="shared" si="103"/>
        <v>4.2293944764509588E-2</v>
      </c>
      <c r="Y1061" s="21">
        <f t="shared" si="104"/>
        <v>5.5214967191394198E-3</v>
      </c>
    </row>
    <row r="1062" spans="1:25" x14ac:dyDescent="0.3">
      <c r="A1062" s="23">
        <v>41575</v>
      </c>
      <c r="B1062" s="1">
        <v>44.857143000000001</v>
      </c>
      <c r="C1062" s="21">
        <f t="shared" si="100"/>
        <v>-4.2770443162134186E-2</v>
      </c>
      <c r="D1062" s="21">
        <f t="shared" si="101"/>
        <v>2.0550926251225038E-3</v>
      </c>
      <c r="S1062" s="23">
        <v>41575</v>
      </c>
      <c r="T1062" s="1">
        <v>1762.1099850000001</v>
      </c>
      <c r="U1062" s="21">
        <f t="shared" si="102"/>
        <v>1.3296993205964558E-3</v>
      </c>
      <c r="W1062" s="23">
        <v>41575</v>
      </c>
      <c r="X1062" s="24">
        <f t="shared" si="103"/>
        <v>-4.2833141574832596E-2</v>
      </c>
      <c r="Y1062" s="21">
        <f t="shared" si="104"/>
        <v>1.2670009078980431E-3</v>
      </c>
    </row>
    <row r="1063" spans="1:25" x14ac:dyDescent="0.3">
      <c r="A1063" s="23">
        <v>41572</v>
      </c>
      <c r="B1063" s="1">
        <v>46.861426999999999</v>
      </c>
      <c r="C1063" s="21">
        <f t="shared" si="100"/>
        <v>-9.6310761964447655E-3</v>
      </c>
      <c r="D1063" s="21">
        <f t="shared" si="101"/>
        <v>1.4868784336025213E-4</v>
      </c>
      <c r="S1063" s="23">
        <v>41572</v>
      </c>
      <c r="T1063" s="1">
        <v>1759.7700199999999</v>
      </c>
      <c r="U1063" s="21">
        <f t="shared" si="102"/>
        <v>4.3948439487699886E-3</v>
      </c>
      <c r="W1063" s="23">
        <v>41572</v>
      </c>
      <c r="X1063" s="24">
        <f t="shared" si="103"/>
        <v>-9.6937746091431791E-3</v>
      </c>
      <c r="Y1063" s="21">
        <f t="shared" si="104"/>
        <v>4.3321455360715759E-3</v>
      </c>
    </row>
    <row r="1064" spans="1:25" x14ac:dyDescent="0.3">
      <c r="A1064" s="23">
        <v>41571</v>
      </c>
      <c r="B1064" s="1">
        <v>47.317141999999997</v>
      </c>
      <c r="C1064" s="21">
        <f t="shared" si="100"/>
        <v>2.9675175539984888E-3</v>
      </c>
      <c r="D1064" s="21">
        <f t="shared" si="101"/>
        <v>1.6388835946769212E-7</v>
      </c>
      <c r="S1064" s="23">
        <v>41571</v>
      </c>
      <c r="T1064" s="1">
        <v>1752.0699460000001</v>
      </c>
      <c r="U1064" s="21">
        <f t="shared" si="102"/>
        <v>3.258134531836987E-3</v>
      </c>
      <c r="W1064" s="23">
        <v>41571</v>
      </c>
      <c r="X1064" s="24">
        <f t="shared" si="103"/>
        <v>2.9048191413000761E-3</v>
      </c>
      <c r="Y1064" s="21">
        <f t="shared" si="104"/>
        <v>3.1954361191385743E-3</v>
      </c>
    </row>
    <row r="1065" spans="1:25" x14ac:dyDescent="0.3">
      <c r="A1065" s="23">
        <v>41570</v>
      </c>
      <c r="B1065" s="1">
        <v>47.177143000000001</v>
      </c>
      <c r="C1065" s="21">
        <f t="shared" si="100"/>
        <v>2.3936474589395296E-2</v>
      </c>
      <c r="D1065" s="21">
        <f t="shared" si="101"/>
        <v>4.5683882664523788E-4</v>
      </c>
      <c r="S1065" s="23">
        <v>41570</v>
      </c>
      <c r="T1065" s="1">
        <v>1746.380005</v>
      </c>
      <c r="U1065" s="21">
        <f t="shared" si="102"/>
        <v>-4.7245572056965335E-3</v>
      </c>
      <c r="W1065" s="23">
        <v>41570</v>
      </c>
      <c r="X1065" s="24">
        <f t="shared" si="103"/>
        <v>2.3873776176696882E-2</v>
      </c>
      <c r="Y1065" s="21">
        <f t="shared" si="104"/>
        <v>-4.7872556183949462E-3</v>
      </c>
    </row>
    <row r="1066" spans="1:25" x14ac:dyDescent="0.3">
      <c r="A1066" s="23">
        <v>41569</v>
      </c>
      <c r="B1066" s="1">
        <v>46.074286999999998</v>
      </c>
      <c r="C1066" s="21">
        <f t="shared" si="100"/>
        <v>-9.1467319450515783E-2</v>
      </c>
      <c r="D1066" s="21">
        <f t="shared" si="101"/>
        <v>8.8416419778990594E-3</v>
      </c>
      <c r="S1066" s="23">
        <v>41569</v>
      </c>
      <c r="T1066" s="1">
        <v>1754.670044</v>
      </c>
      <c r="U1066" s="21">
        <f t="shared" si="102"/>
        <v>5.737513214565837E-3</v>
      </c>
      <c r="W1066" s="23">
        <v>41569</v>
      </c>
      <c r="X1066" s="24">
        <f t="shared" si="103"/>
        <v>-9.15300178632142E-2</v>
      </c>
      <c r="Y1066" s="21">
        <f t="shared" si="104"/>
        <v>5.6748148018674243E-3</v>
      </c>
    </row>
    <row r="1067" spans="1:25" x14ac:dyDescent="0.3">
      <c r="A1067" s="23">
        <v>41568</v>
      </c>
      <c r="B1067" s="1">
        <v>50.712856000000002</v>
      </c>
      <c r="C1067" s="21">
        <f t="shared" si="100"/>
        <v>6.4437760313156733E-2</v>
      </c>
      <c r="D1067" s="21">
        <f t="shared" si="101"/>
        <v>3.8285247864650249E-3</v>
      </c>
      <c r="S1067" s="23">
        <v>41568</v>
      </c>
      <c r="T1067" s="1">
        <v>1744.660034</v>
      </c>
      <c r="U1067" s="21">
        <f t="shared" si="102"/>
        <v>9.1736314130175245E-5</v>
      </c>
      <c r="W1067" s="23">
        <v>41568</v>
      </c>
      <c r="X1067" s="24">
        <f t="shared" si="103"/>
        <v>6.4375061900458316E-2</v>
      </c>
      <c r="Y1067" s="21">
        <f t="shared" si="104"/>
        <v>2.9037901431762541E-5</v>
      </c>
    </row>
    <row r="1068" spans="1:25" x14ac:dyDescent="0.3">
      <c r="A1068" s="23">
        <v>41565</v>
      </c>
      <c r="B1068" s="1">
        <v>47.642856999999999</v>
      </c>
      <c r="C1068" s="21">
        <f t="shared" si="100"/>
        <v>1.0299903028476498E-2</v>
      </c>
      <c r="D1068" s="21">
        <f t="shared" si="101"/>
        <v>5.9864522994948416E-5</v>
      </c>
      <c r="S1068" s="23">
        <v>41565</v>
      </c>
      <c r="T1068" s="1">
        <v>1744.5</v>
      </c>
      <c r="U1068" s="21">
        <f t="shared" si="102"/>
        <v>6.5487556430947613E-3</v>
      </c>
      <c r="W1068" s="23">
        <v>41565</v>
      </c>
      <c r="X1068" s="24">
        <f t="shared" si="103"/>
        <v>1.0237204615778085E-2</v>
      </c>
      <c r="Y1068" s="21">
        <f t="shared" si="104"/>
        <v>6.4860572303963486E-3</v>
      </c>
    </row>
    <row r="1069" spans="1:25" x14ac:dyDescent="0.3">
      <c r="A1069" s="23">
        <v>41564</v>
      </c>
      <c r="B1069" s="1">
        <v>47.157142999999998</v>
      </c>
      <c r="C1069" s="21">
        <f t="shared" si="100"/>
        <v>2.2361280355709612E-2</v>
      </c>
      <c r="D1069" s="21">
        <f t="shared" si="101"/>
        <v>3.9198432732877439E-4</v>
      </c>
      <c r="S1069" s="23">
        <v>41564</v>
      </c>
      <c r="T1069" s="1">
        <v>1733.150024</v>
      </c>
      <c r="U1069" s="21">
        <f t="shared" si="102"/>
        <v>6.7439529357353756E-3</v>
      </c>
      <c r="W1069" s="23">
        <v>41564</v>
      </c>
      <c r="X1069" s="24">
        <f t="shared" si="103"/>
        <v>2.2298581943011198E-2</v>
      </c>
      <c r="Y1069" s="21">
        <f t="shared" si="104"/>
        <v>6.6812545230369629E-3</v>
      </c>
    </row>
    <row r="1070" spans="1:25" x14ac:dyDescent="0.3">
      <c r="A1070" s="23">
        <v>41563</v>
      </c>
      <c r="B1070" s="1">
        <v>46.125712999999998</v>
      </c>
      <c r="C1070" s="21">
        <f t="shared" si="100"/>
        <v>3.699169950897252E-3</v>
      </c>
      <c r="D1070" s="21">
        <f t="shared" si="101"/>
        <v>1.2915951315784999E-6</v>
      </c>
      <c r="S1070" s="23">
        <v>41563</v>
      </c>
      <c r="T1070" s="1">
        <v>1721.540039</v>
      </c>
      <c r="U1070" s="21">
        <f t="shared" si="102"/>
        <v>1.3827532115576302E-2</v>
      </c>
      <c r="W1070" s="23">
        <v>41563</v>
      </c>
      <c r="X1070" s="24">
        <f t="shared" si="103"/>
        <v>3.6364715381988393E-3</v>
      </c>
      <c r="Y1070" s="21">
        <f t="shared" si="104"/>
        <v>1.3764833702877888E-2</v>
      </c>
    </row>
    <row r="1071" spans="1:25" x14ac:dyDescent="0.3">
      <c r="A1071" s="23">
        <v>41562</v>
      </c>
      <c r="B1071" s="1">
        <v>45.955714999999998</v>
      </c>
      <c r="C1071" s="21">
        <f t="shared" si="100"/>
        <v>-8.2315821672475087E-3</v>
      </c>
      <c r="D1071" s="21">
        <f t="shared" si="101"/>
        <v>1.1651623133629489E-4</v>
      </c>
      <c r="S1071" s="23">
        <v>41562</v>
      </c>
      <c r="T1071" s="1">
        <v>1698.0600589999999</v>
      </c>
      <c r="U1071" s="21">
        <f t="shared" si="102"/>
        <v>-7.0637233758897855E-3</v>
      </c>
      <c r="W1071" s="23">
        <v>41562</v>
      </c>
      <c r="X1071" s="24">
        <f t="shared" si="103"/>
        <v>-8.2942805799459222E-3</v>
      </c>
      <c r="Y1071" s="21">
        <f t="shared" si="104"/>
        <v>-7.1264217885881982E-3</v>
      </c>
    </row>
    <row r="1072" spans="1:25" x14ac:dyDescent="0.3">
      <c r="A1072" s="23">
        <v>41561</v>
      </c>
      <c r="B1072" s="1">
        <v>46.337142999999998</v>
      </c>
      <c r="C1072" s="21">
        <f t="shared" si="100"/>
        <v>7.8145219014135181E-2</v>
      </c>
      <c r="D1072" s="21">
        <f t="shared" si="101"/>
        <v>5.7127192543312008E-3</v>
      </c>
      <c r="S1072" s="23">
        <v>41561</v>
      </c>
      <c r="T1072" s="1">
        <v>1710.1400149999999</v>
      </c>
      <c r="U1072" s="21">
        <f t="shared" si="102"/>
        <v>4.0747206432956151E-3</v>
      </c>
      <c r="W1072" s="23">
        <v>41561</v>
      </c>
      <c r="X1072" s="24">
        <f t="shared" si="103"/>
        <v>7.8082520601436764E-2</v>
      </c>
      <c r="Y1072" s="21">
        <f t="shared" si="104"/>
        <v>4.0120222305972024E-3</v>
      </c>
    </row>
    <row r="1073" spans="1:25" x14ac:dyDescent="0.3">
      <c r="A1073" s="23">
        <v>41558</v>
      </c>
      <c r="B1073" s="1">
        <v>42.978572999999997</v>
      </c>
      <c r="C1073" s="21">
        <f t="shared" si="100"/>
        <v>-1.0329254217805728E-2</v>
      </c>
      <c r="D1073" s="21">
        <f t="shared" si="101"/>
        <v>1.6620212982888352E-4</v>
      </c>
      <c r="S1073" s="23">
        <v>41558</v>
      </c>
      <c r="T1073" s="1">
        <v>1703.1999510000001</v>
      </c>
      <c r="U1073" s="21">
        <f t="shared" si="102"/>
        <v>6.2862714640012918E-3</v>
      </c>
      <c r="W1073" s="23">
        <v>41558</v>
      </c>
      <c r="X1073" s="24">
        <f t="shared" si="103"/>
        <v>-1.0391952630504141E-2</v>
      </c>
      <c r="Y1073" s="21">
        <f t="shared" si="104"/>
        <v>6.2235730513028791E-3</v>
      </c>
    </row>
    <row r="1074" spans="1:25" x14ac:dyDescent="0.3">
      <c r="A1074" s="23">
        <v>41557</v>
      </c>
      <c r="B1074" s="1">
        <v>43.427143000000001</v>
      </c>
      <c r="C1074" s="21">
        <f t="shared" si="100"/>
        <v>5.3947253301446674E-2</v>
      </c>
      <c r="D1074" s="21">
        <f t="shared" si="101"/>
        <v>2.6403737278622901E-3</v>
      </c>
      <c r="S1074" s="23">
        <v>41557</v>
      </c>
      <c r="T1074" s="1">
        <v>1692.5600589999999</v>
      </c>
      <c r="U1074" s="21">
        <f t="shared" si="102"/>
        <v>2.1830496544354094E-2</v>
      </c>
      <c r="W1074" s="23">
        <v>41557</v>
      </c>
      <c r="X1074" s="24">
        <f t="shared" si="103"/>
        <v>5.3884554888748264E-2</v>
      </c>
      <c r="Y1074" s="21">
        <f t="shared" si="104"/>
        <v>2.1767798131655681E-2</v>
      </c>
    </row>
    <row r="1075" spans="1:25" x14ac:dyDescent="0.3">
      <c r="A1075" s="23">
        <v>41556</v>
      </c>
      <c r="B1075" s="1">
        <v>41.204284999999999</v>
      </c>
      <c r="C1075" s="21">
        <f t="shared" si="100"/>
        <v>-4.5944723525473408E-2</v>
      </c>
      <c r="D1075" s="21">
        <f t="shared" si="101"/>
        <v>2.352968806148715E-3</v>
      </c>
      <c r="S1075" s="23">
        <v>41556</v>
      </c>
      <c r="T1075" s="1">
        <v>1656.400024</v>
      </c>
      <c r="U1075" s="21">
        <f t="shared" si="102"/>
        <v>5.7390620563668726E-4</v>
      </c>
      <c r="W1075" s="23">
        <v>41556</v>
      </c>
      <c r="X1075" s="24">
        <f t="shared" si="103"/>
        <v>-4.6007421938171818E-2</v>
      </c>
      <c r="Y1075" s="21">
        <f t="shared" si="104"/>
        <v>5.1120779293827457E-4</v>
      </c>
    </row>
    <row r="1076" spans="1:25" x14ac:dyDescent="0.3">
      <c r="A1076" s="23">
        <v>41555</v>
      </c>
      <c r="B1076" s="1">
        <v>43.188572000000001</v>
      </c>
      <c r="C1076" s="21">
        <f t="shared" si="100"/>
        <v>-4.9786225633795866E-2</v>
      </c>
      <c r="D1076" s="21">
        <f t="shared" si="101"/>
        <v>2.740408578679852E-3</v>
      </c>
      <c r="S1076" s="23">
        <v>41555</v>
      </c>
      <c r="T1076" s="1">
        <v>1655.4499510000001</v>
      </c>
      <c r="U1076" s="21">
        <f t="shared" si="102"/>
        <v>-1.2332078885557318E-2</v>
      </c>
      <c r="W1076" s="23">
        <v>41555</v>
      </c>
      <c r="X1076" s="24">
        <f t="shared" si="103"/>
        <v>-4.9848924046494276E-2</v>
      </c>
      <c r="Y1076" s="21">
        <f t="shared" si="104"/>
        <v>-1.2394777298255732E-2</v>
      </c>
    </row>
    <row r="1077" spans="1:25" x14ac:dyDescent="0.3">
      <c r="A1077" s="23">
        <v>41554</v>
      </c>
      <c r="B1077" s="1">
        <v>45.451427000000002</v>
      </c>
      <c r="C1077" s="21">
        <f t="shared" si="100"/>
        <v>-2.7806637859417616E-2</v>
      </c>
      <c r="D1077" s="21">
        <f t="shared" si="101"/>
        <v>9.2229584875549585E-4</v>
      </c>
      <c r="S1077" s="23">
        <v>41554</v>
      </c>
      <c r="T1077" s="1">
        <v>1676.119995</v>
      </c>
      <c r="U1077" s="21">
        <f t="shared" si="102"/>
        <v>-8.5063620230700909E-3</v>
      </c>
      <c r="W1077" s="23">
        <v>41554</v>
      </c>
      <c r="X1077" s="24">
        <f t="shared" si="103"/>
        <v>-2.7869336272116029E-2</v>
      </c>
      <c r="Y1077" s="21">
        <f t="shared" si="104"/>
        <v>-8.5690604357685045E-3</v>
      </c>
    </row>
    <row r="1078" spans="1:25" x14ac:dyDescent="0.3">
      <c r="A1078" s="23">
        <v>41551</v>
      </c>
      <c r="B1078" s="1">
        <v>46.751427</v>
      </c>
      <c r="C1078" s="21">
        <f t="shared" si="100"/>
        <v>1.7219930748910484E-2</v>
      </c>
      <c r="D1078" s="21">
        <f t="shared" si="101"/>
        <v>2.1483481538738986E-4</v>
      </c>
      <c r="S1078" s="23">
        <v>41551</v>
      </c>
      <c r="T1078" s="1">
        <v>1690.5</v>
      </c>
      <c r="U1078" s="21">
        <f t="shared" si="102"/>
        <v>7.0532244529508681E-3</v>
      </c>
      <c r="W1078" s="23">
        <v>41551</v>
      </c>
      <c r="X1078" s="24">
        <f t="shared" si="103"/>
        <v>1.715723233621207E-2</v>
      </c>
      <c r="Y1078" s="21">
        <f t="shared" si="104"/>
        <v>6.9905260402524554E-3</v>
      </c>
    </row>
    <row r="1079" spans="1:25" x14ac:dyDescent="0.3">
      <c r="A1079" s="23">
        <v>41550</v>
      </c>
      <c r="B1079" s="1">
        <v>45.959999000000003</v>
      </c>
      <c r="C1079" s="21">
        <f t="shared" si="100"/>
        <v>-2.7242790109023085E-2</v>
      </c>
      <c r="D1079" s="21">
        <f t="shared" si="101"/>
        <v>8.883664228457863E-4</v>
      </c>
      <c r="S1079" s="23">
        <v>41550</v>
      </c>
      <c r="T1079" s="1">
        <v>1678.660034</v>
      </c>
      <c r="U1079" s="21">
        <f t="shared" si="102"/>
        <v>-8.9794146214863257E-3</v>
      </c>
      <c r="W1079" s="23">
        <v>41550</v>
      </c>
      <c r="X1079" s="24">
        <f t="shared" si="103"/>
        <v>-2.7305488521721499E-2</v>
      </c>
      <c r="Y1079" s="21">
        <f t="shared" si="104"/>
        <v>-9.0421130341847393E-3</v>
      </c>
    </row>
    <row r="1080" spans="1:25" x14ac:dyDescent="0.3">
      <c r="A1080" s="23">
        <v>41549</v>
      </c>
      <c r="B1080" s="1">
        <v>47.247143000000001</v>
      </c>
      <c r="C1080" s="21">
        <f t="shared" si="100"/>
        <v>1.8821982104005208E-2</v>
      </c>
      <c r="D1080" s="21">
        <f t="shared" si="101"/>
        <v>2.6436470065477802E-4</v>
      </c>
      <c r="S1080" s="23">
        <v>41549</v>
      </c>
      <c r="T1080" s="1">
        <v>1693.869995</v>
      </c>
      <c r="U1080" s="21">
        <f t="shared" si="102"/>
        <v>-6.6666961651917767E-4</v>
      </c>
      <c r="W1080" s="23">
        <v>41549</v>
      </c>
      <c r="X1080" s="24">
        <f t="shared" si="103"/>
        <v>1.8759283691306795E-2</v>
      </c>
      <c r="Y1080" s="21">
        <f t="shared" si="104"/>
        <v>-7.2936802921759036E-4</v>
      </c>
    </row>
    <row r="1081" spans="1:25" x14ac:dyDescent="0.3">
      <c r="A1081" s="23">
        <v>41548</v>
      </c>
      <c r="B1081" s="1">
        <v>46.374287000000002</v>
      </c>
      <c r="C1081" s="21">
        <f t="shared" si="100"/>
        <v>4.9836760607844033E-2</v>
      </c>
      <c r="D1081" s="21">
        <f t="shared" si="101"/>
        <v>2.2348381034448072E-3</v>
      </c>
      <c r="S1081" s="23">
        <v>41548</v>
      </c>
      <c r="T1081" s="1">
        <v>1695</v>
      </c>
      <c r="U1081" s="21">
        <f t="shared" si="102"/>
        <v>7.9985433725262567E-3</v>
      </c>
      <c r="W1081" s="23">
        <v>41548</v>
      </c>
      <c r="X1081" s="24">
        <f t="shared" si="103"/>
        <v>4.9774062195145623E-2</v>
      </c>
      <c r="Y1081" s="21">
        <f t="shared" si="104"/>
        <v>7.9358449598278431E-3</v>
      </c>
    </row>
    <row r="1082" spans="1:25" x14ac:dyDescent="0.3">
      <c r="A1082" s="23">
        <v>41547</v>
      </c>
      <c r="B1082" s="1">
        <v>44.172854999999998</v>
      </c>
      <c r="C1082" s="21">
        <f t="shared" si="100"/>
        <v>-1.0211306115985752E-2</v>
      </c>
      <c r="D1082" s="21">
        <f t="shared" si="101"/>
        <v>1.631748817623482E-4</v>
      </c>
      <c r="S1082" s="23">
        <v>41547</v>
      </c>
      <c r="T1082" s="1">
        <v>1681.5500489999999</v>
      </c>
      <c r="U1082" s="21">
        <f t="shared" si="102"/>
        <v>-6.0292306782917526E-3</v>
      </c>
      <c r="W1082" s="23">
        <v>41547</v>
      </c>
      <c r="X1082" s="24">
        <f t="shared" si="103"/>
        <v>-1.0274004528684166E-2</v>
      </c>
      <c r="Y1082" s="21">
        <f t="shared" si="104"/>
        <v>-6.0919290909901653E-3</v>
      </c>
    </row>
    <row r="1083" spans="1:25" x14ac:dyDescent="0.3">
      <c r="A1083" s="23">
        <v>41544</v>
      </c>
      <c r="B1083" s="1">
        <v>44.628571000000001</v>
      </c>
      <c r="C1083" s="21">
        <f t="shared" si="100"/>
        <v>-3.5405919162873056E-3</v>
      </c>
      <c r="D1083" s="21">
        <f t="shared" si="101"/>
        <v>3.7250004755440742E-5</v>
      </c>
      <c r="S1083" s="23">
        <v>41544</v>
      </c>
      <c r="T1083" s="1">
        <v>1691.75</v>
      </c>
      <c r="U1083" s="21">
        <f t="shared" si="102"/>
        <v>-4.0738011625287562E-3</v>
      </c>
      <c r="W1083" s="23">
        <v>41544</v>
      </c>
      <c r="X1083" s="24">
        <f t="shared" si="103"/>
        <v>-3.6032903289857183E-3</v>
      </c>
      <c r="Y1083" s="21">
        <f t="shared" si="104"/>
        <v>-4.1364995752271689E-3</v>
      </c>
    </row>
    <row r="1084" spans="1:25" x14ac:dyDescent="0.3">
      <c r="A1084" s="23">
        <v>41543</v>
      </c>
      <c r="B1084" s="1">
        <v>44.787143999999998</v>
      </c>
      <c r="C1084" s="21">
        <f t="shared" si="100"/>
        <v>2.0739727271218866E-2</v>
      </c>
      <c r="D1084" s="21">
        <f t="shared" si="101"/>
        <v>3.3040481915426494E-4</v>
      </c>
      <c r="S1084" s="23">
        <v>41543</v>
      </c>
      <c r="T1084" s="1">
        <v>1698.670044</v>
      </c>
      <c r="U1084" s="21">
        <f t="shared" si="102"/>
        <v>3.4854256220817614E-3</v>
      </c>
      <c r="W1084" s="23">
        <v>41543</v>
      </c>
      <c r="X1084" s="24">
        <f t="shared" si="103"/>
        <v>2.0677028858520453E-2</v>
      </c>
      <c r="Y1084" s="21">
        <f t="shared" si="104"/>
        <v>3.4227272093833487E-3</v>
      </c>
    </row>
    <row r="1085" spans="1:25" x14ac:dyDescent="0.3">
      <c r="A1085" s="23">
        <v>41542</v>
      </c>
      <c r="B1085" s="1">
        <v>43.877144000000001</v>
      </c>
      <c r="C1085" s="21">
        <f t="shared" si="100"/>
        <v>2.120806537761144E-3</v>
      </c>
      <c r="D1085" s="21">
        <f t="shared" si="101"/>
        <v>1.9525770762660867E-7</v>
      </c>
      <c r="S1085" s="23">
        <v>41542</v>
      </c>
      <c r="T1085" s="1">
        <v>1692.7700199999999</v>
      </c>
      <c r="U1085" s="21">
        <f t="shared" si="102"/>
        <v>-2.7394657064624406E-3</v>
      </c>
      <c r="W1085" s="23">
        <v>41542</v>
      </c>
      <c r="X1085" s="24">
        <f t="shared" si="103"/>
        <v>2.0581081250627313E-3</v>
      </c>
      <c r="Y1085" s="21">
        <f t="shared" si="104"/>
        <v>-2.8021641191608533E-3</v>
      </c>
    </row>
    <row r="1086" spans="1:25" x14ac:dyDescent="0.3">
      <c r="A1086" s="23">
        <v>41541</v>
      </c>
      <c r="B1086" s="1">
        <v>43.784286000000002</v>
      </c>
      <c r="C1086" s="21">
        <f t="shared" si="100"/>
        <v>1.4733164627862338E-2</v>
      </c>
      <c r="D1086" s="21">
        <f t="shared" si="101"/>
        <v>1.4812054318754029E-4</v>
      </c>
      <c r="S1086" s="23">
        <v>41541</v>
      </c>
      <c r="T1086" s="1">
        <v>1697.420044</v>
      </c>
      <c r="U1086" s="21">
        <f t="shared" si="102"/>
        <v>-2.597143144069336E-3</v>
      </c>
      <c r="W1086" s="23">
        <v>41541</v>
      </c>
      <c r="X1086" s="24">
        <f t="shared" si="103"/>
        <v>1.4670466215163925E-2</v>
      </c>
      <c r="Y1086" s="21">
        <f t="shared" si="104"/>
        <v>-2.6598415567677487E-3</v>
      </c>
    </row>
    <row r="1087" spans="1:25" x14ac:dyDescent="0.3">
      <c r="A1087" s="23">
        <v>41540</v>
      </c>
      <c r="B1087" s="1">
        <v>43.148570999999997</v>
      </c>
      <c r="C1087" s="21">
        <f t="shared" si="100"/>
        <v>-3.7568159550119273E-2</v>
      </c>
      <c r="D1087" s="21">
        <f t="shared" si="101"/>
        <v>1.6104847871339385E-3</v>
      </c>
      <c r="S1087" s="23">
        <v>41540</v>
      </c>
      <c r="T1087" s="1">
        <v>1701.839966</v>
      </c>
      <c r="U1087" s="21">
        <f t="shared" si="102"/>
        <v>-4.719586317135982E-3</v>
      </c>
      <c r="W1087" s="23">
        <v>41540</v>
      </c>
      <c r="X1087" s="24">
        <f t="shared" si="103"/>
        <v>-3.7630857962817683E-2</v>
      </c>
      <c r="Y1087" s="21">
        <f t="shared" si="104"/>
        <v>-4.7822847298343947E-3</v>
      </c>
    </row>
    <row r="1088" spans="1:25" x14ac:dyDescent="0.3">
      <c r="A1088" s="23">
        <v>41537</v>
      </c>
      <c r="B1088" s="1">
        <v>44.832858999999999</v>
      </c>
      <c r="C1088" s="21">
        <f t="shared" si="100"/>
        <v>2.7266821693181065E-2</v>
      </c>
      <c r="D1088" s="21">
        <f t="shared" si="101"/>
        <v>6.1029430645545243E-4</v>
      </c>
      <c r="S1088" s="23">
        <v>41537</v>
      </c>
      <c r="T1088" s="1">
        <v>1709.910034</v>
      </c>
      <c r="U1088" s="21">
        <f t="shared" si="102"/>
        <v>-7.2168864715295156E-3</v>
      </c>
      <c r="W1088" s="23">
        <v>41537</v>
      </c>
      <c r="X1088" s="24">
        <f t="shared" si="103"/>
        <v>2.7204123280482651E-2</v>
      </c>
      <c r="Y1088" s="21">
        <f t="shared" si="104"/>
        <v>-7.2795848842279283E-3</v>
      </c>
    </row>
    <row r="1089" spans="1:25" x14ac:dyDescent="0.3">
      <c r="A1089" s="23">
        <v>41536</v>
      </c>
      <c r="B1089" s="1">
        <v>43.642856999999999</v>
      </c>
      <c r="C1089" s="21">
        <f t="shared" si="100"/>
        <v>-4.6266322718194752E-3</v>
      </c>
      <c r="D1089" s="21">
        <f t="shared" si="101"/>
        <v>5.168630125622091E-5</v>
      </c>
      <c r="S1089" s="23">
        <v>41536</v>
      </c>
      <c r="T1089" s="1">
        <v>1722.339966</v>
      </c>
      <c r="U1089" s="21">
        <f t="shared" si="102"/>
        <v>-1.8429539867059752E-3</v>
      </c>
      <c r="W1089" s="23">
        <v>41536</v>
      </c>
      <c r="X1089" s="24">
        <f t="shared" si="103"/>
        <v>-4.6893306845178879E-3</v>
      </c>
      <c r="Y1089" s="21">
        <f t="shared" si="104"/>
        <v>-1.9056523994043879E-3</v>
      </c>
    </row>
    <row r="1090" spans="1:25" x14ac:dyDescent="0.3">
      <c r="A1090" s="23">
        <v>41535</v>
      </c>
      <c r="B1090" s="1">
        <v>43.845714999999998</v>
      </c>
      <c r="C1090" s="21">
        <f t="shared" si="100"/>
        <v>2.4603568193552139E-2</v>
      </c>
      <c r="D1090" s="21">
        <f t="shared" si="101"/>
        <v>4.8580047547599646E-4</v>
      </c>
      <c r="S1090" s="23">
        <v>41535</v>
      </c>
      <c r="T1090" s="1">
        <v>1725.5200199999999</v>
      </c>
      <c r="U1090" s="21">
        <f t="shared" si="102"/>
        <v>1.2177673032111924E-2</v>
      </c>
      <c r="W1090" s="23">
        <v>41535</v>
      </c>
      <c r="X1090" s="24">
        <f t="shared" si="103"/>
        <v>2.4540869780853725E-2</v>
      </c>
      <c r="Y1090" s="21">
        <f t="shared" si="104"/>
        <v>1.2114974619413511E-2</v>
      </c>
    </row>
    <row r="1091" spans="1:25" x14ac:dyDescent="0.3">
      <c r="A1091" s="23">
        <v>41534</v>
      </c>
      <c r="B1091" s="1">
        <v>42.792858000000003</v>
      </c>
      <c r="C1091" s="21">
        <f t="shared" si="100"/>
        <v>-8.6377813650898583E-3</v>
      </c>
      <c r="D1091" s="21">
        <f t="shared" si="101"/>
        <v>1.2545047549469924E-4</v>
      </c>
      <c r="S1091" s="23">
        <v>41534</v>
      </c>
      <c r="T1091" s="1">
        <v>1704.76001</v>
      </c>
      <c r="U1091" s="21">
        <f t="shared" si="102"/>
        <v>4.2177392207973785E-3</v>
      </c>
      <c r="W1091" s="23">
        <v>41534</v>
      </c>
      <c r="X1091" s="24">
        <f t="shared" si="103"/>
        <v>-8.7004797777882718E-3</v>
      </c>
      <c r="Y1091" s="21">
        <f t="shared" si="104"/>
        <v>4.1550408080989658E-3</v>
      </c>
    </row>
    <row r="1092" spans="1:25" x14ac:dyDescent="0.3">
      <c r="A1092" s="23">
        <v>41533</v>
      </c>
      <c r="B1092" s="1">
        <v>43.165714000000001</v>
      </c>
      <c r="C1092" s="21">
        <f t="shared" si="100"/>
        <v>-1.1418347185690902E-2</v>
      </c>
      <c r="D1092" s="21">
        <f t="shared" si="101"/>
        <v>1.954692968012167E-4</v>
      </c>
      <c r="S1092" s="23">
        <v>41533</v>
      </c>
      <c r="T1092" s="1">
        <v>1697.599976</v>
      </c>
      <c r="U1092" s="21">
        <f t="shared" si="102"/>
        <v>5.6931534291859709E-3</v>
      </c>
      <c r="W1092" s="23">
        <v>41533</v>
      </c>
      <c r="X1092" s="24">
        <f t="shared" si="103"/>
        <v>-1.1481045598389316E-2</v>
      </c>
      <c r="Y1092" s="21">
        <f t="shared" si="104"/>
        <v>5.6304550164875582E-3</v>
      </c>
    </row>
    <row r="1093" spans="1:25" x14ac:dyDescent="0.3">
      <c r="A1093" s="23">
        <v>41530</v>
      </c>
      <c r="B1093" s="1">
        <v>43.664287999999999</v>
      </c>
      <c r="C1093" s="21">
        <f t="shared" si="100"/>
        <v>1.4067280588573094E-2</v>
      </c>
      <c r="D1093" s="21">
        <f t="shared" si="101"/>
        <v>1.3235569017815214E-4</v>
      </c>
      <c r="S1093" s="23">
        <v>41530</v>
      </c>
      <c r="T1093" s="1">
        <v>1687.98999</v>
      </c>
      <c r="U1093" s="21">
        <f t="shared" si="102"/>
        <v>2.7146795693018255E-3</v>
      </c>
      <c r="W1093" s="23">
        <v>41530</v>
      </c>
      <c r="X1093" s="24">
        <f t="shared" si="103"/>
        <v>1.4004582175874681E-2</v>
      </c>
      <c r="Y1093" s="21">
        <f t="shared" si="104"/>
        <v>2.6519811566034128E-3</v>
      </c>
    </row>
    <row r="1094" spans="1:25" x14ac:dyDescent="0.3">
      <c r="A1094" s="23">
        <v>41529</v>
      </c>
      <c r="B1094" s="1">
        <v>43.058571000000001</v>
      </c>
      <c r="C1094" s="21">
        <f t="shared" si="100"/>
        <v>-2.2348390742489954E-2</v>
      </c>
      <c r="D1094" s="21">
        <f t="shared" si="101"/>
        <v>6.2056175847824153E-4</v>
      </c>
      <c r="S1094" s="23">
        <v>41529</v>
      </c>
      <c r="T1094" s="1">
        <v>1683.420044</v>
      </c>
      <c r="U1094" s="21">
        <f t="shared" si="102"/>
        <v>-3.3804153517479341E-3</v>
      </c>
      <c r="W1094" s="23">
        <v>41529</v>
      </c>
      <c r="X1094" s="24">
        <f t="shared" si="103"/>
        <v>-2.2411089155188368E-2</v>
      </c>
      <c r="Y1094" s="21">
        <f t="shared" si="104"/>
        <v>-3.4431137644463468E-3</v>
      </c>
    </row>
    <row r="1095" spans="1:25" x14ac:dyDescent="0.3">
      <c r="A1095" s="23">
        <v>41528</v>
      </c>
      <c r="B1095" s="1">
        <v>44.042858000000003</v>
      </c>
      <c r="C1095" s="21">
        <f t="shared" si="100"/>
        <v>-1.5204752791067144E-2</v>
      </c>
      <c r="D1095" s="21">
        <f t="shared" si="101"/>
        <v>3.1568189118531869E-4</v>
      </c>
      <c r="S1095" s="23">
        <v>41528</v>
      </c>
      <c r="T1095" s="1">
        <v>1689.130005</v>
      </c>
      <c r="U1095" s="21">
        <f t="shared" si="102"/>
        <v>3.0522835827544448E-3</v>
      </c>
      <c r="W1095" s="23">
        <v>41528</v>
      </c>
      <c r="X1095" s="24">
        <f t="shared" si="103"/>
        <v>-1.5267451203765558E-2</v>
      </c>
      <c r="Y1095" s="21">
        <f t="shared" si="104"/>
        <v>2.9895851700560321E-3</v>
      </c>
    </row>
    <row r="1096" spans="1:25" x14ac:dyDescent="0.3">
      <c r="A1096" s="23">
        <v>41527</v>
      </c>
      <c r="B1096" s="1">
        <v>44.722858000000002</v>
      </c>
      <c r="C1096" s="21">
        <f t="shared" si="100"/>
        <v>6.4286988635583464E-2</v>
      </c>
      <c r="D1096" s="21">
        <f t="shared" si="101"/>
        <v>3.8098895011402347E-3</v>
      </c>
      <c r="S1096" s="23">
        <v>41527</v>
      </c>
      <c r="T1096" s="1">
        <v>1683.98999</v>
      </c>
      <c r="U1096" s="21">
        <f t="shared" si="102"/>
        <v>7.3457892137307468E-3</v>
      </c>
      <c r="W1096" s="23">
        <v>41527</v>
      </c>
      <c r="X1096" s="24">
        <f t="shared" si="103"/>
        <v>6.4224290222885047E-2</v>
      </c>
      <c r="Y1096" s="21">
        <f t="shared" si="104"/>
        <v>7.2830908010323341E-3</v>
      </c>
    </row>
    <row r="1097" spans="1:25" x14ac:dyDescent="0.3">
      <c r="A1097" s="23">
        <v>41526</v>
      </c>
      <c r="B1097" s="1">
        <v>42.021427000000003</v>
      </c>
      <c r="C1097" s="21">
        <f t="shared" si="100"/>
        <v>8.9524320054104045E-3</v>
      </c>
      <c r="D1097" s="21">
        <f t="shared" si="101"/>
        <v>4.0828850420570975E-5</v>
      </c>
      <c r="S1097" s="23">
        <v>41526</v>
      </c>
      <c r="T1097" s="1">
        <v>1671.709961</v>
      </c>
      <c r="U1097" s="21">
        <f t="shared" si="102"/>
        <v>9.9928808281404269E-3</v>
      </c>
      <c r="W1097" s="23">
        <v>41526</v>
      </c>
      <c r="X1097" s="24">
        <f t="shared" si="103"/>
        <v>8.889733592711991E-3</v>
      </c>
      <c r="Y1097" s="21">
        <f t="shared" si="104"/>
        <v>9.9301824154420133E-3</v>
      </c>
    </row>
    <row r="1098" spans="1:25" x14ac:dyDescent="0.3">
      <c r="A1098" s="23">
        <v>41523</v>
      </c>
      <c r="B1098" s="1">
        <v>41.648570999999997</v>
      </c>
      <c r="C1098" s="21">
        <f t="shared" si="100"/>
        <v>-1.2097231089866378E-2</v>
      </c>
      <c r="D1098" s="21">
        <f t="shared" si="101"/>
        <v>2.1491317732533324E-4</v>
      </c>
      <c r="S1098" s="23">
        <v>41523</v>
      </c>
      <c r="T1098" s="1">
        <v>1655.170044</v>
      </c>
      <c r="U1098" s="21">
        <f t="shared" si="102"/>
        <v>5.4431207189287178E-5</v>
      </c>
      <c r="W1098" s="23">
        <v>41523</v>
      </c>
      <c r="X1098" s="24">
        <f t="shared" si="103"/>
        <v>-1.2159929502564792E-2</v>
      </c>
      <c r="Y1098" s="21">
        <f t="shared" si="104"/>
        <v>-8.2672055091255258E-6</v>
      </c>
    </row>
    <row r="1099" spans="1:25" x14ac:dyDescent="0.3">
      <c r="A1099" s="23">
        <v>41522</v>
      </c>
      <c r="B1099" s="1">
        <v>42.158572999999997</v>
      </c>
      <c r="C1099" s="21">
        <f t="shared" si="100"/>
        <v>9.164606757777749E-3</v>
      </c>
      <c r="D1099" s="21">
        <f t="shared" si="101"/>
        <v>4.35853539795792E-5</v>
      </c>
      <c r="S1099" s="23">
        <v>41522</v>
      </c>
      <c r="T1099" s="1">
        <v>1655.079956</v>
      </c>
      <c r="U1099" s="21">
        <f t="shared" si="102"/>
        <v>1.2098628337611217E-3</v>
      </c>
      <c r="W1099" s="23">
        <v>41522</v>
      </c>
      <c r="X1099" s="24">
        <f t="shared" si="103"/>
        <v>9.1019083450793355E-3</v>
      </c>
      <c r="Y1099" s="21">
        <f t="shared" si="104"/>
        <v>1.147164421062709E-3</v>
      </c>
    </row>
    <row r="1100" spans="1:25" x14ac:dyDescent="0.3">
      <c r="A1100" s="23">
        <v>41521</v>
      </c>
      <c r="B1100" s="1">
        <v>41.775714999999998</v>
      </c>
      <c r="C1100" s="21">
        <f t="shared" ref="C1100:C1163" si="105">B1100/B1101-1</f>
        <v>1.1868560923242288E-2</v>
      </c>
      <c r="D1100" s="21">
        <f t="shared" ref="D1100:D1163" si="106">(C1100-$B$4)^2</f>
        <v>8.6599302854142347E-5</v>
      </c>
      <c r="S1100" s="23">
        <v>41521</v>
      </c>
      <c r="T1100" s="1">
        <v>1653.079956</v>
      </c>
      <c r="U1100" s="21">
        <f t="shared" ref="U1100:U1163" si="107">T1100/T1101-1</f>
        <v>8.1169528883080488E-3</v>
      </c>
      <c r="W1100" s="23">
        <v>41521</v>
      </c>
      <c r="X1100" s="24">
        <f t="shared" ref="X1100:X1163" si="108">C1100-$U$5</f>
        <v>1.1805862510543875E-2</v>
      </c>
      <c r="Y1100" s="21">
        <f t="shared" ref="Y1100:Y1163" si="109">U1100-$U$5</f>
        <v>8.0542544756096353E-3</v>
      </c>
    </row>
    <row r="1101" spans="1:25" x14ac:dyDescent="0.3">
      <c r="A1101" s="23">
        <v>41520</v>
      </c>
      <c r="B1101" s="1">
        <v>41.285713000000001</v>
      </c>
      <c r="C1101" s="21">
        <f t="shared" si="105"/>
        <v>1.7928195744371767E-2</v>
      </c>
      <c r="D1101" s="21">
        <f t="shared" si="106"/>
        <v>2.3609888106403747E-4</v>
      </c>
      <c r="S1101" s="23">
        <v>41520</v>
      </c>
      <c r="T1101" s="1">
        <v>1639.7700199999999</v>
      </c>
      <c r="U1101" s="21">
        <f t="shared" si="107"/>
        <v>4.1642217069282061E-3</v>
      </c>
      <c r="W1101" s="23">
        <v>41520</v>
      </c>
      <c r="X1101" s="24">
        <f t="shared" si="108"/>
        <v>1.7865497331673353E-2</v>
      </c>
      <c r="Y1101" s="21">
        <f t="shared" si="109"/>
        <v>4.1015232942297935E-3</v>
      </c>
    </row>
    <row r="1102" spans="1:25" x14ac:dyDescent="0.3">
      <c r="A1102" s="23">
        <v>41516</v>
      </c>
      <c r="B1102" s="1">
        <v>40.558571000000001</v>
      </c>
      <c r="C1102" s="21">
        <f t="shared" si="105"/>
        <v>-1.3687705259464611E-2</v>
      </c>
      <c r="D1102" s="21">
        <f t="shared" si="106"/>
        <v>2.6407522522361754E-4</v>
      </c>
      <c r="S1102" s="23">
        <v>41516</v>
      </c>
      <c r="T1102" s="1">
        <v>1632.969971</v>
      </c>
      <c r="U1102" s="21">
        <f t="shared" si="107"/>
        <v>-3.1743182089343236E-3</v>
      </c>
      <c r="W1102" s="23">
        <v>41516</v>
      </c>
      <c r="X1102" s="24">
        <f t="shared" si="108"/>
        <v>-1.3750403672163024E-2</v>
      </c>
      <c r="Y1102" s="21">
        <f t="shared" si="109"/>
        <v>-3.2370166216327363E-3</v>
      </c>
    </row>
    <row r="1103" spans="1:25" x14ac:dyDescent="0.3">
      <c r="A1103" s="23">
        <v>41515</v>
      </c>
      <c r="B1103" s="1">
        <v>41.121428999999999</v>
      </c>
      <c r="C1103" s="21">
        <f t="shared" si="105"/>
        <v>1.5845578063241161E-2</v>
      </c>
      <c r="D1103" s="21">
        <f t="shared" si="106"/>
        <v>1.7643521409446811E-4</v>
      </c>
      <c r="S1103" s="23">
        <v>41515</v>
      </c>
      <c r="T1103" s="1">
        <v>1638.170044</v>
      </c>
      <c r="U1103" s="21">
        <f t="shared" si="107"/>
        <v>1.9634015979428376E-3</v>
      </c>
      <c r="W1103" s="23">
        <v>41515</v>
      </c>
      <c r="X1103" s="24">
        <f t="shared" si="108"/>
        <v>1.5782879650542748E-2</v>
      </c>
      <c r="Y1103" s="21">
        <f t="shared" si="109"/>
        <v>1.9007031852444249E-3</v>
      </c>
    </row>
    <row r="1104" spans="1:25" x14ac:dyDescent="0.3">
      <c r="A1104" s="23">
        <v>41514</v>
      </c>
      <c r="B1104" s="1">
        <v>40.479999999999997</v>
      </c>
      <c r="C1104" s="21">
        <f t="shared" si="105"/>
        <v>2.6517940581855193E-2</v>
      </c>
      <c r="D1104" s="21">
        <f t="shared" si="106"/>
        <v>5.7385420861095539E-4</v>
      </c>
      <c r="S1104" s="23">
        <v>41514</v>
      </c>
      <c r="T1104" s="1">
        <v>1634.959961</v>
      </c>
      <c r="U1104" s="21">
        <f t="shared" si="107"/>
        <v>2.7476455123356391E-3</v>
      </c>
      <c r="W1104" s="23">
        <v>41514</v>
      </c>
      <c r="X1104" s="24">
        <f t="shared" si="108"/>
        <v>2.6455242169156779E-2</v>
      </c>
      <c r="Y1104" s="21">
        <f t="shared" si="109"/>
        <v>2.6849470996372264E-3</v>
      </c>
    </row>
    <row r="1105" spans="1:25" x14ac:dyDescent="0.3">
      <c r="A1105" s="23">
        <v>41513</v>
      </c>
      <c r="B1105" s="1">
        <v>39.434283999999998</v>
      </c>
      <c r="C1105" s="21">
        <f t="shared" si="105"/>
        <v>-2.3627697863947916E-2</v>
      </c>
      <c r="D1105" s="21">
        <f t="shared" si="106"/>
        <v>6.8593622166834205E-4</v>
      </c>
      <c r="S1105" s="23">
        <v>41513</v>
      </c>
      <c r="T1105" s="1">
        <v>1630.4799800000001</v>
      </c>
      <c r="U1105" s="21">
        <f t="shared" si="107"/>
        <v>-1.5874194847625089E-2</v>
      </c>
      <c r="W1105" s="23">
        <v>41513</v>
      </c>
      <c r="X1105" s="24">
        <f t="shared" si="108"/>
        <v>-2.369039627664633E-2</v>
      </c>
      <c r="Y1105" s="21">
        <f t="shared" si="109"/>
        <v>-1.5936893260323503E-2</v>
      </c>
    </row>
    <row r="1106" spans="1:25" x14ac:dyDescent="0.3">
      <c r="A1106" s="23">
        <v>41512</v>
      </c>
      <c r="B1106" s="1">
        <v>40.388573000000001</v>
      </c>
      <c r="C1106" s="21">
        <f t="shared" si="105"/>
        <v>1.566324235152039E-2</v>
      </c>
      <c r="D1106" s="21">
        <f t="shared" si="106"/>
        <v>1.7162456935264548E-4</v>
      </c>
      <c r="S1106" s="23">
        <v>41512</v>
      </c>
      <c r="T1106" s="1">
        <v>1656.780029</v>
      </c>
      <c r="U1106" s="21">
        <f t="shared" si="107"/>
        <v>-4.039657950105191E-3</v>
      </c>
      <c r="W1106" s="23">
        <v>41512</v>
      </c>
      <c r="X1106" s="24">
        <f t="shared" si="108"/>
        <v>1.5600543938821976E-2</v>
      </c>
      <c r="Y1106" s="21">
        <f t="shared" si="109"/>
        <v>-4.1023563628036037E-3</v>
      </c>
    </row>
    <row r="1107" spans="1:25" x14ac:dyDescent="0.3">
      <c r="A1107" s="23">
        <v>41509</v>
      </c>
      <c r="B1107" s="1">
        <v>39.765712999999998</v>
      </c>
      <c r="C1107" s="21">
        <f t="shared" si="105"/>
        <v>3.1918444067714491E-2</v>
      </c>
      <c r="D1107" s="21">
        <f t="shared" si="106"/>
        <v>8.6176051522283005E-4</v>
      </c>
      <c r="S1107" s="23">
        <v>41509</v>
      </c>
      <c r="T1107" s="1">
        <v>1663.5</v>
      </c>
      <c r="U1107" s="21">
        <f t="shared" si="107"/>
        <v>3.9470108837469375E-3</v>
      </c>
      <c r="W1107" s="23">
        <v>41509</v>
      </c>
      <c r="X1107" s="24">
        <f t="shared" si="108"/>
        <v>3.1855745655016081E-2</v>
      </c>
      <c r="Y1107" s="21">
        <f t="shared" si="109"/>
        <v>3.8843124710485248E-3</v>
      </c>
    </row>
    <row r="1108" spans="1:25" x14ac:dyDescent="0.3">
      <c r="A1108" s="23">
        <v>41508</v>
      </c>
      <c r="B1108" s="1">
        <v>38.535713000000001</v>
      </c>
      <c r="C1108" s="21">
        <f t="shared" si="105"/>
        <v>-2.293220325335743E-3</v>
      </c>
      <c r="D1108" s="21">
        <f t="shared" si="106"/>
        <v>2.3579828971013069E-5</v>
      </c>
      <c r="S1108" s="23">
        <v>41508</v>
      </c>
      <c r="T1108" s="1">
        <v>1656.959961</v>
      </c>
      <c r="U1108" s="21">
        <f t="shared" si="107"/>
        <v>8.6193764168800424E-3</v>
      </c>
      <c r="W1108" s="23">
        <v>41508</v>
      </c>
      <c r="X1108" s="24">
        <f t="shared" si="108"/>
        <v>-2.3559187380341557E-3</v>
      </c>
      <c r="Y1108" s="21">
        <f t="shared" si="109"/>
        <v>8.5566780041816289E-3</v>
      </c>
    </row>
    <row r="1109" spans="1:25" x14ac:dyDescent="0.3">
      <c r="A1109" s="23">
        <v>41507</v>
      </c>
      <c r="B1109" s="1">
        <v>38.624287000000002</v>
      </c>
      <c r="C1109" s="21">
        <f t="shared" si="105"/>
        <v>-1.0684573320422608E-2</v>
      </c>
      <c r="D1109" s="21">
        <f t="shared" si="106"/>
        <v>1.7548988695173371E-4</v>
      </c>
      <c r="S1109" s="23">
        <v>41507</v>
      </c>
      <c r="T1109" s="1">
        <v>1642.8000489999999</v>
      </c>
      <c r="U1109" s="21">
        <f t="shared" si="107"/>
        <v>-5.7796030736287918E-3</v>
      </c>
      <c r="W1109" s="23">
        <v>41507</v>
      </c>
      <c r="X1109" s="24">
        <f t="shared" si="108"/>
        <v>-1.0747271733121021E-2</v>
      </c>
      <c r="Y1109" s="21">
        <f t="shared" si="109"/>
        <v>-5.8423014863272045E-3</v>
      </c>
    </row>
    <row r="1110" spans="1:25" x14ac:dyDescent="0.3">
      <c r="A1110" s="23">
        <v>41506</v>
      </c>
      <c r="B1110" s="1">
        <v>39.041428000000003</v>
      </c>
      <c r="C1110" s="21">
        <f t="shared" si="105"/>
        <v>5.2005572299874236E-2</v>
      </c>
      <c r="D1110" s="21">
        <f t="shared" si="106"/>
        <v>2.4445989778595265E-3</v>
      </c>
      <c r="S1110" s="23">
        <v>41506</v>
      </c>
      <c r="T1110" s="1">
        <v>1652.349976</v>
      </c>
      <c r="U1110" s="21">
        <f t="shared" si="107"/>
        <v>3.8211953237121676E-3</v>
      </c>
      <c r="W1110" s="23">
        <v>41506</v>
      </c>
      <c r="X1110" s="24">
        <f t="shared" si="108"/>
        <v>5.1942873887175826E-2</v>
      </c>
      <c r="Y1110" s="21">
        <f t="shared" si="109"/>
        <v>3.7584969110137549E-3</v>
      </c>
    </row>
    <row r="1111" spans="1:25" x14ac:dyDescent="0.3">
      <c r="A1111" s="23">
        <v>41505</v>
      </c>
      <c r="B1111" s="1">
        <v>37.111426999999999</v>
      </c>
      <c r="C1111" s="21">
        <f t="shared" si="105"/>
        <v>3.515196681145083E-3</v>
      </c>
      <c r="D1111" s="21">
        <f t="shared" si="106"/>
        <v>9.0727606207894555E-7</v>
      </c>
      <c r="S1111" s="23">
        <v>41505</v>
      </c>
      <c r="T1111" s="1">
        <v>1646.0600589999999</v>
      </c>
      <c r="U1111" s="21">
        <f t="shared" si="107"/>
        <v>-5.9003021201532446E-3</v>
      </c>
      <c r="W1111" s="23">
        <v>41505</v>
      </c>
      <c r="X1111" s="24">
        <f t="shared" si="108"/>
        <v>3.4524982684466703E-3</v>
      </c>
      <c r="Y1111" s="21">
        <f t="shared" si="109"/>
        <v>-5.9630005328516573E-3</v>
      </c>
    </row>
    <row r="1112" spans="1:25" x14ac:dyDescent="0.3">
      <c r="A1112" s="23">
        <v>41502</v>
      </c>
      <c r="B1112" s="1">
        <v>36.981430000000003</v>
      </c>
      <c r="C1112" s="21">
        <f t="shared" si="105"/>
        <v>2.1546194850274869E-2</v>
      </c>
      <c r="D1112" s="21">
        <f t="shared" si="106"/>
        <v>3.6037359759364171E-4</v>
      </c>
      <c r="S1112" s="23">
        <v>41502</v>
      </c>
      <c r="T1112" s="1">
        <v>1655.829956</v>
      </c>
      <c r="U1112" s="21">
        <f t="shared" si="107"/>
        <v>-3.304595248626474E-3</v>
      </c>
      <c r="W1112" s="23">
        <v>41502</v>
      </c>
      <c r="X1112" s="24">
        <f t="shared" si="108"/>
        <v>2.1483496437576455E-2</v>
      </c>
      <c r="Y1112" s="21">
        <f t="shared" si="109"/>
        <v>-3.3672936613248867E-3</v>
      </c>
    </row>
    <row r="1113" spans="1:25" x14ac:dyDescent="0.3">
      <c r="A1113" s="23">
        <v>41501</v>
      </c>
      <c r="B1113" s="1">
        <v>36.201427000000002</v>
      </c>
      <c r="C1113" s="21">
        <f t="shared" si="105"/>
        <v>-3.2084363195972077E-2</v>
      </c>
      <c r="D1113" s="21">
        <f t="shared" si="106"/>
        <v>1.2004180374708669E-3</v>
      </c>
      <c r="S1113" s="23">
        <v>41501</v>
      </c>
      <c r="T1113" s="1">
        <v>1661.3199460000001</v>
      </c>
      <c r="U1113" s="21">
        <f t="shared" si="107"/>
        <v>-1.4281601757323736E-2</v>
      </c>
      <c r="W1113" s="23">
        <v>41501</v>
      </c>
      <c r="X1113" s="24">
        <f t="shared" si="108"/>
        <v>-3.2147061608670487E-2</v>
      </c>
      <c r="Y1113" s="21">
        <f t="shared" si="109"/>
        <v>-1.434430017002215E-2</v>
      </c>
    </row>
    <row r="1114" spans="1:25" x14ac:dyDescent="0.3">
      <c r="A1114" s="23">
        <v>41500</v>
      </c>
      <c r="B1114" s="1">
        <v>37.401428000000003</v>
      </c>
      <c r="C1114" s="21">
        <f t="shared" si="105"/>
        <v>1.0108422626839753E-2</v>
      </c>
      <c r="D1114" s="21">
        <f t="shared" si="106"/>
        <v>5.6938136998506109E-5</v>
      </c>
      <c r="S1114" s="23">
        <v>41500</v>
      </c>
      <c r="T1114" s="1">
        <v>1685.3900149999999</v>
      </c>
      <c r="U1114" s="21">
        <f t="shared" si="107"/>
        <v>-5.1766178070519198E-3</v>
      </c>
      <c r="W1114" s="23">
        <v>41500</v>
      </c>
      <c r="X1114" s="24">
        <f t="shared" si="108"/>
        <v>1.0045724214141339E-2</v>
      </c>
      <c r="Y1114" s="21">
        <f t="shared" si="109"/>
        <v>-5.2393162197503325E-3</v>
      </c>
    </row>
    <row r="1115" spans="1:25" x14ac:dyDescent="0.3">
      <c r="A1115" s="23">
        <v>41499</v>
      </c>
      <c r="B1115" s="1">
        <v>37.027141999999998</v>
      </c>
      <c r="C1115" s="21">
        <f t="shared" si="105"/>
        <v>1.0093503468068921E-2</v>
      </c>
      <c r="D1115" s="21">
        <f t="shared" si="106"/>
        <v>5.6713207502636483E-5</v>
      </c>
      <c r="S1115" s="23">
        <v>41499</v>
      </c>
      <c r="T1115" s="1">
        <v>1694.160034</v>
      </c>
      <c r="U1115" s="21">
        <f t="shared" si="107"/>
        <v>2.7760558521343626E-3</v>
      </c>
      <c r="W1115" s="23">
        <v>41499</v>
      </c>
      <c r="X1115" s="24">
        <f t="shared" si="108"/>
        <v>1.0030805055370507E-2</v>
      </c>
      <c r="Y1115" s="21">
        <f t="shared" si="109"/>
        <v>2.7133574394359499E-3</v>
      </c>
    </row>
    <row r="1116" spans="1:25" x14ac:dyDescent="0.3">
      <c r="A1116" s="23">
        <v>41498</v>
      </c>
      <c r="B1116" s="1">
        <v>36.657142999999998</v>
      </c>
      <c r="C1116" s="21">
        <f t="shared" si="105"/>
        <v>1.5232443065351209E-2</v>
      </c>
      <c r="D1116" s="21">
        <f t="shared" si="106"/>
        <v>1.6052273697054854E-4</v>
      </c>
      <c r="S1116" s="23">
        <v>41498</v>
      </c>
      <c r="T1116" s="1">
        <v>1689.469971</v>
      </c>
      <c r="U1116" s="21">
        <f t="shared" si="107"/>
        <v>-1.1529205929168285E-3</v>
      </c>
      <c r="W1116" s="23">
        <v>41498</v>
      </c>
      <c r="X1116" s="24">
        <f t="shared" si="108"/>
        <v>1.5169744652652795E-2</v>
      </c>
      <c r="Y1116" s="21">
        <f t="shared" si="109"/>
        <v>-1.2156190056152412E-3</v>
      </c>
    </row>
    <row r="1117" spans="1:25" x14ac:dyDescent="0.3">
      <c r="A1117" s="23">
        <v>41495</v>
      </c>
      <c r="B1117" s="1">
        <v>36.107143000000001</v>
      </c>
      <c r="C1117" s="21">
        <f t="shared" si="105"/>
        <v>9.3850323611635034E-3</v>
      </c>
      <c r="D1117" s="21">
        <f t="shared" si="106"/>
        <v>4.6544406035333455E-5</v>
      </c>
      <c r="S1117" s="23">
        <v>41495</v>
      </c>
      <c r="T1117" s="1">
        <v>1691.420044</v>
      </c>
      <c r="U1117" s="21">
        <f t="shared" si="107"/>
        <v>-3.5699602183232315E-3</v>
      </c>
      <c r="W1117" s="23">
        <v>41495</v>
      </c>
      <c r="X1117" s="24">
        <f t="shared" si="108"/>
        <v>9.3223339484650898E-3</v>
      </c>
      <c r="Y1117" s="21">
        <f t="shared" si="109"/>
        <v>-3.6326586310216442E-3</v>
      </c>
    </row>
    <row r="1118" spans="1:25" x14ac:dyDescent="0.3">
      <c r="A1118" s="23">
        <v>41494</v>
      </c>
      <c r="B1118" s="1">
        <v>35.771427000000003</v>
      </c>
      <c r="C1118" s="21">
        <f t="shared" si="105"/>
        <v>4.7750330471285629E-3</v>
      </c>
      <c r="D1118" s="21">
        <f t="shared" si="106"/>
        <v>4.8944782128897078E-6</v>
      </c>
      <c r="S1118" s="23">
        <v>41494</v>
      </c>
      <c r="T1118" s="1">
        <v>1697.4799800000001</v>
      </c>
      <c r="U1118" s="21">
        <f t="shared" si="107"/>
        <v>3.8854497684055467E-3</v>
      </c>
      <c r="W1118" s="23">
        <v>41494</v>
      </c>
      <c r="X1118" s="24">
        <f t="shared" si="108"/>
        <v>4.7123346344301502E-3</v>
      </c>
      <c r="Y1118" s="21">
        <f t="shared" si="109"/>
        <v>3.822751355707134E-3</v>
      </c>
    </row>
    <row r="1119" spans="1:25" x14ac:dyDescent="0.3">
      <c r="A1119" s="23">
        <v>41493</v>
      </c>
      <c r="B1119" s="1">
        <v>35.601429000000003</v>
      </c>
      <c r="C1119" s="21">
        <f t="shared" si="105"/>
        <v>-2.6143043340584704E-2</v>
      </c>
      <c r="D1119" s="21">
        <f t="shared" si="106"/>
        <v>8.2401891311673547E-4</v>
      </c>
      <c r="S1119" s="23">
        <v>41493</v>
      </c>
      <c r="T1119" s="1">
        <v>1690.910034</v>
      </c>
      <c r="U1119" s="21">
        <f t="shared" si="107"/>
        <v>-3.8058649669956424E-3</v>
      </c>
      <c r="W1119" s="23">
        <v>41493</v>
      </c>
      <c r="X1119" s="24">
        <f t="shared" si="108"/>
        <v>-2.6205741753283118E-2</v>
      </c>
      <c r="Y1119" s="21">
        <f t="shared" si="109"/>
        <v>-3.8685633796940551E-3</v>
      </c>
    </row>
    <row r="1120" spans="1:25" x14ac:dyDescent="0.3">
      <c r="A1120" s="23">
        <v>41492</v>
      </c>
      <c r="B1120" s="1">
        <v>36.557144000000001</v>
      </c>
      <c r="C1120" s="21">
        <f t="shared" si="105"/>
        <v>8.1154115384625136E-3</v>
      </c>
      <c r="D1120" s="21">
        <f t="shared" si="106"/>
        <v>3.0832757783080621E-5</v>
      </c>
      <c r="S1120" s="23">
        <v>41492</v>
      </c>
      <c r="T1120" s="1">
        <v>1697.369995</v>
      </c>
      <c r="U1120" s="21">
        <f t="shared" si="107"/>
        <v>-5.7230337957955291E-3</v>
      </c>
      <c r="W1120" s="23">
        <v>41492</v>
      </c>
      <c r="X1120" s="24">
        <f t="shared" si="108"/>
        <v>8.0527131257641001E-3</v>
      </c>
      <c r="Y1120" s="21">
        <f t="shared" si="109"/>
        <v>-5.7857322084939418E-3</v>
      </c>
    </row>
    <row r="1121" spans="1:25" x14ac:dyDescent="0.3">
      <c r="A1121" s="23">
        <v>41491</v>
      </c>
      <c r="B1121" s="1">
        <v>36.262855999999999</v>
      </c>
      <c r="C1121" s="21">
        <f t="shared" si="105"/>
        <v>3.1115424052913676E-2</v>
      </c>
      <c r="D1121" s="21">
        <f t="shared" si="106"/>
        <v>8.1525883426250513E-4</v>
      </c>
      <c r="S1121" s="23">
        <v>41491</v>
      </c>
      <c r="T1121" s="1">
        <v>1707.1400149999999</v>
      </c>
      <c r="U1121" s="21">
        <f t="shared" si="107"/>
        <v>-1.479834666858082E-3</v>
      </c>
      <c r="W1121" s="23">
        <v>41491</v>
      </c>
      <c r="X1121" s="24">
        <f t="shared" si="108"/>
        <v>3.1052725640215263E-2</v>
      </c>
      <c r="Y1121" s="21">
        <f t="shared" si="109"/>
        <v>-1.5425330795564947E-3</v>
      </c>
    </row>
    <row r="1122" spans="1:25" x14ac:dyDescent="0.3">
      <c r="A1122" s="23">
        <v>41488</v>
      </c>
      <c r="B1122" s="1">
        <v>35.168571</v>
      </c>
      <c r="C1122" s="21">
        <f t="shared" si="105"/>
        <v>-1.1801513800638763E-2</v>
      </c>
      <c r="D1122" s="21">
        <f t="shared" si="106"/>
        <v>2.0633024398995965E-4</v>
      </c>
      <c r="S1122" s="23">
        <v>41488</v>
      </c>
      <c r="T1122" s="1">
        <v>1709.670044</v>
      </c>
      <c r="U1122" s="21">
        <f t="shared" si="107"/>
        <v>1.6404582705198401E-3</v>
      </c>
      <c r="W1122" s="23">
        <v>41488</v>
      </c>
      <c r="X1122" s="24">
        <f t="shared" si="108"/>
        <v>-1.1864212213337177E-2</v>
      </c>
      <c r="Y1122" s="21">
        <f t="shared" si="109"/>
        <v>1.5777598578214274E-3</v>
      </c>
    </row>
    <row r="1123" spans="1:25" x14ac:dyDescent="0.3">
      <c r="A1123" s="23">
        <v>41487</v>
      </c>
      <c r="B1123" s="1">
        <v>35.588569999999997</v>
      </c>
      <c r="C1123" s="21">
        <f t="shared" si="105"/>
        <v>1.8979054199981471E-2</v>
      </c>
      <c r="D1123" s="21">
        <f t="shared" si="106"/>
        <v>2.69497135646097E-4</v>
      </c>
      <c r="S1123" s="23">
        <v>41487</v>
      </c>
      <c r="T1123" s="1">
        <v>1706.869995</v>
      </c>
      <c r="U1123" s="21">
        <f t="shared" si="107"/>
        <v>1.2540570109573546E-2</v>
      </c>
      <c r="W1123" s="23">
        <v>41487</v>
      </c>
      <c r="X1123" s="24">
        <f t="shared" si="108"/>
        <v>1.8916355787283057E-2</v>
      </c>
      <c r="Y1123" s="21">
        <f t="shared" si="109"/>
        <v>1.2477871696875132E-2</v>
      </c>
    </row>
    <row r="1124" spans="1:25" x14ac:dyDescent="0.3">
      <c r="A1124" s="23">
        <v>41486</v>
      </c>
      <c r="B1124" s="1">
        <v>34.925713000000002</v>
      </c>
      <c r="C1124" s="21">
        <f t="shared" si="105"/>
        <v>2.9536921683366302E-3</v>
      </c>
      <c r="D1124" s="21">
        <f t="shared" si="106"/>
        <v>1.5288560380645636E-7</v>
      </c>
      <c r="S1124" s="23">
        <v>41486</v>
      </c>
      <c r="T1124" s="1">
        <v>1685.7299800000001</v>
      </c>
      <c r="U1124" s="21">
        <f t="shared" si="107"/>
        <v>-1.3640952651305938E-4</v>
      </c>
      <c r="W1124" s="23">
        <v>41486</v>
      </c>
      <c r="X1124" s="24">
        <f t="shared" si="108"/>
        <v>2.8909937556382175E-3</v>
      </c>
      <c r="Y1124" s="21">
        <f t="shared" si="109"/>
        <v>-1.9910793921147207E-4</v>
      </c>
    </row>
    <row r="1125" spans="1:25" x14ac:dyDescent="0.3">
      <c r="A1125" s="23">
        <v>41485</v>
      </c>
      <c r="B1125" s="1">
        <v>34.822856999999999</v>
      </c>
      <c r="C1125" s="21">
        <f t="shared" si="105"/>
        <v>-4.8987711879592277E-3</v>
      </c>
      <c r="D1125" s="21">
        <f t="shared" si="106"/>
        <v>5.567334756348136E-5</v>
      </c>
      <c r="S1125" s="23">
        <v>41485</v>
      </c>
      <c r="T1125" s="1">
        <v>1685.959961</v>
      </c>
      <c r="U1125" s="21">
        <f t="shared" si="107"/>
        <v>3.7381700702421305E-4</v>
      </c>
      <c r="W1125" s="23">
        <v>41485</v>
      </c>
      <c r="X1125" s="24">
        <f t="shared" si="108"/>
        <v>-4.9614696006576404E-3</v>
      </c>
      <c r="Y1125" s="21">
        <f t="shared" si="109"/>
        <v>3.1111859432580036E-4</v>
      </c>
    </row>
    <row r="1126" spans="1:25" x14ac:dyDescent="0.3">
      <c r="A1126" s="23">
        <v>41484</v>
      </c>
      <c r="B1126" s="1">
        <v>34.994286000000002</v>
      </c>
      <c r="C1126" s="21">
        <f t="shared" si="105"/>
        <v>-5.480837445701936E-3</v>
      </c>
      <c r="D1126" s="21">
        <f t="shared" si="106"/>
        <v>6.4698273944597675E-5</v>
      </c>
      <c r="S1126" s="23">
        <v>41484</v>
      </c>
      <c r="T1126" s="1">
        <v>1685.329956</v>
      </c>
      <c r="U1126" s="21">
        <f t="shared" si="107"/>
        <v>-3.7360375434251081E-3</v>
      </c>
      <c r="W1126" s="23">
        <v>41484</v>
      </c>
      <c r="X1126" s="24">
        <f t="shared" si="108"/>
        <v>-5.5435358584003487E-3</v>
      </c>
      <c r="Y1126" s="21">
        <f t="shared" si="109"/>
        <v>-3.7987359561235208E-3</v>
      </c>
    </row>
    <row r="1127" spans="1:25" x14ac:dyDescent="0.3">
      <c r="A1127" s="23">
        <v>41481</v>
      </c>
      <c r="B1127" s="1">
        <v>35.187140999999997</v>
      </c>
      <c r="C1127" s="21">
        <f t="shared" si="105"/>
        <v>-1.742822326452842E-3</v>
      </c>
      <c r="D1127" s="21">
        <f t="shared" si="106"/>
        <v>1.8537404370231878E-5</v>
      </c>
      <c r="S1127" s="23">
        <v>41481</v>
      </c>
      <c r="T1127" s="1">
        <v>1691.650024</v>
      </c>
      <c r="U1127" s="21">
        <f t="shared" si="107"/>
        <v>8.2829403934336909E-4</v>
      </c>
      <c r="W1127" s="23">
        <v>41481</v>
      </c>
      <c r="X1127" s="24">
        <f t="shared" si="108"/>
        <v>-1.8055207391512547E-3</v>
      </c>
      <c r="Y1127" s="21">
        <f t="shared" si="109"/>
        <v>7.655956266449564E-4</v>
      </c>
    </row>
    <row r="1128" spans="1:25" x14ac:dyDescent="0.3">
      <c r="A1128" s="23">
        <v>41480</v>
      </c>
      <c r="B1128" s="1">
        <v>35.248573</v>
      </c>
      <c r="C1128" s="21">
        <f t="shared" si="105"/>
        <v>2.2544612889259907E-2</v>
      </c>
      <c r="D1128" s="21">
        <f t="shared" si="106"/>
        <v>3.9927739097147429E-4</v>
      </c>
      <c r="S1128" s="23">
        <v>41480</v>
      </c>
      <c r="T1128" s="1">
        <v>1690.25</v>
      </c>
      <c r="U1128" s="21">
        <f t="shared" si="107"/>
        <v>2.5564724431663688E-3</v>
      </c>
      <c r="W1128" s="23">
        <v>41480</v>
      </c>
      <c r="X1128" s="24">
        <f t="shared" si="108"/>
        <v>2.2481914476561494E-2</v>
      </c>
      <c r="Y1128" s="21">
        <f t="shared" si="109"/>
        <v>2.4937740304679561E-3</v>
      </c>
    </row>
    <row r="1129" spans="1:25" x14ac:dyDescent="0.3">
      <c r="A1129" s="23">
        <v>41479</v>
      </c>
      <c r="B1129" s="1">
        <v>34.471428000000003</v>
      </c>
      <c r="C1129" s="21">
        <f t="shared" si="105"/>
        <v>-3.5802738727044314E-2</v>
      </c>
      <c r="D1129" s="21">
        <f t="shared" si="106"/>
        <v>1.4719058360601809E-3</v>
      </c>
      <c r="S1129" s="23">
        <v>41479</v>
      </c>
      <c r="T1129" s="1">
        <v>1685.9399410000001</v>
      </c>
      <c r="U1129" s="21">
        <f t="shared" si="107"/>
        <v>-3.8112219658775759E-3</v>
      </c>
      <c r="W1129" s="23">
        <v>41479</v>
      </c>
      <c r="X1129" s="24">
        <f t="shared" si="108"/>
        <v>-3.5865437139742724E-2</v>
      </c>
      <c r="Y1129" s="21">
        <f t="shared" si="109"/>
        <v>-3.8739203785759886E-3</v>
      </c>
    </row>
    <row r="1130" spans="1:25" x14ac:dyDescent="0.3">
      <c r="A1130" s="23">
        <v>41478</v>
      </c>
      <c r="B1130" s="1">
        <v>35.751427</v>
      </c>
      <c r="C1130" s="21">
        <f t="shared" si="105"/>
        <v>-4.466329466311425E-2</v>
      </c>
      <c r="D1130" s="21">
        <f t="shared" si="106"/>
        <v>2.2302932761489938E-3</v>
      </c>
      <c r="S1130" s="23">
        <v>41478</v>
      </c>
      <c r="T1130" s="1">
        <v>1692.3900149999999</v>
      </c>
      <c r="U1130" s="21">
        <f t="shared" si="107"/>
        <v>-1.8519365309336289E-3</v>
      </c>
      <c r="W1130" s="23">
        <v>41478</v>
      </c>
      <c r="X1130" s="24">
        <f t="shared" si="108"/>
        <v>-4.472599307581266E-2</v>
      </c>
      <c r="Y1130" s="21">
        <f t="shared" si="109"/>
        <v>-1.9146349436320416E-3</v>
      </c>
    </row>
    <row r="1131" spans="1:25" x14ac:dyDescent="0.3">
      <c r="A1131" s="23">
        <v>41477</v>
      </c>
      <c r="B1131" s="1">
        <v>37.422854999999998</v>
      </c>
      <c r="C1131" s="21">
        <f t="shared" si="105"/>
        <v>-9.9025212012062713E-3</v>
      </c>
      <c r="D1131" s="21">
        <f t="shared" si="106"/>
        <v>1.5538139757845053E-4</v>
      </c>
      <c r="S1131" s="23">
        <v>41477</v>
      </c>
      <c r="T1131" s="1">
        <v>1695.530029</v>
      </c>
      <c r="U1131" s="21">
        <f t="shared" si="107"/>
        <v>2.033026061925236E-3</v>
      </c>
      <c r="W1131" s="23">
        <v>41477</v>
      </c>
      <c r="X1131" s="24">
        <f t="shared" si="108"/>
        <v>-9.9652196139046849E-3</v>
      </c>
      <c r="Y1131" s="21">
        <f t="shared" si="109"/>
        <v>1.9703276492268234E-3</v>
      </c>
    </row>
    <row r="1132" spans="1:25" x14ac:dyDescent="0.3">
      <c r="A1132" s="23">
        <v>41474</v>
      </c>
      <c r="B1132" s="1">
        <v>37.797142000000001</v>
      </c>
      <c r="C1132" s="21">
        <f t="shared" si="105"/>
        <v>-6.8691228580284314E-3</v>
      </c>
      <c r="D1132" s="21">
        <f t="shared" si="106"/>
        <v>8.8959023638086334E-5</v>
      </c>
      <c r="S1132" s="23">
        <v>41474</v>
      </c>
      <c r="T1132" s="1">
        <v>1692.089966</v>
      </c>
      <c r="U1132" s="21">
        <f t="shared" si="107"/>
        <v>1.6100504969605023E-3</v>
      </c>
      <c r="W1132" s="23">
        <v>41474</v>
      </c>
      <c r="X1132" s="24">
        <f t="shared" si="108"/>
        <v>-6.9318212707268441E-3</v>
      </c>
      <c r="Y1132" s="21">
        <f t="shared" si="109"/>
        <v>1.5473520842620896E-3</v>
      </c>
    </row>
    <row r="1133" spans="1:25" x14ac:dyDescent="0.3">
      <c r="A1133" s="23">
        <v>41473</v>
      </c>
      <c r="B1133" s="1">
        <v>38.058571000000001</v>
      </c>
      <c r="C1133" s="21">
        <f t="shared" si="105"/>
        <v>-5.635977409792936E-3</v>
      </c>
      <c r="D1133" s="21">
        <f t="shared" si="106"/>
        <v>6.72180863173569E-5</v>
      </c>
      <c r="S1133" s="23">
        <v>41473</v>
      </c>
      <c r="T1133" s="1">
        <v>1689.369995</v>
      </c>
      <c r="U1133" s="21">
        <f t="shared" si="107"/>
        <v>5.0329647803148969E-3</v>
      </c>
      <c r="W1133" s="23">
        <v>41473</v>
      </c>
      <c r="X1133" s="24">
        <f t="shared" si="108"/>
        <v>-5.6986758224913487E-3</v>
      </c>
      <c r="Y1133" s="21">
        <f t="shared" si="109"/>
        <v>4.9702663676164842E-3</v>
      </c>
    </row>
    <row r="1134" spans="1:25" x14ac:dyDescent="0.3">
      <c r="A1134" s="23">
        <v>41472</v>
      </c>
      <c r="B1134" s="1">
        <v>38.274284000000002</v>
      </c>
      <c r="C1134" s="21">
        <f t="shared" si="105"/>
        <v>2.8562568006658129E-2</v>
      </c>
      <c r="D1134" s="21">
        <f t="shared" si="106"/>
        <v>6.7599384973986978E-4</v>
      </c>
      <c r="S1134" s="23">
        <v>41472</v>
      </c>
      <c r="T1134" s="1">
        <v>1680.910034</v>
      </c>
      <c r="U1134" s="21">
        <f t="shared" si="107"/>
        <v>2.7740469690020753E-3</v>
      </c>
      <c r="W1134" s="23">
        <v>41472</v>
      </c>
      <c r="X1134" s="24">
        <f t="shared" si="108"/>
        <v>2.8499869593959715E-2</v>
      </c>
      <c r="Y1134" s="21">
        <f t="shared" si="109"/>
        <v>2.7113485563036626E-3</v>
      </c>
    </row>
    <row r="1135" spans="1:25" x14ac:dyDescent="0.3">
      <c r="A1135" s="23">
        <v>41471</v>
      </c>
      <c r="B1135" s="1">
        <v>37.21143</v>
      </c>
      <c r="C1135" s="21">
        <f t="shared" si="105"/>
        <v>9.6907046306635714E-3</v>
      </c>
      <c r="D1135" s="21">
        <f t="shared" si="106"/>
        <v>5.080864559085365E-5</v>
      </c>
      <c r="S1135" s="23">
        <v>41471</v>
      </c>
      <c r="T1135" s="1">
        <v>1676.26001</v>
      </c>
      <c r="U1135" s="21">
        <f t="shared" si="107"/>
        <v>-3.7087607726598026E-3</v>
      </c>
      <c r="W1135" s="23">
        <v>41471</v>
      </c>
      <c r="X1135" s="24">
        <f t="shared" si="108"/>
        <v>9.6280062179651578E-3</v>
      </c>
      <c r="Y1135" s="21">
        <f t="shared" si="109"/>
        <v>-3.7714591853582153E-3</v>
      </c>
    </row>
    <row r="1136" spans="1:25" x14ac:dyDescent="0.3">
      <c r="A1136" s="23">
        <v>41470</v>
      </c>
      <c r="B1136" s="1">
        <v>36.854286000000002</v>
      </c>
      <c r="C1136" s="21">
        <f t="shared" si="105"/>
        <v>2.7987756774723316E-3</v>
      </c>
      <c r="D1136" s="21">
        <f t="shared" si="106"/>
        <v>5.5738203050923549E-8</v>
      </c>
      <c r="S1136" s="23">
        <v>41470</v>
      </c>
      <c r="T1136" s="1">
        <v>1682.5</v>
      </c>
      <c r="U1136" s="21">
        <f t="shared" si="107"/>
        <v>1.3748796749877279E-3</v>
      </c>
      <c r="W1136" s="23">
        <v>41470</v>
      </c>
      <c r="X1136" s="24">
        <f t="shared" si="108"/>
        <v>2.7360772647739189E-3</v>
      </c>
      <c r="Y1136" s="21">
        <f t="shared" si="109"/>
        <v>1.3121812622893152E-3</v>
      </c>
    </row>
    <row r="1137" spans="1:25" x14ac:dyDescent="0.3">
      <c r="A1137" s="23">
        <v>41467</v>
      </c>
      <c r="B1137" s="1">
        <v>36.751427</v>
      </c>
      <c r="C1137" s="21">
        <f t="shared" si="105"/>
        <v>5.3610161831677328E-2</v>
      </c>
      <c r="D1137" s="21">
        <f t="shared" si="106"/>
        <v>2.6058447600806221E-3</v>
      </c>
      <c r="S1137" s="23">
        <v>41467</v>
      </c>
      <c r="T1137" s="1">
        <v>1680.1899410000001</v>
      </c>
      <c r="U1137" s="21">
        <f t="shared" si="107"/>
        <v>3.0864831096168999E-3</v>
      </c>
      <c r="W1137" s="23">
        <v>41467</v>
      </c>
      <c r="X1137" s="24">
        <f t="shared" si="108"/>
        <v>5.3547463418978918E-2</v>
      </c>
      <c r="Y1137" s="21">
        <f t="shared" si="109"/>
        <v>3.0237846969184872E-3</v>
      </c>
    </row>
    <row r="1138" spans="1:25" x14ac:dyDescent="0.3">
      <c r="A1138" s="23">
        <v>41466</v>
      </c>
      <c r="B1138" s="1">
        <v>34.881428</v>
      </c>
      <c r="C1138" s="21">
        <f t="shared" si="105"/>
        <v>1.435456466629681E-3</v>
      </c>
      <c r="D1138" s="21">
        <f t="shared" si="106"/>
        <v>1.270647054767001E-6</v>
      </c>
      <c r="S1138" s="23">
        <v>41466</v>
      </c>
      <c r="T1138" s="1">
        <v>1675.0200199999999</v>
      </c>
      <c r="U1138" s="21">
        <f t="shared" si="107"/>
        <v>1.3554250261869738E-2</v>
      </c>
      <c r="W1138" s="23">
        <v>41466</v>
      </c>
      <c r="X1138" s="24">
        <f t="shared" si="108"/>
        <v>1.3727580539312683E-3</v>
      </c>
      <c r="Y1138" s="21">
        <f t="shared" si="109"/>
        <v>1.3491551849171324E-2</v>
      </c>
    </row>
    <row r="1139" spans="1:25" x14ac:dyDescent="0.3">
      <c r="A1139" s="23">
        <v>41465</v>
      </c>
      <c r="B1139" s="1">
        <v>34.831429</v>
      </c>
      <c r="C1139" s="21">
        <f t="shared" si="105"/>
        <v>-1.4390803621958215E-2</v>
      </c>
      <c r="D1139" s="21">
        <f t="shared" si="106"/>
        <v>2.8742081989514547E-4</v>
      </c>
      <c r="S1139" s="23">
        <v>41465</v>
      </c>
      <c r="T1139" s="1">
        <v>1652.619995</v>
      </c>
      <c r="U1139" s="21">
        <f t="shared" si="107"/>
        <v>1.8159255459360146E-4</v>
      </c>
      <c r="W1139" s="23">
        <v>41465</v>
      </c>
      <c r="X1139" s="24">
        <f t="shared" si="108"/>
        <v>-1.4453502034656628E-2</v>
      </c>
      <c r="Y1139" s="21">
        <f t="shared" si="109"/>
        <v>1.1889414189518876E-4</v>
      </c>
    </row>
    <row r="1140" spans="1:25" x14ac:dyDescent="0.3">
      <c r="A1140" s="23">
        <v>41464</v>
      </c>
      <c r="B1140" s="1">
        <v>35.340000000000003</v>
      </c>
      <c r="C1140" s="21">
        <f t="shared" si="105"/>
        <v>6.1261293130969952E-2</v>
      </c>
      <c r="D1140" s="21">
        <f t="shared" si="106"/>
        <v>3.4455264461085069E-3</v>
      </c>
      <c r="S1140" s="23">
        <v>41464</v>
      </c>
      <c r="T1140" s="1">
        <v>1652.3199460000001</v>
      </c>
      <c r="U1140" s="21">
        <f t="shared" si="107"/>
        <v>7.2296705082459667E-3</v>
      </c>
      <c r="W1140" s="23">
        <v>41464</v>
      </c>
      <c r="X1140" s="24">
        <f t="shared" si="108"/>
        <v>6.1198594718271541E-2</v>
      </c>
      <c r="Y1140" s="21">
        <f t="shared" si="109"/>
        <v>7.166972095547554E-3</v>
      </c>
    </row>
    <row r="1141" spans="1:25" x14ac:dyDescent="0.3">
      <c r="A1141" s="23">
        <v>41463</v>
      </c>
      <c r="B1141" s="1">
        <v>33.299999</v>
      </c>
      <c r="C1141" s="21">
        <f t="shared" si="105"/>
        <v>3.5539724408975015E-2</v>
      </c>
      <c r="D1141" s="21">
        <f t="shared" si="106"/>
        <v>1.0874850436833378E-3</v>
      </c>
      <c r="S1141" s="23">
        <v>41463</v>
      </c>
      <c r="T1141" s="1">
        <v>1640.459961</v>
      </c>
      <c r="U1141" s="21">
        <f t="shared" si="107"/>
        <v>5.2515463182118971E-3</v>
      </c>
      <c r="W1141" s="23">
        <v>41463</v>
      </c>
      <c r="X1141" s="24">
        <f t="shared" si="108"/>
        <v>3.5477025996276605E-2</v>
      </c>
      <c r="Y1141" s="21">
        <f t="shared" si="109"/>
        <v>5.1888479055134844E-3</v>
      </c>
    </row>
    <row r="1142" spans="1:25" x14ac:dyDescent="0.3">
      <c r="A1142" s="23">
        <v>41460</v>
      </c>
      <c r="B1142" s="1">
        <v>32.157142999999998</v>
      </c>
      <c r="C1142" s="21">
        <f t="shared" si="105"/>
        <v>1.8967018500299027E-2</v>
      </c>
      <c r="D1142" s="21">
        <f t="shared" si="106"/>
        <v>2.6910211555586898E-4</v>
      </c>
      <c r="S1142" s="23">
        <v>41460</v>
      </c>
      <c r="T1142" s="1">
        <v>1631.8900149999999</v>
      </c>
      <c r="U1142" s="21">
        <f t="shared" si="107"/>
        <v>1.0201732472338909E-2</v>
      </c>
      <c r="W1142" s="23">
        <v>41460</v>
      </c>
      <c r="X1142" s="24">
        <f t="shared" si="108"/>
        <v>1.8904320087600613E-2</v>
      </c>
      <c r="Y1142" s="21">
        <f t="shared" si="109"/>
        <v>1.0139034059640496E-2</v>
      </c>
    </row>
    <row r="1143" spans="1:25" x14ac:dyDescent="0.3">
      <c r="A1143" s="23">
        <v>41458</v>
      </c>
      <c r="B1143" s="1">
        <v>31.558571000000001</v>
      </c>
      <c r="C1143" s="21">
        <f t="shared" si="105"/>
        <v>-2.4835049891674954E-3</v>
      </c>
      <c r="D1143" s="21">
        <f t="shared" si="106"/>
        <v>2.5464046336733647E-5</v>
      </c>
      <c r="S1143" s="23">
        <v>41458</v>
      </c>
      <c r="T1143" s="1">
        <v>1615.410034</v>
      </c>
      <c r="U1143" s="21">
        <f t="shared" si="107"/>
        <v>8.2404715767370185E-4</v>
      </c>
      <c r="W1143" s="23">
        <v>41458</v>
      </c>
      <c r="X1143" s="24">
        <f t="shared" si="108"/>
        <v>-2.5462034018659081E-3</v>
      </c>
      <c r="Y1143" s="21">
        <f t="shared" si="109"/>
        <v>7.6134874497528916E-4</v>
      </c>
    </row>
    <row r="1144" spans="1:25" x14ac:dyDescent="0.3">
      <c r="A1144" s="23">
        <v>41457</v>
      </c>
      <c r="B1144" s="1">
        <v>31.637142000000001</v>
      </c>
      <c r="C1144" s="21">
        <f t="shared" si="105"/>
        <v>-1.2573626324168807E-2</v>
      </c>
      <c r="D1144" s="21">
        <f t="shared" si="106"/>
        <v>2.2910795928624843E-4</v>
      </c>
      <c r="S1144" s="23">
        <v>41457</v>
      </c>
      <c r="T1144" s="1">
        <v>1614.079956</v>
      </c>
      <c r="U1144" s="21">
        <f t="shared" si="107"/>
        <v>-5.4490824618036449E-4</v>
      </c>
      <c r="W1144" s="23">
        <v>41457</v>
      </c>
      <c r="X1144" s="24">
        <f t="shared" si="108"/>
        <v>-1.2636324736867221E-2</v>
      </c>
      <c r="Y1144" s="21">
        <f t="shared" si="109"/>
        <v>-6.0760665887877718E-4</v>
      </c>
    </row>
    <row r="1145" spans="1:25" x14ac:dyDescent="0.3">
      <c r="A1145" s="23">
        <v>41456</v>
      </c>
      <c r="B1145" s="1">
        <v>32.040000999999997</v>
      </c>
      <c r="C1145" s="21">
        <f t="shared" si="105"/>
        <v>6.2485239115877E-2</v>
      </c>
      <c r="D1145" s="21">
        <f t="shared" si="106"/>
        <v>3.5907123382294005E-3</v>
      </c>
      <c r="S1145" s="23">
        <v>41456</v>
      </c>
      <c r="T1145" s="1">
        <v>1614.959961</v>
      </c>
      <c r="U1145" s="21">
        <f t="shared" si="107"/>
        <v>5.4037476923645134E-3</v>
      </c>
      <c r="W1145" s="23">
        <v>41456</v>
      </c>
      <c r="X1145" s="24">
        <f t="shared" si="108"/>
        <v>6.242254070317859E-2</v>
      </c>
      <c r="Y1145" s="21">
        <f t="shared" si="109"/>
        <v>5.3410492796661007E-3</v>
      </c>
    </row>
    <row r="1146" spans="1:25" x14ac:dyDescent="0.3">
      <c r="A1146" s="23">
        <v>41453</v>
      </c>
      <c r="B1146" s="1">
        <v>30.155714</v>
      </c>
      <c r="C1146" s="21">
        <f t="shared" si="105"/>
        <v>-1.8049007425887553E-2</v>
      </c>
      <c r="D1146" s="21">
        <f t="shared" si="106"/>
        <v>4.24841917473161E-4</v>
      </c>
      <c r="S1146" s="23">
        <v>41453</v>
      </c>
      <c r="T1146" s="1">
        <v>1606.280029</v>
      </c>
      <c r="U1146" s="21">
        <f t="shared" si="107"/>
        <v>-4.289562490818577E-3</v>
      </c>
      <c r="W1146" s="23">
        <v>41453</v>
      </c>
      <c r="X1146" s="24">
        <f t="shared" si="108"/>
        <v>-1.8111705838585967E-2</v>
      </c>
      <c r="Y1146" s="21">
        <f t="shared" si="109"/>
        <v>-4.3522609035169897E-3</v>
      </c>
    </row>
    <row r="1147" spans="1:25" x14ac:dyDescent="0.3">
      <c r="A1147" s="23">
        <v>41452</v>
      </c>
      <c r="B1147" s="1">
        <v>30.709999</v>
      </c>
      <c r="C1147" s="21">
        <f t="shared" si="105"/>
        <v>1.3531353581892835E-2</v>
      </c>
      <c r="D1147" s="21">
        <f t="shared" si="106"/>
        <v>1.2031166235415654E-4</v>
      </c>
      <c r="S1147" s="23">
        <v>41452</v>
      </c>
      <c r="T1147" s="1">
        <v>1613.1999510000001</v>
      </c>
      <c r="U1147" s="21">
        <f t="shared" si="107"/>
        <v>6.1998309307298438E-3</v>
      </c>
      <c r="W1147" s="23">
        <v>41452</v>
      </c>
      <c r="X1147" s="24">
        <f t="shared" si="108"/>
        <v>1.3468655169194422E-2</v>
      </c>
      <c r="Y1147" s="21">
        <f t="shared" si="109"/>
        <v>6.1371325180314311E-3</v>
      </c>
    </row>
    <row r="1148" spans="1:25" x14ac:dyDescent="0.3">
      <c r="A1148" s="23">
        <v>41451</v>
      </c>
      <c r="B1148" s="1">
        <v>30.299999</v>
      </c>
      <c r="C1148" s="21">
        <f t="shared" si="105"/>
        <v>-3.7576749294723211E-3</v>
      </c>
      <c r="D1148" s="21">
        <f t="shared" si="106"/>
        <v>3.9946965832870949E-5</v>
      </c>
      <c r="S1148" s="23">
        <v>41451</v>
      </c>
      <c r="T1148" s="1">
        <v>1603.26001</v>
      </c>
      <c r="U1148" s="21">
        <f t="shared" si="107"/>
        <v>9.5904867803981997E-3</v>
      </c>
      <c r="W1148" s="23">
        <v>41451</v>
      </c>
      <c r="X1148" s="24">
        <f t="shared" si="108"/>
        <v>-3.8203733421707338E-3</v>
      </c>
      <c r="Y1148" s="21">
        <f t="shared" si="109"/>
        <v>9.5277883676997861E-3</v>
      </c>
    </row>
    <row r="1149" spans="1:25" x14ac:dyDescent="0.3">
      <c r="A1149" s="23">
        <v>41450</v>
      </c>
      <c r="B1149" s="1">
        <v>30.414286000000001</v>
      </c>
      <c r="C1149" s="21">
        <f t="shared" si="105"/>
        <v>-1.2523149757245111E-2</v>
      </c>
      <c r="D1149" s="21">
        <f t="shared" si="106"/>
        <v>2.2758244897765507E-4</v>
      </c>
      <c r="S1149" s="23">
        <v>41450</v>
      </c>
      <c r="T1149" s="1">
        <v>1588.030029</v>
      </c>
      <c r="U1149" s="21">
        <f t="shared" si="107"/>
        <v>9.4972718171923987E-3</v>
      </c>
      <c r="W1149" s="23">
        <v>41450</v>
      </c>
      <c r="X1149" s="24">
        <f t="shared" si="108"/>
        <v>-1.2585848169943525E-2</v>
      </c>
      <c r="Y1149" s="21">
        <f t="shared" si="109"/>
        <v>9.4345734044939851E-3</v>
      </c>
    </row>
    <row r="1150" spans="1:25" x14ac:dyDescent="0.3">
      <c r="A1150" s="23">
        <v>41449</v>
      </c>
      <c r="B1150" s="1">
        <v>30.799999</v>
      </c>
      <c r="C1150" s="21">
        <f t="shared" si="105"/>
        <v>-5.9935685199961064E-3</v>
      </c>
      <c r="D1150" s="21">
        <f t="shared" si="106"/>
        <v>7.3209496222314104E-5</v>
      </c>
      <c r="S1150" s="23">
        <v>41449</v>
      </c>
      <c r="T1150" s="1">
        <v>1573.089966</v>
      </c>
      <c r="U1150" s="21">
        <f t="shared" si="107"/>
        <v>-1.2145015695615546E-2</v>
      </c>
      <c r="W1150" s="23">
        <v>41449</v>
      </c>
      <c r="X1150" s="24">
        <f t="shared" si="108"/>
        <v>-6.0562669326945191E-3</v>
      </c>
      <c r="Y1150" s="21">
        <f t="shared" si="109"/>
        <v>-1.220771410831396E-2</v>
      </c>
    </row>
    <row r="1151" spans="1:25" x14ac:dyDescent="0.3">
      <c r="A1151" s="23">
        <v>41446</v>
      </c>
      <c r="B1151" s="1">
        <v>30.985714000000002</v>
      </c>
      <c r="C1151" s="21">
        <f t="shared" si="105"/>
        <v>-2.9617058478654368E-2</v>
      </c>
      <c r="D1151" s="21">
        <f t="shared" si="106"/>
        <v>1.035535972806827E-3</v>
      </c>
      <c r="S1151" s="23">
        <v>41446</v>
      </c>
      <c r="T1151" s="1">
        <v>1592.4300539999999</v>
      </c>
      <c r="U1151" s="21">
        <f t="shared" si="107"/>
        <v>2.6697770150401201E-3</v>
      </c>
      <c r="W1151" s="23">
        <v>41446</v>
      </c>
      <c r="X1151" s="24">
        <f t="shared" si="108"/>
        <v>-2.9679756891352781E-2</v>
      </c>
      <c r="Y1151" s="21">
        <f t="shared" si="109"/>
        <v>2.6070786023417074E-3</v>
      </c>
    </row>
    <row r="1152" spans="1:25" x14ac:dyDescent="0.3">
      <c r="A1152" s="23">
        <v>41445</v>
      </c>
      <c r="B1152" s="1">
        <v>31.931429000000001</v>
      </c>
      <c r="C1152" s="21">
        <f t="shared" si="105"/>
        <v>-3.7837305720308856E-2</v>
      </c>
      <c r="D1152" s="21">
        <f t="shared" si="106"/>
        <v>1.632159353718781E-3</v>
      </c>
      <c r="S1152" s="23">
        <v>41445</v>
      </c>
      <c r="T1152" s="1">
        <v>1588.1899410000001</v>
      </c>
      <c r="U1152" s="21">
        <f t="shared" si="107"/>
        <v>-2.5010351365277073E-2</v>
      </c>
      <c r="W1152" s="23">
        <v>41445</v>
      </c>
      <c r="X1152" s="24">
        <f t="shared" si="108"/>
        <v>-3.7900004133007266E-2</v>
      </c>
      <c r="Y1152" s="21">
        <f t="shared" si="109"/>
        <v>-2.5073049777975486E-2</v>
      </c>
    </row>
    <row r="1153" spans="1:25" x14ac:dyDescent="0.3">
      <c r="A1153" s="23">
        <v>41444</v>
      </c>
      <c r="B1153" s="1">
        <v>33.187140999999997</v>
      </c>
      <c r="C1153" s="21">
        <f t="shared" si="105"/>
        <v>1.5207770425444078E-2</v>
      </c>
      <c r="D1153" s="21">
        <f t="shared" si="106"/>
        <v>1.5989815301601398E-4</v>
      </c>
      <c r="S1153" s="23">
        <v>41444</v>
      </c>
      <c r="T1153" s="1">
        <v>1628.9300539999999</v>
      </c>
      <c r="U1153" s="21">
        <f t="shared" si="107"/>
        <v>-1.3851474553830623E-2</v>
      </c>
      <c r="W1153" s="23">
        <v>41444</v>
      </c>
      <c r="X1153" s="24">
        <f t="shared" si="108"/>
        <v>1.5145072012745665E-2</v>
      </c>
      <c r="Y1153" s="21">
        <f t="shared" si="109"/>
        <v>-1.3914172966529036E-2</v>
      </c>
    </row>
    <row r="1154" spans="1:25" x14ac:dyDescent="0.3">
      <c r="A1154" s="23">
        <v>41443</v>
      </c>
      <c r="B1154" s="1">
        <v>32.689999</v>
      </c>
      <c r="C1154" s="21">
        <f t="shared" si="105"/>
        <v>-1.7450071903982733E-3</v>
      </c>
      <c r="D1154" s="21">
        <f t="shared" si="106"/>
        <v>1.8556223044909375E-5</v>
      </c>
      <c r="S1154" s="23">
        <v>41443</v>
      </c>
      <c r="T1154" s="1">
        <v>1651.8100589999999</v>
      </c>
      <c r="U1154" s="21">
        <f t="shared" si="107"/>
        <v>7.7911580535829916E-3</v>
      </c>
      <c r="W1154" s="23">
        <v>41443</v>
      </c>
      <c r="X1154" s="24">
        <f t="shared" si="108"/>
        <v>-1.807705603096686E-3</v>
      </c>
      <c r="Y1154" s="21">
        <f t="shared" si="109"/>
        <v>7.7284596408845789E-3</v>
      </c>
    </row>
    <row r="1155" spans="1:25" x14ac:dyDescent="0.3">
      <c r="A1155" s="23">
        <v>41442</v>
      </c>
      <c r="B1155" s="1">
        <v>32.747143000000001</v>
      </c>
      <c r="C1155" s="21">
        <f t="shared" si="105"/>
        <v>7.1218285901210265E-2</v>
      </c>
      <c r="D1155" s="21">
        <f t="shared" si="106"/>
        <v>4.7135913591885882E-3</v>
      </c>
      <c r="S1155" s="23">
        <v>41442</v>
      </c>
      <c r="T1155" s="1">
        <v>1639.040039</v>
      </c>
      <c r="U1155" s="21">
        <f t="shared" si="107"/>
        <v>7.5673646833507302E-3</v>
      </c>
      <c r="W1155" s="23">
        <v>41442</v>
      </c>
      <c r="X1155" s="24">
        <f t="shared" si="108"/>
        <v>7.1155587488511848E-2</v>
      </c>
      <c r="Y1155" s="21">
        <f t="shared" si="109"/>
        <v>7.5046662706523175E-3</v>
      </c>
    </row>
    <row r="1156" spans="1:25" x14ac:dyDescent="0.3">
      <c r="A1156" s="23">
        <v>41439</v>
      </c>
      <c r="B1156" s="1">
        <v>30.57</v>
      </c>
      <c r="C1156" s="21">
        <f t="shared" si="105"/>
        <v>-6.4998375040623557E-3</v>
      </c>
      <c r="D1156" s="21">
        <f t="shared" si="106"/>
        <v>8.212933735772853E-5</v>
      </c>
      <c r="S1156" s="23">
        <v>41439</v>
      </c>
      <c r="T1156" s="1">
        <v>1626.7299800000001</v>
      </c>
      <c r="U1156" s="21">
        <f t="shared" si="107"/>
        <v>-5.8850161873152951E-3</v>
      </c>
      <c r="W1156" s="23">
        <v>41439</v>
      </c>
      <c r="X1156" s="24">
        <f t="shared" si="108"/>
        <v>-6.5625359167607684E-3</v>
      </c>
      <c r="Y1156" s="21">
        <f t="shared" si="109"/>
        <v>-5.9477146000137078E-3</v>
      </c>
    </row>
    <row r="1157" spans="1:25" x14ac:dyDescent="0.3">
      <c r="A1157" s="23">
        <v>41438</v>
      </c>
      <c r="B1157" s="1">
        <v>30.77</v>
      </c>
      <c r="C1157" s="21">
        <f t="shared" si="105"/>
        <v>3.7324219983260631E-2</v>
      </c>
      <c r="D1157" s="21">
        <f t="shared" si="106"/>
        <v>1.2083642253222491E-3</v>
      </c>
      <c r="S1157" s="23">
        <v>41438</v>
      </c>
      <c r="T1157" s="1">
        <v>1636.3599850000001</v>
      </c>
      <c r="U1157" s="21">
        <f t="shared" si="107"/>
        <v>1.4784290864184202E-2</v>
      </c>
      <c r="W1157" s="23">
        <v>41438</v>
      </c>
      <c r="X1157" s="24">
        <f t="shared" si="108"/>
        <v>3.7261521570562221E-2</v>
      </c>
      <c r="Y1157" s="21">
        <f t="shared" si="109"/>
        <v>1.4721592451485788E-2</v>
      </c>
    </row>
    <row r="1158" spans="1:25" x14ac:dyDescent="0.3">
      <c r="A1158" s="23">
        <v>41437</v>
      </c>
      <c r="B1158" s="1">
        <v>29.662856999999999</v>
      </c>
      <c r="C1158" s="21">
        <f t="shared" si="105"/>
        <v>-3.1800779589688966E-2</v>
      </c>
      <c r="D1158" s="21">
        <f t="shared" si="106"/>
        <v>1.1808477866570302E-3</v>
      </c>
      <c r="S1158" s="23">
        <v>41437</v>
      </c>
      <c r="T1158" s="1">
        <v>1612.5200199999999</v>
      </c>
      <c r="U1158" s="21">
        <f t="shared" si="107"/>
        <v>-8.3695552988705124E-3</v>
      </c>
      <c r="W1158" s="23">
        <v>41437</v>
      </c>
      <c r="X1158" s="24">
        <f t="shared" si="108"/>
        <v>-3.1863478002387376E-2</v>
      </c>
      <c r="Y1158" s="21">
        <f t="shared" si="109"/>
        <v>-8.432253711568926E-3</v>
      </c>
    </row>
    <row r="1159" spans="1:25" x14ac:dyDescent="0.3">
      <c r="A1159" s="23">
        <v>41436</v>
      </c>
      <c r="B1159" s="1">
        <v>30.637142000000001</v>
      </c>
      <c r="C1159" s="21">
        <f t="shared" si="105"/>
        <v>-2.9285303567379684E-2</v>
      </c>
      <c r="D1159" s="21">
        <f t="shared" si="106"/>
        <v>1.0142944573927133E-3</v>
      </c>
      <c r="S1159" s="23">
        <v>41436</v>
      </c>
      <c r="T1159" s="1">
        <v>1626.130005</v>
      </c>
      <c r="U1159" s="21">
        <f t="shared" si="107"/>
        <v>-1.0153367340685282E-2</v>
      </c>
      <c r="W1159" s="23">
        <v>41436</v>
      </c>
      <c r="X1159" s="24">
        <f t="shared" si="108"/>
        <v>-2.9348001980078097E-2</v>
      </c>
      <c r="Y1159" s="21">
        <f t="shared" si="109"/>
        <v>-1.0216065753383696E-2</v>
      </c>
    </row>
    <row r="1160" spans="1:25" x14ac:dyDescent="0.3">
      <c r="A1160" s="23">
        <v>41435</v>
      </c>
      <c r="B1160" s="1">
        <v>31.561427999999999</v>
      </c>
      <c r="C1160" s="21">
        <f t="shared" si="105"/>
        <v>3.2240624038162302E-3</v>
      </c>
      <c r="D1160" s="21">
        <f t="shared" si="106"/>
        <v>4.3741837561923528E-7</v>
      </c>
      <c r="S1160" s="23">
        <v>41435</v>
      </c>
      <c r="T1160" s="1">
        <v>1642.8100589999999</v>
      </c>
      <c r="U1160" s="21">
        <f t="shared" si="107"/>
        <v>-3.4681327402430462E-4</v>
      </c>
      <c r="W1160" s="23">
        <v>41435</v>
      </c>
      <c r="X1160" s="24">
        <f t="shared" si="108"/>
        <v>3.1613639911178175E-3</v>
      </c>
      <c r="Y1160" s="21">
        <f t="shared" si="109"/>
        <v>-4.0951168672271731E-4</v>
      </c>
    </row>
    <row r="1161" spans="1:25" x14ac:dyDescent="0.3">
      <c r="A1161" s="23">
        <v>41432</v>
      </c>
      <c r="B1161" s="1">
        <v>31.459999</v>
      </c>
      <c r="C1161" s="21">
        <f t="shared" si="105"/>
        <v>1.1389675498537866E-2</v>
      </c>
      <c r="D1161" s="21">
        <f t="shared" si="106"/>
        <v>7.7915738643697695E-5</v>
      </c>
      <c r="S1161" s="23">
        <v>41432</v>
      </c>
      <c r="T1161" s="1">
        <v>1643.380005</v>
      </c>
      <c r="U1161" s="21">
        <f t="shared" si="107"/>
        <v>1.2831541048059281E-2</v>
      </c>
      <c r="W1161" s="23">
        <v>41432</v>
      </c>
      <c r="X1161" s="24">
        <f t="shared" si="108"/>
        <v>1.1326977085839452E-2</v>
      </c>
      <c r="Y1161" s="21">
        <f t="shared" si="109"/>
        <v>1.2768842635360867E-2</v>
      </c>
    </row>
    <row r="1162" spans="1:25" x14ac:dyDescent="0.3">
      <c r="A1162" s="23">
        <v>41431</v>
      </c>
      <c r="B1162" s="1">
        <v>31.105715</v>
      </c>
      <c r="C1162" s="21">
        <f t="shared" si="105"/>
        <v>-2.5597395621576147E-2</v>
      </c>
      <c r="D1162" s="21">
        <f t="shared" si="106"/>
        <v>7.9299021276883145E-4</v>
      </c>
      <c r="S1162" s="23">
        <v>41431</v>
      </c>
      <c r="T1162" s="1">
        <v>1622.5600589999999</v>
      </c>
      <c r="U1162" s="21">
        <f t="shared" si="107"/>
        <v>8.4902944845750561E-3</v>
      </c>
      <c r="W1162" s="23">
        <v>41431</v>
      </c>
      <c r="X1162" s="24">
        <f t="shared" si="108"/>
        <v>-2.566009403427456E-2</v>
      </c>
      <c r="Y1162" s="21">
        <f t="shared" si="109"/>
        <v>8.4275960718766425E-3</v>
      </c>
    </row>
    <row r="1163" spans="1:25" x14ac:dyDescent="0.3">
      <c r="A1163" s="23">
        <v>41430</v>
      </c>
      <c r="B1163" s="1">
        <v>31.922857</v>
      </c>
      <c r="C1163" s="21">
        <f t="shared" si="105"/>
        <v>-8.2108566274959882E-3</v>
      </c>
      <c r="D1163" s="21">
        <f t="shared" si="106"/>
        <v>1.1606922680466076E-4</v>
      </c>
      <c r="S1163" s="23">
        <v>41430</v>
      </c>
      <c r="T1163" s="1">
        <v>1608.900024</v>
      </c>
      <c r="U1163" s="21">
        <f t="shared" si="107"/>
        <v>-1.3779733067158628E-2</v>
      </c>
      <c r="W1163" s="23">
        <v>41430</v>
      </c>
      <c r="X1163" s="24">
        <f t="shared" si="108"/>
        <v>-8.2735550401944018E-3</v>
      </c>
      <c r="Y1163" s="21">
        <f t="shared" si="109"/>
        <v>-1.3842431479857042E-2</v>
      </c>
    </row>
    <row r="1164" spans="1:25" x14ac:dyDescent="0.3">
      <c r="A1164" s="23">
        <v>41429</v>
      </c>
      <c r="B1164" s="1">
        <v>32.187140999999997</v>
      </c>
      <c r="C1164" s="21">
        <f t="shared" ref="C1164:C1227" si="110">B1164/B1165-1</f>
        <v>1.5047051877863371E-2</v>
      </c>
      <c r="D1164" s="21">
        <f t="shared" ref="D1164:D1227" si="111">(C1164-$B$4)^2</f>
        <v>1.5585938435214026E-4</v>
      </c>
      <c r="S1164" s="23">
        <v>41429</v>
      </c>
      <c r="T1164" s="1">
        <v>1631.380005</v>
      </c>
      <c r="U1164" s="21">
        <f t="shared" ref="U1164:U1227" si="112">T1164/T1165-1</f>
        <v>-5.5108074502410176E-3</v>
      </c>
      <c r="W1164" s="23">
        <v>41429</v>
      </c>
      <c r="X1164" s="24">
        <f t="shared" ref="X1164:X1227" si="113">C1164-$U$5</f>
        <v>1.4984353465164958E-2</v>
      </c>
      <c r="Y1164" s="21">
        <f t="shared" ref="Y1164:Y1227" si="114">U1164-$U$5</f>
        <v>-5.5735058629394303E-3</v>
      </c>
    </row>
    <row r="1165" spans="1:25" x14ac:dyDescent="0.3">
      <c r="A1165" s="23">
        <v>41428</v>
      </c>
      <c r="B1165" s="1">
        <v>31.709999</v>
      </c>
      <c r="C1165" s="21">
        <f t="shared" si="110"/>
        <v>-1.8917201373825354E-2</v>
      </c>
      <c r="D1165" s="21">
        <f t="shared" si="111"/>
        <v>4.6138557367081021E-4</v>
      </c>
      <c r="S1165" s="23">
        <v>41428</v>
      </c>
      <c r="T1165" s="1">
        <v>1640.420044</v>
      </c>
      <c r="U1165" s="21">
        <f t="shared" si="112"/>
        <v>5.935988606007081E-3</v>
      </c>
      <c r="W1165" s="23">
        <v>41428</v>
      </c>
      <c r="X1165" s="24">
        <f t="shared" si="113"/>
        <v>-1.8979899786523768E-2</v>
      </c>
      <c r="Y1165" s="21">
        <f t="shared" si="114"/>
        <v>5.8732901933086683E-3</v>
      </c>
    </row>
    <row r="1166" spans="1:25" x14ac:dyDescent="0.3">
      <c r="A1166" s="23">
        <v>41425</v>
      </c>
      <c r="B1166" s="1">
        <v>32.321429999999999</v>
      </c>
      <c r="C1166" s="21">
        <f t="shared" si="110"/>
        <v>1.6123295824889361E-2</v>
      </c>
      <c r="D1166" s="21">
        <f t="shared" si="111"/>
        <v>1.8389013119747246E-4</v>
      </c>
      <c r="S1166" s="23">
        <v>41425</v>
      </c>
      <c r="T1166" s="1">
        <v>1630.73999</v>
      </c>
      <c r="U1166" s="21">
        <f t="shared" si="112"/>
        <v>-1.430724156258345E-2</v>
      </c>
      <c r="W1166" s="23">
        <v>41425</v>
      </c>
      <c r="X1166" s="24">
        <f t="shared" si="113"/>
        <v>1.6060597412190947E-2</v>
      </c>
      <c r="Y1166" s="21">
        <f t="shared" si="114"/>
        <v>-1.4369939975281864E-2</v>
      </c>
    </row>
    <row r="1167" spans="1:25" x14ac:dyDescent="0.3">
      <c r="A1167" s="23">
        <v>41424</v>
      </c>
      <c r="B1167" s="1">
        <v>31.808571000000001</v>
      </c>
      <c r="C1167" s="21">
        <f t="shared" si="110"/>
        <v>3.3992746512458094E-2</v>
      </c>
      <c r="D1167" s="21">
        <f t="shared" si="111"/>
        <v>9.8784868614299978E-4</v>
      </c>
      <c r="S1167" s="23">
        <v>41424</v>
      </c>
      <c r="T1167" s="1">
        <v>1654.410034</v>
      </c>
      <c r="U1167" s="21">
        <f t="shared" si="112"/>
        <v>3.6703444969878873E-3</v>
      </c>
      <c r="W1167" s="23">
        <v>41424</v>
      </c>
      <c r="X1167" s="24">
        <f t="shared" si="113"/>
        <v>3.3930048099759684E-2</v>
      </c>
      <c r="Y1167" s="21">
        <f t="shared" si="114"/>
        <v>3.6076460842894746E-3</v>
      </c>
    </row>
    <row r="1168" spans="1:25" x14ac:dyDescent="0.3">
      <c r="A1168" s="23">
        <v>41423</v>
      </c>
      <c r="B1168" s="1">
        <v>30.762857</v>
      </c>
      <c r="C1168" s="21">
        <f t="shared" si="110"/>
        <v>5.369041404938768E-3</v>
      </c>
      <c r="D1168" s="21">
        <f t="shared" si="111"/>
        <v>7.875629080756996E-6</v>
      </c>
      <c r="S1168" s="23">
        <v>41423</v>
      </c>
      <c r="T1168" s="1">
        <v>1648.3599850000001</v>
      </c>
      <c r="U1168" s="21">
        <f t="shared" si="112"/>
        <v>-7.0479823525468888E-3</v>
      </c>
      <c r="W1168" s="23">
        <v>41423</v>
      </c>
      <c r="X1168" s="24">
        <f t="shared" si="113"/>
        <v>5.3063429922403553E-3</v>
      </c>
      <c r="Y1168" s="21">
        <f t="shared" si="114"/>
        <v>-7.1106807652453015E-3</v>
      </c>
    </row>
    <row r="1169" spans="1:25" x14ac:dyDescent="0.3">
      <c r="A1169" s="23">
        <v>41422</v>
      </c>
      <c r="B1169" s="1">
        <v>30.598572000000001</v>
      </c>
      <c r="C1169" s="21">
        <f t="shared" si="110"/>
        <v>-6.3609324719728355E-2</v>
      </c>
      <c r="D1169" s="21">
        <f t="shared" si="111"/>
        <v>4.378735039901745E-3</v>
      </c>
      <c r="S1169" s="23">
        <v>41422</v>
      </c>
      <c r="T1169" s="1">
        <v>1660.0600589999999</v>
      </c>
      <c r="U1169" s="21">
        <f t="shared" si="112"/>
        <v>6.3409815423032256E-3</v>
      </c>
      <c r="W1169" s="23">
        <v>41422</v>
      </c>
      <c r="X1169" s="24">
        <f t="shared" si="113"/>
        <v>-6.3672023132426772E-2</v>
      </c>
      <c r="Y1169" s="21">
        <f t="shared" si="114"/>
        <v>6.2782831296048129E-3</v>
      </c>
    </row>
    <row r="1170" spans="1:25" x14ac:dyDescent="0.3">
      <c r="A1170" s="23">
        <v>41418</v>
      </c>
      <c r="B1170" s="1">
        <v>32.677143000000001</v>
      </c>
      <c r="C1170" s="21">
        <f t="shared" si="110"/>
        <v>1.1318441264805745E-2</v>
      </c>
      <c r="D1170" s="21">
        <f t="shared" si="111"/>
        <v>7.6663245333629965E-5</v>
      </c>
      <c r="S1170" s="23">
        <v>41418</v>
      </c>
      <c r="T1170" s="1">
        <v>1649.599976</v>
      </c>
      <c r="U1170" s="21">
        <f t="shared" si="112"/>
        <v>-5.5136533222233108E-4</v>
      </c>
      <c r="W1170" s="23">
        <v>41418</v>
      </c>
      <c r="X1170" s="24">
        <f t="shared" si="113"/>
        <v>1.1255742852107332E-2</v>
      </c>
      <c r="Y1170" s="21">
        <f t="shared" si="114"/>
        <v>-6.1406374492074377E-4</v>
      </c>
    </row>
    <row r="1171" spans="1:25" x14ac:dyDescent="0.3">
      <c r="A1171" s="23">
        <v>41417</v>
      </c>
      <c r="B1171" s="1">
        <v>32.311427999999999</v>
      </c>
      <c r="C1171" s="21">
        <f t="shared" si="110"/>
        <v>-1.0413020833269671E-2</v>
      </c>
      <c r="D1171" s="21">
        <f t="shared" si="111"/>
        <v>1.6836897511947164E-4</v>
      </c>
      <c r="S1171" s="23">
        <v>41417</v>
      </c>
      <c r="T1171" s="1">
        <v>1650.51001</v>
      </c>
      <c r="U1171" s="21">
        <f t="shared" si="112"/>
        <v>-2.9238324645374236E-3</v>
      </c>
      <c r="W1171" s="23">
        <v>41417</v>
      </c>
      <c r="X1171" s="24">
        <f t="shared" si="113"/>
        <v>-1.0475719245968084E-2</v>
      </c>
      <c r="Y1171" s="21">
        <f t="shared" si="114"/>
        <v>-2.9865308772358363E-3</v>
      </c>
    </row>
    <row r="1172" spans="1:25" x14ac:dyDescent="0.3">
      <c r="A1172" s="23">
        <v>41416</v>
      </c>
      <c r="B1172" s="1">
        <v>32.651428000000003</v>
      </c>
      <c r="C1172" s="21">
        <f t="shared" si="110"/>
        <v>-3.5977887097073613E-2</v>
      </c>
      <c r="D1172" s="21">
        <f t="shared" si="111"/>
        <v>1.4853757963230415E-3</v>
      </c>
      <c r="S1172" s="23">
        <v>41416</v>
      </c>
      <c r="T1172" s="1">
        <v>1655.349976</v>
      </c>
      <c r="U1172" s="21">
        <f t="shared" si="112"/>
        <v>-8.2736572399864095E-3</v>
      </c>
      <c r="W1172" s="23">
        <v>41416</v>
      </c>
      <c r="X1172" s="24">
        <f t="shared" si="113"/>
        <v>-3.6040585509772023E-2</v>
      </c>
      <c r="Y1172" s="21">
        <f t="shared" si="114"/>
        <v>-8.336355652684823E-3</v>
      </c>
    </row>
    <row r="1173" spans="1:25" x14ac:dyDescent="0.3">
      <c r="A1173" s="23">
        <v>41415</v>
      </c>
      <c r="B1173" s="1">
        <v>33.869999</v>
      </c>
      <c r="C1173" s="21">
        <f t="shared" si="110"/>
        <v>-1.026926754780666E-2</v>
      </c>
      <c r="D1173" s="21">
        <f t="shared" si="111"/>
        <v>1.6465903906874289E-4</v>
      </c>
      <c r="S1173" s="23">
        <v>41415</v>
      </c>
      <c r="T1173" s="1">
        <v>1669.160034</v>
      </c>
      <c r="U1173" s="21">
        <f t="shared" si="112"/>
        <v>1.7223862189816863E-3</v>
      </c>
      <c r="W1173" s="23">
        <v>41415</v>
      </c>
      <c r="X1173" s="24">
        <f t="shared" si="113"/>
        <v>-1.0331965960505073E-2</v>
      </c>
      <c r="Y1173" s="21">
        <f t="shared" si="114"/>
        <v>1.6596878062832736E-3</v>
      </c>
    </row>
    <row r="1174" spans="1:25" x14ac:dyDescent="0.3">
      <c r="A1174" s="23">
        <v>41414</v>
      </c>
      <c r="B1174" s="1">
        <v>34.221428000000003</v>
      </c>
      <c r="C1174" s="21">
        <f t="shared" si="110"/>
        <v>2.3012426874529091E-3</v>
      </c>
      <c r="D1174" s="21">
        <f t="shared" si="111"/>
        <v>6.8352752690697284E-8</v>
      </c>
      <c r="S1174" s="23">
        <v>41414</v>
      </c>
      <c r="T1174" s="1">
        <v>1666.290039</v>
      </c>
      <c r="U1174" s="21">
        <f t="shared" si="112"/>
        <v>-7.0761814036890414E-4</v>
      </c>
      <c r="W1174" s="23">
        <v>41414</v>
      </c>
      <c r="X1174" s="24">
        <f t="shared" si="113"/>
        <v>2.2385442747544964E-3</v>
      </c>
      <c r="Y1174" s="21">
        <f t="shared" si="114"/>
        <v>-7.7031655306731683E-4</v>
      </c>
    </row>
    <row r="1175" spans="1:25" x14ac:dyDescent="0.3">
      <c r="A1175" s="23">
        <v>41411</v>
      </c>
      <c r="B1175" s="1">
        <v>34.142856999999999</v>
      </c>
      <c r="C1175" s="21">
        <f t="shared" si="110"/>
        <v>8.3112268127389921E-3</v>
      </c>
      <c r="D1175" s="21">
        <f t="shared" si="111"/>
        <v>3.3045718243201669E-5</v>
      </c>
      <c r="S1175" s="23">
        <v>41411</v>
      </c>
      <c r="T1175" s="1">
        <v>1667.469971</v>
      </c>
      <c r="U1175" s="21">
        <f t="shared" si="112"/>
        <v>1.0300096517175561E-2</v>
      </c>
      <c r="W1175" s="23">
        <v>41411</v>
      </c>
      <c r="X1175" s="24">
        <f t="shared" si="113"/>
        <v>8.2485284000405786E-3</v>
      </c>
      <c r="Y1175" s="21">
        <f t="shared" si="114"/>
        <v>1.0237398104477147E-2</v>
      </c>
    </row>
    <row r="1176" spans="1:25" x14ac:dyDescent="0.3">
      <c r="A1176" s="23">
        <v>41410</v>
      </c>
      <c r="B1176" s="1">
        <v>33.861426999999999</v>
      </c>
      <c r="C1176" s="21">
        <f t="shared" si="110"/>
        <v>-2.6170913261627238E-2</v>
      </c>
      <c r="D1176" s="21">
        <f t="shared" si="111"/>
        <v>8.2561974268528706E-4</v>
      </c>
      <c r="S1176" s="23">
        <v>41410</v>
      </c>
      <c r="T1176" s="1">
        <v>1650.469971</v>
      </c>
      <c r="U1176" s="21">
        <f t="shared" si="112"/>
        <v>-5.0097408063261017E-3</v>
      </c>
      <c r="W1176" s="23">
        <v>41410</v>
      </c>
      <c r="X1176" s="24">
        <f t="shared" si="113"/>
        <v>-2.6233611674325651E-2</v>
      </c>
      <c r="Y1176" s="21">
        <f t="shared" si="114"/>
        <v>-5.0724392190245144E-3</v>
      </c>
    </row>
    <row r="1177" spans="1:25" x14ac:dyDescent="0.3">
      <c r="A1177" s="23">
        <v>41409</v>
      </c>
      <c r="B1177" s="1">
        <v>34.771427000000003</v>
      </c>
      <c r="C1177" s="21">
        <f t="shared" si="110"/>
        <v>4.030425661149506E-2</v>
      </c>
      <c r="D1177" s="21">
        <f t="shared" si="111"/>
        <v>1.4244261309995963E-3</v>
      </c>
      <c r="S1177" s="23">
        <v>41409</v>
      </c>
      <c r="T1177" s="1">
        <v>1658.780029</v>
      </c>
      <c r="U1177" s="21">
        <f t="shared" si="112"/>
        <v>5.1141359803923425E-3</v>
      </c>
      <c r="W1177" s="23">
        <v>41409</v>
      </c>
      <c r="X1177" s="24">
        <f t="shared" si="113"/>
        <v>4.0241558198796649E-2</v>
      </c>
      <c r="Y1177" s="21">
        <f t="shared" si="114"/>
        <v>5.0514375676939298E-3</v>
      </c>
    </row>
    <row r="1178" spans="1:25" x14ac:dyDescent="0.3">
      <c r="A1178" s="23">
        <v>41408</v>
      </c>
      <c r="B1178" s="1">
        <v>33.424286000000002</v>
      </c>
      <c r="C1178" s="21">
        <f t="shared" si="110"/>
        <v>2.0010516174493009E-2</v>
      </c>
      <c r="D1178" s="21">
        <f t="shared" si="111"/>
        <v>3.0442676798667035E-4</v>
      </c>
      <c r="S1178" s="23">
        <v>41408</v>
      </c>
      <c r="T1178" s="1">
        <v>1650.339966</v>
      </c>
      <c r="U1178" s="21">
        <f t="shared" si="112"/>
        <v>1.0142153300132239E-2</v>
      </c>
      <c r="W1178" s="23">
        <v>41408</v>
      </c>
      <c r="X1178" s="24">
        <f t="shared" si="113"/>
        <v>1.9947817761794596E-2</v>
      </c>
      <c r="Y1178" s="21">
        <f t="shared" si="114"/>
        <v>1.0079454887433826E-2</v>
      </c>
    </row>
    <row r="1179" spans="1:25" x14ac:dyDescent="0.3">
      <c r="A1179" s="23">
        <v>41407</v>
      </c>
      <c r="B1179" s="1">
        <v>32.768569999999997</v>
      </c>
      <c r="C1179" s="21">
        <f t="shared" si="110"/>
        <v>5.3700150604985897E-2</v>
      </c>
      <c r="D1179" s="21">
        <f t="shared" si="111"/>
        <v>2.615040257470524E-3</v>
      </c>
      <c r="S1179" s="23">
        <v>41407</v>
      </c>
      <c r="T1179" s="1">
        <v>1633.7700199999999</v>
      </c>
      <c r="U1179" s="21">
        <f t="shared" si="112"/>
        <v>4.2889760728082038E-5</v>
      </c>
      <c r="W1179" s="23">
        <v>41407</v>
      </c>
      <c r="X1179" s="24">
        <f t="shared" si="113"/>
        <v>5.3637452192287487E-2</v>
      </c>
      <c r="Y1179" s="21">
        <f t="shared" si="114"/>
        <v>-1.9808651970330666E-5</v>
      </c>
    </row>
    <row r="1180" spans="1:25" x14ac:dyDescent="0.3">
      <c r="A1180" s="23">
        <v>41404</v>
      </c>
      <c r="B1180" s="1">
        <v>31.098572000000001</v>
      </c>
      <c r="C1180" s="21">
        <f t="shared" si="110"/>
        <v>5.9147267308785612E-3</v>
      </c>
      <c r="D1180" s="21">
        <f t="shared" si="111"/>
        <v>1.1236175176546607E-5</v>
      </c>
      <c r="S1180" s="23">
        <v>41404</v>
      </c>
      <c r="T1180" s="1">
        <v>1633.6999510000001</v>
      </c>
      <c r="U1180" s="21">
        <f t="shared" si="112"/>
        <v>4.3216551665963276E-3</v>
      </c>
      <c r="W1180" s="23">
        <v>41404</v>
      </c>
      <c r="X1180" s="24">
        <f t="shared" si="113"/>
        <v>5.8520283181801485E-3</v>
      </c>
      <c r="Y1180" s="21">
        <f t="shared" si="114"/>
        <v>4.258956753897915E-3</v>
      </c>
    </row>
    <row r="1181" spans="1:25" x14ac:dyDescent="0.3">
      <c r="A1181" s="23">
        <v>41403</v>
      </c>
      <c r="B1181" s="1">
        <v>30.915714000000001</v>
      </c>
      <c r="C1181" s="21">
        <f t="shared" si="110"/>
        <v>3.7390355925226215E-2</v>
      </c>
      <c r="D1181" s="21">
        <f t="shared" si="111"/>
        <v>1.2129665728361824E-3</v>
      </c>
      <c r="S1181" s="23">
        <v>41403</v>
      </c>
      <c r="T1181" s="1">
        <v>1626.670044</v>
      </c>
      <c r="U1181" s="21">
        <f t="shared" si="112"/>
        <v>-3.6871036250232248E-3</v>
      </c>
      <c r="W1181" s="23">
        <v>41403</v>
      </c>
      <c r="X1181" s="24">
        <f t="shared" si="113"/>
        <v>3.7327657512527805E-2</v>
      </c>
      <c r="Y1181" s="21">
        <f t="shared" si="114"/>
        <v>-3.7498020377216374E-3</v>
      </c>
    </row>
    <row r="1182" spans="1:25" x14ac:dyDescent="0.3">
      <c r="A1182" s="23">
        <v>41402</v>
      </c>
      <c r="B1182" s="1">
        <v>29.801428000000001</v>
      </c>
      <c r="C1182" s="21">
        <f t="shared" si="110"/>
        <v>1.144242936830131E-2</v>
      </c>
      <c r="D1182" s="21">
        <f t="shared" si="111"/>
        <v>7.8849837293626431E-5</v>
      </c>
      <c r="S1182" s="23">
        <v>41402</v>
      </c>
      <c r="T1182" s="1">
        <v>1632.6899410000001</v>
      </c>
      <c r="U1182" s="21">
        <f t="shared" si="112"/>
        <v>4.1390810114789733E-3</v>
      </c>
      <c r="W1182" s="23">
        <v>41402</v>
      </c>
      <c r="X1182" s="24">
        <f t="shared" si="113"/>
        <v>1.1379730955602897E-2</v>
      </c>
      <c r="Y1182" s="21">
        <f t="shared" si="114"/>
        <v>4.0763825987805606E-3</v>
      </c>
    </row>
    <row r="1183" spans="1:25" x14ac:dyDescent="0.3">
      <c r="A1183" s="23">
        <v>41401</v>
      </c>
      <c r="B1183" s="1">
        <v>29.464285</v>
      </c>
      <c r="C1183" s="21">
        <f t="shared" si="110"/>
        <v>-2.1073657580831462E-2</v>
      </c>
      <c r="D1183" s="21">
        <f t="shared" si="111"/>
        <v>5.5867675116232128E-4</v>
      </c>
      <c r="S1183" s="23">
        <v>41401</v>
      </c>
      <c r="T1183" s="1">
        <v>1625.959961</v>
      </c>
      <c r="U1183" s="21">
        <f t="shared" si="112"/>
        <v>5.2302695517774112E-3</v>
      </c>
      <c r="W1183" s="23">
        <v>41401</v>
      </c>
      <c r="X1183" s="24">
        <f t="shared" si="113"/>
        <v>-2.1136355993529875E-2</v>
      </c>
      <c r="Y1183" s="21">
        <f t="shared" si="114"/>
        <v>5.1675711390789985E-3</v>
      </c>
    </row>
    <row r="1184" spans="1:25" x14ac:dyDescent="0.3">
      <c r="A1184" s="23">
        <v>41400</v>
      </c>
      <c r="B1184" s="1">
        <v>30.098572000000001</v>
      </c>
      <c r="C1184" s="21">
        <f t="shared" si="110"/>
        <v>-1.2930405307708615E-2</v>
      </c>
      <c r="D1184" s="21">
        <f t="shared" si="111"/>
        <v>2.4003588698108441E-4</v>
      </c>
      <c r="S1184" s="23">
        <v>41400</v>
      </c>
      <c r="T1184" s="1">
        <v>1617.5</v>
      </c>
      <c r="U1184" s="21">
        <f t="shared" si="112"/>
        <v>1.907778592967091E-3</v>
      </c>
      <c r="W1184" s="23">
        <v>41400</v>
      </c>
      <c r="X1184" s="24">
        <f t="shared" si="113"/>
        <v>-1.2993103720407028E-2</v>
      </c>
      <c r="Y1184" s="21">
        <f t="shared" si="114"/>
        <v>1.8450801802686783E-3</v>
      </c>
    </row>
    <row r="1185" spans="1:25" x14ac:dyDescent="0.3">
      <c r="A1185" s="23">
        <v>41397</v>
      </c>
      <c r="B1185" s="1">
        <v>30.492857000000001</v>
      </c>
      <c r="C1185" s="21">
        <f t="shared" si="110"/>
        <v>-4.8486969993696283E-3</v>
      </c>
      <c r="D1185" s="21">
        <f t="shared" si="111"/>
        <v>5.4928602130920319E-5</v>
      </c>
      <c r="S1185" s="23">
        <v>41397</v>
      </c>
      <c r="T1185" s="1">
        <v>1614.420044</v>
      </c>
      <c r="U1185" s="21">
        <f t="shared" si="112"/>
        <v>1.053466681575288E-2</v>
      </c>
      <c r="W1185" s="23">
        <v>41397</v>
      </c>
      <c r="X1185" s="24">
        <f t="shared" si="113"/>
        <v>-4.911395412068041E-3</v>
      </c>
      <c r="Y1185" s="21">
        <f t="shared" si="114"/>
        <v>1.0471968403054466E-2</v>
      </c>
    </row>
    <row r="1186" spans="1:25" x14ac:dyDescent="0.3">
      <c r="A1186" s="23">
        <v>41396</v>
      </c>
      <c r="B1186" s="1">
        <v>30.641428000000001</v>
      </c>
      <c r="C1186" s="21">
        <f t="shared" si="110"/>
        <v>7.420966675317997E-3</v>
      </c>
      <c r="D1186" s="21">
        <f t="shared" si="111"/>
        <v>2.3602888388255916E-5</v>
      </c>
      <c r="S1186" s="23">
        <v>41396</v>
      </c>
      <c r="T1186" s="1">
        <v>1597.589966</v>
      </c>
      <c r="U1186" s="21">
        <f t="shared" si="112"/>
        <v>9.4079834845461896E-3</v>
      </c>
      <c r="W1186" s="23">
        <v>41396</v>
      </c>
      <c r="X1186" s="24">
        <f t="shared" si="113"/>
        <v>7.3582682626195843E-3</v>
      </c>
      <c r="Y1186" s="21">
        <f t="shared" si="114"/>
        <v>9.345285071847776E-3</v>
      </c>
    </row>
    <row r="1187" spans="1:25" x14ac:dyDescent="0.3">
      <c r="A1187" s="23">
        <v>41395</v>
      </c>
      <c r="B1187" s="1">
        <v>30.415714000000001</v>
      </c>
      <c r="C1187" s="21">
        <f t="shared" si="110"/>
        <v>-1.4624935821726748E-2</v>
      </c>
      <c r="D1187" s="21">
        <f t="shared" si="111"/>
        <v>2.9541435355165548E-4</v>
      </c>
      <c r="S1187" s="23">
        <v>41395</v>
      </c>
      <c r="T1187" s="1">
        <v>1582.6999510000001</v>
      </c>
      <c r="U1187" s="21">
        <f t="shared" si="112"/>
        <v>-9.3078835372633062E-3</v>
      </c>
      <c r="W1187" s="23">
        <v>41395</v>
      </c>
      <c r="X1187" s="24">
        <f t="shared" si="113"/>
        <v>-1.4687634234425161E-2</v>
      </c>
      <c r="Y1187" s="21">
        <f t="shared" si="114"/>
        <v>-9.3705819499617198E-3</v>
      </c>
    </row>
    <row r="1188" spans="1:25" x14ac:dyDescent="0.3">
      <c r="A1188" s="23">
        <v>41394</v>
      </c>
      <c r="B1188" s="1">
        <v>30.867144</v>
      </c>
      <c r="C1188" s="21">
        <f t="shared" si="110"/>
        <v>4.9300498109861035E-3</v>
      </c>
      <c r="D1188" s="21">
        <f t="shared" si="111"/>
        <v>5.6044100823487269E-6</v>
      </c>
      <c r="S1188" s="23">
        <v>41394</v>
      </c>
      <c r="T1188" s="1">
        <v>1597.5699460000001</v>
      </c>
      <c r="U1188" s="21">
        <f t="shared" si="112"/>
        <v>2.4848997165389797E-3</v>
      </c>
      <c r="W1188" s="23">
        <v>41394</v>
      </c>
      <c r="X1188" s="24">
        <f t="shared" si="113"/>
        <v>4.8673513982876908E-3</v>
      </c>
      <c r="Y1188" s="21">
        <f t="shared" si="114"/>
        <v>2.422201303840567E-3</v>
      </c>
    </row>
    <row r="1189" spans="1:25" x14ac:dyDescent="0.3">
      <c r="A1189" s="23">
        <v>41393</v>
      </c>
      <c r="B1189" s="1">
        <v>30.715713999999998</v>
      </c>
      <c r="C1189" s="21">
        <f t="shared" si="110"/>
        <v>-2.5051914638902772E-3</v>
      </c>
      <c r="D1189" s="21">
        <f t="shared" si="111"/>
        <v>2.5683384838780124E-5</v>
      </c>
      <c r="S1189" s="23">
        <v>41393</v>
      </c>
      <c r="T1189" s="1">
        <v>1593.6099850000001</v>
      </c>
      <c r="U1189" s="21">
        <f t="shared" si="112"/>
        <v>7.1860116492188375E-3</v>
      </c>
      <c r="W1189" s="23">
        <v>41393</v>
      </c>
      <c r="X1189" s="24">
        <f t="shared" si="113"/>
        <v>-2.5678898765886899E-3</v>
      </c>
      <c r="Y1189" s="21">
        <f t="shared" si="114"/>
        <v>7.1233132365204248E-3</v>
      </c>
    </row>
    <row r="1190" spans="1:25" x14ac:dyDescent="0.3">
      <c r="A1190" s="23">
        <v>41390</v>
      </c>
      <c r="B1190" s="1">
        <v>30.792856</v>
      </c>
      <c r="C1190" s="21">
        <f t="shared" si="110"/>
        <v>8.4209916158832776E-3</v>
      </c>
      <c r="D1190" s="21">
        <f t="shared" si="111"/>
        <v>3.4319741394842309E-5</v>
      </c>
      <c r="S1190" s="23">
        <v>41390</v>
      </c>
      <c r="T1190" s="1">
        <v>1582.23999</v>
      </c>
      <c r="U1190" s="21">
        <f t="shared" si="112"/>
        <v>-1.8421130594817869E-3</v>
      </c>
      <c r="W1190" s="23">
        <v>41390</v>
      </c>
      <c r="X1190" s="24">
        <f t="shared" si="113"/>
        <v>8.358293203184864E-3</v>
      </c>
      <c r="Y1190" s="21">
        <f t="shared" si="114"/>
        <v>-1.9048114721801996E-3</v>
      </c>
    </row>
    <row r="1191" spans="1:25" x14ac:dyDescent="0.3">
      <c r="A1191" s="23">
        <v>41389</v>
      </c>
      <c r="B1191" s="1">
        <v>30.535715</v>
      </c>
      <c r="C1191" s="21">
        <f t="shared" si="110"/>
        <v>-1.3704264008535638E-2</v>
      </c>
      <c r="D1191" s="21">
        <f t="shared" si="111"/>
        <v>2.6461367172744263E-4</v>
      </c>
      <c r="S1191" s="23">
        <v>41389</v>
      </c>
      <c r="T1191" s="1">
        <v>1585.160034</v>
      </c>
      <c r="U1191" s="21">
        <f t="shared" si="112"/>
        <v>4.0347321953175808E-3</v>
      </c>
      <c r="W1191" s="23">
        <v>41389</v>
      </c>
      <c r="X1191" s="24">
        <f t="shared" si="113"/>
        <v>-1.3766962421234052E-2</v>
      </c>
      <c r="Y1191" s="21">
        <f t="shared" si="114"/>
        <v>3.9720337826191681E-3</v>
      </c>
    </row>
    <row r="1192" spans="1:25" x14ac:dyDescent="0.3">
      <c r="A1192" s="23">
        <v>41388</v>
      </c>
      <c r="B1192" s="1">
        <v>30.959999</v>
      </c>
      <c r="C1192" s="21">
        <f t="shared" si="110"/>
        <v>-1.2443154234431653E-3</v>
      </c>
      <c r="D1192" s="21">
        <f t="shared" si="111"/>
        <v>1.4493261978854593E-5</v>
      </c>
      <c r="S1192" s="23">
        <v>41388</v>
      </c>
      <c r="T1192" s="1">
        <v>1578.790039</v>
      </c>
      <c r="U1192" s="21">
        <f t="shared" si="112"/>
        <v>6.3403386261207118E-6</v>
      </c>
      <c r="W1192" s="23">
        <v>41388</v>
      </c>
      <c r="X1192" s="24">
        <f t="shared" si="113"/>
        <v>-1.3070138361415779E-3</v>
      </c>
      <c r="Y1192" s="21">
        <f t="shared" si="114"/>
        <v>-5.6358074072291993E-5</v>
      </c>
    </row>
    <row r="1193" spans="1:25" x14ac:dyDescent="0.3">
      <c r="A1193" s="23">
        <v>41387</v>
      </c>
      <c r="B1193" s="1">
        <v>30.998570999999998</v>
      </c>
      <c r="C1193" s="21">
        <f t="shared" si="110"/>
        <v>0.24442276194299462</v>
      </c>
      <c r="D1193" s="21">
        <f t="shared" si="111"/>
        <v>5.8496296199148166E-2</v>
      </c>
      <c r="S1193" s="23">
        <v>41387</v>
      </c>
      <c r="T1193" s="1">
        <v>1578.780029</v>
      </c>
      <c r="U1193" s="21">
        <f t="shared" si="112"/>
        <v>1.0419218560000054E-2</v>
      </c>
      <c r="W1193" s="23">
        <v>41387</v>
      </c>
      <c r="X1193" s="24">
        <f t="shared" si="113"/>
        <v>0.24436006353029621</v>
      </c>
      <c r="Y1193" s="21">
        <f t="shared" si="114"/>
        <v>1.0356520147301641E-2</v>
      </c>
    </row>
    <row r="1194" spans="1:25" x14ac:dyDescent="0.3">
      <c r="A1194" s="23">
        <v>41386</v>
      </c>
      <c r="B1194" s="1">
        <v>24.91</v>
      </c>
      <c r="C1194" s="21">
        <f t="shared" si="110"/>
        <v>6.733179733532979E-2</v>
      </c>
      <c r="D1194" s="21">
        <f t="shared" si="111"/>
        <v>4.195037746747325E-3</v>
      </c>
      <c r="S1194" s="23">
        <v>41386</v>
      </c>
      <c r="T1194" s="1">
        <v>1562.5</v>
      </c>
      <c r="U1194" s="21">
        <f t="shared" si="112"/>
        <v>4.6616299630284352E-3</v>
      </c>
      <c r="W1194" s="23">
        <v>41386</v>
      </c>
      <c r="X1194" s="24">
        <f t="shared" si="113"/>
        <v>6.7269098922631373E-2</v>
      </c>
      <c r="Y1194" s="21">
        <f t="shared" si="114"/>
        <v>4.5989315503300226E-3</v>
      </c>
    </row>
    <row r="1195" spans="1:25" x14ac:dyDescent="0.3">
      <c r="A1195" s="23">
        <v>41383</v>
      </c>
      <c r="B1195" s="1">
        <v>23.338571999999999</v>
      </c>
      <c r="C1195" s="21">
        <f t="shared" si="110"/>
        <v>-2.7468868437729999E-3</v>
      </c>
      <c r="D1195" s="21">
        <f t="shared" si="111"/>
        <v>2.8191566769015226E-5</v>
      </c>
      <c r="S1195" s="23">
        <v>41383</v>
      </c>
      <c r="T1195" s="1">
        <v>1555.25</v>
      </c>
      <c r="U1195" s="21">
        <f t="shared" si="112"/>
        <v>8.8479026035888086E-3</v>
      </c>
      <c r="W1195" s="23">
        <v>41383</v>
      </c>
      <c r="X1195" s="24">
        <f t="shared" si="113"/>
        <v>-2.8095852564714125E-3</v>
      </c>
      <c r="Y1195" s="21">
        <f t="shared" si="114"/>
        <v>8.7852041908903951E-3</v>
      </c>
    </row>
    <row r="1196" spans="1:25" x14ac:dyDescent="0.3">
      <c r="A1196" s="23">
        <v>41382</v>
      </c>
      <c r="B1196" s="1">
        <v>23.402857000000001</v>
      </c>
      <c r="C1196" s="21">
        <f t="shared" si="110"/>
        <v>-3.2711401361462E-2</v>
      </c>
      <c r="D1196" s="21">
        <f t="shared" si="111"/>
        <v>1.2442612590194075E-3</v>
      </c>
      <c r="S1196" s="23">
        <v>41382</v>
      </c>
      <c r="T1196" s="1">
        <v>1541.6099850000001</v>
      </c>
      <c r="U1196" s="21">
        <f t="shared" si="112"/>
        <v>-6.7010038163348717E-3</v>
      </c>
      <c r="W1196" s="23">
        <v>41382</v>
      </c>
      <c r="X1196" s="24">
        <f t="shared" si="113"/>
        <v>-3.277409977416041E-2</v>
      </c>
      <c r="Y1196" s="21">
        <f t="shared" si="114"/>
        <v>-6.7637022290332844E-3</v>
      </c>
    </row>
    <row r="1197" spans="1:25" x14ac:dyDescent="0.3">
      <c r="A1197" s="23">
        <v>41381</v>
      </c>
      <c r="B1197" s="1">
        <v>24.194286000000002</v>
      </c>
      <c r="C1197" s="21">
        <f t="shared" si="110"/>
        <v>-3.6906459421555904E-2</v>
      </c>
      <c r="D1197" s="21">
        <f t="shared" si="111"/>
        <v>1.5578134625022502E-3</v>
      </c>
      <c r="S1197" s="23">
        <v>41381</v>
      </c>
      <c r="T1197" s="1">
        <v>1552.01001</v>
      </c>
      <c r="U1197" s="21">
        <f t="shared" si="112"/>
        <v>-1.4327681064477793E-2</v>
      </c>
      <c r="W1197" s="23">
        <v>41381</v>
      </c>
      <c r="X1197" s="24">
        <f t="shared" si="113"/>
        <v>-3.6969157834254314E-2</v>
      </c>
      <c r="Y1197" s="21">
        <f t="shared" si="114"/>
        <v>-1.4390379477176207E-2</v>
      </c>
    </row>
    <row r="1198" spans="1:25" x14ac:dyDescent="0.3">
      <c r="A1198" s="23">
        <v>41380</v>
      </c>
      <c r="B1198" s="1">
        <v>25.121428999999999</v>
      </c>
      <c r="C1198" s="21">
        <f t="shared" si="110"/>
        <v>-3.6826743252882377E-3</v>
      </c>
      <c r="D1198" s="21">
        <f t="shared" si="111"/>
        <v>3.9004529104580727E-5</v>
      </c>
      <c r="S1198" s="23">
        <v>41380</v>
      </c>
      <c r="T1198" s="1">
        <v>1574.5699460000001</v>
      </c>
      <c r="U1198" s="21">
        <f t="shared" si="112"/>
        <v>1.4307223333897001E-2</v>
      </c>
      <c r="W1198" s="23">
        <v>41380</v>
      </c>
      <c r="X1198" s="24">
        <f t="shared" si="113"/>
        <v>-3.7453727379866504E-3</v>
      </c>
      <c r="Y1198" s="21">
        <f t="shared" si="114"/>
        <v>1.4244524921198588E-2</v>
      </c>
    </row>
    <row r="1199" spans="1:25" x14ac:dyDescent="0.3">
      <c r="A1199" s="23">
        <v>41379</v>
      </c>
      <c r="B1199" s="1">
        <v>25.214285</v>
      </c>
      <c r="C1199" s="21">
        <f t="shared" si="110"/>
        <v>1.9053094798227921E-2</v>
      </c>
      <c r="D1199" s="21">
        <f t="shared" si="111"/>
        <v>2.7193357305977241E-4</v>
      </c>
      <c r="S1199" s="23">
        <v>41379</v>
      </c>
      <c r="T1199" s="1">
        <v>1552.3599850000001</v>
      </c>
      <c r="U1199" s="21">
        <f t="shared" si="112"/>
        <v>-2.2966291060320887E-2</v>
      </c>
      <c r="W1199" s="23">
        <v>41379</v>
      </c>
      <c r="X1199" s="24">
        <f t="shared" si="113"/>
        <v>1.8990396385529507E-2</v>
      </c>
      <c r="Y1199" s="21">
        <f t="shared" si="114"/>
        <v>-2.3028989473019301E-2</v>
      </c>
    </row>
    <row r="1200" spans="1:25" x14ac:dyDescent="0.3">
      <c r="A1200" s="23">
        <v>41376</v>
      </c>
      <c r="B1200" s="1">
        <v>24.742857000000001</v>
      </c>
      <c r="C1200" s="21">
        <f t="shared" si="110"/>
        <v>1.0982082087533929E-3</v>
      </c>
      <c r="D1200" s="21">
        <f t="shared" si="111"/>
        <v>2.1446960245609975E-6</v>
      </c>
      <c r="S1200" s="23">
        <v>41376</v>
      </c>
      <c r="T1200" s="1">
        <v>1588.849976</v>
      </c>
      <c r="U1200" s="21">
        <f t="shared" si="112"/>
        <v>-2.8367667360272852E-3</v>
      </c>
      <c r="W1200" s="23">
        <v>41376</v>
      </c>
      <c r="X1200" s="24">
        <f t="shared" si="113"/>
        <v>1.0355097960549802E-3</v>
      </c>
      <c r="Y1200" s="21">
        <f t="shared" si="114"/>
        <v>-2.8994651487256979E-3</v>
      </c>
    </row>
    <row r="1201" spans="1:25" x14ac:dyDescent="0.3">
      <c r="A1201" s="23">
        <v>41375</v>
      </c>
      <c r="B1201" s="1">
        <v>24.715713999999998</v>
      </c>
      <c r="C1201" s="21">
        <f t="shared" si="110"/>
        <v>4.1789626115181111E-2</v>
      </c>
      <c r="D1201" s="21">
        <f t="shared" si="111"/>
        <v>1.5387528087418795E-3</v>
      </c>
      <c r="S1201" s="23">
        <v>41375</v>
      </c>
      <c r="T1201" s="1">
        <v>1593.369995</v>
      </c>
      <c r="U1201" s="21">
        <f t="shared" si="112"/>
        <v>3.5522507422829364E-3</v>
      </c>
      <c r="W1201" s="23">
        <v>41375</v>
      </c>
      <c r="X1201" s="24">
        <f t="shared" si="113"/>
        <v>4.1726927702482701E-2</v>
      </c>
      <c r="Y1201" s="21">
        <f t="shared" si="114"/>
        <v>3.4895523295845237E-3</v>
      </c>
    </row>
    <row r="1202" spans="1:25" x14ac:dyDescent="0.3">
      <c r="A1202" s="23">
        <v>41374</v>
      </c>
      <c r="B1202" s="1">
        <v>23.724284999999998</v>
      </c>
      <c r="C1202" s="21">
        <f t="shared" si="110"/>
        <v>-1.9426115736583593E-2</v>
      </c>
      <c r="D1202" s="21">
        <f t="shared" si="111"/>
        <v>4.8350741417554319E-4</v>
      </c>
      <c r="S1202" s="23">
        <v>41374</v>
      </c>
      <c r="T1202" s="1">
        <v>1587.7299800000001</v>
      </c>
      <c r="U1202" s="21">
        <f t="shared" si="112"/>
        <v>1.2189132533158009E-2</v>
      </c>
      <c r="W1202" s="23">
        <v>41374</v>
      </c>
      <c r="X1202" s="24">
        <f t="shared" si="113"/>
        <v>-1.9488814149282007E-2</v>
      </c>
      <c r="Y1202" s="21">
        <f t="shared" si="114"/>
        <v>1.2126434120459596E-2</v>
      </c>
    </row>
    <row r="1203" spans="1:25" x14ac:dyDescent="0.3">
      <c r="A1203" s="23">
        <v>41373</v>
      </c>
      <c r="B1203" s="1">
        <v>24.194286000000002</v>
      </c>
      <c r="C1203" s="21">
        <f t="shared" si="110"/>
        <v>3.8636128990437113E-2</v>
      </c>
      <c r="D1203" s="21">
        <f t="shared" si="111"/>
        <v>1.301293268899468E-3</v>
      </c>
      <c r="S1203" s="23">
        <v>41373</v>
      </c>
      <c r="T1203" s="1">
        <v>1568.6099850000001</v>
      </c>
      <c r="U1203" s="21">
        <f t="shared" si="112"/>
        <v>3.5443321101382708E-3</v>
      </c>
      <c r="W1203" s="23">
        <v>41373</v>
      </c>
      <c r="X1203" s="24">
        <f t="shared" si="113"/>
        <v>3.8573430577738703E-2</v>
      </c>
      <c r="Y1203" s="21">
        <f t="shared" si="114"/>
        <v>3.4816336974398581E-3</v>
      </c>
    </row>
    <row r="1204" spans="1:25" x14ac:dyDescent="0.3">
      <c r="A1204" s="23">
        <v>41372</v>
      </c>
      <c r="B1204" s="1">
        <v>23.294284999999999</v>
      </c>
      <c r="C1204" s="21">
        <f t="shared" si="110"/>
        <v>-9.7170590410400326E-3</v>
      </c>
      <c r="D1204" s="21">
        <f t="shared" si="111"/>
        <v>1.5079214517810388E-4</v>
      </c>
      <c r="S1204" s="23">
        <v>41372</v>
      </c>
      <c r="T1204" s="1">
        <v>1563.0699460000001</v>
      </c>
      <c r="U1204" s="21">
        <f t="shared" si="112"/>
        <v>6.30273795917069E-3</v>
      </c>
      <c r="W1204" s="23">
        <v>41372</v>
      </c>
      <c r="X1204" s="24">
        <f t="shared" si="113"/>
        <v>-9.7797574537384462E-3</v>
      </c>
      <c r="Y1204" s="21">
        <f t="shared" si="114"/>
        <v>6.2400395464722773E-3</v>
      </c>
    </row>
    <row r="1205" spans="1:25" x14ac:dyDescent="0.3">
      <c r="A1205" s="23">
        <v>41369</v>
      </c>
      <c r="B1205" s="1">
        <v>23.522857999999999</v>
      </c>
      <c r="C1205" s="21">
        <f t="shared" si="110"/>
        <v>-1.2178253117633098E-2</v>
      </c>
      <c r="D1205" s="21">
        <f t="shared" si="111"/>
        <v>2.1729529435890297E-4</v>
      </c>
      <c r="S1205" s="23">
        <v>41369</v>
      </c>
      <c r="T1205" s="1">
        <v>1553.280029</v>
      </c>
      <c r="U1205" s="21">
        <f t="shared" si="112"/>
        <v>-4.2948955024409985E-3</v>
      </c>
      <c r="W1205" s="23">
        <v>41369</v>
      </c>
      <c r="X1205" s="24">
        <f t="shared" si="113"/>
        <v>-1.2240951530331511E-2</v>
      </c>
      <c r="Y1205" s="21">
        <f t="shared" si="114"/>
        <v>-4.3575939151394112E-3</v>
      </c>
    </row>
    <row r="1206" spans="1:25" x14ac:dyDescent="0.3">
      <c r="A1206" s="23">
        <v>41368</v>
      </c>
      <c r="B1206" s="1">
        <v>23.812857000000001</v>
      </c>
      <c r="C1206" s="21">
        <f t="shared" si="110"/>
        <v>-1.7968646482301898E-2</v>
      </c>
      <c r="D1206" s="21">
        <f t="shared" si="111"/>
        <v>4.2153562504402116E-4</v>
      </c>
      <c r="S1206" s="23">
        <v>41368</v>
      </c>
      <c r="T1206" s="1">
        <v>1559.9799800000001</v>
      </c>
      <c r="U1206" s="21">
        <f t="shared" si="112"/>
        <v>4.0484519040855371E-3</v>
      </c>
      <c r="W1206" s="23">
        <v>41368</v>
      </c>
      <c r="X1206" s="24">
        <f t="shared" si="113"/>
        <v>-1.8031344895000311E-2</v>
      </c>
      <c r="Y1206" s="21">
        <f t="shared" si="114"/>
        <v>3.9857534913871244E-3</v>
      </c>
    </row>
    <row r="1207" spans="1:25" x14ac:dyDescent="0.3">
      <c r="A1207" s="23">
        <v>41367</v>
      </c>
      <c r="B1207" s="1">
        <v>24.248570999999998</v>
      </c>
      <c r="C1207" s="21">
        <f t="shared" si="110"/>
        <v>-3.9334422759282894E-2</v>
      </c>
      <c r="D1207" s="21">
        <f t="shared" si="111"/>
        <v>1.7553677459467966E-3</v>
      </c>
      <c r="S1207" s="23">
        <v>41367</v>
      </c>
      <c r="T1207" s="1">
        <v>1553.6899410000001</v>
      </c>
      <c r="U1207" s="21">
        <f t="shared" si="112"/>
        <v>-1.054612896035656E-2</v>
      </c>
      <c r="W1207" s="23">
        <v>41367</v>
      </c>
      <c r="X1207" s="24">
        <f t="shared" si="113"/>
        <v>-3.9397121171981304E-2</v>
      </c>
      <c r="Y1207" s="21">
        <f t="shared" si="114"/>
        <v>-1.0608827373054974E-2</v>
      </c>
    </row>
    <row r="1208" spans="1:25" x14ac:dyDescent="0.3">
      <c r="A1208" s="23">
        <v>41366</v>
      </c>
      <c r="B1208" s="1">
        <v>25.241427999999999</v>
      </c>
      <c r="C1208" s="21">
        <f t="shared" si="110"/>
        <v>-3.1464123915236009E-2</v>
      </c>
      <c r="D1208" s="21">
        <f t="shared" si="111"/>
        <v>1.1578238121415876E-3</v>
      </c>
      <c r="S1208" s="23">
        <v>41366</v>
      </c>
      <c r="T1208" s="1">
        <v>1570.25</v>
      </c>
      <c r="U1208" s="21">
        <f t="shared" si="112"/>
        <v>5.1722640765219374E-3</v>
      </c>
      <c r="W1208" s="23">
        <v>41366</v>
      </c>
      <c r="X1208" s="24">
        <f t="shared" si="113"/>
        <v>-3.1526822327934419E-2</v>
      </c>
      <c r="Y1208" s="21">
        <f t="shared" si="114"/>
        <v>5.1095656638235247E-3</v>
      </c>
    </row>
    <row r="1209" spans="1:25" x14ac:dyDescent="0.3">
      <c r="A1209" s="23">
        <v>41365</v>
      </c>
      <c r="B1209" s="1">
        <v>26.061427999999999</v>
      </c>
      <c r="C1209" s="21">
        <f t="shared" si="110"/>
        <v>-3.6189828543275571E-2</v>
      </c>
      <c r="D1209" s="21">
        <f t="shared" si="111"/>
        <v>1.5017574052181308E-3</v>
      </c>
      <c r="S1209" s="23">
        <v>41365</v>
      </c>
      <c r="T1209" s="1">
        <v>1562.170044</v>
      </c>
      <c r="U1209" s="21">
        <f t="shared" si="112"/>
        <v>-4.4735801680748644E-3</v>
      </c>
      <c r="W1209" s="23">
        <v>41365</v>
      </c>
      <c r="X1209" s="24">
        <f t="shared" si="113"/>
        <v>-3.6252526955973981E-2</v>
      </c>
      <c r="Y1209" s="21">
        <f t="shared" si="114"/>
        <v>-4.5362785807732771E-3</v>
      </c>
    </row>
    <row r="1210" spans="1:25" x14ac:dyDescent="0.3">
      <c r="A1210" s="23">
        <v>41361</v>
      </c>
      <c r="B1210" s="1">
        <v>27.040001</v>
      </c>
      <c r="C1210" s="21">
        <f t="shared" si="110"/>
        <v>-5.0462257934912325E-3</v>
      </c>
      <c r="D1210" s="21">
        <f t="shared" si="111"/>
        <v>5.789554295977969E-5</v>
      </c>
      <c r="S1210" s="23">
        <v>41361</v>
      </c>
      <c r="T1210" s="1">
        <v>1569.1899410000001</v>
      </c>
      <c r="U1210" s="21">
        <f t="shared" si="112"/>
        <v>4.0566689684615742E-3</v>
      </c>
      <c r="W1210" s="23">
        <v>41361</v>
      </c>
      <c r="X1210" s="24">
        <f t="shared" si="113"/>
        <v>-5.1089242061896451E-3</v>
      </c>
      <c r="Y1210" s="21">
        <f t="shared" si="114"/>
        <v>3.9939705557631615E-3</v>
      </c>
    </row>
    <row r="1211" spans="1:25" x14ac:dyDescent="0.3">
      <c r="A1211" s="23">
        <v>41360</v>
      </c>
      <c r="B1211" s="1">
        <v>27.177143000000001</v>
      </c>
      <c r="C1211" s="21">
        <f t="shared" si="110"/>
        <v>-1.9411311053983971E-3</v>
      </c>
      <c r="D1211" s="21">
        <f t="shared" si="111"/>
        <v>2.0284371051469478E-5</v>
      </c>
      <c r="S1211" s="23">
        <v>41360</v>
      </c>
      <c r="T1211" s="1">
        <v>1562.849976</v>
      </c>
      <c r="U1211" s="21">
        <f t="shared" si="112"/>
        <v>-5.8834994163647902E-4</v>
      </c>
      <c r="W1211" s="23">
        <v>41360</v>
      </c>
      <c r="X1211" s="24">
        <f t="shared" si="113"/>
        <v>-2.0038295180968098E-3</v>
      </c>
      <c r="Y1211" s="21">
        <f t="shared" si="114"/>
        <v>-6.5104835433489171E-4</v>
      </c>
    </row>
    <row r="1212" spans="1:25" x14ac:dyDescent="0.3">
      <c r="A1212" s="23">
        <v>41359</v>
      </c>
      <c r="B1212" s="1">
        <v>27.23</v>
      </c>
      <c r="C1212" s="21">
        <f t="shared" si="110"/>
        <v>5.4317157728208665E-2</v>
      </c>
      <c r="D1212" s="21">
        <f t="shared" si="111"/>
        <v>2.6785253147633323E-3</v>
      </c>
      <c r="S1212" s="23">
        <v>41359</v>
      </c>
      <c r="T1212" s="1">
        <v>1563.7700199999999</v>
      </c>
      <c r="U1212" s="21">
        <f t="shared" si="112"/>
        <v>7.7851113684572759E-3</v>
      </c>
      <c r="W1212" s="23">
        <v>41359</v>
      </c>
      <c r="X1212" s="24">
        <f t="shared" si="113"/>
        <v>5.4254459315510255E-2</v>
      </c>
      <c r="Y1212" s="21">
        <f t="shared" si="114"/>
        <v>7.7224129557588632E-3</v>
      </c>
    </row>
    <row r="1213" spans="1:25" x14ac:dyDescent="0.3">
      <c r="A1213" s="23">
        <v>41358</v>
      </c>
      <c r="B1213" s="1">
        <v>25.827143</v>
      </c>
      <c r="C1213" s="21">
        <f t="shared" si="110"/>
        <v>-2.8130115830115043E-3</v>
      </c>
      <c r="D1213" s="21">
        <f t="shared" si="111"/>
        <v>2.8898127526862575E-5</v>
      </c>
      <c r="S1213" s="23">
        <v>41358</v>
      </c>
      <c r="T1213" s="1">
        <v>1551.6899410000001</v>
      </c>
      <c r="U1213" s="21">
        <f t="shared" si="112"/>
        <v>-3.3400394054167171E-3</v>
      </c>
      <c r="W1213" s="23">
        <v>41358</v>
      </c>
      <c r="X1213" s="24">
        <f t="shared" si="113"/>
        <v>-2.875709995709917E-3</v>
      </c>
      <c r="Y1213" s="21">
        <f t="shared" si="114"/>
        <v>-3.4027378181151298E-3</v>
      </c>
    </row>
    <row r="1214" spans="1:25" x14ac:dyDescent="0.3">
      <c r="A1214" s="23">
        <v>41355</v>
      </c>
      <c r="B1214" s="1">
        <v>25.9</v>
      </c>
      <c r="C1214" s="21">
        <f t="shared" si="110"/>
        <v>-3.7914006889070428E-3</v>
      </c>
      <c r="D1214" s="21">
        <f t="shared" si="111"/>
        <v>4.0374421223181094E-5</v>
      </c>
      <c r="S1214" s="23">
        <v>41355</v>
      </c>
      <c r="T1214" s="1">
        <v>1556.8900149999999</v>
      </c>
      <c r="U1214" s="21">
        <f t="shared" si="112"/>
        <v>7.1742564681469556E-3</v>
      </c>
      <c r="W1214" s="23">
        <v>41355</v>
      </c>
      <c r="X1214" s="24">
        <f t="shared" si="113"/>
        <v>-3.8540991016054555E-3</v>
      </c>
      <c r="Y1214" s="21">
        <f t="shared" si="114"/>
        <v>7.1115580554485429E-3</v>
      </c>
    </row>
    <row r="1215" spans="1:25" x14ac:dyDescent="0.3">
      <c r="A1215" s="23">
        <v>41354</v>
      </c>
      <c r="B1215" s="1">
        <v>25.998570999999998</v>
      </c>
      <c r="C1215" s="21">
        <f t="shared" si="110"/>
        <v>-5.7907839388144922E-3</v>
      </c>
      <c r="D1215" s="21">
        <f t="shared" si="111"/>
        <v>6.9780464716007699E-5</v>
      </c>
      <c r="S1215" s="23">
        <v>41354</v>
      </c>
      <c r="T1215" s="1">
        <v>1545.8000489999999</v>
      </c>
      <c r="U1215" s="21">
        <f t="shared" si="112"/>
        <v>-8.2824337580531537E-3</v>
      </c>
      <c r="W1215" s="23">
        <v>41354</v>
      </c>
      <c r="X1215" s="24">
        <f t="shared" si="113"/>
        <v>-5.8534823515129049E-3</v>
      </c>
      <c r="Y1215" s="21">
        <f t="shared" si="114"/>
        <v>-8.3451321707515673E-3</v>
      </c>
    </row>
    <row r="1216" spans="1:25" x14ac:dyDescent="0.3">
      <c r="A1216" s="23">
        <v>41353</v>
      </c>
      <c r="B1216" s="1">
        <v>26.15</v>
      </c>
      <c r="C1216" s="21">
        <f t="shared" si="110"/>
        <v>9.2628328830566264E-3</v>
      </c>
      <c r="D1216" s="21">
        <f t="shared" si="111"/>
        <v>4.4891964486901302E-5</v>
      </c>
      <c r="S1216" s="23">
        <v>41353</v>
      </c>
      <c r="T1216" s="1">
        <v>1558.709961</v>
      </c>
      <c r="U1216" s="21">
        <f t="shared" si="112"/>
        <v>6.6974922999565312E-3</v>
      </c>
      <c r="W1216" s="23">
        <v>41353</v>
      </c>
      <c r="X1216" s="24">
        <f t="shared" si="113"/>
        <v>9.2001344703582129E-3</v>
      </c>
      <c r="Y1216" s="21">
        <f t="shared" si="114"/>
        <v>6.6347938872581185E-3</v>
      </c>
    </row>
    <row r="1217" spans="1:25" x14ac:dyDescent="0.3">
      <c r="A1217" s="23">
        <v>41352</v>
      </c>
      <c r="B1217" s="1">
        <v>25.91</v>
      </c>
      <c r="C1217" s="21">
        <f t="shared" si="110"/>
        <v>-2.2738288823418773E-2</v>
      </c>
      <c r="D1217" s="21">
        <f t="shared" si="111"/>
        <v>6.4013934124253604E-4</v>
      </c>
      <c r="S1217" s="23">
        <v>41352</v>
      </c>
      <c r="T1217" s="1">
        <v>1548.339966</v>
      </c>
      <c r="U1217" s="21">
        <f t="shared" si="112"/>
        <v>-2.4225308022296499E-3</v>
      </c>
      <c r="W1217" s="23">
        <v>41352</v>
      </c>
      <c r="X1217" s="24">
        <f t="shared" si="113"/>
        <v>-2.2800987236117187E-2</v>
      </c>
      <c r="Y1217" s="21">
        <f t="shared" si="114"/>
        <v>-2.4852292149280626E-3</v>
      </c>
    </row>
    <row r="1218" spans="1:25" x14ac:dyDescent="0.3">
      <c r="A1218" s="23">
        <v>41351</v>
      </c>
      <c r="B1218" s="1">
        <v>26.512857</v>
      </c>
      <c r="C1218" s="21">
        <f t="shared" si="110"/>
        <v>4.0032350337937395E-3</v>
      </c>
      <c r="D1218" s="21">
        <f t="shared" si="111"/>
        <v>2.0751807087134168E-6</v>
      </c>
      <c r="S1218" s="23">
        <v>41351</v>
      </c>
      <c r="T1218" s="1">
        <v>1552.099976</v>
      </c>
      <c r="U1218" s="21">
        <f t="shared" si="112"/>
        <v>-5.5103320753548957E-3</v>
      </c>
      <c r="W1218" s="23">
        <v>41351</v>
      </c>
      <c r="X1218" s="24">
        <f t="shared" si="113"/>
        <v>3.9405366210953268E-3</v>
      </c>
      <c r="Y1218" s="21">
        <f t="shared" si="114"/>
        <v>-5.5730304880533084E-3</v>
      </c>
    </row>
    <row r="1219" spans="1:25" x14ac:dyDescent="0.3">
      <c r="A1219" s="23">
        <v>41348</v>
      </c>
      <c r="B1219" s="1">
        <v>26.407143000000001</v>
      </c>
      <c r="C1219" s="21">
        <f t="shared" si="110"/>
        <v>-1.8686622073578518E-2</v>
      </c>
      <c r="D1219" s="21">
        <f t="shared" si="111"/>
        <v>4.5153310555477803E-4</v>
      </c>
      <c r="S1219" s="23">
        <v>41348</v>
      </c>
      <c r="T1219" s="1">
        <v>1560.6999510000001</v>
      </c>
      <c r="U1219" s="21">
        <f t="shared" si="112"/>
        <v>-1.6184624350666921E-3</v>
      </c>
      <c r="W1219" s="23">
        <v>41348</v>
      </c>
      <c r="X1219" s="24">
        <f t="shared" si="113"/>
        <v>-1.8749320486276932E-2</v>
      </c>
      <c r="Y1219" s="21">
        <f t="shared" si="114"/>
        <v>-1.6811608477651048E-3</v>
      </c>
    </row>
    <row r="1220" spans="1:25" x14ac:dyDescent="0.3">
      <c r="A1220" s="23">
        <v>41347</v>
      </c>
      <c r="B1220" s="1">
        <v>26.91</v>
      </c>
      <c r="C1220" s="21">
        <f t="shared" si="110"/>
        <v>-2.0742358078602585E-2</v>
      </c>
      <c r="D1220" s="21">
        <f t="shared" si="111"/>
        <v>5.4312509261052145E-4</v>
      </c>
      <c r="S1220" s="23">
        <v>41347</v>
      </c>
      <c r="T1220" s="1">
        <v>1563.2299800000001</v>
      </c>
      <c r="U1220" s="21">
        <f t="shared" si="112"/>
        <v>5.602989918393142E-3</v>
      </c>
      <c r="W1220" s="23">
        <v>41347</v>
      </c>
      <c r="X1220" s="24">
        <f t="shared" si="113"/>
        <v>-2.0805056491300999E-2</v>
      </c>
      <c r="Y1220" s="21">
        <f t="shared" si="114"/>
        <v>5.5402915056947293E-3</v>
      </c>
    </row>
    <row r="1221" spans="1:25" x14ac:dyDescent="0.3">
      <c r="A1221" s="23">
        <v>41346</v>
      </c>
      <c r="B1221" s="1">
        <v>27.48</v>
      </c>
      <c r="C1221" s="21">
        <f t="shared" si="110"/>
        <v>5.6284634114418974E-2</v>
      </c>
      <c r="D1221" s="21">
        <f t="shared" si="111"/>
        <v>2.8860476789993538E-3</v>
      </c>
      <c r="S1221" s="23">
        <v>41346</v>
      </c>
      <c r="T1221" s="1">
        <v>1554.5200199999999</v>
      </c>
      <c r="U1221" s="21">
        <f t="shared" si="112"/>
        <v>1.3140523718702113E-3</v>
      </c>
      <c r="W1221" s="23">
        <v>41346</v>
      </c>
      <c r="X1221" s="24">
        <f t="shared" si="113"/>
        <v>5.6221935701720564E-2</v>
      </c>
      <c r="Y1221" s="21">
        <f t="shared" si="114"/>
        <v>1.2513539591717986E-3</v>
      </c>
    </row>
    <row r="1222" spans="1:25" x14ac:dyDescent="0.3">
      <c r="A1222" s="23">
        <v>41345</v>
      </c>
      <c r="B1222" s="1">
        <v>26.015715</v>
      </c>
      <c r="C1222" s="21">
        <f t="shared" si="110"/>
        <v>9.1992294996015023E-3</v>
      </c>
      <c r="D1222" s="21">
        <f t="shared" si="111"/>
        <v>4.4043705890236337E-5</v>
      </c>
      <c r="S1222" s="23">
        <v>41345</v>
      </c>
      <c r="T1222" s="1">
        <v>1552.4799800000001</v>
      </c>
      <c r="U1222" s="21">
        <f t="shared" si="112"/>
        <v>-2.403253440833697E-3</v>
      </c>
      <c r="W1222" s="23">
        <v>41345</v>
      </c>
      <c r="X1222" s="24">
        <f t="shared" si="113"/>
        <v>9.1365310869030887E-3</v>
      </c>
      <c r="Y1222" s="21">
        <f t="shared" si="114"/>
        <v>-2.4659518535321097E-3</v>
      </c>
    </row>
    <row r="1223" spans="1:25" x14ac:dyDescent="0.3">
      <c r="A1223" s="23">
        <v>41344</v>
      </c>
      <c r="B1223" s="1">
        <v>25.778572</v>
      </c>
      <c r="C1223" s="21">
        <f t="shared" si="110"/>
        <v>-2.3010254715866263E-2</v>
      </c>
      <c r="D1223" s="21">
        <f t="shared" si="111"/>
        <v>6.5397531123740802E-4</v>
      </c>
      <c r="S1223" s="23">
        <v>41344</v>
      </c>
      <c r="T1223" s="1">
        <v>1556.219971</v>
      </c>
      <c r="U1223" s="21">
        <f t="shared" si="112"/>
        <v>3.2490857441105359E-3</v>
      </c>
      <c r="W1223" s="23">
        <v>41344</v>
      </c>
      <c r="X1223" s="24">
        <f t="shared" si="113"/>
        <v>-2.3072953128564676E-2</v>
      </c>
      <c r="Y1223" s="21">
        <f t="shared" si="114"/>
        <v>3.1863873314121232E-3</v>
      </c>
    </row>
    <row r="1224" spans="1:25" x14ac:dyDescent="0.3">
      <c r="A1224" s="23">
        <v>41341</v>
      </c>
      <c r="B1224" s="1">
        <v>26.385714</v>
      </c>
      <c r="C1224" s="21">
        <f t="shared" si="110"/>
        <v>1.7294541654028883E-2</v>
      </c>
      <c r="D1224" s="21">
        <f t="shared" si="111"/>
        <v>2.1702756272711342E-4</v>
      </c>
      <c r="S1224" s="23">
        <v>41341</v>
      </c>
      <c r="T1224" s="1">
        <v>1551.1800539999999</v>
      </c>
      <c r="U1224" s="21">
        <f t="shared" si="112"/>
        <v>4.4811391573884585E-3</v>
      </c>
      <c r="W1224" s="23">
        <v>41341</v>
      </c>
      <c r="X1224" s="24">
        <f t="shared" si="113"/>
        <v>1.723184324133047E-2</v>
      </c>
      <c r="Y1224" s="21">
        <f t="shared" si="114"/>
        <v>4.4184407446900458E-3</v>
      </c>
    </row>
    <row r="1225" spans="1:25" x14ac:dyDescent="0.3">
      <c r="A1225" s="23">
        <v>41340</v>
      </c>
      <c r="B1225" s="1">
        <v>25.937142999999999</v>
      </c>
      <c r="C1225" s="21">
        <f t="shared" si="110"/>
        <v>-7.5434242796387219E-3</v>
      </c>
      <c r="D1225" s="21">
        <f t="shared" si="111"/>
        <v>1.0213347066709593E-4</v>
      </c>
      <c r="S1225" s="23">
        <v>41340</v>
      </c>
      <c r="T1225" s="1">
        <v>1544.26001</v>
      </c>
      <c r="U1225" s="21">
        <f t="shared" si="112"/>
        <v>1.8164915540093141E-3</v>
      </c>
      <c r="W1225" s="23">
        <v>41340</v>
      </c>
      <c r="X1225" s="24">
        <f t="shared" si="113"/>
        <v>-7.6061226923371346E-3</v>
      </c>
      <c r="Y1225" s="21">
        <f t="shared" si="114"/>
        <v>1.7537931413109014E-3</v>
      </c>
    </row>
    <row r="1226" spans="1:25" x14ac:dyDescent="0.3">
      <c r="A1226" s="23">
        <v>41339</v>
      </c>
      <c r="B1226" s="1">
        <v>26.134284999999998</v>
      </c>
      <c r="C1226" s="21">
        <f t="shared" si="110"/>
        <v>6.6582238850649844E-3</v>
      </c>
      <c r="D1226" s="21">
        <f t="shared" si="111"/>
        <v>1.6773428264996352E-5</v>
      </c>
      <c r="S1226" s="23">
        <v>41339</v>
      </c>
      <c r="T1226" s="1">
        <v>1541.459961</v>
      </c>
      <c r="U1226" s="21">
        <f t="shared" si="112"/>
        <v>1.0845127957084255E-3</v>
      </c>
      <c r="W1226" s="23">
        <v>41339</v>
      </c>
      <c r="X1226" s="24">
        <f t="shared" si="113"/>
        <v>6.5955254723665717E-3</v>
      </c>
      <c r="Y1226" s="21">
        <f t="shared" si="114"/>
        <v>1.0218143830100128E-3</v>
      </c>
    </row>
    <row r="1227" spans="1:25" x14ac:dyDescent="0.3">
      <c r="A1227" s="23">
        <v>41338</v>
      </c>
      <c r="B1227" s="1">
        <v>25.961428000000002</v>
      </c>
      <c r="C1227" s="21">
        <f t="shared" si="110"/>
        <v>2.8696099399463382E-3</v>
      </c>
      <c r="D1227" s="21">
        <f t="shared" si="111"/>
        <v>9.4202132322535642E-8</v>
      </c>
      <c r="S1227" s="23">
        <v>41338</v>
      </c>
      <c r="T1227" s="1">
        <v>1539.790039</v>
      </c>
      <c r="U1227" s="21">
        <f t="shared" si="112"/>
        <v>9.5660165674893438E-3</v>
      </c>
      <c r="W1227" s="23">
        <v>41338</v>
      </c>
      <c r="X1227" s="24">
        <f t="shared" si="113"/>
        <v>2.8069115272479255E-3</v>
      </c>
      <c r="Y1227" s="21">
        <f t="shared" si="114"/>
        <v>9.5033181547909303E-3</v>
      </c>
    </row>
    <row r="1228" spans="1:25" x14ac:dyDescent="0.3">
      <c r="A1228" s="23">
        <v>41337</v>
      </c>
      <c r="B1228" s="1">
        <v>25.887142000000001</v>
      </c>
      <c r="C1228" s="21">
        <f t="shared" ref="C1228:C1267" si="115">B1228/B1229-1</f>
        <v>-4.3090237866197811E-2</v>
      </c>
      <c r="D1228" s="21">
        <f t="shared" ref="D1228:D1268" si="116">(C1228-$B$4)^2</f>
        <v>2.0841894832044441E-3</v>
      </c>
      <c r="S1228" s="23">
        <v>41337</v>
      </c>
      <c r="T1228" s="1">
        <v>1525.1999510000001</v>
      </c>
      <c r="U1228" s="21">
        <f t="shared" ref="U1228:U1268" si="117">T1228/T1229-1</f>
        <v>4.6107233736829567E-3</v>
      </c>
      <c r="W1228" s="23">
        <v>41337</v>
      </c>
      <c r="X1228" s="24">
        <f t="shared" ref="X1228:X1268" si="118">C1228-$U$5</f>
        <v>-4.3152936278896221E-2</v>
      </c>
      <c r="Y1228" s="21">
        <f t="shared" ref="Y1228:Y1268" si="119">U1228-$U$5</f>
        <v>4.548024960984544E-3</v>
      </c>
    </row>
    <row r="1229" spans="1:25" x14ac:dyDescent="0.3">
      <c r="A1229" s="23">
        <v>41334</v>
      </c>
      <c r="B1229" s="1">
        <v>27.052855999999998</v>
      </c>
      <c r="C1229" s="21">
        <f t="shared" si="115"/>
        <v>6.8587195478790886E-3</v>
      </c>
      <c r="D1229" s="21">
        <f t="shared" si="116"/>
        <v>1.8455901828753488E-5</v>
      </c>
      <c r="S1229" s="23">
        <v>41334</v>
      </c>
      <c r="T1229" s="1">
        <v>1518.1999510000001</v>
      </c>
      <c r="U1229" s="21">
        <f t="shared" si="117"/>
        <v>2.3238551208915048E-3</v>
      </c>
      <c r="W1229" s="23">
        <v>41334</v>
      </c>
      <c r="X1229" s="24">
        <f t="shared" si="118"/>
        <v>6.7960211351806759E-3</v>
      </c>
      <c r="Y1229" s="21">
        <f t="shared" si="119"/>
        <v>2.2611567081930921E-3</v>
      </c>
    </row>
    <row r="1230" spans="1:25" x14ac:dyDescent="0.3">
      <c r="A1230" s="23">
        <v>41333</v>
      </c>
      <c r="B1230" s="1">
        <v>26.868572</v>
      </c>
      <c r="C1230" s="21">
        <f t="shared" si="115"/>
        <v>2.0399310648882674E-2</v>
      </c>
      <c r="D1230" s="21">
        <f t="shared" si="116"/>
        <v>3.1814516883522329E-4</v>
      </c>
      <c r="S1230" s="23">
        <v>41333</v>
      </c>
      <c r="T1230" s="1">
        <v>1514.6800539999999</v>
      </c>
      <c r="U1230" s="21">
        <f t="shared" si="117"/>
        <v>-8.6407958406120589E-4</v>
      </c>
      <c r="W1230" s="23">
        <v>41333</v>
      </c>
      <c r="X1230" s="24">
        <f t="shared" si="118"/>
        <v>2.033661223618426E-2</v>
      </c>
      <c r="Y1230" s="21">
        <f t="shared" si="119"/>
        <v>-9.2677799675961858E-4</v>
      </c>
    </row>
    <row r="1231" spans="1:25" x14ac:dyDescent="0.3">
      <c r="A1231" s="23">
        <v>41332</v>
      </c>
      <c r="B1231" s="1">
        <v>26.331429</v>
      </c>
      <c r="C1231" s="21">
        <f t="shared" si="115"/>
        <v>1.2494214989857699E-3</v>
      </c>
      <c r="D1231" s="21">
        <f t="shared" si="116"/>
        <v>1.7246643881002273E-6</v>
      </c>
      <c r="S1231" s="23">
        <v>41332</v>
      </c>
      <c r="T1231" s="1">
        <v>1515.98999</v>
      </c>
      <c r="U1231" s="21">
        <f t="shared" si="117"/>
        <v>1.2725994195381007E-2</v>
      </c>
      <c r="W1231" s="23">
        <v>41332</v>
      </c>
      <c r="X1231" s="24">
        <f t="shared" si="118"/>
        <v>1.1867230862873572E-3</v>
      </c>
      <c r="Y1231" s="21">
        <f t="shared" si="119"/>
        <v>1.2663295782682594E-2</v>
      </c>
    </row>
    <row r="1232" spans="1:25" x14ac:dyDescent="0.3">
      <c r="A1232" s="23">
        <v>41331</v>
      </c>
      <c r="B1232" s="1">
        <v>26.298570999999999</v>
      </c>
      <c r="C1232" s="21">
        <f t="shared" si="115"/>
        <v>2.6600428213230831E-2</v>
      </c>
      <c r="D1232" s="21">
        <f t="shared" si="116"/>
        <v>5.7781303719281615E-4</v>
      </c>
      <c r="S1232" s="23">
        <v>41331</v>
      </c>
      <c r="T1232" s="1">
        <v>1496.9399410000001</v>
      </c>
      <c r="U1232" s="21">
        <f t="shared" si="117"/>
        <v>6.1094634181049212E-3</v>
      </c>
      <c r="W1232" s="23">
        <v>41331</v>
      </c>
      <c r="X1232" s="24">
        <f t="shared" si="118"/>
        <v>2.6537729800532418E-2</v>
      </c>
      <c r="Y1232" s="21">
        <f t="shared" si="119"/>
        <v>6.0467650054065085E-3</v>
      </c>
    </row>
    <row r="1233" spans="1:25" x14ac:dyDescent="0.3">
      <c r="A1233" s="23">
        <v>41330</v>
      </c>
      <c r="B1233" s="1">
        <v>25.617144</v>
      </c>
      <c r="C1233" s="21">
        <f t="shared" si="115"/>
        <v>-3.0023017568965304E-3</v>
      </c>
      <c r="D1233" s="21">
        <f t="shared" si="116"/>
        <v>3.0969091863716932E-5</v>
      </c>
      <c r="S1233" s="23">
        <v>41330</v>
      </c>
      <c r="T1233" s="1">
        <v>1487.849976</v>
      </c>
      <c r="U1233" s="21">
        <f t="shared" si="117"/>
        <v>-1.8309580654150115E-2</v>
      </c>
      <c r="W1233" s="23">
        <v>41330</v>
      </c>
      <c r="X1233" s="24">
        <f t="shared" si="118"/>
        <v>-3.0650001695949431E-3</v>
      </c>
      <c r="Y1233" s="21">
        <f t="shared" si="119"/>
        <v>-1.8372279066848528E-2</v>
      </c>
    </row>
    <row r="1234" spans="1:25" x14ac:dyDescent="0.3">
      <c r="A1234" s="23">
        <v>41327</v>
      </c>
      <c r="B1234" s="1">
        <v>25.694286000000002</v>
      </c>
      <c r="C1234" s="21">
        <f t="shared" si="115"/>
        <v>-3.895269077160235E-2</v>
      </c>
      <c r="D1234" s="21">
        <f t="shared" si="116"/>
        <v>1.7235265318330613E-3</v>
      </c>
      <c r="S1234" s="23">
        <v>41327</v>
      </c>
      <c r="T1234" s="1">
        <v>1515.599976</v>
      </c>
      <c r="U1234" s="21">
        <f t="shared" si="117"/>
        <v>8.7724681607084243E-3</v>
      </c>
      <c r="W1234" s="23">
        <v>41327</v>
      </c>
      <c r="X1234" s="24">
        <f t="shared" si="118"/>
        <v>-3.901538918430076E-2</v>
      </c>
      <c r="Y1234" s="21">
        <f t="shared" si="119"/>
        <v>8.7097697480100107E-3</v>
      </c>
    </row>
    <row r="1235" spans="1:25" x14ac:dyDescent="0.3">
      <c r="A1235" s="23">
        <v>41326</v>
      </c>
      <c r="B1235" s="1">
        <v>26.735714000000002</v>
      </c>
      <c r="C1235" s="21">
        <f t="shared" si="115"/>
        <v>1.6033561693751253E-4</v>
      </c>
      <c r="D1235" s="21">
        <f t="shared" si="116"/>
        <v>5.7712887138922376E-6</v>
      </c>
      <c r="S1235" s="23">
        <v>41326</v>
      </c>
      <c r="T1235" s="1">
        <v>1502.420044</v>
      </c>
      <c r="U1235" s="21">
        <f t="shared" si="117"/>
        <v>-6.3030571836700799E-3</v>
      </c>
      <c r="W1235" s="23">
        <v>41326</v>
      </c>
      <c r="X1235" s="24">
        <f t="shared" si="118"/>
        <v>9.7637204239099822E-5</v>
      </c>
      <c r="Y1235" s="21">
        <f t="shared" si="119"/>
        <v>-6.3657555963684926E-3</v>
      </c>
    </row>
    <row r="1236" spans="1:25" x14ac:dyDescent="0.3">
      <c r="A1236" s="23">
        <v>41325</v>
      </c>
      <c r="B1236" s="1">
        <v>26.731428000000001</v>
      </c>
      <c r="C1236" s="21">
        <f t="shared" si="115"/>
        <v>-4.7492996881980054E-2</v>
      </c>
      <c r="D1236" s="21">
        <f t="shared" si="116"/>
        <v>2.5055714169287045E-3</v>
      </c>
      <c r="S1236" s="23">
        <v>41325</v>
      </c>
      <c r="T1236" s="1">
        <v>1511.9499510000001</v>
      </c>
      <c r="U1236" s="21">
        <f t="shared" si="117"/>
        <v>-1.2404137805429483E-2</v>
      </c>
      <c r="W1236" s="23">
        <v>41325</v>
      </c>
      <c r="X1236" s="24">
        <f t="shared" si="118"/>
        <v>-4.7555695294678464E-2</v>
      </c>
      <c r="Y1236" s="21">
        <f t="shared" si="119"/>
        <v>-1.2466836218127896E-2</v>
      </c>
    </row>
    <row r="1237" spans="1:25" x14ac:dyDescent="0.3">
      <c r="A1237" s="23">
        <v>41324</v>
      </c>
      <c r="B1237" s="1">
        <v>28.064285000000002</v>
      </c>
      <c r="C1237" s="21">
        <f t="shared" si="115"/>
        <v>3.6620737885181498E-2</v>
      </c>
      <c r="D1237" s="21">
        <f t="shared" si="116"/>
        <v>1.159950879062163E-3</v>
      </c>
      <c r="S1237" s="23">
        <v>41324</v>
      </c>
      <c r="T1237" s="1">
        <v>1530.9399410000001</v>
      </c>
      <c r="U1237" s="21">
        <f t="shared" si="117"/>
        <v>7.3364752458415783E-3</v>
      </c>
      <c r="W1237" s="23">
        <v>41324</v>
      </c>
      <c r="X1237" s="24">
        <f t="shared" si="118"/>
        <v>3.6558039472483088E-2</v>
      </c>
      <c r="Y1237" s="21">
        <f t="shared" si="119"/>
        <v>7.2737768331431656E-3</v>
      </c>
    </row>
    <row r="1238" spans="1:25" x14ac:dyDescent="0.3">
      <c r="A1238" s="23">
        <v>41320</v>
      </c>
      <c r="B1238" s="1">
        <v>27.072856999999999</v>
      </c>
      <c r="C1238" s="21">
        <f t="shared" si="115"/>
        <v>1.1259316788804874E-2</v>
      </c>
      <c r="D1238" s="21">
        <f t="shared" si="116"/>
        <v>7.5631382186492247E-5</v>
      </c>
      <c r="S1238" s="23">
        <v>41320</v>
      </c>
      <c r="T1238" s="1">
        <v>1519.790039</v>
      </c>
      <c r="U1238" s="21">
        <f t="shared" si="117"/>
        <v>-1.0450814357849669E-3</v>
      </c>
      <c r="W1238" s="23">
        <v>41320</v>
      </c>
      <c r="X1238" s="24">
        <f t="shared" si="118"/>
        <v>1.119661837610646E-2</v>
      </c>
      <c r="Y1238" s="21">
        <f t="shared" si="119"/>
        <v>-1.1077798484833796E-3</v>
      </c>
    </row>
    <row r="1239" spans="1:25" x14ac:dyDescent="0.3">
      <c r="A1239" s="23">
        <v>41319</v>
      </c>
      <c r="B1239" s="1">
        <v>26.771429000000001</v>
      </c>
      <c r="C1239" s="21">
        <f t="shared" si="115"/>
        <v>6.0664409595474478E-3</v>
      </c>
      <c r="D1239" s="21">
        <f t="shared" si="116"/>
        <v>1.2276296846318995E-5</v>
      </c>
      <c r="S1239" s="23">
        <v>41319</v>
      </c>
      <c r="T1239" s="1">
        <v>1521.380005</v>
      </c>
      <c r="U1239" s="21">
        <f t="shared" si="117"/>
        <v>6.9067178204051949E-4</v>
      </c>
      <c r="W1239" s="23">
        <v>41319</v>
      </c>
      <c r="X1239" s="24">
        <f t="shared" si="118"/>
        <v>6.0037425468490351E-3</v>
      </c>
      <c r="Y1239" s="21">
        <f t="shared" si="119"/>
        <v>6.279733693421068E-4</v>
      </c>
    </row>
    <row r="1240" spans="1:25" x14ac:dyDescent="0.3">
      <c r="A1240" s="23">
        <v>41318</v>
      </c>
      <c r="B1240" s="1">
        <v>26.610001</v>
      </c>
      <c r="C1240" s="21">
        <f t="shared" si="115"/>
        <v>4.6754728068197915E-2</v>
      </c>
      <c r="D1240" s="21">
        <f t="shared" si="116"/>
        <v>1.9529365573072684E-3</v>
      </c>
      <c r="S1240" s="23">
        <v>41318</v>
      </c>
      <c r="T1240" s="1">
        <v>1520.329956</v>
      </c>
      <c r="U1240" s="21">
        <f t="shared" si="117"/>
        <v>5.9226286700786446E-4</v>
      </c>
      <c r="W1240" s="23">
        <v>41318</v>
      </c>
      <c r="X1240" s="24">
        <f t="shared" si="118"/>
        <v>4.6692029655499505E-2</v>
      </c>
      <c r="Y1240" s="21">
        <f t="shared" si="119"/>
        <v>5.2956445430945177E-4</v>
      </c>
    </row>
    <row r="1241" spans="1:25" x14ac:dyDescent="0.3">
      <c r="A1241" s="23">
        <v>41317</v>
      </c>
      <c r="B1241" s="1">
        <v>25.421429</v>
      </c>
      <c r="C1241" s="21">
        <f t="shared" si="115"/>
        <v>3.373095752279287E-4</v>
      </c>
      <c r="D1241" s="21">
        <f t="shared" si="116"/>
        <v>4.9523014833069389E-6</v>
      </c>
      <c r="S1241" s="23">
        <v>41317</v>
      </c>
      <c r="T1241" s="1">
        <v>1519.4300539999999</v>
      </c>
      <c r="U1241" s="21">
        <f t="shared" si="117"/>
        <v>1.5952722685066423E-3</v>
      </c>
      <c r="W1241" s="23">
        <v>41317</v>
      </c>
      <c r="X1241" s="24">
        <f t="shared" si="118"/>
        <v>2.7461116252951601E-4</v>
      </c>
      <c r="Y1241" s="21">
        <f t="shared" si="119"/>
        <v>1.5325738558082296E-3</v>
      </c>
    </row>
    <row r="1242" spans="1:25" x14ac:dyDescent="0.3">
      <c r="A1242" s="23">
        <v>41316</v>
      </c>
      <c r="B1242" s="1">
        <v>25.412856999999999</v>
      </c>
      <c r="C1242" s="21">
        <f t="shared" si="115"/>
        <v>-1.7019433596084488E-2</v>
      </c>
      <c r="D1242" s="21">
        <f t="shared" si="116"/>
        <v>3.8345941888679011E-4</v>
      </c>
      <c r="S1242" s="23">
        <v>41316</v>
      </c>
      <c r="T1242" s="1">
        <v>1517.01001</v>
      </c>
      <c r="U1242" s="21">
        <f t="shared" si="117"/>
        <v>-6.0611752008965514E-4</v>
      </c>
      <c r="W1242" s="23">
        <v>41316</v>
      </c>
      <c r="X1242" s="24">
        <f t="shared" si="118"/>
        <v>-1.7082132008782901E-2</v>
      </c>
      <c r="Y1242" s="21">
        <f t="shared" si="119"/>
        <v>-6.6881593278806783E-4</v>
      </c>
    </row>
    <row r="1243" spans="1:25" x14ac:dyDescent="0.3">
      <c r="A1243" s="23">
        <v>41313</v>
      </c>
      <c r="B1243" s="1">
        <v>25.852858000000001</v>
      </c>
      <c r="C1243" s="21">
        <f t="shared" si="115"/>
        <v>-5.4407341675012377E-3</v>
      </c>
      <c r="D1243" s="21">
        <f t="shared" si="116"/>
        <v>6.4054738878055562E-5</v>
      </c>
      <c r="S1243" s="23">
        <v>41313</v>
      </c>
      <c r="T1243" s="1">
        <v>1517.9300539999999</v>
      </c>
      <c r="U1243" s="21">
        <f t="shared" si="117"/>
        <v>5.6579405687933182E-3</v>
      </c>
      <c r="W1243" s="23">
        <v>41313</v>
      </c>
      <c r="X1243" s="24">
        <f t="shared" si="118"/>
        <v>-5.5034325801996504E-3</v>
      </c>
      <c r="Y1243" s="21">
        <f t="shared" si="119"/>
        <v>5.5952421560949055E-3</v>
      </c>
    </row>
    <row r="1244" spans="1:25" x14ac:dyDescent="0.3">
      <c r="A1244" s="23">
        <v>41312</v>
      </c>
      <c r="B1244" s="1">
        <v>25.994285999999999</v>
      </c>
      <c r="C1244" s="21">
        <f t="shared" si="115"/>
        <v>-1.328561343435164E-2</v>
      </c>
      <c r="D1244" s="21">
        <f t="shared" si="116"/>
        <v>2.5116860387269958E-4</v>
      </c>
      <c r="S1244" s="23">
        <v>41312</v>
      </c>
      <c r="T1244" s="1">
        <v>1509.3900149999999</v>
      </c>
      <c r="U1244" s="21">
        <f t="shared" si="117"/>
        <v>-1.8053990483738458E-3</v>
      </c>
      <c r="W1244" s="23">
        <v>41312</v>
      </c>
      <c r="X1244" s="24">
        <f t="shared" si="118"/>
        <v>-1.3348311847050053E-2</v>
      </c>
      <c r="Y1244" s="21">
        <f t="shared" si="119"/>
        <v>-1.8680974610722585E-3</v>
      </c>
    </row>
    <row r="1245" spans="1:25" x14ac:dyDescent="0.3">
      <c r="A1245" s="23">
        <v>41311</v>
      </c>
      <c r="B1245" s="1">
        <v>26.344286</v>
      </c>
      <c r="C1245" s="21">
        <f t="shared" si="115"/>
        <v>5.7457440549672834E-2</v>
      </c>
      <c r="D1245" s="21">
        <f t="shared" si="116"/>
        <v>3.0134340462003623E-3</v>
      </c>
      <c r="S1245" s="23">
        <v>41311</v>
      </c>
      <c r="T1245" s="1">
        <v>1512.119995</v>
      </c>
      <c r="U1245" s="21">
        <f t="shared" si="117"/>
        <v>5.4917056195868952E-4</v>
      </c>
      <c r="W1245" s="23">
        <v>41311</v>
      </c>
      <c r="X1245" s="24">
        <f t="shared" si="118"/>
        <v>5.7394742136974423E-2</v>
      </c>
      <c r="Y1245" s="21">
        <f t="shared" si="119"/>
        <v>4.8647214926027683E-4</v>
      </c>
    </row>
    <row r="1246" spans="1:25" x14ac:dyDescent="0.3">
      <c r="A1246" s="23">
        <v>41310</v>
      </c>
      <c r="B1246" s="1">
        <v>24.912856999999999</v>
      </c>
      <c r="C1246" s="21">
        <f t="shared" si="115"/>
        <v>-2.0029358820160548E-3</v>
      </c>
      <c r="D1246" s="21">
        <f t="shared" si="116"/>
        <v>2.084490573688822E-5</v>
      </c>
      <c r="S1246" s="23">
        <v>41310</v>
      </c>
      <c r="T1246" s="1">
        <v>1511.290039</v>
      </c>
      <c r="U1246" s="21">
        <f t="shared" si="117"/>
        <v>1.0416510156543657E-2</v>
      </c>
      <c r="W1246" s="23">
        <v>41310</v>
      </c>
      <c r="X1246" s="24">
        <f t="shared" si="118"/>
        <v>-2.0656342947144675E-3</v>
      </c>
      <c r="Y1246" s="21">
        <f t="shared" si="119"/>
        <v>1.0353811743845243E-2</v>
      </c>
    </row>
    <row r="1247" spans="1:25" x14ac:dyDescent="0.3">
      <c r="A1247" s="23">
        <v>41309</v>
      </c>
      <c r="B1247" s="1">
        <v>24.962855999999999</v>
      </c>
      <c r="C1247" s="21">
        <f t="shared" si="115"/>
        <v>6.0315536908521095E-2</v>
      </c>
      <c r="D1247" s="21">
        <f t="shared" si="116"/>
        <v>3.3353917555862347E-3</v>
      </c>
      <c r="S1247" s="23">
        <v>41309</v>
      </c>
      <c r="T1247" s="1">
        <v>1495.709961</v>
      </c>
      <c r="U1247" s="21">
        <f t="shared" si="117"/>
        <v>-1.1538744815384416E-2</v>
      </c>
      <c r="W1247" s="23">
        <v>41309</v>
      </c>
      <c r="X1247" s="24">
        <f t="shared" si="118"/>
        <v>6.0252838495822685E-2</v>
      </c>
      <c r="Y1247" s="21">
        <f t="shared" si="119"/>
        <v>-1.160144322808283E-2</v>
      </c>
    </row>
    <row r="1248" spans="1:25" x14ac:dyDescent="0.3">
      <c r="A1248" s="23">
        <v>41306</v>
      </c>
      <c r="B1248" s="1">
        <v>23.542856</v>
      </c>
      <c r="C1248" s="21">
        <f t="shared" si="115"/>
        <v>-2.6628721053354454E-3</v>
      </c>
      <c r="D1248" s="21">
        <f t="shared" si="116"/>
        <v>2.7306460450677257E-5</v>
      </c>
      <c r="S1248" s="23">
        <v>41306</v>
      </c>
      <c r="T1248" s="1">
        <v>1513.170044</v>
      </c>
      <c r="U1248" s="21">
        <f t="shared" si="117"/>
        <v>1.0052705843222709E-2</v>
      </c>
      <c r="W1248" s="23">
        <v>41306</v>
      </c>
      <c r="X1248" s="24">
        <f t="shared" si="118"/>
        <v>-2.7255705180338581E-3</v>
      </c>
      <c r="Y1248" s="21">
        <f t="shared" si="119"/>
        <v>9.9900074305242954E-3</v>
      </c>
    </row>
    <row r="1249" spans="1:25" x14ac:dyDescent="0.3">
      <c r="A1249" s="23">
        <v>41305</v>
      </c>
      <c r="B1249" s="1">
        <v>23.605715</v>
      </c>
      <c r="C1249" s="21">
        <f t="shared" si="115"/>
        <v>-1.4669069067665186E-2</v>
      </c>
      <c r="D1249" s="21">
        <f t="shared" si="116"/>
        <v>2.9693339240177984E-4</v>
      </c>
      <c r="S1249" s="23">
        <v>41305</v>
      </c>
      <c r="T1249" s="1">
        <v>1498.1099850000001</v>
      </c>
      <c r="U1249" s="21">
        <f t="shared" si="117"/>
        <v>-2.5633013528780779E-3</v>
      </c>
      <c r="W1249" s="23">
        <v>41305</v>
      </c>
      <c r="X1249" s="24">
        <f t="shared" si="118"/>
        <v>-1.4731767480363599E-2</v>
      </c>
      <c r="Y1249" s="21">
        <f t="shared" si="119"/>
        <v>-2.6259997655764906E-3</v>
      </c>
    </row>
    <row r="1250" spans="1:25" x14ac:dyDescent="0.3">
      <c r="A1250" s="23">
        <v>41304</v>
      </c>
      <c r="B1250" s="1">
        <v>23.957144</v>
      </c>
      <c r="C1250" s="21">
        <f t="shared" si="115"/>
        <v>-8.3963576158940789E-3</v>
      </c>
      <c r="D1250" s="21">
        <f t="shared" si="116"/>
        <v>1.2010064313756745E-4</v>
      </c>
      <c r="S1250" s="23">
        <v>41304</v>
      </c>
      <c r="T1250" s="1">
        <v>1501.959961</v>
      </c>
      <c r="U1250" s="21">
        <f t="shared" si="117"/>
        <v>-3.8996214005379004E-3</v>
      </c>
      <c r="W1250" s="23">
        <v>41304</v>
      </c>
      <c r="X1250" s="24">
        <f t="shared" si="118"/>
        <v>-8.4590560285924925E-3</v>
      </c>
      <c r="Y1250" s="21">
        <f t="shared" si="119"/>
        <v>-3.9623198132363131E-3</v>
      </c>
    </row>
    <row r="1251" spans="1:25" x14ac:dyDescent="0.3">
      <c r="A1251" s="23">
        <v>41303</v>
      </c>
      <c r="B1251" s="1">
        <v>24.16</v>
      </c>
      <c r="C1251" s="21">
        <f t="shared" si="115"/>
        <v>4.324226222766514E-2</v>
      </c>
      <c r="D1251" s="21">
        <f t="shared" si="116"/>
        <v>1.6548278991874458E-3</v>
      </c>
      <c r="S1251" s="23">
        <v>41303</v>
      </c>
      <c r="T1251" s="1">
        <v>1507.839966</v>
      </c>
      <c r="U1251" s="21">
        <f t="shared" si="117"/>
        <v>5.1059950967726753E-3</v>
      </c>
      <c r="W1251" s="23">
        <v>41303</v>
      </c>
      <c r="X1251" s="24">
        <f t="shared" si="118"/>
        <v>4.317956381496673E-2</v>
      </c>
      <c r="Y1251" s="21">
        <f t="shared" si="119"/>
        <v>5.0432966840742626E-3</v>
      </c>
    </row>
    <row r="1252" spans="1:25" x14ac:dyDescent="0.3">
      <c r="A1252" s="23">
        <v>41302</v>
      </c>
      <c r="B1252" s="1">
        <v>23.158570999999998</v>
      </c>
      <c r="C1252" s="21">
        <f t="shared" si="115"/>
        <v>-4.3937261405622041E-2</v>
      </c>
      <c r="D1252" s="21">
        <f t="shared" si="116"/>
        <v>2.1622451348735053E-3</v>
      </c>
      <c r="S1252" s="23">
        <v>41302</v>
      </c>
      <c r="T1252" s="1">
        <v>1500.1800539999999</v>
      </c>
      <c r="U1252" s="21">
        <f t="shared" si="117"/>
        <v>-1.8496214617390594E-3</v>
      </c>
      <c r="W1252" s="23">
        <v>41302</v>
      </c>
      <c r="X1252" s="24">
        <f t="shared" si="118"/>
        <v>-4.3999959818320451E-2</v>
      </c>
      <c r="Y1252" s="21">
        <f t="shared" si="119"/>
        <v>-1.9123198744374721E-3</v>
      </c>
    </row>
    <row r="1253" spans="1:25" x14ac:dyDescent="0.3">
      <c r="A1253" s="23">
        <v>41299</v>
      </c>
      <c r="B1253" s="1">
        <v>24.222857000000001</v>
      </c>
      <c r="C1253" s="21">
        <f t="shared" si="115"/>
        <v>0.15456897044804574</v>
      </c>
      <c r="D1253" s="21">
        <f t="shared" si="116"/>
        <v>2.3105910426223893E-2</v>
      </c>
      <c r="S1253" s="23">
        <v>41299</v>
      </c>
      <c r="T1253" s="1">
        <v>1502.959961</v>
      </c>
      <c r="U1253" s="21">
        <f t="shared" si="117"/>
        <v>5.4454819269584842E-3</v>
      </c>
      <c r="W1253" s="23">
        <v>41299</v>
      </c>
      <c r="X1253" s="24">
        <f t="shared" si="118"/>
        <v>0.15450627203534734</v>
      </c>
      <c r="Y1253" s="21">
        <f t="shared" si="119"/>
        <v>5.3827835142600715E-3</v>
      </c>
    </row>
    <row r="1254" spans="1:25" x14ac:dyDescent="0.3">
      <c r="A1254" s="23">
        <v>41298</v>
      </c>
      <c r="B1254" s="1">
        <v>20.98</v>
      </c>
      <c r="C1254" s="21">
        <f t="shared" si="115"/>
        <v>0.42223509329163988</v>
      </c>
      <c r="D1254" s="21">
        <f t="shared" si="116"/>
        <v>0.17612492920596953</v>
      </c>
      <c r="S1254" s="23">
        <v>41298</v>
      </c>
      <c r="T1254" s="1">
        <v>1494.8199460000001</v>
      </c>
      <c r="U1254" s="21">
        <f t="shared" si="117"/>
        <v>6.6142182684192363E-6</v>
      </c>
      <c r="W1254" s="23">
        <v>41298</v>
      </c>
      <c r="X1254" s="24">
        <f t="shared" si="118"/>
        <v>0.42217239487894148</v>
      </c>
      <c r="Y1254" s="21">
        <f t="shared" si="119"/>
        <v>-5.6084194429993468E-5</v>
      </c>
    </row>
    <row r="1255" spans="1:25" x14ac:dyDescent="0.3">
      <c r="A1255" s="23">
        <v>41297</v>
      </c>
      <c r="B1255" s="1">
        <v>14.751429</v>
      </c>
      <c r="C1255" s="21">
        <f t="shared" si="115"/>
        <v>5.57203154659065E-2</v>
      </c>
      <c r="D1255" s="21">
        <f t="shared" si="116"/>
        <v>2.8257335405429689E-3</v>
      </c>
      <c r="S1255" s="23">
        <v>41297</v>
      </c>
      <c r="T1255" s="1">
        <v>1494.8100589999999</v>
      </c>
      <c r="U1255" s="21">
        <f t="shared" si="117"/>
        <v>1.5074770267586857E-3</v>
      </c>
      <c r="W1255" s="23">
        <v>41297</v>
      </c>
      <c r="X1255" s="24">
        <f t="shared" si="118"/>
        <v>5.565761705320809E-2</v>
      </c>
      <c r="Y1255" s="21">
        <f t="shared" si="119"/>
        <v>1.444778614060273E-3</v>
      </c>
    </row>
    <row r="1256" spans="1:25" x14ac:dyDescent="0.3">
      <c r="A1256" s="23">
        <v>41296</v>
      </c>
      <c r="B1256" s="1">
        <v>13.972856999999999</v>
      </c>
      <c r="C1256" s="21">
        <f t="shared" si="115"/>
        <v>-1.3713844774489781E-2</v>
      </c>
      <c r="D1256" s="21">
        <f t="shared" si="116"/>
        <v>2.6492546320554543E-4</v>
      </c>
      <c r="S1256" s="23">
        <v>41296</v>
      </c>
      <c r="T1256" s="1">
        <v>1492.5600589999999</v>
      </c>
      <c r="U1256" s="21">
        <f t="shared" si="117"/>
        <v>4.4281074365482009E-3</v>
      </c>
      <c r="W1256" s="23">
        <v>41296</v>
      </c>
      <c r="X1256" s="24">
        <f t="shared" si="118"/>
        <v>-1.3776543187188194E-2</v>
      </c>
      <c r="Y1256" s="21">
        <f t="shared" si="119"/>
        <v>4.3654090238497882E-3</v>
      </c>
    </row>
    <row r="1257" spans="1:25" x14ac:dyDescent="0.3">
      <c r="A1257" s="23">
        <v>41292</v>
      </c>
      <c r="B1257" s="1">
        <v>14.167142999999999</v>
      </c>
      <c r="C1257" s="21">
        <f t="shared" si="115"/>
        <v>1.5046059211401674E-2</v>
      </c>
      <c r="D1257" s="21">
        <f t="shared" si="116"/>
        <v>1.5583459971548014E-4</v>
      </c>
      <c r="S1257" s="23">
        <v>41292</v>
      </c>
      <c r="T1257" s="1">
        <v>1485.9799800000001</v>
      </c>
      <c r="U1257" s="21">
        <f t="shared" si="117"/>
        <v>3.4032703558501964E-3</v>
      </c>
      <c r="W1257" s="23">
        <v>41292</v>
      </c>
      <c r="X1257" s="24">
        <f t="shared" si="118"/>
        <v>1.4983360798703261E-2</v>
      </c>
      <c r="Y1257" s="21">
        <f t="shared" si="119"/>
        <v>3.3405719431517837E-3</v>
      </c>
    </row>
    <row r="1258" spans="1:25" x14ac:dyDescent="0.3">
      <c r="A1258" s="23">
        <v>41291</v>
      </c>
      <c r="B1258" s="1">
        <v>13.957143</v>
      </c>
      <c r="C1258" s="21">
        <f t="shared" si="115"/>
        <v>2.2569040266087192E-3</v>
      </c>
      <c r="D1258" s="21">
        <f t="shared" si="116"/>
        <v>9.3502787198720211E-8</v>
      </c>
      <c r="S1258" s="23">
        <v>41291</v>
      </c>
      <c r="T1258" s="1">
        <v>1480.9399410000001</v>
      </c>
      <c r="U1258" s="21">
        <f t="shared" si="117"/>
        <v>5.6429218281479621E-3</v>
      </c>
      <c r="W1258" s="23">
        <v>41291</v>
      </c>
      <c r="X1258" s="24">
        <f t="shared" si="118"/>
        <v>2.1942056139103066E-3</v>
      </c>
      <c r="Y1258" s="21">
        <f t="shared" si="119"/>
        <v>5.5802234154495494E-3</v>
      </c>
    </row>
    <row r="1259" spans="1:25" x14ac:dyDescent="0.3">
      <c r="A1259" s="23">
        <v>41290</v>
      </c>
      <c r="B1259" s="1">
        <v>13.925713999999999</v>
      </c>
      <c r="C1259" s="21">
        <f t="shared" si="115"/>
        <v>-4.1400363443796273E-2</v>
      </c>
      <c r="D1259" s="21">
        <f t="shared" si="116"/>
        <v>1.9327497411190143E-3</v>
      </c>
      <c r="S1259" s="23">
        <v>41290</v>
      </c>
      <c r="T1259" s="1">
        <v>1472.630005</v>
      </c>
      <c r="U1259" s="21">
        <f t="shared" si="117"/>
        <v>1.9699186784150058E-4</v>
      </c>
      <c r="W1259" s="23">
        <v>41290</v>
      </c>
      <c r="X1259" s="24">
        <f t="shared" si="118"/>
        <v>-4.1463061856494683E-2</v>
      </c>
      <c r="Y1259" s="21">
        <f t="shared" si="119"/>
        <v>1.3429345514308789E-4</v>
      </c>
    </row>
    <row r="1260" spans="1:25" x14ac:dyDescent="0.3">
      <c r="A1260" s="23">
        <v>41289</v>
      </c>
      <c r="B1260" s="1">
        <v>14.527143000000001</v>
      </c>
      <c r="C1260" s="21">
        <f t="shared" si="115"/>
        <v>-1.701301160985047E-2</v>
      </c>
      <c r="D1260" s="21">
        <f t="shared" si="116"/>
        <v>3.8320794792012818E-4</v>
      </c>
      <c r="S1260" s="23">
        <v>41289</v>
      </c>
      <c r="T1260" s="1">
        <v>1472.339966</v>
      </c>
      <c r="U1260" s="21">
        <f t="shared" si="117"/>
        <v>1.1286696895667081E-3</v>
      </c>
      <c r="W1260" s="23">
        <v>41289</v>
      </c>
      <c r="X1260" s="24">
        <f t="shared" si="118"/>
        <v>-1.7075710022548884E-2</v>
      </c>
      <c r="Y1260" s="21">
        <f t="shared" si="119"/>
        <v>1.0659712768682954E-3</v>
      </c>
    </row>
    <row r="1261" spans="1:25" x14ac:dyDescent="0.3">
      <c r="A1261" s="23">
        <v>41288</v>
      </c>
      <c r="B1261" s="1">
        <v>14.778570999999999</v>
      </c>
      <c r="C1261" s="21">
        <f t="shared" si="115"/>
        <v>2.1324879060124369E-2</v>
      </c>
      <c r="D1261" s="21">
        <f t="shared" si="116"/>
        <v>3.5201987787500697E-4</v>
      </c>
      <c r="S1261" s="23">
        <v>41288</v>
      </c>
      <c r="T1261" s="1">
        <v>1470.6800539999999</v>
      </c>
      <c r="U1261" s="21">
        <f t="shared" si="117"/>
        <v>-9.3067148153735957E-4</v>
      </c>
      <c r="W1261" s="23">
        <v>41288</v>
      </c>
      <c r="X1261" s="24">
        <f t="shared" si="118"/>
        <v>2.1262180647425955E-2</v>
      </c>
      <c r="Y1261" s="21">
        <f t="shared" si="119"/>
        <v>-9.9336989423577226E-4</v>
      </c>
    </row>
    <row r="1262" spans="1:25" x14ac:dyDescent="0.3">
      <c r="A1262" s="23">
        <v>41285</v>
      </c>
      <c r="B1262" s="1">
        <v>14.47</v>
      </c>
      <c r="C1262" s="21">
        <f t="shared" si="115"/>
        <v>3.3571428571428585E-2</v>
      </c>
      <c r="D1262" s="21">
        <f t="shared" si="116"/>
        <v>9.6154209842426539E-4</v>
      </c>
      <c r="S1262" s="23">
        <v>41285</v>
      </c>
      <c r="T1262" s="1">
        <v>1472.0500489999999</v>
      </c>
      <c r="U1262" s="21">
        <f t="shared" si="117"/>
        <v>-4.7513789798170336E-5</v>
      </c>
      <c r="W1262" s="23">
        <v>41285</v>
      </c>
      <c r="X1262" s="24">
        <f t="shared" si="118"/>
        <v>3.3508730158730175E-2</v>
      </c>
      <c r="Y1262" s="21">
        <f t="shared" si="119"/>
        <v>-1.1021220249658304E-4</v>
      </c>
    </row>
    <row r="1263" spans="1:25" x14ac:dyDescent="0.3">
      <c r="A1263" s="23">
        <v>41284</v>
      </c>
      <c r="B1263" s="1">
        <v>14</v>
      </c>
      <c r="C1263" s="21">
        <f t="shared" si="115"/>
        <v>2.1791305256649185E-2</v>
      </c>
      <c r="D1263" s="21">
        <f t="shared" si="116"/>
        <v>3.6973978770452661E-4</v>
      </c>
      <c r="S1263" s="23">
        <v>41284</v>
      </c>
      <c r="T1263" s="1">
        <v>1472.119995</v>
      </c>
      <c r="U1263" s="21">
        <f t="shared" si="117"/>
        <v>7.5974147157820138E-3</v>
      </c>
      <c r="W1263" s="23">
        <v>41284</v>
      </c>
      <c r="X1263" s="24">
        <f t="shared" si="118"/>
        <v>2.1728606843950771E-2</v>
      </c>
      <c r="Y1263" s="21">
        <f t="shared" si="119"/>
        <v>7.5347163030836011E-3</v>
      </c>
    </row>
    <row r="1264" spans="1:25" x14ac:dyDescent="0.3">
      <c r="A1264" s="23">
        <v>41283</v>
      </c>
      <c r="B1264" s="1">
        <v>13.701428</v>
      </c>
      <c r="C1264" s="21">
        <f t="shared" si="115"/>
        <v>-1.2865417867435225E-2</v>
      </c>
      <c r="D1264" s="21">
        <f t="shared" si="116"/>
        <v>2.3802639761991414E-4</v>
      </c>
      <c r="S1264" s="23">
        <v>41283</v>
      </c>
      <c r="T1264" s="1">
        <v>1461.0200199999999</v>
      </c>
      <c r="U1264" s="21">
        <f t="shared" si="117"/>
        <v>2.6558665451457131E-3</v>
      </c>
      <c r="W1264" s="23">
        <v>41283</v>
      </c>
      <c r="X1264" s="24">
        <f t="shared" si="118"/>
        <v>-1.2928116280133638E-2</v>
      </c>
      <c r="Y1264" s="21">
        <f t="shared" si="119"/>
        <v>2.5931681324473004E-3</v>
      </c>
    </row>
    <row r="1265" spans="1:25" x14ac:dyDescent="0.3">
      <c r="A1265" s="23">
        <v>41282</v>
      </c>
      <c r="B1265" s="1">
        <v>13.88</v>
      </c>
      <c r="C1265" s="21">
        <f t="shared" si="115"/>
        <v>-2.0564545749055974E-2</v>
      </c>
      <c r="D1265" s="21">
        <f t="shared" si="116"/>
        <v>5.3486886137946708E-4</v>
      </c>
      <c r="S1265" s="23">
        <v>41282</v>
      </c>
      <c r="T1265" s="1">
        <v>1457.150024</v>
      </c>
      <c r="U1265" s="21">
        <f t="shared" si="117"/>
        <v>-3.2423718278149494E-3</v>
      </c>
      <c r="W1265" s="23">
        <v>41282</v>
      </c>
      <c r="X1265" s="24">
        <f t="shared" si="118"/>
        <v>-2.0627244161754387E-2</v>
      </c>
      <c r="Y1265" s="21">
        <f t="shared" si="119"/>
        <v>-3.3050702405133621E-3</v>
      </c>
    </row>
    <row r="1266" spans="1:25" x14ac:dyDescent="0.3">
      <c r="A1266" s="23">
        <v>41281</v>
      </c>
      <c r="B1266" s="1">
        <v>14.171429</v>
      </c>
      <c r="C1266" s="21">
        <f t="shared" si="115"/>
        <v>3.3548654921379706E-2</v>
      </c>
      <c r="D1266" s="21">
        <f t="shared" si="116"/>
        <v>9.6013025257265302E-4</v>
      </c>
      <c r="S1266" s="23">
        <v>41281</v>
      </c>
      <c r="T1266" s="1">
        <v>1461.8900149999999</v>
      </c>
      <c r="U1266" s="21">
        <f t="shared" si="117"/>
        <v>-3.123116115959057E-3</v>
      </c>
      <c r="W1266" s="23">
        <v>41281</v>
      </c>
      <c r="X1266" s="24">
        <f t="shared" si="118"/>
        <v>3.3485956508681296E-2</v>
      </c>
      <c r="Y1266" s="21">
        <f t="shared" si="119"/>
        <v>-3.1858145286574697E-3</v>
      </c>
    </row>
    <row r="1267" spans="1:25" x14ac:dyDescent="0.3">
      <c r="A1267" s="23">
        <v>41278</v>
      </c>
      <c r="B1267" s="1">
        <v>13.711429000000001</v>
      </c>
      <c r="C1267" s="21">
        <f t="shared" si="115"/>
        <v>-6.315363647774519E-3</v>
      </c>
      <c r="D1267" s="21">
        <f t="shared" si="116"/>
        <v>7.8819770540661664E-5</v>
      </c>
      <c r="S1267" s="23">
        <v>41278</v>
      </c>
      <c r="T1267" s="1">
        <v>1466.469971</v>
      </c>
      <c r="U1267" s="21">
        <f t="shared" si="117"/>
        <v>4.8650965994405659E-3</v>
      </c>
      <c r="W1267" s="23">
        <v>41278</v>
      </c>
      <c r="X1267" s="24">
        <f t="shared" si="118"/>
        <v>-6.3780620604729317E-3</v>
      </c>
      <c r="Y1267" s="21">
        <f t="shared" si="119"/>
        <v>4.8023981867421532E-3</v>
      </c>
    </row>
    <row r="1268" spans="1:25" x14ac:dyDescent="0.3">
      <c r="A1268" s="23">
        <v>41277</v>
      </c>
      <c r="B1268" s="1">
        <v>13.798572</v>
      </c>
      <c r="C1268" s="21">
        <f>B1268/B1269-1</f>
        <v>4.9777218785409971E-2</v>
      </c>
      <c r="D1268" s="21">
        <f t="shared" si="116"/>
        <v>2.2292120795948376E-3</v>
      </c>
      <c r="S1268" s="23">
        <v>41277</v>
      </c>
      <c r="T1268" s="1">
        <v>1459.369995</v>
      </c>
      <c r="U1268" s="21">
        <f t="shared" si="117"/>
        <v>-2.0856176120627179E-3</v>
      </c>
      <c r="W1268" s="23">
        <v>41277</v>
      </c>
      <c r="X1268" s="24">
        <f t="shared" si="118"/>
        <v>4.9714520372711561E-2</v>
      </c>
      <c r="Y1268" s="21">
        <f t="shared" si="119"/>
        <v>-2.1483160247611306E-3</v>
      </c>
    </row>
    <row r="1269" spans="1:25" x14ac:dyDescent="0.3">
      <c r="A1269" s="23">
        <v>41276</v>
      </c>
      <c r="B1269" s="1">
        <v>13.144285999999999</v>
      </c>
      <c r="S1269" s="23">
        <v>41276</v>
      </c>
      <c r="T1269" s="1">
        <v>1462.420044</v>
      </c>
      <c r="W1269" s="23">
        <v>41276</v>
      </c>
      <c r="X1269" s="24"/>
    </row>
  </sheetData>
  <sortState xmlns:xlrd2="http://schemas.microsoft.com/office/spreadsheetml/2017/richdata2" ref="S11:T1269">
    <sortCondition descending="1" ref="S11:S1269"/>
  </sortState>
  <mergeCells count="3">
    <mergeCell ref="A9:D9"/>
    <mergeCell ref="S9:U9"/>
    <mergeCell ref="W9:Y9"/>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2300A9-D886-4730-839D-37357EAB87BB}">
  <dimension ref="A2:AI1269"/>
  <sheetViews>
    <sheetView zoomScaleNormal="100" workbookViewId="0"/>
  </sheetViews>
  <sheetFormatPr defaultRowHeight="14.4" x14ac:dyDescent="0.3"/>
  <cols>
    <col min="1" max="1" width="17.77734375" style="21" bestFit="1" customWidth="1"/>
    <col min="2" max="2" width="11.109375" style="21" bestFit="1" customWidth="1"/>
    <col min="3" max="3" width="14.33203125" style="21" bestFit="1" customWidth="1"/>
    <col min="4" max="4" width="16" style="21" bestFit="1" customWidth="1"/>
    <col min="5" max="6" width="8.88671875" style="21"/>
    <col min="7" max="7" width="16.6640625" style="21" bestFit="1" customWidth="1"/>
    <col min="8" max="8" width="9" style="21" bestFit="1" customWidth="1"/>
    <col min="9" max="9" width="12.6640625" style="21" bestFit="1" customWidth="1"/>
    <col min="10" max="10" width="9" style="21" bestFit="1" customWidth="1"/>
    <col min="11" max="18" width="8.88671875" style="21"/>
    <col min="19" max="19" width="11.5546875" style="21" bestFit="1" customWidth="1"/>
    <col min="20" max="20" width="11.77734375" style="21" bestFit="1" customWidth="1"/>
    <col min="21" max="21" width="15" style="21" bestFit="1" customWidth="1"/>
    <col min="22" max="22" width="8.88671875" style="21"/>
    <col min="23" max="23" width="11.21875" style="21" bestFit="1" customWidth="1"/>
    <col min="24" max="25" width="15" style="21" bestFit="1" customWidth="1"/>
    <col min="26" max="26" width="8.88671875" style="21"/>
    <col min="27" max="27" width="22.33203125" style="21" bestFit="1" customWidth="1"/>
    <col min="28" max="28" width="15" style="21" bestFit="1" customWidth="1"/>
    <col min="29" max="29" width="18" style="21" bestFit="1" customWidth="1"/>
    <col min="30" max="30" width="13.5546875" style="21" bestFit="1" customWidth="1"/>
    <col min="31" max="31" width="23.5546875" style="21" bestFit="1" customWidth="1"/>
    <col min="32" max="32" width="21.6640625" style="21" bestFit="1" customWidth="1"/>
    <col min="33" max="33" width="13.5546875" style="21" bestFit="1" customWidth="1"/>
    <col min="34" max="34" width="19.6640625" style="21" bestFit="1" customWidth="1"/>
    <col min="35" max="35" width="21.88671875" style="21" bestFit="1" customWidth="1"/>
    <col min="36" max="16384" width="8.88671875" style="21"/>
  </cols>
  <sheetData>
    <row r="2" spans="1:28" x14ac:dyDescent="0.3">
      <c r="A2" s="21" t="s">
        <v>36</v>
      </c>
      <c r="B2" s="21">
        <v>1259</v>
      </c>
    </row>
    <row r="3" spans="1:28" x14ac:dyDescent="0.3">
      <c r="A3" s="21" t="s">
        <v>37</v>
      </c>
      <c r="B3" s="21">
        <f>B2-1</f>
        <v>1258</v>
      </c>
    </row>
    <row r="4" spans="1:28" x14ac:dyDescent="0.3">
      <c r="A4" s="21" t="s">
        <v>38</v>
      </c>
      <c r="B4" s="21">
        <f>AVERAGE(C11:C1268)</f>
        <v>8.0470964366706227E-4</v>
      </c>
      <c r="T4" s="21" t="s">
        <v>68</v>
      </c>
      <c r="U4" s="21" t="s">
        <v>69</v>
      </c>
    </row>
    <row r="5" spans="1:28" ht="15" thickBot="1" x14ac:dyDescent="0.35">
      <c r="A5" s="21" t="s">
        <v>39</v>
      </c>
      <c r="B5" s="21">
        <f>SUM(D11:D1268)/(B3-1)</f>
        <v>2.2565421021329704E-4</v>
      </c>
      <c r="S5" s="21" t="s">
        <v>64</v>
      </c>
      <c r="T5" s="14">
        <f>1.58%</f>
        <v>1.5800000000000002E-2</v>
      </c>
      <c r="U5" s="17">
        <f>T5/252</f>
        <v>6.2698412698412704E-5</v>
      </c>
    </row>
    <row r="6" spans="1:28" x14ac:dyDescent="0.3">
      <c r="A6" s="21" t="s">
        <v>40</v>
      </c>
      <c r="B6" s="21">
        <f>SQRT(B5)</f>
        <v>1.5021791178594417E-2</v>
      </c>
      <c r="G6" s="16" t="s">
        <v>34</v>
      </c>
      <c r="H6" s="16"/>
      <c r="J6" s="21" t="s">
        <v>56</v>
      </c>
    </row>
    <row r="7" spans="1:28" x14ac:dyDescent="0.3">
      <c r="A7" s="21" t="s">
        <v>41</v>
      </c>
      <c r="B7" s="14">
        <f>B6*SQRT(252)</f>
        <v>0.23846354223182809</v>
      </c>
      <c r="G7" s="22"/>
      <c r="H7" s="22"/>
      <c r="J7" s="14">
        <v>-0.14000000000000001</v>
      </c>
    </row>
    <row r="8" spans="1:28" x14ac:dyDescent="0.3">
      <c r="G8" s="22" t="s">
        <v>43</v>
      </c>
      <c r="H8" s="22">
        <v>8.0470964366706227E-4</v>
      </c>
      <c r="J8" s="14">
        <v>-0.12</v>
      </c>
    </row>
    <row r="9" spans="1:28" x14ac:dyDescent="0.3">
      <c r="A9" s="52" t="s">
        <v>60</v>
      </c>
      <c r="B9" s="52"/>
      <c r="C9" s="52"/>
      <c r="D9" s="52"/>
      <c r="G9" s="22" t="s">
        <v>44</v>
      </c>
      <c r="H9" s="22">
        <v>4.2352729053666665E-4</v>
      </c>
      <c r="J9" s="14">
        <v>-0.1</v>
      </c>
      <c r="S9" s="52" t="s">
        <v>61</v>
      </c>
      <c r="T9" s="52"/>
      <c r="U9" s="52"/>
      <c r="W9" s="52" t="s">
        <v>66</v>
      </c>
      <c r="X9" s="52"/>
      <c r="Y9" s="52"/>
      <c r="AA9" s="21" t="s">
        <v>70</v>
      </c>
    </row>
    <row r="10" spans="1:28" ht="15" thickBot="1" x14ac:dyDescent="0.35">
      <c r="A10" s="21" t="s">
        <v>32</v>
      </c>
      <c r="B10" s="21" t="s">
        <v>33</v>
      </c>
      <c r="C10" s="21" t="s">
        <v>34</v>
      </c>
      <c r="D10" s="21" t="s">
        <v>42</v>
      </c>
      <c r="G10" s="22" t="s">
        <v>45</v>
      </c>
      <c r="H10" s="22">
        <v>4.9337606340116302E-4</v>
      </c>
      <c r="J10" s="14">
        <v>-7.9999999999999905E-2</v>
      </c>
      <c r="S10" s="21" t="s">
        <v>32</v>
      </c>
      <c r="T10" s="21" t="s">
        <v>33</v>
      </c>
      <c r="U10" s="21" t="s">
        <v>34</v>
      </c>
      <c r="W10" s="21" t="s">
        <v>32</v>
      </c>
      <c r="X10" s="21" t="s">
        <v>65</v>
      </c>
      <c r="Y10" s="21" t="s">
        <v>67</v>
      </c>
    </row>
    <row r="11" spans="1:28" x14ac:dyDescent="0.3">
      <c r="A11" s="23">
        <v>43098</v>
      </c>
      <c r="B11" s="1">
        <v>164.25889599999999</v>
      </c>
      <c r="C11" s="21">
        <f>B11/B12-1</f>
        <v>-1.0813823919738841E-2</v>
      </c>
      <c r="D11" s="21">
        <f>(C11-$B$4)^2</f>
        <v>1.349903221639895E-4</v>
      </c>
      <c r="G11" s="22" t="s">
        <v>46</v>
      </c>
      <c r="H11" s="22">
        <v>0</v>
      </c>
      <c r="J11" s="14">
        <v>-5.9999999999999901E-2</v>
      </c>
      <c r="S11" s="23">
        <v>43098</v>
      </c>
      <c r="T11" s="1">
        <v>2673.610107</v>
      </c>
      <c r="U11" s="21">
        <f>T11/T12-1</f>
        <v>-5.1831532918047429E-3</v>
      </c>
      <c r="W11" s="23">
        <v>43098</v>
      </c>
      <c r="X11" s="24">
        <f>C11-$U$5</f>
        <v>-1.0876522332437254E-2</v>
      </c>
      <c r="Y11" s="21">
        <f>U11-$U$5</f>
        <v>-5.2458517045031556E-3</v>
      </c>
      <c r="AA11" s="16" t="s">
        <v>71</v>
      </c>
      <c r="AB11" s="16"/>
    </row>
    <row r="12" spans="1:28" x14ac:dyDescent="0.3">
      <c r="A12" s="23">
        <v>43097</v>
      </c>
      <c r="B12" s="1">
        <v>166.05458100000001</v>
      </c>
      <c r="C12" s="21">
        <f t="shared" ref="C12:C75" si="0">B12/B13-1</f>
        <v>2.8136707832346897E-3</v>
      </c>
      <c r="D12" s="21">
        <f t="shared" ref="D12:D75" si="1">(C12-$B$4)^2</f>
        <v>4.0359248602928605E-6</v>
      </c>
      <c r="G12" s="22" t="s">
        <v>47</v>
      </c>
      <c r="H12" s="22">
        <v>1.5021791178594422E-2</v>
      </c>
      <c r="J12" s="14">
        <v>-0.04</v>
      </c>
      <c r="S12" s="23">
        <v>43097</v>
      </c>
      <c r="T12" s="1">
        <v>2687.540039</v>
      </c>
      <c r="U12" s="21">
        <f t="shared" ref="U12:U75" si="2">T12/T13-1</f>
        <v>1.8339987718805073E-3</v>
      </c>
      <c r="W12" s="23">
        <v>43097</v>
      </c>
      <c r="X12" s="24">
        <f t="shared" ref="X12:X75" si="3">C12-$U$5</f>
        <v>2.750972370536277E-3</v>
      </c>
      <c r="Y12" s="21">
        <f t="shared" ref="Y12:Y75" si="4">U12-$U$5</f>
        <v>1.7713003591820946E-3</v>
      </c>
      <c r="AA12" s="22" t="s">
        <v>72</v>
      </c>
      <c r="AB12" s="22">
        <v>0.48554713826355433</v>
      </c>
    </row>
    <row r="13" spans="1:28" x14ac:dyDescent="0.3">
      <c r="A13" s="23">
        <v>43096</v>
      </c>
      <c r="B13" s="1">
        <v>165.58866900000001</v>
      </c>
      <c r="C13" s="21">
        <f t="shared" si="0"/>
        <v>1.7585212765292013E-4</v>
      </c>
      <c r="D13" s="21">
        <f t="shared" si="1"/>
        <v>3.9546177544747703E-7</v>
      </c>
      <c r="G13" s="22" t="s">
        <v>48</v>
      </c>
      <c r="H13" s="22">
        <v>2.2565421021329717E-4</v>
      </c>
      <c r="J13" s="14">
        <v>-0.02</v>
      </c>
      <c r="S13" s="23">
        <v>43096</v>
      </c>
      <c r="T13" s="1">
        <v>2682.6201169999999</v>
      </c>
      <c r="U13" s="21">
        <f t="shared" si="2"/>
        <v>7.909408692408082E-4</v>
      </c>
      <c r="W13" s="23">
        <v>43096</v>
      </c>
      <c r="X13" s="24">
        <f t="shared" si="3"/>
        <v>1.1315371495450743E-4</v>
      </c>
      <c r="Y13" s="21">
        <f t="shared" si="4"/>
        <v>7.2824245654239551E-4</v>
      </c>
      <c r="AA13" s="22" t="s">
        <v>73</v>
      </c>
      <c r="AB13" s="22">
        <v>0.23575602347592714</v>
      </c>
    </row>
    <row r="14" spans="1:28" x14ac:dyDescent="0.3">
      <c r="A14" s="23">
        <v>43095</v>
      </c>
      <c r="B14" s="1">
        <v>165.55955499999999</v>
      </c>
      <c r="C14" s="21">
        <f t="shared" si="0"/>
        <v>-2.5369856826824022E-2</v>
      </c>
      <c r="D14" s="21">
        <f t="shared" si="1"/>
        <v>6.8510792991815605E-4</v>
      </c>
      <c r="G14" s="22" t="s">
        <v>49</v>
      </c>
      <c r="H14" s="22">
        <v>6.597554001374931</v>
      </c>
      <c r="J14" s="14">
        <v>0</v>
      </c>
      <c r="S14" s="23">
        <v>43095</v>
      </c>
      <c r="T14" s="1">
        <v>2680.5</v>
      </c>
      <c r="U14" s="21">
        <f t="shared" si="2"/>
        <v>-1.0584152238849454E-3</v>
      </c>
      <c r="W14" s="23">
        <v>43095</v>
      </c>
      <c r="X14" s="24">
        <f t="shared" si="3"/>
        <v>-2.5432555239522436E-2</v>
      </c>
      <c r="Y14" s="21">
        <f t="shared" si="4"/>
        <v>-1.121113636583358E-3</v>
      </c>
      <c r="AA14" s="22" t="s">
        <v>74</v>
      </c>
      <c r="AB14" s="22">
        <v>0.23514754897232518</v>
      </c>
    </row>
    <row r="15" spans="1:28" x14ac:dyDescent="0.3">
      <c r="A15" s="23">
        <v>43091</v>
      </c>
      <c r="B15" s="1">
        <v>169.86911000000001</v>
      </c>
      <c r="C15" s="21">
        <f t="shared" si="0"/>
        <v>0</v>
      </c>
      <c r="D15" s="21">
        <f t="shared" si="1"/>
        <v>6.4755761061077039E-7</v>
      </c>
      <c r="G15" s="22" t="s">
        <v>50</v>
      </c>
      <c r="H15" s="22">
        <v>-0.46437894495731769</v>
      </c>
      <c r="J15" s="14">
        <v>0.02</v>
      </c>
      <c r="S15" s="23">
        <v>43091</v>
      </c>
      <c r="T15" s="1">
        <v>2683.3400879999999</v>
      </c>
      <c r="U15" s="21">
        <f t="shared" si="2"/>
        <v>-4.5816647315766179E-4</v>
      </c>
      <c r="W15" s="23">
        <v>43091</v>
      </c>
      <c r="X15" s="24">
        <f t="shared" si="3"/>
        <v>-6.2698412698412704E-5</v>
      </c>
      <c r="Y15" s="21">
        <f t="shared" si="4"/>
        <v>-5.2086488585607448E-4</v>
      </c>
      <c r="AA15" s="22" t="s">
        <v>44</v>
      </c>
      <c r="AB15" s="22">
        <v>1.3137434139372663E-2</v>
      </c>
    </row>
    <row r="16" spans="1:28" ht="15" thickBot="1" x14ac:dyDescent="0.35">
      <c r="A16" s="23">
        <v>43090</v>
      </c>
      <c r="B16" s="1">
        <v>169.86911000000001</v>
      </c>
      <c r="C16" s="21">
        <f t="shared" si="0"/>
        <v>3.7854734870308437E-3</v>
      </c>
      <c r="D16" s="21">
        <f t="shared" si="1"/>
        <v>8.8849530899048227E-6</v>
      </c>
      <c r="G16" s="22" t="s">
        <v>51</v>
      </c>
      <c r="H16" s="22">
        <v>0.20553961087765371</v>
      </c>
      <c r="J16" s="14">
        <v>0.04</v>
      </c>
      <c r="S16" s="23">
        <v>43090</v>
      </c>
      <c r="T16" s="1">
        <v>2684.570068</v>
      </c>
      <c r="U16" s="21">
        <f t="shared" si="2"/>
        <v>1.9856556872259734E-3</v>
      </c>
      <c r="W16" s="23">
        <v>43090</v>
      </c>
      <c r="X16" s="24">
        <f t="shared" si="3"/>
        <v>3.7227750743324311E-3</v>
      </c>
      <c r="Y16" s="21">
        <f t="shared" si="4"/>
        <v>1.9229572745275607E-3</v>
      </c>
      <c r="AA16" s="25" t="s">
        <v>75</v>
      </c>
      <c r="AB16" s="25">
        <v>1258</v>
      </c>
    </row>
    <row r="17" spans="1:35" x14ac:dyDescent="0.3">
      <c r="A17" s="23">
        <v>43089</v>
      </c>
      <c r="B17" s="1">
        <v>169.2285</v>
      </c>
      <c r="C17" s="21">
        <f t="shared" si="0"/>
        <v>-1.0884826169350603E-3</v>
      </c>
      <c r="D17" s="21">
        <f t="shared" si="1"/>
        <v>3.584176935603775E-6</v>
      </c>
      <c r="G17" s="22" t="s">
        <v>52</v>
      </c>
      <c r="H17" s="22">
        <v>-0.12355781309131686</v>
      </c>
      <c r="J17" s="14">
        <v>0.06</v>
      </c>
      <c r="S17" s="23">
        <v>43089</v>
      </c>
      <c r="T17" s="1">
        <v>2679.25</v>
      </c>
      <c r="U17" s="21">
        <f t="shared" si="2"/>
        <v>-8.2789329136956358E-4</v>
      </c>
      <c r="W17" s="23">
        <v>43089</v>
      </c>
      <c r="X17" s="24">
        <f t="shared" si="3"/>
        <v>-1.151181029633473E-3</v>
      </c>
      <c r="Y17" s="21">
        <f t="shared" si="4"/>
        <v>-8.9059170406797627E-4</v>
      </c>
    </row>
    <row r="18" spans="1:35" ht="15" thickBot="1" x14ac:dyDescent="0.35">
      <c r="A18" s="23">
        <v>43088</v>
      </c>
      <c r="B18" s="1">
        <v>169.412903</v>
      </c>
      <c r="C18" s="21">
        <f t="shared" si="0"/>
        <v>-1.0656612526549925E-2</v>
      </c>
      <c r="D18" s="21">
        <f t="shared" si="1"/>
        <v>1.3136190588950743E-4</v>
      </c>
      <c r="G18" s="22" t="s">
        <v>53</v>
      </c>
      <c r="H18" s="22">
        <v>8.1981797786336852E-2</v>
      </c>
      <c r="J18" s="14">
        <v>0.08</v>
      </c>
      <c r="S18" s="23">
        <v>43088</v>
      </c>
      <c r="T18" s="1">
        <v>2681.469971</v>
      </c>
      <c r="U18" s="21">
        <f t="shared" si="2"/>
        <v>-3.2302693089867329E-3</v>
      </c>
      <c r="W18" s="23">
        <v>43088</v>
      </c>
      <c r="X18" s="24">
        <f t="shared" si="3"/>
        <v>-1.0719310939248338E-2</v>
      </c>
      <c r="Y18" s="21">
        <f t="shared" si="4"/>
        <v>-3.2929677216851456E-3</v>
      </c>
      <c r="AA18" s="21" t="s">
        <v>76</v>
      </c>
    </row>
    <row r="19" spans="1:35" x14ac:dyDescent="0.3">
      <c r="A19" s="23">
        <v>43087</v>
      </c>
      <c r="B19" s="1">
        <v>171.237717</v>
      </c>
      <c r="C19" s="21">
        <f t="shared" si="0"/>
        <v>1.4083007922584656E-2</v>
      </c>
      <c r="D19" s="21">
        <f t="shared" si="1"/>
        <v>1.7631320518390591E-4</v>
      </c>
      <c r="G19" s="22" t="s">
        <v>54</v>
      </c>
      <c r="H19" s="22">
        <v>1.0123247317331643</v>
      </c>
      <c r="J19" s="14">
        <v>0.1</v>
      </c>
      <c r="S19" s="23">
        <v>43087</v>
      </c>
      <c r="T19" s="1">
        <v>2690.1599120000001</v>
      </c>
      <c r="U19" s="21">
        <f t="shared" si="2"/>
        <v>5.3628070317379706E-3</v>
      </c>
      <c r="W19" s="23">
        <v>43087</v>
      </c>
      <c r="X19" s="24">
        <f t="shared" si="3"/>
        <v>1.4020309509886242E-2</v>
      </c>
      <c r="Y19" s="21">
        <f t="shared" si="4"/>
        <v>5.3001086190395579E-3</v>
      </c>
      <c r="AA19" s="15"/>
      <c r="AB19" s="15" t="s">
        <v>81</v>
      </c>
      <c r="AC19" s="15" t="s">
        <v>82</v>
      </c>
      <c r="AD19" s="15" t="s">
        <v>83</v>
      </c>
      <c r="AE19" s="15" t="s">
        <v>84</v>
      </c>
      <c r="AF19" s="15" t="s">
        <v>85</v>
      </c>
    </row>
    <row r="20" spans="1:35" ht="15" thickBot="1" x14ac:dyDescent="0.35">
      <c r="A20" s="23">
        <v>43084</v>
      </c>
      <c r="B20" s="1">
        <v>168.85966500000001</v>
      </c>
      <c r="C20" s="21">
        <f t="shared" si="0"/>
        <v>1.0161505499453716E-2</v>
      </c>
      <c r="D20" s="21">
        <f t="shared" si="1"/>
        <v>8.7549628686866277E-5</v>
      </c>
      <c r="G20" s="25" t="s">
        <v>55</v>
      </c>
      <c r="H20" s="25">
        <v>1258</v>
      </c>
      <c r="J20" s="14">
        <v>0.12</v>
      </c>
      <c r="S20" s="23">
        <v>43084</v>
      </c>
      <c r="T20" s="1">
        <v>2675.8100589999999</v>
      </c>
      <c r="U20" s="21">
        <f t="shared" si="2"/>
        <v>8.9743435772324798E-3</v>
      </c>
      <c r="W20" s="23">
        <v>43084</v>
      </c>
      <c r="X20" s="24">
        <f t="shared" si="3"/>
        <v>1.0098807086755302E-2</v>
      </c>
      <c r="Y20" s="21">
        <f t="shared" si="4"/>
        <v>8.9116451645340662E-3</v>
      </c>
      <c r="AA20" s="22" t="s">
        <v>77</v>
      </c>
      <c r="AB20" s="22">
        <v>1</v>
      </c>
      <c r="AC20" s="22">
        <v>6.6871569475573212E-2</v>
      </c>
      <c r="AD20" s="22">
        <v>6.6871569475573212E-2</v>
      </c>
      <c r="AE20" s="22">
        <v>387.45423527252018</v>
      </c>
      <c r="AF20" s="22">
        <v>2.1613582701413741E-75</v>
      </c>
    </row>
    <row r="21" spans="1:35" x14ac:dyDescent="0.3">
      <c r="A21" s="23">
        <v>43083</v>
      </c>
      <c r="B21" s="1">
        <v>167.161057</v>
      </c>
      <c r="C21" s="21">
        <f t="shared" si="0"/>
        <v>-2.9037206653370617E-4</v>
      </c>
      <c r="D21" s="21">
        <f t="shared" si="1"/>
        <v>1.1992039520162396E-6</v>
      </c>
      <c r="J21" s="14">
        <v>0.14000000000000001</v>
      </c>
      <c r="S21" s="23">
        <v>43083</v>
      </c>
      <c r="T21" s="1">
        <v>2652.01001</v>
      </c>
      <c r="U21" s="21">
        <f t="shared" si="2"/>
        <v>-4.0708592677227706E-3</v>
      </c>
      <c r="W21" s="23">
        <v>43083</v>
      </c>
      <c r="X21" s="24">
        <f t="shared" si="3"/>
        <v>-3.5307047923211887E-4</v>
      </c>
      <c r="Y21" s="21">
        <f t="shared" si="4"/>
        <v>-4.1335576804211833E-3</v>
      </c>
      <c r="AA21" s="22" t="s">
        <v>78</v>
      </c>
      <c r="AB21" s="22">
        <v>1256</v>
      </c>
      <c r="AC21" s="22">
        <v>0.21677577276254106</v>
      </c>
      <c r="AD21" s="22">
        <v>1.7259217576635436E-4</v>
      </c>
      <c r="AE21" s="22"/>
      <c r="AF21" s="22"/>
    </row>
    <row r="22" spans="1:35" ht="15" thickBot="1" x14ac:dyDescent="0.35">
      <c r="A22" s="23">
        <v>43082</v>
      </c>
      <c r="B22" s="1">
        <v>167.20961</v>
      </c>
      <c r="C22" s="21">
        <f t="shared" si="0"/>
        <v>3.3197233514470348E-3</v>
      </c>
      <c r="D22" s="21">
        <f t="shared" si="1"/>
        <v>6.3252939503211658E-6</v>
      </c>
      <c r="S22" s="23">
        <v>43082</v>
      </c>
      <c r="T22" s="1">
        <v>2662.8500979999999</v>
      </c>
      <c r="U22" s="21">
        <f t="shared" si="2"/>
        <v>-4.7295680335790458E-4</v>
      </c>
      <c r="W22" s="23">
        <v>43082</v>
      </c>
      <c r="X22" s="24">
        <f t="shared" si="3"/>
        <v>3.2570249387486221E-3</v>
      </c>
      <c r="Y22" s="21">
        <f t="shared" si="4"/>
        <v>-5.3565521605631727E-4</v>
      </c>
      <c r="AA22" s="25" t="s">
        <v>79</v>
      </c>
      <c r="AB22" s="25">
        <v>1257</v>
      </c>
      <c r="AC22" s="25">
        <v>0.28364734223811428</v>
      </c>
      <c r="AD22" s="25"/>
      <c r="AE22" s="25"/>
      <c r="AF22" s="25"/>
    </row>
    <row r="23" spans="1:35" ht="15" thickBot="1" x14ac:dyDescent="0.35">
      <c r="A23" s="23">
        <v>43081</v>
      </c>
      <c r="B23" s="1">
        <v>166.65635700000001</v>
      </c>
      <c r="C23" s="21">
        <f t="shared" si="0"/>
        <v>-5.617601728852617E-3</v>
      </c>
      <c r="D23" s="21">
        <f t="shared" si="1"/>
        <v>4.1246083365595607E-5</v>
      </c>
      <c r="G23" s="15" t="s">
        <v>56</v>
      </c>
      <c r="H23" s="15" t="s">
        <v>58</v>
      </c>
      <c r="I23" s="15" t="s">
        <v>59</v>
      </c>
      <c r="S23" s="23">
        <v>43081</v>
      </c>
      <c r="T23" s="1">
        <v>2664.110107</v>
      </c>
      <c r="U23" s="21">
        <f t="shared" si="2"/>
        <v>1.5489219942514953E-3</v>
      </c>
      <c r="W23" s="23">
        <v>43081</v>
      </c>
      <c r="X23" s="24">
        <f t="shared" si="3"/>
        <v>-5.6803001415510297E-3</v>
      </c>
      <c r="Y23" s="21">
        <f t="shared" si="4"/>
        <v>1.4862235815530827E-3</v>
      </c>
    </row>
    <row r="24" spans="1:35" x14ac:dyDescent="0.3">
      <c r="A24" s="23">
        <v>43080</v>
      </c>
      <c r="B24" s="1">
        <v>167.59785500000001</v>
      </c>
      <c r="C24" s="21">
        <f t="shared" si="0"/>
        <v>1.948407423532772E-2</v>
      </c>
      <c r="D24" s="21">
        <f t="shared" si="1"/>
        <v>3.4891866154818595E-4</v>
      </c>
      <c r="G24" s="26">
        <v>-0.14000000000000001</v>
      </c>
      <c r="H24" s="22">
        <v>0</v>
      </c>
      <c r="I24" s="27">
        <v>0</v>
      </c>
      <c r="S24" s="23">
        <v>43080</v>
      </c>
      <c r="T24" s="1">
        <v>2659.98999</v>
      </c>
      <c r="U24" s="21">
        <f t="shared" si="2"/>
        <v>3.2019573826136405E-3</v>
      </c>
      <c r="W24" s="23">
        <v>43080</v>
      </c>
      <c r="X24" s="24">
        <f t="shared" si="3"/>
        <v>1.9421375822629306E-2</v>
      </c>
      <c r="Y24" s="21">
        <f t="shared" si="4"/>
        <v>3.1392589699152278E-3</v>
      </c>
      <c r="AA24" s="15"/>
      <c r="AB24" s="15" t="s">
        <v>86</v>
      </c>
      <c r="AC24" s="15" t="s">
        <v>44</v>
      </c>
      <c r="AD24" s="15" t="s">
        <v>87</v>
      </c>
      <c r="AE24" s="15" t="s">
        <v>88</v>
      </c>
      <c r="AF24" s="15" t="s">
        <v>89</v>
      </c>
      <c r="AG24" s="15" t="s">
        <v>90</v>
      </c>
      <c r="AH24" s="15" t="s">
        <v>91</v>
      </c>
      <c r="AI24" s="15" t="s">
        <v>92</v>
      </c>
    </row>
    <row r="25" spans="1:35" x14ac:dyDescent="0.3">
      <c r="A25" s="23">
        <v>43077</v>
      </c>
      <c r="B25" s="1">
        <v>164.39477500000001</v>
      </c>
      <c r="C25" s="21">
        <f t="shared" si="0"/>
        <v>2.9496861559974441E-4</v>
      </c>
      <c r="D25" s="21">
        <f t="shared" si="1"/>
        <v>2.5983591569512615E-7</v>
      </c>
      <c r="G25" s="26">
        <v>-0.12</v>
      </c>
      <c r="H25" s="22">
        <v>1</v>
      </c>
      <c r="I25" s="27">
        <v>7.9491255961844202E-4</v>
      </c>
      <c r="S25" s="23">
        <v>43077</v>
      </c>
      <c r="T25" s="1">
        <v>2651.5</v>
      </c>
      <c r="U25" s="21">
        <f t="shared" si="2"/>
        <v>5.5063064983906784E-3</v>
      </c>
      <c r="W25" s="23">
        <v>43077</v>
      </c>
      <c r="X25" s="24">
        <f t="shared" si="3"/>
        <v>2.3227020290133172E-4</v>
      </c>
      <c r="Y25" s="21">
        <f t="shared" si="4"/>
        <v>5.4436080856922657E-3</v>
      </c>
      <c r="AA25" s="22" t="s">
        <v>80</v>
      </c>
      <c r="AB25" s="22">
        <v>3.0728160362838546E-4</v>
      </c>
      <c r="AC25" s="22">
        <v>3.7105722140240801E-4</v>
      </c>
      <c r="AD25" s="22">
        <v>0.82812457460608613</v>
      </c>
      <c r="AE25" s="22">
        <v>0.40775727840788156</v>
      </c>
      <c r="AF25" s="22">
        <v>-4.2067868558191341E-4</v>
      </c>
      <c r="AG25" s="22">
        <v>1.0352418928386844E-3</v>
      </c>
      <c r="AH25" s="22">
        <v>-4.2067868558191341E-4</v>
      </c>
      <c r="AI25" s="22">
        <v>1.0352418928386844E-3</v>
      </c>
    </row>
    <row r="26" spans="1:35" ht="15" thickBot="1" x14ac:dyDescent="0.35">
      <c r="A26" s="23">
        <v>43076</v>
      </c>
      <c r="B26" s="1">
        <v>164.34629799999999</v>
      </c>
      <c r="C26" s="21">
        <f t="shared" si="0"/>
        <v>1.8343582733022501E-3</v>
      </c>
      <c r="D26" s="21">
        <f t="shared" si="1"/>
        <v>1.0601763005096204E-6</v>
      </c>
      <c r="G26" s="26">
        <v>-0.1</v>
      </c>
      <c r="H26" s="22">
        <v>0</v>
      </c>
      <c r="I26" s="27">
        <v>7.9491255961844202E-4</v>
      </c>
      <c r="S26" s="23">
        <v>43076</v>
      </c>
      <c r="T26" s="1">
        <v>2636.9799800000001</v>
      </c>
      <c r="U26" s="21">
        <f t="shared" si="2"/>
        <v>2.9323576282971331E-3</v>
      </c>
      <c r="W26" s="23">
        <v>43076</v>
      </c>
      <c r="X26" s="24">
        <f t="shared" si="3"/>
        <v>1.7716598606038374E-3</v>
      </c>
      <c r="Y26" s="21">
        <f t="shared" si="4"/>
        <v>2.8696592155987204E-3</v>
      </c>
      <c r="AA26" s="25" t="s">
        <v>67</v>
      </c>
      <c r="AB26" s="28">
        <v>0.97714903629533501</v>
      </c>
      <c r="AC26" s="25">
        <v>4.9642152201305356E-2</v>
      </c>
      <c r="AD26" s="25">
        <v>19.683857225465751</v>
      </c>
      <c r="AE26" s="25">
        <v>2.1613582701413741E-75</v>
      </c>
      <c r="AF26" s="25">
        <v>0.87975835531922453</v>
      </c>
      <c r="AG26" s="25">
        <v>1.0745397172714455</v>
      </c>
      <c r="AH26" s="25">
        <v>0.87975835531922453</v>
      </c>
      <c r="AI26" s="25">
        <v>1.0745397172714455</v>
      </c>
    </row>
    <row r="27" spans="1:35" x14ac:dyDescent="0.3">
      <c r="A27" s="23">
        <v>43075</v>
      </c>
      <c r="B27" s="1">
        <v>164.04537999999999</v>
      </c>
      <c r="C27" s="21">
        <f t="shared" si="0"/>
        <v>-3.7135717011947955E-3</v>
      </c>
      <c r="D27" s="21">
        <f t="shared" si="1"/>
        <v>2.0414866311326679E-5</v>
      </c>
      <c r="G27" s="26">
        <v>-7.9999999999999905E-2</v>
      </c>
      <c r="H27" s="22">
        <v>0</v>
      </c>
      <c r="I27" s="27">
        <v>7.9491255961844202E-4</v>
      </c>
      <c r="S27" s="23">
        <v>43075</v>
      </c>
      <c r="T27" s="1">
        <v>2629.2700199999999</v>
      </c>
      <c r="U27" s="21">
        <f t="shared" si="2"/>
        <v>-1.1410534507194647E-4</v>
      </c>
      <c r="W27" s="23">
        <v>43075</v>
      </c>
      <c r="X27" s="24">
        <f t="shared" si="3"/>
        <v>-3.7762701138932082E-3</v>
      </c>
      <c r="Y27" s="21">
        <f t="shared" si="4"/>
        <v>-1.7680375777035916E-4</v>
      </c>
    </row>
    <row r="28" spans="1:35" ht="15" thickBot="1" x14ac:dyDescent="0.35">
      <c r="A28" s="23">
        <v>43074</v>
      </c>
      <c r="B28" s="1">
        <v>164.656845</v>
      </c>
      <c r="C28" s="21">
        <f t="shared" si="0"/>
        <v>-9.4221824711027136E-4</v>
      </c>
      <c r="D28" s="21">
        <f t="shared" si="1"/>
        <v>3.0517570555757435E-6</v>
      </c>
      <c r="G28" s="26">
        <v>-5.9999999999999901E-2</v>
      </c>
      <c r="H28" s="22">
        <v>4</v>
      </c>
      <c r="I28" s="27">
        <v>3.9745627980922096E-3</v>
      </c>
      <c r="S28" s="23">
        <v>43074</v>
      </c>
      <c r="T28" s="1">
        <v>2629.570068</v>
      </c>
      <c r="U28" s="21">
        <f t="shared" si="2"/>
        <v>-3.7393815432908983E-3</v>
      </c>
      <c r="W28" s="23">
        <v>43074</v>
      </c>
      <c r="X28" s="24">
        <f t="shared" si="3"/>
        <v>-1.004916659808684E-3</v>
      </c>
      <c r="Y28" s="21">
        <f t="shared" si="4"/>
        <v>-3.802079955989311E-3</v>
      </c>
    </row>
    <row r="29" spans="1:35" x14ac:dyDescent="0.3">
      <c r="A29" s="23">
        <v>43073</v>
      </c>
      <c r="B29" s="1">
        <v>164.81213399999999</v>
      </c>
      <c r="C29" s="21">
        <f t="shared" si="0"/>
        <v>-7.3079284068257033E-3</v>
      </c>
      <c r="D29" s="21">
        <f t="shared" si="1"/>
        <v>6.5814896138303067E-5</v>
      </c>
      <c r="G29" s="26">
        <v>-0.04</v>
      </c>
      <c r="H29" s="22">
        <v>7</v>
      </c>
      <c r="I29" s="27">
        <v>9.538950715421303E-3</v>
      </c>
      <c r="S29" s="23">
        <v>43073</v>
      </c>
      <c r="T29" s="1">
        <v>2639.4399410000001</v>
      </c>
      <c r="U29" s="21">
        <f t="shared" si="2"/>
        <v>-1.0521569099137817E-3</v>
      </c>
      <c r="W29" s="23">
        <v>43073</v>
      </c>
      <c r="X29" s="24">
        <f t="shared" si="3"/>
        <v>-7.370626819524116E-3</v>
      </c>
      <c r="Y29" s="21">
        <f t="shared" si="4"/>
        <v>-1.1148553226121944E-3</v>
      </c>
      <c r="AA29" s="18" t="s">
        <v>93</v>
      </c>
      <c r="AB29" s="29"/>
    </row>
    <row r="30" spans="1:35" x14ac:dyDescent="0.3">
      <c r="A30" s="23">
        <v>43070</v>
      </c>
      <c r="B30" s="1">
        <v>166.02543600000001</v>
      </c>
      <c r="C30" s="21">
        <f t="shared" si="0"/>
        <v>-4.6553410920431304E-3</v>
      </c>
      <c r="D30" s="21">
        <f t="shared" si="1"/>
        <v>2.9812154036529414E-5</v>
      </c>
      <c r="G30" s="26">
        <v>-0.02</v>
      </c>
      <c r="H30" s="22">
        <v>78</v>
      </c>
      <c r="I30" s="27">
        <v>7.1542130365659776E-2</v>
      </c>
      <c r="S30" s="23">
        <v>43070</v>
      </c>
      <c r="T30" s="1">
        <v>2642.219971</v>
      </c>
      <c r="U30" s="21">
        <f t="shared" si="2"/>
        <v>-2.0245306438659849E-3</v>
      </c>
      <c r="W30" s="23">
        <v>43070</v>
      </c>
      <c r="X30" s="24">
        <f t="shared" si="3"/>
        <v>-4.7180395047415431E-3</v>
      </c>
      <c r="Y30" s="21">
        <f t="shared" si="4"/>
        <v>-2.0872290565643976E-3</v>
      </c>
      <c r="AA30" s="30" t="s">
        <v>94</v>
      </c>
      <c r="AB30" s="19">
        <f>T5</f>
        <v>1.5800000000000002E-2</v>
      </c>
    </row>
    <row r="31" spans="1:35" x14ac:dyDescent="0.3">
      <c r="A31" s="23">
        <v>43069</v>
      </c>
      <c r="B31" s="1">
        <v>166.80195599999999</v>
      </c>
      <c r="C31" s="21">
        <f t="shared" si="0"/>
        <v>1.3983871170799134E-2</v>
      </c>
      <c r="D31" s="21">
        <f t="shared" si="1"/>
        <v>1.7369029855823814E-4</v>
      </c>
      <c r="G31" s="26">
        <v>0</v>
      </c>
      <c r="H31" s="22">
        <v>516</v>
      </c>
      <c r="I31" s="27">
        <v>0.48171701112877585</v>
      </c>
      <c r="S31" s="23">
        <v>43069</v>
      </c>
      <c r="T31" s="1">
        <v>2647.580078</v>
      </c>
      <c r="U31" s="21">
        <f t="shared" si="2"/>
        <v>8.1909505241730685E-3</v>
      </c>
      <c r="W31" s="23">
        <v>43069</v>
      </c>
      <c r="X31" s="24">
        <f t="shared" si="3"/>
        <v>1.392117275810072E-2</v>
      </c>
      <c r="Y31" s="21">
        <f t="shared" si="4"/>
        <v>8.1282521114746549E-3</v>
      </c>
      <c r="AA31" s="30" t="s">
        <v>95</v>
      </c>
      <c r="AB31" s="19">
        <f>AVERAGE(U11:U1268)*252</f>
        <v>0.12791377386717481</v>
      </c>
    </row>
    <row r="32" spans="1:35" x14ac:dyDescent="0.3">
      <c r="A32" s="23">
        <v>43068</v>
      </c>
      <c r="B32" s="1">
        <v>164.501587</v>
      </c>
      <c r="C32" s="21">
        <f t="shared" si="0"/>
        <v>-2.0742859205272635E-2</v>
      </c>
      <c r="D32" s="21">
        <f t="shared" si="1"/>
        <v>4.6429772329979638E-4</v>
      </c>
      <c r="G32" s="26">
        <v>0.02</v>
      </c>
      <c r="H32" s="22">
        <v>565</v>
      </c>
      <c r="I32" s="27">
        <v>0.93084260731319557</v>
      </c>
      <c r="S32" s="23">
        <v>43068</v>
      </c>
      <c r="T32" s="1">
        <v>2626.070068</v>
      </c>
      <c r="U32" s="21">
        <f t="shared" si="2"/>
        <v>-3.6922581521414699E-4</v>
      </c>
      <c r="W32" s="23">
        <v>43068</v>
      </c>
      <c r="X32" s="24">
        <f t="shared" si="3"/>
        <v>-2.0805557617971048E-2</v>
      </c>
      <c r="Y32" s="21">
        <f t="shared" si="4"/>
        <v>-4.3192422791255968E-4</v>
      </c>
      <c r="AA32" s="30" t="s">
        <v>96</v>
      </c>
      <c r="AB32" s="31">
        <f>AB26</f>
        <v>0.97714903629533501</v>
      </c>
    </row>
    <row r="33" spans="1:35" x14ac:dyDescent="0.3">
      <c r="A33" s="23">
        <v>43067</v>
      </c>
      <c r="B33" s="1">
        <v>167.986099</v>
      </c>
      <c r="C33" s="21">
        <f t="shared" si="0"/>
        <v>-5.8590285545352394E-3</v>
      </c>
      <c r="D33" s="21">
        <f t="shared" si="1"/>
        <v>4.440540677418046E-5</v>
      </c>
      <c r="G33" s="26">
        <v>0.04</v>
      </c>
      <c r="H33" s="22">
        <v>74</v>
      </c>
      <c r="I33" s="27">
        <v>0.98966613672496029</v>
      </c>
      <c r="S33" s="23">
        <v>43067</v>
      </c>
      <c r="T33" s="1">
        <v>2627.040039</v>
      </c>
      <c r="U33" s="21">
        <f t="shared" si="2"/>
        <v>9.8485126462408701E-3</v>
      </c>
      <c r="W33" s="23">
        <v>43067</v>
      </c>
      <c r="X33" s="24">
        <f t="shared" si="3"/>
        <v>-5.9217269672336521E-3</v>
      </c>
      <c r="Y33" s="21">
        <f t="shared" si="4"/>
        <v>9.7858142335424565E-3</v>
      </c>
      <c r="AA33" s="30"/>
      <c r="AB33" s="31"/>
    </row>
    <row r="34" spans="1:35" x14ac:dyDescent="0.3">
      <c r="A34" s="23">
        <v>43066</v>
      </c>
      <c r="B34" s="1">
        <v>168.976135</v>
      </c>
      <c r="C34" s="21">
        <f t="shared" si="0"/>
        <v>-5.0295616553293065E-3</v>
      </c>
      <c r="D34" s="21">
        <f t="shared" si="1"/>
        <v>3.4038721590292776E-5</v>
      </c>
      <c r="G34" s="26">
        <v>0.06</v>
      </c>
      <c r="H34" s="22">
        <v>10</v>
      </c>
      <c r="I34" s="27">
        <v>0.99761526232114472</v>
      </c>
      <c r="S34" s="23">
        <v>43066</v>
      </c>
      <c r="T34" s="1">
        <v>2601.419922</v>
      </c>
      <c r="U34" s="21">
        <f t="shared" si="2"/>
        <v>-3.8425774086126019E-4</v>
      </c>
      <c r="W34" s="23">
        <v>43066</v>
      </c>
      <c r="X34" s="24">
        <f t="shared" si="3"/>
        <v>-5.0922600680277192E-3</v>
      </c>
      <c r="Y34" s="21">
        <f t="shared" si="4"/>
        <v>-4.4695615355967288E-4</v>
      </c>
      <c r="AA34" s="30" t="s">
        <v>97</v>
      </c>
      <c r="AB34" s="32">
        <f>AB30+(AB32*(AB31-AB30))</f>
        <v>0.12535186608974297</v>
      </c>
    </row>
    <row r="35" spans="1:35" x14ac:dyDescent="0.3">
      <c r="A35" s="23">
        <v>43063</v>
      </c>
      <c r="B35" s="1">
        <v>169.830307</v>
      </c>
      <c r="C35" s="21">
        <f t="shared" si="0"/>
        <v>5.723687670466937E-5</v>
      </c>
      <c r="D35" s="21">
        <f t="shared" si="1"/>
        <v>5.587155373504157E-7</v>
      </c>
      <c r="G35" s="26">
        <v>0.08</v>
      </c>
      <c r="H35" s="22">
        <v>2</v>
      </c>
      <c r="I35" s="27">
        <v>0.99920508744038161</v>
      </c>
      <c r="S35" s="23">
        <v>43063</v>
      </c>
      <c r="T35" s="1">
        <v>2602.419922</v>
      </c>
      <c r="U35" s="21">
        <f t="shared" si="2"/>
        <v>2.0560952452850501E-3</v>
      </c>
      <c r="W35" s="23">
        <v>43063</v>
      </c>
      <c r="X35" s="24">
        <f t="shared" si="3"/>
        <v>-5.4615359937433338E-6</v>
      </c>
      <c r="Y35" s="21">
        <f t="shared" si="4"/>
        <v>1.9933968325866374E-3</v>
      </c>
      <c r="AA35" s="30"/>
      <c r="AB35" s="31"/>
    </row>
    <row r="36" spans="1:35" x14ac:dyDescent="0.3">
      <c r="A36" s="23">
        <v>43061</v>
      </c>
      <c r="B36" s="1">
        <v>169.82058699999999</v>
      </c>
      <c r="C36" s="21">
        <f t="shared" si="0"/>
        <v>1.0511833542391935E-2</v>
      </c>
      <c r="D36" s="21">
        <f t="shared" si="1"/>
        <v>9.4228254385195559E-5</v>
      </c>
      <c r="G36" s="26">
        <v>0.1</v>
      </c>
      <c r="H36" s="22">
        <v>1</v>
      </c>
      <c r="I36" s="27">
        <v>1</v>
      </c>
      <c r="S36" s="23">
        <v>43061</v>
      </c>
      <c r="T36" s="1">
        <v>2597.080078</v>
      </c>
      <c r="U36" s="21">
        <f t="shared" si="2"/>
        <v>-7.5026105056208436E-4</v>
      </c>
      <c r="W36" s="23">
        <v>43061</v>
      </c>
      <c r="X36" s="24">
        <f t="shared" si="3"/>
        <v>1.0449135129693522E-2</v>
      </c>
      <c r="Y36" s="21">
        <f t="shared" si="4"/>
        <v>-8.1295946326049705E-4</v>
      </c>
      <c r="AA36" s="30"/>
      <c r="AB36" s="31"/>
    </row>
    <row r="37" spans="1:35" x14ac:dyDescent="0.3">
      <c r="A37" s="23">
        <v>43060</v>
      </c>
      <c r="B37" s="1">
        <v>168.05403100000001</v>
      </c>
      <c r="C37" s="21">
        <f t="shared" si="0"/>
        <v>1.8590191888758101E-2</v>
      </c>
      <c r="D37" s="21">
        <f t="shared" si="1"/>
        <v>3.163233786904486E-4</v>
      </c>
      <c r="G37" s="26">
        <v>0.12</v>
      </c>
      <c r="H37" s="22">
        <v>0</v>
      </c>
      <c r="I37" s="27">
        <v>1</v>
      </c>
      <c r="S37" s="23">
        <v>43060</v>
      </c>
      <c r="T37" s="1">
        <v>2599.030029</v>
      </c>
      <c r="U37" s="21">
        <f t="shared" si="2"/>
        <v>6.5411390164367145E-3</v>
      </c>
      <c r="W37" s="23">
        <v>43060</v>
      </c>
      <c r="X37" s="24">
        <f t="shared" si="3"/>
        <v>1.8527493476059687E-2</v>
      </c>
      <c r="Y37" s="21">
        <f t="shared" si="4"/>
        <v>6.4784406037383018E-3</v>
      </c>
      <c r="AA37" s="33" t="s">
        <v>98</v>
      </c>
      <c r="AB37" s="34">
        <v>260.14</v>
      </c>
      <c r="AD37" s="41" t="s">
        <v>102</v>
      </c>
      <c r="AE37" s="42" t="s">
        <v>103</v>
      </c>
      <c r="AF37" s="42" t="s">
        <v>104</v>
      </c>
      <c r="AG37" s="42" t="s">
        <v>105</v>
      </c>
      <c r="AH37" s="36" t="s">
        <v>106</v>
      </c>
      <c r="AI37" s="36" t="s">
        <v>107</v>
      </c>
    </row>
    <row r="38" spans="1:35" x14ac:dyDescent="0.3">
      <c r="A38" s="23">
        <v>43059</v>
      </c>
      <c r="B38" s="1">
        <v>164.98689300000001</v>
      </c>
      <c r="C38" s="21">
        <f t="shared" si="0"/>
        <v>-9.989472053876236E-4</v>
      </c>
      <c r="D38" s="21">
        <f t="shared" si="1"/>
        <v>3.2531780291418775E-6</v>
      </c>
      <c r="G38" s="26">
        <v>0.14000000000000001</v>
      </c>
      <c r="H38" s="22">
        <v>0</v>
      </c>
      <c r="I38" s="27">
        <v>1</v>
      </c>
      <c r="S38" s="23">
        <v>43059</v>
      </c>
      <c r="T38" s="1">
        <v>2582.139893</v>
      </c>
      <c r="U38" s="21">
        <f t="shared" si="2"/>
        <v>1.2756829109810131E-3</v>
      </c>
      <c r="W38" s="23">
        <v>43059</v>
      </c>
      <c r="X38" s="24">
        <f t="shared" si="3"/>
        <v>-1.0616456180860363E-3</v>
      </c>
      <c r="Y38" s="21">
        <f t="shared" si="4"/>
        <v>1.2129844982826004E-3</v>
      </c>
      <c r="AA38" s="33" t="s">
        <v>99</v>
      </c>
      <c r="AB38" s="31">
        <f>1/252</f>
        <v>3.968253968253968E-3</v>
      </c>
      <c r="AD38" s="21">
        <v>0</v>
      </c>
      <c r="AG38" s="38">
        <f>AB37</f>
        <v>260.14</v>
      </c>
      <c r="AH38" s="38">
        <f>AG38</f>
        <v>260.14</v>
      </c>
      <c r="AI38" s="38">
        <f>AG38-AH38</f>
        <v>0</v>
      </c>
    </row>
    <row r="39" spans="1:35" ht="15" thickBot="1" x14ac:dyDescent="0.35">
      <c r="A39" s="23">
        <v>43056</v>
      </c>
      <c r="B39" s="1">
        <v>165.151871</v>
      </c>
      <c r="C39" s="21">
        <f t="shared" si="0"/>
        <v>-5.5523690572227835E-3</v>
      </c>
      <c r="D39" s="21">
        <f t="shared" si="1"/>
        <v>4.041244960930733E-5</v>
      </c>
      <c r="G39" s="25" t="s">
        <v>57</v>
      </c>
      <c r="H39" s="25">
        <v>0</v>
      </c>
      <c r="I39" s="37">
        <v>1</v>
      </c>
      <c r="S39" s="23">
        <v>43056</v>
      </c>
      <c r="T39" s="1">
        <v>2578.8500979999999</v>
      </c>
      <c r="U39" s="21">
        <f t="shared" si="2"/>
        <v>-2.6259631197607103E-3</v>
      </c>
      <c r="W39" s="23">
        <v>43056</v>
      </c>
      <c r="X39" s="24">
        <f t="shared" si="3"/>
        <v>-5.6150674699211962E-3</v>
      </c>
      <c r="Y39" s="21">
        <f t="shared" si="4"/>
        <v>-2.688661532459123E-3</v>
      </c>
      <c r="AA39" s="33" t="s">
        <v>97</v>
      </c>
      <c r="AB39" s="32">
        <f>AB34</f>
        <v>0.12535186608974297</v>
      </c>
      <c r="AD39" s="21">
        <v>1</v>
      </c>
      <c r="AE39" s="21">
        <f ca="1">RAND()</f>
        <v>2.0456488045548227E-2</v>
      </c>
      <c r="AF39" s="21">
        <f ca="1">NORMSINV(AE39)</f>
        <v>-2.0444108524671925</v>
      </c>
      <c r="AG39" s="38">
        <f ca="1">AG38*EXP($AB$42*$AB$38+$AB$40*AF39*SQRT($AB$38))</f>
        <v>252.36938699723996</v>
      </c>
      <c r="AH39" s="38">
        <f>AH38*EXP($AB$42*$AB$38)</f>
        <v>260.24006932935851</v>
      </c>
      <c r="AI39" s="38">
        <f t="shared" ref="AI39:AI102" ca="1" si="5">AG39-AH39</f>
        <v>-7.8706823321185482</v>
      </c>
    </row>
    <row r="40" spans="1:35" x14ac:dyDescent="0.3">
      <c r="A40" s="23">
        <v>43055</v>
      </c>
      <c r="B40" s="1">
        <v>166.07397499999999</v>
      </c>
      <c r="C40" s="21">
        <f t="shared" si="0"/>
        <v>1.1947198837612527E-2</v>
      </c>
      <c r="D40" s="21">
        <f t="shared" si="1"/>
        <v>1.2415506543719142E-4</v>
      </c>
      <c r="S40" s="23">
        <v>43055</v>
      </c>
      <c r="T40" s="1">
        <v>2585.639893</v>
      </c>
      <c r="U40" s="21">
        <f t="shared" si="2"/>
        <v>8.1960583014486499E-3</v>
      </c>
      <c r="W40" s="23">
        <v>43055</v>
      </c>
      <c r="X40" s="24">
        <f t="shared" si="3"/>
        <v>1.1884500424914114E-2</v>
      </c>
      <c r="Y40" s="21">
        <f t="shared" si="4"/>
        <v>8.1333598887502363E-3</v>
      </c>
      <c r="AA40" s="33" t="s">
        <v>100</v>
      </c>
      <c r="AB40" s="32">
        <f>B7</f>
        <v>0.23846354223182809</v>
      </c>
      <c r="AD40" s="21">
        <v>2</v>
      </c>
      <c r="AE40" s="21">
        <f t="shared" ref="AE40:AE103" ca="1" si="6">RAND()</f>
        <v>0.88377591907249964</v>
      </c>
      <c r="AF40" s="21">
        <f t="shared" ref="AF40:AF103" ca="1" si="7">NORMSINV(AE40)</f>
        <v>1.1940762007429093</v>
      </c>
      <c r="AG40" s="38">
        <f t="shared" ref="AG40:AG103" ca="1" si="8">AG39*EXP($AB$42*$AB$38+$AB$40*AF40*SQRT($AB$38))</f>
        <v>257.03585786660699</v>
      </c>
      <c r="AH40" s="38">
        <f t="shared" ref="AH40:AH103" si="9">AH39*EXP($AB$42*$AB$38)</f>
        <v>260.34017715287661</v>
      </c>
      <c r="AI40" s="38">
        <f t="shared" ca="1" si="5"/>
        <v>-3.3043192862696174</v>
      </c>
    </row>
    <row r="41" spans="1:35" x14ac:dyDescent="0.3">
      <c r="A41" s="23">
        <v>43054</v>
      </c>
      <c r="B41" s="1">
        <v>164.113281</v>
      </c>
      <c r="C41" s="21">
        <f t="shared" si="0"/>
        <v>-1.3190186336225485E-2</v>
      </c>
      <c r="D41" s="21">
        <f t="shared" si="1"/>
        <v>1.958571134880126E-4</v>
      </c>
      <c r="S41" s="23">
        <v>43054</v>
      </c>
      <c r="T41" s="1">
        <v>2564.6201169999999</v>
      </c>
      <c r="U41" s="21">
        <f t="shared" si="2"/>
        <v>-5.5256757236681331E-3</v>
      </c>
      <c r="W41" s="23">
        <v>43054</v>
      </c>
      <c r="X41" s="24">
        <f t="shared" si="3"/>
        <v>-1.3252884748923898E-2</v>
      </c>
      <c r="Y41" s="21">
        <f t="shared" si="4"/>
        <v>-5.5883741363665458E-3</v>
      </c>
      <c r="AA41" s="33"/>
      <c r="AB41" s="31"/>
      <c r="AD41" s="21">
        <v>3</v>
      </c>
      <c r="AE41" s="21">
        <f t="shared" ca="1" si="6"/>
        <v>0.25648193970196353</v>
      </c>
      <c r="AF41" s="21">
        <f t="shared" ca="1" si="7"/>
        <v>-0.65422962281286889</v>
      </c>
      <c r="AG41" s="38">
        <f t="shared" ca="1" si="8"/>
        <v>254.62006682757934</v>
      </c>
      <c r="AH41" s="38">
        <f t="shared" si="9"/>
        <v>260.44032348536206</v>
      </c>
      <c r="AI41" s="38">
        <f t="shared" ca="1" si="5"/>
        <v>-5.8202566577827213</v>
      </c>
    </row>
    <row r="42" spans="1:35" ht="15" thickBot="1" x14ac:dyDescent="0.35">
      <c r="A42" s="23">
        <v>43053</v>
      </c>
      <c r="B42" s="1">
        <v>166.30690000000001</v>
      </c>
      <c r="C42" s="21">
        <f t="shared" si="0"/>
        <v>-1.5117671825299439E-2</v>
      </c>
      <c r="D42" s="21">
        <f t="shared" si="1"/>
        <v>2.5352223164328783E-4</v>
      </c>
      <c r="S42" s="23">
        <v>43053</v>
      </c>
      <c r="T42" s="1">
        <v>2578.8701169999999</v>
      </c>
      <c r="U42" s="21">
        <f t="shared" si="2"/>
        <v>-2.3096094136404455E-3</v>
      </c>
      <c r="W42" s="23">
        <v>43053</v>
      </c>
      <c r="X42" s="24">
        <f t="shared" si="3"/>
        <v>-1.5180370237997853E-2</v>
      </c>
      <c r="Y42" s="21">
        <f t="shared" si="4"/>
        <v>-2.3723078263388582E-3</v>
      </c>
      <c r="AA42" s="39" t="s">
        <v>101</v>
      </c>
      <c r="AB42" s="40">
        <f>AB39-AB40^2/2</f>
        <v>9.6919435602867546E-2</v>
      </c>
      <c r="AD42" s="21">
        <v>4</v>
      </c>
      <c r="AE42" s="21">
        <f t="shared" ca="1" si="6"/>
        <v>9.4742756840537901E-3</v>
      </c>
      <c r="AF42" s="21">
        <f t="shared" ca="1" si="7"/>
        <v>-2.3465415896576882</v>
      </c>
      <c r="AG42" s="38">
        <f t="shared" ca="1" si="8"/>
        <v>245.89579368399799</v>
      </c>
      <c r="AH42" s="38">
        <f t="shared" si="9"/>
        <v>260.54050834162825</v>
      </c>
      <c r="AI42" s="38">
        <f t="shared" ca="1" si="5"/>
        <v>-14.64471465763026</v>
      </c>
    </row>
    <row r="43" spans="1:35" x14ac:dyDescent="0.3">
      <c r="A43" s="23">
        <v>43052</v>
      </c>
      <c r="B43" s="1">
        <v>168.85966500000001</v>
      </c>
      <c r="C43" s="21">
        <f t="shared" si="0"/>
        <v>-4.0075005001943831E-3</v>
      </c>
      <c r="D43" s="21">
        <f t="shared" si="1"/>
        <v>2.3157366468682991E-5</v>
      </c>
      <c r="S43" s="23">
        <v>43052</v>
      </c>
      <c r="T43" s="1">
        <v>2584.8400879999999</v>
      </c>
      <c r="U43" s="21">
        <f t="shared" si="2"/>
        <v>9.8363433830384039E-4</v>
      </c>
      <c r="W43" s="23">
        <v>43052</v>
      </c>
      <c r="X43" s="24">
        <f t="shared" si="3"/>
        <v>-4.0701989128927958E-3</v>
      </c>
      <c r="Y43" s="21">
        <f t="shared" si="4"/>
        <v>9.209359256054277E-4</v>
      </c>
      <c r="AD43" s="21">
        <v>5</v>
      </c>
      <c r="AE43" s="21">
        <f t="shared" ca="1" si="6"/>
        <v>0.62772443142858303</v>
      </c>
      <c r="AF43" s="21">
        <f t="shared" ca="1" si="7"/>
        <v>0.32583243501755599</v>
      </c>
      <c r="AG43" s="38">
        <f t="shared" ca="1" si="8"/>
        <v>247.19735631548593</v>
      </c>
      <c r="AH43" s="38">
        <f t="shared" si="9"/>
        <v>260.64073173649439</v>
      </c>
      <c r="AI43" s="38">
        <f t="shared" ca="1" si="5"/>
        <v>-13.443375421008454</v>
      </c>
    </row>
    <row r="44" spans="1:35" x14ac:dyDescent="0.3">
      <c r="A44" s="23">
        <v>43049</v>
      </c>
      <c r="B44" s="1">
        <v>169.53909300000001</v>
      </c>
      <c r="C44" s="21">
        <f t="shared" si="0"/>
        <v>-3.3098004664808833E-3</v>
      </c>
      <c r="D44" s="21">
        <f t="shared" si="1"/>
        <v>1.6929193446509659E-5</v>
      </c>
      <c r="S44" s="23">
        <v>43049</v>
      </c>
      <c r="T44" s="1">
        <v>2582.3000489999999</v>
      </c>
      <c r="U44" s="21">
        <f t="shared" si="2"/>
        <v>-8.9764371357325956E-4</v>
      </c>
      <c r="W44" s="23">
        <v>43049</v>
      </c>
      <c r="X44" s="24">
        <f t="shared" si="3"/>
        <v>-3.372498879179296E-3</v>
      </c>
      <c r="Y44" s="21">
        <f t="shared" si="4"/>
        <v>-9.6034212627167225E-4</v>
      </c>
      <c r="AD44" s="21">
        <v>6</v>
      </c>
      <c r="AE44" s="21">
        <f t="shared" ca="1" si="6"/>
        <v>0.13995725975094797</v>
      </c>
      <c r="AF44" s="21">
        <f t="shared" ca="1" si="7"/>
        <v>-1.0805113855401192</v>
      </c>
      <c r="AG44" s="38">
        <f t="shared" ca="1" si="8"/>
        <v>243.31098907647234</v>
      </c>
      <c r="AH44" s="38">
        <f t="shared" si="9"/>
        <v>260.74099368478522</v>
      </c>
      <c r="AI44" s="38">
        <f t="shared" ca="1" si="5"/>
        <v>-17.430004608312885</v>
      </c>
    </row>
    <row r="45" spans="1:35" x14ac:dyDescent="0.3">
      <c r="A45" s="23">
        <v>43048</v>
      </c>
      <c r="B45" s="1">
        <v>170.10209699999999</v>
      </c>
      <c r="C45" s="21">
        <f t="shared" si="0"/>
        <v>-2.0425842012229412E-3</v>
      </c>
      <c r="D45" s="21">
        <f t="shared" si="1"/>
        <v>8.1070822391484988E-6</v>
      </c>
      <c r="S45" s="23">
        <v>43048</v>
      </c>
      <c r="T45" s="1">
        <v>2584.6201169999999</v>
      </c>
      <c r="U45" s="21">
        <f t="shared" si="2"/>
        <v>-3.7618877882734658E-3</v>
      </c>
      <c r="W45" s="23">
        <v>43048</v>
      </c>
      <c r="X45" s="24">
        <f t="shared" si="3"/>
        <v>-2.1052826139213538E-3</v>
      </c>
      <c r="Y45" s="21">
        <f t="shared" si="4"/>
        <v>-3.8245862009718785E-3</v>
      </c>
      <c r="AD45" s="21">
        <v>7</v>
      </c>
      <c r="AE45" s="21">
        <f t="shared" ca="1" si="6"/>
        <v>0.63243046682686166</v>
      </c>
      <c r="AF45" s="21">
        <f t="shared" ca="1" si="7"/>
        <v>0.33829742189093048</v>
      </c>
      <c r="AG45" s="38">
        <f t="shared" ca="1" si="8"/>
        <v>244.64467451007485</v>
      </c>
      <c r="AH45" s="38">
        <f t="shared" si="9"/>
        <v>260.84129420133138</v>
      </c>
      <c r="AI45" s="38">
        <f t="shared" ca="1" si="5"/>
        <v>-16.196619691256529</v>
      </c>
    </row>
    <row r="46" spans="1:35" x14ac:dyDescent="0.3">
      <c r="A46" s="23">
        <v>43047</v>
      </c>
      <c r="B46" s="1">
        <v>170.450256</v>
      </c>
      <c r="C46" s="21">
        <f t="shared" si="0"/>
        <v>8.1804210236737784E-3</v>
      </c>
      <c r="D46" s="21">
        <f t="shared" si="1"/>
        <v>5.4401118361160577E-5</v>
      </c>
      <c r="S46" s="23">
        <v>43047</v>
      </c>
      <c r="T46" s="1">
        <v>2594.3798830000001</v>
      </c>
      <c r="U46" s="21">
        <f t="shared" si="2"/>
        <v>1.4436549093934659E-3</v>
      </c>
      <c r="W46" s="23">
        <v>43047</v>
      </c>
      <c r="X46" s="24">
        <f t="shared" si="3"/>
        <v>8.1177226109753649E-3</v>
      </c>
      <c r="Y46" s="21">
        <f t="shared" si="4"/>
        <v>1.3809564966950532E-3</v>
      </c>
      <c r="AD46" s="21">
        <v>8</v>
      </c>
      <c r="AE46" s="21">
        <f t="shared" ca="1" si="6"/>
        <v>0.7554782171744</v>
      </c>
      <c r="AF46" s="21">
        <f t="shared" ca="1" si="7"/>
        <v>0.69183084184895727</v>
      </c>
      <c r="AG46" s="38">
        <f t="shared" ca="1" si="8"/>
        <v>247.29550277973104</v>
      </c>
      <c r="AH46" s="38">
        <f t="shared" si="9"/>
        <v>260.94163330096904</v>
      </c>
      <c r="AI46" s="38">
        <f t="shared" ca="1" si="5"/>
        <v>-13.646130521238007</v>
      </c>
    </row>
    <row r="47" spans="1:35" x14ac:dyDescent="0.3">
      <c r="A47" s="23">
        <v>43046</v>
      </c>
      <c r="B47" s="1">
        <v>169.067215</v>
      </c>
      <c r="C47" s="21">
        <f t="shared" si="0"/>
        <v>3.2137250110695348E-3</v>
      </c>
      <c r="D47" s="21">
        <f t="shared" si="1"/>
        <v>5.8033550403812704E-6</v>
      </c>
      <c r="S47" s="23">
        <v>43046</v>
      </c>
      <c r="T47" s="1">
        <v>2590.639893</v>
      </c>
      <c r="U47" s="21">
        <f t="shared" si="2"/>
        <v>-1.8910283240325398E-4</v>
      </c>
      <c r="W47" s="23">
        <v>43046</v>
      </c>
      <c r="X47" s="24">
        <f t="shared" si="3"/>
        <v>3.1510265983711221E-3</v>
      </c>
      <c r="Y47" s="21">
        <f t="shared" si="4"/>
        <v>-2.5180124510166668E-4</v>
      </c>
      <c r="AD47" s="21">
        <v>9</v>
      </c>
      <c r="AE47" s="21">
        <f t="shared" ca="1" si="6"/>
        <v>0.69095322645457402</v>
      </c>
      <c r="AF47" s="21">
        <f t="shared" ca="1" si="7"/>
        <v>0.49855410088758778</v>
      </c>
      <c r="AG47" s="38">
        <f t="shared" ca="1" si="8"/>
        <v>249.25033817456443</v>
      </c>
      <c r="AH47" s="38">
        <f t="shared" si="9"/>
        <v>261.04201099854015</v>
      </c>
      <c r="AI47" s="38">
        <f t="shared" ca="1" si="5"/>
        <v>-11.791672823975716</v>
      </c>
    </row>
    <row r="48" spans="1:35" x14ac:dyDescent="0.3">
      <c r="A48" s="23">
        <v>43045</v>
      </c>
      <c r="B48" s="1">
        <v>168.52562</v>
      </c>
      <c r="C48" s="21">
        <f t="shared" si="0"/>
        <v>1.0144898391425627E-2</v>
      </c>
      <c r="D48" s="21">
        <f t="shared" si="1"/>
        <v>8.72391258437557E-5</v>
      </c>
      <c r="S48" s="23">
        <v>43045</v>
      </c>
      <c r="T48" s="1">
        <v>2591.1298830000001</v>
      </c>
      <c r="U48" s="21">
        <f t="shared" si="2"/>
        <v>1.2712512706078982E-3</v>
      </c>
      <c r="W48" s="23">
        <v>43045</v>
      </c>
      <c r="X48" s="24">
        <f t="shared" si="3"/>
        <v>1.0082199978727214E-2</v>
      </c>
      <c r="Y48" s="21">
        <f t="shared" si="4"/>
        <v>1.2085528579094855E-3</v>
      </c>
      <c r="AD48" s="21">
        <v>10</v>
      </c>
      <c r="AE48" s="21">
        <f t="shared" ca="1" si="6"/>
        <v>0.72127189696016814</v>
      </c>
      <c r="AF48" s="21">
        <f t="shared" ca="1" si="7"/>
        <v>0.58662408078306061</v>
      </c>
      <c r="AG48" s="38">
        <f t="shared" ca="1" si="8"/>
        <v>251.55320327043458</v>
      </c>
      <c r="AH48" s="38">
        <f t="shared" si="9"/>
        <v>261.14242730889237</v>
      </c>
      <c r="AI48" s="38">
        <f t="shared" ca="1" si="5"/>
        <v>-9.589224038457786</v>
      </c>
    </row>
    <row r="49" spans="1:35" x14ac:dyDescent="0.3">
      <c r="A49" s="23">
        <v>43042</v>
      </c>
      <c r="B49" s="1">
        <v>166.83311499999999</v>
      </c>
      <c r="C49" s="21">
        <f t="shared" si="0"/>
        <v>2.6113898939453595E-2</v>
      </c>
      <c r="D49" s="21">
        <f t="shared" si="1"/>
        <v>6.405550628099556E-4</v>
      </c>
      <c r="S49" s="23">
        <v>43042</v>
      </c>
      <c r="T49" s="1">
        <v>2587.8400879999999</v>
      </c>
      <c r="U49" s="21">
        <f t="shared" si="2"/>
        <v>3.0970752937133916E-3</v>
      </c>
      <c r="W49" s="23">
        <v>43042</v>
      </c>
      <c r="X49" s="24">
        <f t="shared" si="3"/>
        <v>2.6051200526755181E-2</v>
      </c>
      <c r="Y49" s="21">
        <f t="shared" si="4"/>
        <v>3.0343768810149789E-3</v>
      </c>
      <c r="AD49" s="21">
        <v>11</v>
      </c>
      <c r="AE49" s="21">
        <f t="shared" ca="1" si="6"/>
        <v>0.17756819975433902</v>
      </c>
      <c r="AF49" s="21">
        <f t="shared" ca="1" si="7"/>
        <v>-0.92467228607801422</v>
      </c>
      <c r="AG49" s="38">
        <f t="shared" ca="1" si="8"/>
        <v>248.17865699859496</v>
      </c>
      <c r="AH49" s="38">
        <f t="shared" si="9"/>
        <v>261.24288224687905</v>
      </c>
      <c r="AI49" s="38">
        <f t="shared" ca="1" si="5"/>
        <v>-13.064225248284089</v>
      </c>
    </row>
    <row r="50" spans="1:35" x14ac:dyDescent="0.3">
      <c r="A50" s="23">
        <v>43041</v>
      </c>
      <c r="B50" s="1">
        <v>162.58732599999999</v>
      </c>
      <c r="C50" s="21">
        <f t="shared" si="0"/>
        <v>7.3102722914910601E-3</v>
      </c>
      <c r="D50" s="21">
        <f t="shared" si="1"/>
        <v>4.2322345364762788E-5</v>
      </c>
      <c r="S50" s="23">
        <v>43041</v>
      </c>
      <c r="T50" s="1">
        <v>2579.8500979999999</v>
      </c>
      <c r="U50" s="21">
        <f t="shared" si="2"/>
        <v>1.8996610774513201E-4</v>
      </c>
      <c r="W50" s="23">
        <v>43041</v>
      </c>
      <c r="X50" s="24">
        <f t="shared" si="3"/>
        <v>7.2475738787926474E-3</v>
      </c>
      <c r="Y50" s="21">
        <f t="shared" si="4"/>
        <v>1.2726769504671932E-4</v>
      </c>
      <c r="AD50" s="21">
        <v>12</v>
      </c>
      <c r="AE50" s="21">
        <f t="shared" ca="1" si="6"/>
        <v>0.54589091605214957</v>
      </c>
      <c r="AF50" s="21">
        <f t="shared" ca="1" si="7"/>
        <v>0.11528633668522439</v>
      </c>
      <c r="AG50" s="38">
        <f t="shared" ca="1" si="8"/>
        <v>248.70446055712353</v>
      </c>
      <c r="AH50" s="38">
        <f t="shared" si="9"/>
        <v>261.3433758273593</v>
      </c>
      <c r="AI50" s="38">
        <f t="shared" ca="1" si="5"/>
        <v>-12.638915270235771</v>
      </c>
    </row>
    <row r="51" spans="1:35" x14ac:dyDescent="0.3">
      <c r="A51" s="23">
        <v>43040</v>
      </c>
      <c r="B51" s="1">
        <v>161.40739400000001</v>
      </c>
      <c r="C51" s="21">
        <f t="shared" si="0"/>
        <v>-1.2718834623636543E-2</v>
      </c>
      <c r="D51" s="21">
        <f t="shared" si="1"/>
        <v>1.8288624954972024E-4</v>
      </c>
      <c r="S51" s="23">
        <v>43040</v>
      </c>
      <c r="T51" s="1">
        <v>2579.360107</v>
      </c>
      <c r="U51" s="21">
        <f t="shared" si="2"/>
        <v>1.5921099166993358E-3</v>
      </c>
      <c r="W51" s="23">
        <v>43040</v>
      </c>
      <c r="X51" s="24">
        <f t="shared" si="3"/>
        <v>-1.2781533036334957E-2</v>
      </c>
      <c r="Y51" s="21">
        <f t="shared" si="4"/>
        <v>1.5294115040009231E-3</v>
      </c>
      <c r="AD51" s="21">
        <v>13</v>
      </c>
      <c r="AE51" s="21">
        <f t="shared" ca="1" si="6"/>
        <v>0.64894510544773421</v>
      </c>
      <c r="AF51" s="21">
        <f t="shared" ca="1" si="7"/>
        <v>0.38247402899713157</v>
      </c>
      <c r="AG51" s="38">
        <f t="shared" ca="1" si="8"/>
        <v>250.2337127275151</v>
      </c>
      <c r="AH51" s="38">
        <f t="shared" si="9"/>
        <v>261.44390806519789</v>
      </c>
      <c r="AI51" s="38">
        <f t="shared" ca="1" si="5"/>
        <v>-11.210195337682791</v>
      </c>
    </row>
    <row r="52" spans="1:35" x14ac:dyDescent="0.3">
      <c r="A52" s="23">
        <v>43039</v>
      </c>
      <c r="B52" s="1">
        <v>163.48675499999999</v>
      </c>
      <c r="C52" s="21">
        <f t="shared" si="0"/>
        <v>1.3915388920210825E-2</v>
      </c>
      <c r="D52" s="21">
        <f t="shared" si="1"/>
        <v>1.7188991109239407E-4</v>
      </c>
      <c r="S52" s="23">
        <v>43039</v>
      </c>
      <c r="T52" s="1">
        <v>2575.26001</v>
      </c>
      <c r="U52" s="21">
        <f t="shared" si="2"/>
        <v>9.4445879686277934E-4</v>
      </c>
      <c r="W52" s="23">
        <v>43039</v>
      </c>
      <c r="X52" s="24">
        <f t="shared" si="3"/>
        <v>1.3852690507512411E-2</v>
      </c>
      <c r="Y52" s="21">
        <f t="shared" si="4"/>
        <v>8.8176038416436665E-4</v>
      </c>
      <c r="AD52" s="21">
        <v>14</v>
      </c>
      <c r="AE52" s="21">
        <f t="shared" ca="1" si="6"/>
        <v>0.90739267954122393</v>
      </c>
      <c r="AF52" s="21">
        <f t="shared" ca="1" si="7"/>
        <v>1.3248688897052214</v>
      </c>
      <c r="AG52" s="38">
        <f t="shared" ca="1" si="8"/>
        <v>255.3619209643156</v>
      </c>
      <c r="AH52" s="38">
        <f t="shared" si="9"/>
        <v>261.54447897526535</v>
      </c>
      <c r="AI52" s="38">
        <f t="shared" ca="1" si="5"/>
        <v>-6.182558010949748</v>
      </c>
    </row>
    <row r="53" spans="1:35" x14ac:dyDescent="0.3">
      <c r="A53" s="23">
        <v>43038</v>
      </c>
      <c r="B53" s="1">
        <v>161.24299600000001</v>
      </c>
      <c r="C53" s="21">
        <f t="shared" si="0"/>
        <v>2.2508556501318111E-2</v>
      </c>
      <c r="D53" s="21">
        <f t="shared" si="1"/>
        <v>4.7105696842036937E-4</v>
      </c>
      <c r="S53" s="23">
        <v>43038</v>
      </c>
      <c r="T53" s="1">
        <v>2572.830078</v>
      </c>
      <c r="U53" s="21">
        <f t="shared" si="2"/>
        <v>-3.192470480425591E-3</v>
      </c>
      <c r="W53" s="23">
        <v>43038</v>
      </c>
      <c r="X53" s="24">
        <f t="shared" si="3"/>
        <v>2.2445858088619697E-2</v>
      </c>
      <c r="Y53" s="21">
        <f t="shared" si="4"/>
        <v>-3.2551688931240037E-3</v>
      </c>
      <c r="AD53" s="21">
        <v>15</v>
      </c>
      <c r="AE53" s="21">
        <f t="shared" ca="1" si="6"/>
        <v>0.47901373827230431</v>
      </c>
      <c r="AF53" s="21">
        <f t="shared" ca="1" si="7"/>
        <v>-5.2629042396205722E-2</v>
      </c>
      <c r="AG53" s="38">
        <f t="shared" ca="1" si="8"/>
        <v>255.25826977752229</v>
      </c>
      <c r="AH53" s="38">
        <f t="shared" si="9"/>
        <v>261.64508857243794</v>
      </c>
      <c r="AI53" s="38">
        <f t="shared" ca="1" si="5"/>
        <v>-6.386818794915655</v>
      </c>
    </row>
    <row r="54" spans="1:35" x14ac:dyDescent="0.3">
      <c r="A54" s="23">
        <v>43035</v>
      </c>
      <c r="B54" s="1">
        <v>157.69354200000001</v>
      </c>
      <c r="C54" s="21">
        <f t="shared" si="0"/>
        <v>3.583006738458927E-2</v>
      </c>
      <c r="D54" s="21">
        <f t="shared" si="1"/>
        <v>1.2267756848795791E-3</v>
      </c>
      <c r="S54" s="23">
        <v>43035</v>
      </c>
      <c r="T54" s="1">
        <v>2581.070068</v>
      </c>
      <c r="U54" s="21">
        <f t="shared" si="2"/>
        <v>8.0730224930307681E-3</v>
      </c>
      <c r="W54" s="23">
        <v>43035</v>
      </c>
      <c r="X54" s="24">
        <f t="shared" si="3"/>
        <v>3.576736897189086E-2</v>
      </c>
      <c r="Y54" s="21">
        <f t="shared" si="4"/>
        <v>8.0103240803323546E-3</v>
      </c>
      <c r="AD54" s="21">
        <v>16</v>
      </c>
      <c r="AE54" s="21">
        <f t="shared" ca="1" si="6"/>
        <v>0.26921582204307137</v>
      </c>
      <c r="AF54" s="21">
        <f t="shared" ca="1" si="7"/>
        <v>-0.61518637597010972</v>
      </c>
      <c r="AG54" s="38">
        <f t="shared" ca="1" si="8"/>
        <v>253.00753095770807</v>
      </c>
      <c r="AH54" s="38">
        <f t="shared" si="9"/>
        <v>261.74573687159761</v>
      </c>
      <c r="AI54" s="38">
        <f t="shared" ca="1" si="5"/>
        <v>-8.7382059138895443</v>
      </c>
    </row>
    <row r="55" spans="1:35" x14ac:dyDescent="0.3">
      <c r="A55" s="23">
        <v>43034</v>
      </c>
      <c r="B55" s="1">
        <v>152.23881499999999</v>
      </c>
      <c r="C55" s="21">
        <f t="shared" si="0"/>
        <v>6.3933446155945983E-3</v>
      </c>
      <c r="D55" s="21">
        <f t="shared" si="1"/>
        <v>3.123284084945149E-5</v>
      </c>
      <c r="S55" s="23">
        <v>43034</v>
      </c>
      <c r="T55" s="1">
        <v>2560.3999020000001</v>
      </c>
      <c r="U55" s="21">
        <f t="shared" si="2"/>
        <v>1.2709462192490584E-3</v>
      </c>
      <c r="W55" s="23">
        <v>43034</v>
      </c>
      <c r="X55" s="24">
        <f t="shared" si="3"/>
        <v>6.3306462028961856E-3</v>
      </c>
      <c r="Y55" s="21">
        <f t="shared" si="4"/>
        <v>1.2082478065506457E-3</v>
      </c>
      <c r="AD55" s="21">
        <v>17</v>
      </c>
      <c r="AE55" s="21">
        <f t="shared" ca="1" si="6"/>
        <v>0.91581846979133852</v>
      </c>
      <c r="AF55" s="21">
        <f t="shared" ca="1" si="7"/>
        <v>1.3774826981912121</v>
      </c>
      <c r="AG55" s="38">
        <f t="shared" ca="1" si="8"/>
        <v>258.39672903500053</v>
      </c>
      <c r="AH55" s="38">
        <f t="shared" si="9"/>
        <v>261.846423887632</v>
      </c>
      <c r="AI55" s="38">
        <f t="shared" ca="1" si="5"/>
        <v>-3.4496948526314668</v>
      </c>
    </row>
    <row r="56" spans="1:35" x14ac:dyDescent="0.3">
      <c r="A56" s="23">
        <v>43033</v>
      </c>
      <c r="B56" s="1">
        <v>151.271683</v>
      </c>
      <c r="C56" s="21">
        <f t="shared" si="0"/>
        <v>-4.392078081908779E-3</v>
      </c>
      <c r="D56" s="21">
        <f t="shared" si="1"/>
        <v>2.7006602664695724E-5</v>
      </c>
      <c r="S56" s="23">
        <v>43033</v>
      </c>
      <c r="T56" s="1">
        <v>2557.1499020000001</v>
      </c>
      <c r="U56" s="21">
        <f t="shared" si="2"/>
        <v>-4.6630499607169806E-3</v>
      </c>
      <c r="W56" s="23">
        <v>43033</v>
      </c>
      <c r="X56" s="24">
        <f t="shared" si="3"/>
        <v>-4.4547764946071917E-3</v>
      </c>
      <c r="Y56" s="21">
        <f t="shared" si="4"/>
        <v>-4.7257483734153933E-3</v>
      </c>
      <c r="AD56" s="21">
        <v>18</v>
      </c>
      <c r="AE56" s="21">
        <f t="shared" ca="1" si="6"/>
        <v>0.88291220411424187</v>
      </c>
      <c r="AF56" s="21">
        <f t="shared" ca="1" si="7"/>
        <v>1.1896713460806083</v>
      </c>
      <c r="AG56" s="38">
        <f t="shared" ca="1" si="8"/>
        <v>263.15723592507794</v>
      </c>
      <c r="AH56" s="38">
        <f t="shared" si="9"/>
        <v>261.94714963543458</v>
      </c>
      <c r="AI56" s="38">
        <f t="shared" ca="1" si="5"/>
        <v>1.2100862896433568</v>
      </c>
    </row>
    <row r="57" spans="1:35" x14ac:dyDescent="0.3">
      <c r="A57" s="23">
        <v>43032</v>
      </c>
      <c r="B57" s="1">
        <v>151.93901099999999</v>
      </c>
      <c r="C57" s="21">
        <f t="shared" si="0"/>
        <v>5.9549291254985537E-3</v>
      </c>
      <c r="D57" s="21">
        <f t="shared" si="1"/>
        <v>2.6524760711036638E-5</v>
      </c>
      <c r="S57" s="23">
        <v>43032</v>
      </c>
      <c r="T57" s="1">
        <v>2569.1298830000001</v>
      </c>
      <c r="U57" s="21">
        <f t="shared" si="2"/>
        <v>1.6179085343193123E-3</v>
      </c>
      <c r="W57" s="23">
        <v>43032</v>
      </c>
      <c r="X57" s="24">
        <f t="shared" si="3"/>
        <v>5.892230712800141E-3</v>
      </c>
      <c r="Y57" s="21">
        <f t="shared" si="4"/>
        <v>1.5552101216208996E-3</v>
      </c>
      <c r="AD57" s="21">
        <v>19</v>
      </c>
      <c r="AE57" s="21">
        <f t="shared" ca="1" si="6"/>
        <v>0.40180741930594444</v>
      </c>
      <c r="AF57" s="21">
        <f t="shared" ca="1" si="7"/>
        <v>-0.24867157437255027</v>
      </c>
      <c r="AG57" s="38">
        <f t="shared" ca="1" si="8"/>
        <v>262.27690035110044</v>
      </c>
      <c r="AH57" s="38">
        <f t="shared" si="9"/>
        <v>262.04791412990448</v>
      </c>
      <c r="AI57" s="38">
        <f t="shared" ca="1" si="5"/>
        <v>0.22898622119595302</v>
      </c>
    </row>
    <row r="58" spans="1:35" x14ac:dyDescent="0.3">
      <c r="A58" s="23">
        <v>43031</v>
      </c>
      <c r="B58" s="1">
        <v>151.039581</v>
      </c>
      <c r="C58" s="21">
        <f t="shared" si="0"/>
        <v>-5.1204047852770884E-4</v>
      </c>
      <c r="D58" s="21">
        <f t="shared" si="1"/>
        <v>1.7338308842999444E-6</v>
      </c>
      <c r="S58" s="23">
        <v>43031</v>
      </c>
      <c r="T58" s="1">
        <v>2564.9799800000001</v>
      </c>
      <c r="U58" s="21">
        <f t="shared" si="2"/>
        <v>-3.9724842459165632E-3</v>
      </c>
      <c r="W58" s="23">
        <v>43031</v>
      </c>
      <c r="X58" s="24">
        <f t="shared" si="3"/>
        <v>-5.7473889122612153E-4</v>
      </c>
      <c r="Y58" s="21">
        <f t="shared" si="4"/>
        <v>-4.0351826586149759E-3</v>
      </c>
      <c r="AD58" s="21">
        <v>20</v>
      </c>
      <c r="AE58" s="21">
        <f t="shared" ca="1" si="6"/>
        <v>0.30807711637802671</v>
      </c>
      <c r="AF58" s="21">
        <f t="shared" ca="1" si="7"/>
        <v>-0.50130820345611649</v>
      </c>
      <c r="AG58" s="38">
        <f t="shared" ca="1" si="8"/>
        <v>260.40936433118912</v>
      </c>
      <c r="AH58" s="38">
        <f t="shared" si="9"/>
        <v>262.14871738594655</v>
      </c>
      <c r="AI58" s="38">
        <f t="shared" ca="1" si="5"/>
        <v>-1.7393530547574301</v>
      </c>
    </row>
    <row r="59" spans="1:35" x14ac:dyDescent="0.3">
      <c r="A59" s="23">
        <v>43028</v>
      </c>
      <c r="B59" s="1">
        <v>151.11695900000001</v>
      </c>
      <c r="C59" s="21">
        <f t="shared" si="0"/>
        <v>1.7311564624984399E-3</v>
      </c>
      <c r="D59" s="21">
        <f t="shared" si="1"/>
        <v>8.5830370812277944E-7</v>
      </c>
      <c r="S59" s="23">
        <v>43028</v>
      </c>
      <c r="T59" s="1">
        <v>2575.209961</v>
      </c>
      <c r="U59" s="21">
        <f t="shared" si="2"/>
        <v>5.1168426285272961E-3</v>
      </c>
      <c r="W59" s="23">
        <v>43028</v>
      </c>
      <c r="X59" s="24">
        <f t="shared" si="3"/>
        <v>1.6684580498000272E-3</v>
      </c>
      <c r="Y59" s="21">
        <f t="shared" si="4"/>
        <v>5.0541442158288834E-3</v>
      </c>
      <c r="AD59" s="21">
        <v>21</v>
      </c>
      <c r="AE59" s="21">
        <f t="shared" ca="1" si="6"/>
        <v>0.75268456749704393</v>
      </c>
      <c r="AF59" s="21">
        <f t="shared" ca="1" si="7"/>
        <v>0.68296198379778295</v>
      </c>
      <c r="AG59" s="38">
        <f t="shared" ca="1" si="8"/>
        <v>263.1959427528455</v>
      </c>
      <c r="AH59" s="38">
        <f t="shared" si="9"/>
        <v>262.24955941847139</v>
      </c>
      <c r="AI59" s="38">
        <f t="shared" ca="1" si="5"/>
        <v>0.94638333437410438</v>
      </c>
    </row>
    <row r="60" spans="1:35" x14ac:dyDescent="0.3">
      <c r="A60" s="23">
        <v>43027</v>
      </c>
      <c r="B60" s="1">
        <v>150.85580400000001</v>
      </c>
      <c r="C60" s="21">
        <f t="shared" si="0"/>
        <v>-2.3660598985803194E-2</v>
      </c>
      <c r="D60" s="21">
        <f t="shared" si="1"/>
        <v>5.9855132633523174E-4</v>
      </c>
      <c r="S60" s="23">
        <v>43027</v>
      </c>
      <c r="T60" s="1">
        <v>2562.1000979999999</v>
      </c>
      <c r="U60" s="21">
        <f t="shared" si="2"/>
        <v>3.279979372339259E-4</v>
      </c>
      <c r="W60" s="23">
        <v>43027</v>
      </c>
      <c r="X60" s="24">
        <f t="shared" si="3"/>
        <v>-2.3723297398501608E-2</v>
      </c>
      <c r="Y60" s="21">
        <f t="shared" si="4"/>
        <v>2.6529952453551321E-4</v>
      </c>
      <c r="AD60" s="21">
        <v>22</v>
      </c>
      <c r="AE60" s="21">
        <f t="shared" ca="1" si="6"/>
        <v>0.61236491820329253</v>
      </c>
      <c r="AF60" s="21">
        <f t="shared" ca="1" si="7"/>
        <v>0.28548817371463137</v>
      </c>
      <c r="AG60" s="38">
        <f t="shared" ca="1" si="8"/>
        <v>264.42877382381658</v>
      </c>
      <c r="AH60" s="38">
        <f t="shared" si="9"/>
        <v>262.35044024239534</v>
      </c>
      <c r="AI60" s="38">
        <f t="shared" ca="1" si="5"/>
        <v>2.0783335814212478</v>
      </c>
    </row>
    <row r="61" spans="1:35" x14ac:dyDescent="0.3">
      <c r="A61" s="23">
        <v>43026</v>
      </c>
      <c r="B61" s="1">
        <v>154.51164199999999</v>
      </c>
      <c r="C61" s="21">
        <f t="shared" si="0"/>
        <v>-4.4245067140483707E-3</v>
      </c>
      <c r="D61" s="21">
        <f t="shared" si="1"/>
        <v>2.7344703715798657E-5</v>
      </c>
      <c r="S61" s="23">
        <v>43026</v>
      </c>
      <c r="T61" s="1">
        <v>2561.26001</v>
      </c>
      <c r="U61" s="21">
        <f t="shared" si="2"/>
        <v>7.4233516213828565E-4</v>
      </c>
      <c r="W61" s="23">
        <v>43026</v>
      </c>
      <c r="X61" s="24">
        <f t="shared" si="3"/>
        <v>-4.4872051267467834E-3</v>
      </c>
      <c r="Y61" s="21">
        <f t="shared" si="4"/>
        <v>6.7963674943987296E-4</v>
      </c>
      <c r="AD61" s="21">
        <v>23</v>
      </c>
      <c r="AE61" s="21">
        <f t="shared" ca="1" si="6"/>
        <v>0.60773471119404898</v>
      </c>
      <c r="AF61" s="21">
        <f t="shared" ca="1" si="7"/>
        <v>0.2734197435839541</v>
      </c>
      <c r="AG61" s="38">
        <f t="shared" ca="1" si="8"/>
        <v>265.61922125086221</v>
      </c>
      <c r="AH61" s="38">
        <f t="shared" si="9"/>
        <v>262.45135987264047</v>
      </c>
      <c r="AI61" s="38">
        <f t="shared" ca="1" si="5"/>
        <v>3.167861378221744</v>
      </c>
    </row>
    <row r="62" spans="1:35" x14ac:dyDescent="0.3">
      <c r="A62" s="23">
        <v>43025</v>
      </c>
      <c r="B62" s="1">
        <v>155.198318</v>
      </c>
      <c r="C62" s="21">
        <f t="shared" si="0"/>
        <v>3.6902637516418313E-3</v>
      </c>
      <c r="D62" s="21">
        <f t="shared" si="1"/>
        <v>8.3264225100500649E-6</v>
      </c>
      <c r="S62" s="23">
        <v>43025</v>
      </c>
      <c r="T62" s="1">
        <v>2559.360107</v>
      </c>
      <c r="U62" s="21">
        <f t="shared" si="2"/>
        <v>6.725786553094526E-4</v>
      </c>
      <c r="W62" s="23">
        <v>43025</v>
      </c>
      <c r="X62" s="24">
        <f t="shared" si="3"/>
        <v>3.6275653389434186E-3</v>
      </c>
      <c r="Y62" s="21">
        <f t="shared" si="4"/>
        <v>6.0988024261103991E-4</v>
      </c>
      <c r="AD62" s="21">
        <v>24</v>
      </c>
      <c r="AE62" s="21">
        <f t="shared" ca="1" si="6"/>
        <v>0.62276798153378055</v>
      </c>
      <c r="AF62" s="21">
        <f t="shared" ca="1" si="7"/>
        <v>0.31275864469536674</v>
      </c>
      <c r="AG62" s="38">
        <f t="shared" ca="1" si="8"/>
        <v>266.97274649446587</v>
      </c>
      <c r="AH62" s="38">
        <f t="shared" si="9"/>
        <v>262.5523183241346</v>
      </c>
      <c r="AI62" s="38">
        <f t="shared" ca="1" si="5"/>
        <v>4.4204281703312631</v>
      </c>
    </row>
    <row r="63" spans="1:35" x14ac:dyDescent="0.3">
      <c r="A63" s="23">
        <v>43024</v>
      </c>
      <c r="B63" s="1">
        <v>154.627701</v>
      </c>
      <c r="C63" s="21">
        <f t="shared" si="0"/>
        <v>1.8408814884483204E-2</v>
      </c>
      <c r="D63" s="21">
        <f t="shared" si="1"/>
        <v>3.0990452132973042E-4</v>
      </c>
      <c r="S63" s="23">
        <v>43024</v>
      </c>
      <c r="T63" s="1">
        <v>2557.639893</v>
      </c>
      <c r="U63" s="21">
        <f t="shared" si="2"/>
        <v>1.7507534306602235E-3</v>
      </c>
      <c r="W63" s="23">
        <v>43024</v>
      </c>
      <c r="X63" s="24">
        <f t="shared" si="3"/>
        <v>1.8346116471784791E-2</v>
      </c>
      <c r="Y63" s="21">
        <f t="shared" si="4"/>
        <v>1.6880550179618108E-3</v>
      </c>
      <c r="AD63" s="21">
        <v>25</v>
      </c>
      <c r="AE63" s="21">
        <f t="shared" ca="1" si="6"/>
        <v>0.38157775858964582</v>
      </c>
      <c r="AF63" s="21">
        <f t="shared" ca="1" si="7"/>
        <v>-0.30133963909537659</v>
      </c>
      <c r="AG63" s="38">
        <f t="shared" ca="1" si="8"/>
        <v>265.86921632935031</v>
      </c>
      <c r="AH63" s="38">
        <f t="shared" si="9"/>
        <v>262.65331561181131</v>
      </c>
      <c r="AI63" s="38">
        <f t="shared" ca="1" si="5"/>
        <v>3.2159007175390002</v>
      </c>
    </row>
    <row r="64" spans="1:35" x14ac:dyDescent="0.3">
      <c r="A64" s="23">
        <v>43021</v>
      </c>
      <c r="B64" s="1">
        <v>151.83264199999999</v>
      </c>
      <c r="C64" s="21">
        <f t="shared" si="0"/>
        <v>6.3461337786214767E-3</v>
      </c>
      <c r="D64" s="21">
        <f t="shared" si="1"/>
        <v>3.0707381443455282E-5</v>
      </c>
      <c r="S64" s="23">
        <v>43021</v>
      </c>
      <c r="T64" s="1">
        <v>2553.169922</v>
      </c>
      <c r="U64" s="21">
        <f t="shared" si="2"/>
        <v>8.7810722352688053E-4</v>
      </c>
      <c r="W64" s="23">
        <v>43021</v>
      </c>
      <c r="X64" s="24">
        <f t="shared" si="3"/>
        <v>6.283435365923064E-3</v>
      </c>
      <c r="Y64" s="21">
        <f t="shared" si="4"/>
        <v>8.1540881082846784E-4</v>
      </c>
      <c r="AD64" s="21">
        <v>26</v>
      </c>
      <c r="AE64" s="21">
        <f t="shared" ca="1" si="6"/>
        <v>0.2022971440125596</v>
      </c>
      <c r="AF64" s="21">
        <f t="shared" ca="1" si="7"/>
        <v>-0.83344414240566589</v>
      </c>
      <c r="AG64" s="38">
        <f t="shared" ca="1" si="8"/>
        <v>262.66233160384621</v>
      </c>
      <c r="AH64" s="38">
        <f t="shared" si="9"/>
        <v>262.75435175060989</v>
      </c>
      <c r="AI64" s="38">
        <f t="shared" ca="1" si="5"/>
        <v>-9.2020146763672983E-2</v>
      </c>
    </row>
    <row r="65" spans="1:35" x14ac:dyDescent="0.3">
      <c r="A65" s="23">
        <v>43020</v>
      </c>
      <c r="B65" s="1">
        <v>150.875168</v>
      </c>
      <c r="C65" s="21">
        <f t="shared" si="0"/>
        <v>-3.5132829698665269E-3</v>
      </c>
      <c r="D65" s="21">
        <f t="shared" si="1"/>
        <v>1.8645060210530635E-5</v>
      </c>
      <c r="S65" s="23">
        <v>43020</v>
      </c>
      <c r="T65" s="1">
        <v>2550.929932</v>
      </c>
      <c r="U65" s="21">
        <f t="shared" si="2"/>
        <v>-1.686752718675133E-3</v>
      </c>
      <c r="W65" s="23">
        <v>43020</v>
      </c>
      <c r="X65" s="24">
        <f t="shared" si="3"/>
        <v>-3.5759813825649396E-3</v>
      </c>
      <c r="Y65" s="21">
        <f t="shared" si="4"/>
        <v>-1.7494511313735457E-3</v>
      </c>
      <c r="AD65" s="21">
        <v>27</v>
      </c>
      <c r="AE65" s="21">
        <f t="shared" ca="1" si="6"/>
        <v>9.9319568364628408E-2</v>
      </c>
      <c r="AF65" s="21">
        <f t="shared" ca="1" si="7"/>
        <v>-1.2854383798360103</v>
      </c>
      <c r="AG65" s="38">
        <f t="shared" ca="1" si="8"/>
        <v>257.73819226105957</v>
      </c>
      <c r="AH65" s="38">
        <f t="shared" si="9"/>
        <v>262.85542675547538</v>
      </c>
      <c r="AI65" s="38">
        <f t="shared" ca="1" si="5"/>
        <v>-5.1172344944158112</v>
      </c>
    </row>
    <row r="66" spans="1:35" x14ac:dyDescent="0.3">
      <c r="A66" s="23">
        <v>43019</v>
      </c>
      <c r="B66" s="1">
        <v>151.407104</v>
      </c>
      <c r="C66" s="21">
        <f t="shared" si="0"/>
        <v>4.1695421056489046E-3</v>
      </c>
      <c r="D66" s="21">
        <f t="shared" si="1"/>
        <v>1.1322097497206786E-5</v>
      </c>
      <c r="S66" s="23">
        <v>43019</v>
      </c>
      <c r="T66" s="1">
        <v>2555.23999</v>
      </c>
      <c r="U66" s="21">
        <f t="shared" si="2"/>
        <v>1.8035070386159813E-3</v>
      </c>
      <c r="W66" s="23">
        <v>43019</v>
      </c>
      <c r="X66" s="24">
        <f t="shared" si="3"/>
        <v>4.1068436929504919E-3</v>
      </c>
      <c r="Y66" s="21">
        <f t="shared" si="4"/>
        <v>1.7408086259175686E-3</v>
      </c>
      <c r="AD66" s="21">
        <v>28</v>
      </c>
      <c r="AE66" s="21">
        <f t="shared" ca="1" si="6"/>
        <v>0.53483812637971595</v>
      </c>
      <c r="AF66" s="21">
        <f t="shared" ca="1" si="7"/>
        <v>8.7437519598489097E-2</v>
      </c>
      <c r="AG66" s="38">
        <f t="shared" ca="1" si="8"/>
        <v>258.17622131662051</v>
      </c>
      <c r="AH66" s="38">
        <f t="shared" si="9"/>
        <v>262.95654064135863</v>
      </c>
      <c r="AI66" s="38">
        <f t="shared" ca="1" si="5"/>
        <v>-4.7803193247381159</v>
      </c>
    </row>
    <row r="67" spans="1:35" x14ac:dyDescent="0.3">
      <c r="A67" s="23">
        <v>43018</v>
      </c>
      <c r="B67" s="1">
        <v>150.77842699999999</v>
      </c>
      <c r="C67" s="21">
        <f t="shared" si="0"/>
        <v>3.8501092599285691E-4</v>
      </c>
      <c r="D67" s="21">
        <f t="shared" si="1"/>
        <v>1.7614701361737234E-7</v>
      </c>
      <c r="S67" s="23">
        <v>43018</v>
      </c>
      <c r="T67" s="1">
        <v>2550.639893</v>
      </c>
      <c r="U67" s="21">
        <f t="shared" si="2"/>
        <v>2.3224126121230704E-3</v>
      </c>
      <c r="W67" s="23">
        <v>43018</v>
      </c>
      <c r="X67" s="24">
        <f t="shared" si="3"/>
        <v>3.2231251329444422E-4</v>
      </c>
      <c r="Y67" s="21">
        <f t="shared" si="4"/>
        <v>2.2597141994246577E-3</v>
      </c>
      <c r="AD67" s="21">
        <v>29</v>
      </c>
      <c r="AE67" s="21">
        <f t="shared" ca="1" si="6"/>
        <v>0.21153567728623801</v>
      </c>
      <c r="AF67" s="21">
        <f t="shared" ca="1" si="7"/>
        <v>-0.80110414883636127</v>
      </c>
      <c r="AG67" s="38">
        <f t="shared" ca="1" si="8"/>
        <v>255.18606910183965</v>
      </c>
      <c r="AH67" s="38">
        <f t="shared" si="9"/>
        <v>263.05769342321616</v>
      </c>
      <c r="AI67" s="38">
        <f t="shared" ca="1" si="5"/>
        <v>-7.8716243213765154</v>
      </c>
    </row>
    <row r="68" spans="1:35" x14ac:dyDescent="0.3">
      <c r="A68" s="23">
        <v>43017</v>
      </c>
      <c r="B68" s="1">
        <v>150.72039799999999</v>
      </c>
      <c r="C68" s="21">
        <f t="shared" si="0"/>
        <v>3.4771603522238959E-3</v>
      </c>
      <c r="D68" s="21">
        <f t="shared" si="1"/>
        <v>7.1419927896659224E-6</v>
      </c>
      <c r="S68" s="23">
        <v>43017</v>
      </c>
      <c r="T68" s="1">
        <v>2544.7299800000001</v>
      </c>
      <c r="U68" s="21">
        <f t="shared" si="2"/>
        <v>-1.8044340510071644E-3</v>
      </c>
      <c r="W68" s="23">
        <v>43017</v>
      </c>
      <c r="X68" s="24">
        <f t="shared" si="3"/>
        <v>3.4144619395254832E-3</v>
      </c>
      <c r="Y68" s="21">
        <f t="shared" si="4"/>
        <v>-1.8671324637055771E-3</v>
      </c>
      <c r="AD68" s="21">
        <v>30</v>
      </c>
      <c r="AE68" s="21">
        <f t="shared" ca="1" si="6"/>
        <v>0.22262462616432488</v>
      </c>
      <c r="AF68" s="21">
        <f t="shared" ca="1" si="7"/>
        <v>-0.76335912099833236</v>
      </c>
      <c r="AG68" s="38">
        <f t="shared" ca="1" si="8"/>
        <v>252.37360306123117</v>
      </c>
      <c r="AH68" s="38">
        <f t="shared" si="9"/>
        <v>263.15888511601025</v>
      </c>
      <c r="AI68" s="38">
        <f t="shared" ca="1" si="5"/>
        <v>-10.785282054779088</v>
      </c>
    </row>
    <row r="69" spans="1:35" x14ac:dyDescent="0.3">
      <c r="A69" s="23">
        <v>43014</v>
      </c>
      <c r="B69" s="1">
        <v>150.19813500000001</v>
      </c>
      <c r="C69" s="21">
        <f t="shared" si="0"/>
        <v>-5.7914562589034269E-4</v>
      </c>
      <c r="D69" s="21">
        <f t="shared" si="1"/>
        <v>1.9150554070817978E-6</v>
      </c>
      <c r="S69" s="23">
        <v>43014</v>
      </c>
      <c r="T69" s="1">
        <v>2549.330078</v>
      </c>
      <c r="U69" s="21">
        <f t="shared" si="2"/>
        <v>-1.0736343152785155E-3</v>
      </c>
      <c r="W69" s="23">
        <v>43014</v>
      </c>
      <c r="X69" s="24">
        <f t="shared" si="3"/>
        <v>-6.4184403858875538E-4</v>
      </c>
      <c r="Y69" s="21">
        <f t="shared" si="4"/>
        <v>-1.1363327279769282E-3</v>
      </c>
      <c r="AD69" s="21">
        <v>31</v>
      </c>
      <c r="AE69" s="21">
        <f t="shared" ca="1" si="6"/>
        <v>0.96290282271106764</v>
      </c>
      <c r="AF69" s="21">
        <f t="shared" ca="1" si="7"/>
        <v>1.7854129812820752</v>
      </c>
      <c r="AG69" s="38">
        <f t="shared" ca="1" si="8"/>
        <v>259.33359470094479</v>
      </c>
      <c r="AH69" s="38">
        <f t="shared" si="9"/>
        <v>263.26011573470902</v>
      </c>
      <c r="AI69" s="38">
        <f t="shared" ca="1" si="5"/>
        <v>-3.9265210337642316</v>
      </c>
    </row>
    <row r="70" spans="1:35" x14ac:dyDescent="0.3">
      <c r="A70" s="23">
        <v>43013</v>
      </c>
      <c r="B70" s="1">
        <v>150.28517199999999</v>
      </c>
      <c r="C70" s="21">
        <f t="shared" si="0"/>
        <v>1.2444350655914871E-2</v>
      </c>
      <c r="D70" s="21">
        <f t="shared" si="1"/>
        <v>1.3548124289400118E-4</v>
      </c>
      <c r="S70" s="23">
        <v>43013</v>
      </c>
      <c r="T70" s="1">
        <v>2552.070068</v>
      </c>
      <c r="U70" s="21">
        <f t="shared" si="2"/>
        <v>5.6467873211865083E-3</v>
      </c>
      <c r="W70" s="23">
        <v>43013</v>
      </c>
      <c r="X70" s="24">
        <f t="shared" si="3"/>
        <v>1.2381652243216457E-2</v>
      </c>
      <c r="Y70" s="21">
        <f t="shared" si="4"/>
        <v>5.5840889084880956E-3</v>
      </c>
      <c r="AD70" s="21">
        <v>32</v>
      </c>
      <c r="AE70" s="21">
        <f t="shared" ca="1" si="6"/>
        <v>0.89231228666143414</v>
      </c>
      <c r="AF70" s="21">
        <f t="shared" ca="1" si="7"/>
        <v>1.2389191887092428</v>
      </c>
      <c r="AG70" s="38">
        <f t="shared" ca="1" si="8"/>
        <v>264.30682114735333</v>
      </c>
      <c r="AH70" s="38">
        <f t="shared" si="9"/>
        <v>263.36138529428626</v>
      </c>
      <c r="AI70" s="38">
        <f t="shared" ca="1" si="5"/>
        <v>0.94543585306706746</v>
      </c>
    </row>
    <row r="71" spans="1:35" x14ac:dyDescent="0.3">
      <c r="A71" s="23">
        <v>43012</v>
      </c>
      <c r="B71" s="1">
        <v>148.43795800000001</v>
      </c>
      <c r="C71" s="21">
        <f t="shared" si="0"/>
        <v>-6.4733262864522523E-3</v>
      </c>
      <c r="D71" s="21">
        <f t="shared" si="1"/>
        <v>5.2969807000107717E-5</v>
      </c>
      <c r="S71" s="23">
        <v>43012</v>
      </c>
      <c r="T71" s="1">
        <v>2537.73999</v>
      </c>
      <c r="U71" s="21">
        <f t="shared" si="2"/>
        <v>1.2467201282879703E-3</v>
      </c>
      <c r="W71" s="23">
        <v>43012</v>
      </c>
      <c r="X71" s="24">
        <f t="shared" si="3"/>
        <v>-6.536024699150665E-3</v>
      </c>
      <c r="Y71" s="21">
        <f t="shared" si="4"/>
        <v>1.1840217155895576E-3</v>
      </c>
      <c r="AD71" s="21">
        <v>33</v>
      </c>
      <c r="AE71" s="21">
        <f t="shared" ca="1" si="6"/>
        <v>0.36741041064333568</v>
      </c>
      <c r="AF71" s="21">
        <f t="shared" ca="1" si="7"/>
        <v>-0.33871980262182377</v>
      </c>
      <c r="AG71" s="38">
        <f t="shared" ca="1" si="8"/>
        <v>263.06655274315949</v>
      </c>
      <c r="AH71" s="38">
        <f t="shared" si="9"/>
        <v>263.46269380972154</v>
      </c>
      <c r="AI71" s="38">
        <f t="shared" ca="1" si="5"/>
        <v>-0.39614106656205195</v>
      </c>
    </row>
    <row r="72" spans="1:35" x14ac:dyDescent="0.3">
      <c r="A72" s="23">
        <v>43011</v>
      </c>
      <c r="B72" s="1">
        <v>149.40510599999999</v>
      </c>
      <c r="C72" s="21">
        <f t="shared" si="0"/>
        <v>4.3560606658996637E-3</v>
      </c>
      <c r="D72" s="21">
        <f t="shared" si="1"/>
        <v>1.2612094083112544E-5</v>
      </c>
      <c r="S72" s="23">
        <v>43011</v>
      </c>
      <c r="T72" s="1">
        <v>2534.580078</v>
      </c>
      <c r="U72" s="21">
        <f t="shared" si="2"/>
        <v>2.1588381521699951E-3</v>
      </c>
      <c r="W72" s="23">
        <v>43011</v>
      </c>
      <c r="X72" s="24">
        <f t="shared" si="3"/>
        <v>4.293362253201251E-3</v>
      </c>
      <c r="Y72" s="21">
        <f t="shared" si="4"/>
        <v>2.0961397394715824E-3</v>
      </c>
      <c r="AD72" s="21">
        <v>34</v>
      </c>
      <c r="AE72" s="21">
        <f t="shared" ca="1" si="6"/>
        <v>0.9940727664925274</v>
      </c>
      <c r="AF72" s="21">
        <f t="shared" ca="1" si="7"/>
        <v>2.5164471723210933</v>
      </c>
      <c r="AG72" s="38">
        <f t="shared" ca="1" si="8"/>
        <v>273.30631449351824</v>
      </c>
      <c r="AH72" s="38">
        <f t="shared" si="9"/>
        <v>263.5640412960002</v>
      </c>
      <c r="AI72" s="38">
        <f t="shared" ca="1" si="5"/>
        <v>9.7422731975180454</v>
      </c>
    </row>
    <row r="73" spans="1:35" x14ac:dyDescent="0.3">
      <c r="A73" s="23">
        <v>43010</v>
      </c>
      <c r="B73" s="1">
        <v>148.75711100000001</v>
      </c>
      <c r="C73" s="21">
        <f t="shared" si="0"/>
        <v>-2.0112386612092248E-3</v>
      </c>
      <c r="D73" s="21">
        <f t="shared" si="1"/>
        <v>7.9295648557356341E-6</v>
      </c>
      <c r="S73" s="23">
        <v>43010</v>
      </c>
      <c r="T73" s="1">
        <v>2529.1201169999999</v>
      </c>
      <c r="U73" s="21">
        <f t="shared" si="2"/>
        <v>3.8740035506961146E-3</v>
      </c>
      <c r="W73" s="23">
        <v>43010</v>
      </c>
      <c r="X73" s="24">
        <f t="shared" si="3"/>
        <v>-2.0739370739076375E-3</v>
      </c>
      <c r="Y73" s="21">
        <f t="shared" si="4"/>
        <v>3.8113051379977019E-3</v>
      </c>
      <c r="AD73" s="21">
        <v>35</v>
      </c>
      <c r="AE73" s="21">
        <f t="shared" ca="1" si="6"/>
        <v>0.98981405892076191</v>
      </c>
      <c r="AF73" s="21">
        <f t="shared" ca="1" si="7"/>
        <v>2.3194272383623775</v>
      </c>
      <c r="AG73" s="38">
        <f t="shared" ca="1" si="8"/>
        <v>283.10553684920774</v>
      </c>
      <c r="AH73" s="38">
        <f t="shared" si="9"/>
        <v>263.66542776811332</v>
      </c>
      <c r="AI73" s="38">
        <f t="shared" ca="1" si="5"/>
        <v>19.44010908109442</v>
      </c>
    </row>
    <row r="74" spans="1:35" x14ac:dyDescent="0.3">
      <c r="A74" s="23">
        <v>43007</v>
      </c>
      <c r="B74" s="1">
        <v>149.05690000000001</v>
      </c>
      <c r="C74" s="21">
        <f t="shared" si="0"/>
        <v>5.4800883785866006E-3</v>
      </c>
      <c r="D74" s="21">
        <f t="shared" si="1"/>
        <v>2.1859166314937823E-5</v>
      </c>
      <c r="S74" s="23">
        <v>43007</v>
      </c>
      <c r="T74" s="1">
        <v>2519.360107</v>
      </c>
      <c r="U74" s="21">
        <f t="shared" si="2"/>
        <v>3.7051097509217534E-3</v>
      </c>
      <c r="W74" s="23">
        <v>43007</v>
      </c>
      <c r="X74" s="24">
        <f t="shared" si="3"/>
        <v>5.4173899658881879E-3</v>
      </c>
      <c r="Y74" s="21">
        <f t="shared" si="4"/>
        <v>3.6424113382233407E-3</v>
      </c>
      <c r="AD74" s="21">
        <v>36</v>
      </c>
      <c r="AE74" s="21">
        <f t="shared" ca="1" si="6"/>
        <v>0.51364540529850744</v>
      </c>
      <c r="AF74" s="21">
        <f t="shared" ca="1" si="7"/>
        <v>3.4210630735692769E-2</v>
      </c>
      <c r="AG74" s="38">
        <f t="shared" ca="1" si="8"/>
        <v>283.36002315200619</v>
      </c>
      <c r="AH74" s="38">
        <f t="shared" si="9"/>
        <v>263.76685324105779</v>
      </c>
      <c r="AI74" s="38">
        <f t="shared" ca="1" si="5"/>
        <v>19.593169910948404</v>
      </c>
    </row>
    <row r="75" spans="1:35" x14ac:dyDescent="0.3">
      <c r="A75" s="23">
        <v>43006</v>
      </c>
      <c r="B75" s="1">
        <v>148.244507</v>
      </c>
      <c r="C75" s="21">
        <f t="shared" si="0"/>
        <v>-6.1596451674104102E-3</v>
      </c>
      <c r="D75" s="21">
        <f t="shared" si="1"/>
        <v>4.8502237934577935E-5</v>
      </c>
      <c r="S75" s="23">
        <v>43006</v>
      </c>
      <c r="T75" s="1">
        <v>2510.0600589999999</v>
      </c>
      <c r="U75" s="21">
        <f t="shared" si="2"/>
        <v>1.2046157831626658E-3</v>
      </c>
      <c r="W75" s="23">
        <v>43006</v>
      </c>
      <c r="X75" s="24">
        <f t="shared" si="3"/>
        <v>-6.2223435801088229E-3</v>
      </c>
      <c r="Y75" s="21">
        <f t="shared" si="4"/>
        <v>1.1419173704642531E-3</v>
      </c>
      <c r="AD75" s="21">
        <v>37</v>
      </c>
      <c r="AE75" s="21">
        <f t="shared" ca="1" si="6"/>
        <v>0.9346873097860311</v>
      </c>
      <c r="AF75" s="21">
        <f t="shared" ca="1" si="7"/>
        <v>1.511640351952187</v>
      </c>
      <c r="AG75" s="38">
        <f t="shared" ca="1" si="8"/>
        <v>289.97954974661735</v>
      </c>
      <c r="AH75" s="38">
        <f t="shared" si="9"/>
        <v>263.86831772983629</v>
      </c>
      <c r="AI75" s="38">
        <f t="shared" ca="1" si="5"/>
        <v>26.111232016781059</v>
      </c>
    </row>
    <row r="76" spans="1:35" x14ac:dyDescent="0.3">
      <c r="A76" s="23">
        <v>43005</v>
      </c>
      <c r="B76" s="1">
        <v>149.16329999999999</v>
      </c>
      <c r="C76" s="21">
        <f t="shared" ref="C76:C139" si="10">B76/B77-1</f>
        <v>7.1176172572657848E-3</v>
      </c>
      <c r="D76" s="21">
        <f t="shared" ref="D76:D139" si="11">(C76-$B$4)^2</f>
        <v>3.9852802537832716E-5</v>
      </c>
      <c r="S76" s="23">
        <v>43005</v>
      </c>
      <c r="T76" s="1">
        <v>2507.040039</v>
      </c>
      <c r="U76" s="21">
        <f t="shared" ref="U76:U139" si="12">T76/T77-1</f>
        <v>4.0851438780649119E-3</v>
      </c>
      <c r="W76" s="23">
        <v>43005</v>
      </c>
      <c r="X76" s="24">
        <f t="shared" ref="X76:X139" si="13">C76-$U$5</f>
        <v>7.0549188445673721E-3</v>
      </c>
      <c r="Y76" s="21">
        <f t="shared" ref="Y76:Y139" si="14">U76-$U$5</f>
        <v>4.0224454653664992E-3</v>
      </c>
      <c r="AD76" s="21">
        <v>38</v>
      </c>
      <c r="AE76" s="21">
        <f t="shared" ca="1" si="6"/>
        <v>0.85848599449897345</v>
      </c>
      <c r="AF76" s="21">
        <f t="shared" ca="1" si="7"/>
        <v>1.073541986255155</v>
      </c>
      <c r="AG76" s="38">
        <f t="shared" ca="1" si="8"/>
        <v>294.80718334280567</v>
      </c>
      <c r="AH76" s="38">
        <f t="shared" si="9"/>
        <v>263.9698212494572</v>
      </c>
      <c r="AI76" s="38">
        <f t="shared" ca="1" si="5"/>
        <v>30.837362093348474</v>
      </c>
    </row>
    <row r="77" spans="1:35" x14ac:dyDescent="0.3">
      <c r="A77" s="23">
        <v>43004</v>
      </c>
      <c r="B77" s="1">
        <v>148.109116</v>
      </c>
      <c r="C77" s="21">
        <f t="shared" si="10"/>
        <v>1.7203583176809811E-2</v>
      </c>
      <c r="D77" s="21">
        <f t="shared" si="11"/>
        <v>2.6892305315600977E-4</v>
      </c>
      <c r="S77" s="23">
        <v>43004</v>
      </c>
      <c r="T77" s="1">
        <v>2496.8400879999999</v>
      </c>
      <c r="U77" s="21">
        <f t="shared" si="12"/>
        <v>7.2166817408181316E-5</v>
      </c>
      <c r="W77" s="23">
        <v>43004</v>
      </c>
      <c r="X77" s="24">
        <f t="shared" si="13"/>
        <v>1.7140884764111398E-2</v>
      </c>
      <c r="Y77" s="21">
        <f t="shared" si="14"/>
        <v>9.468404709768612E-6</v>
      </c>
      <c r="AD77" s="21">
        <v>39</v>
      </c>
      <c r="AE77" s="21">
        <f t="shared" ca="1" si="6"/>
        <v>0.22572104029026763</v>
      </c>
      <c r="AF77" s="21">
        <f t="shared" ca="1" si="7"/>
        <v>-0.75301303584021873</v>
      </c>
      <c r="AG77" s="38">
        <f t="shared" ca="1" si="8"/>
        <v>291.60336014776016</v>
      </c>
      <c r="AH77" s="38">
        <f t="shared" si="9"/>
        <v>264.07136381493473</v>
      </c>
      <c r="AI77" s="38">
        <f t="shared" ca="1" si="5"/>
        <v>27.531996332825429</v>
      </c>
    </row>
    <row r="78" spans="1:35" x14ac:dyDescent="0.3">
      <c r="A78" s="23">
        <v>43003</v>
      </c>
      <c r="B78" s="1">
        <v>145.60420199999999</v>
      </c>
      <c r="C78" s="21">
        <f t="shared" si="10"/>
        <v>-8.8221473007484841E-3</v>
      </c>
      <c r="D78" s="21">
        <f t="shared" si="11"/>
        <v>9.2676374628241845E-5</v>
      </c>
      <c r="S78" s="23">
        <v>43003</v>
      </c>
      <c r="T78" s="1">
        <v>2496.6599120000001</v>
      </c>
      <c r="U78" s="21">
        <f t="shared" si="12"/>
        <v>-2.2220504449805834E-3</v>
      </c>
      <c r="W78" s="23">
        <v>43003</v>
      </c>
      <c r="X78" s="24">
        <f t="shared" si="13"/>
        <v>-8.8848457134468976E-3</v>
      </c>
      <c r="Y78" s="21">
        <f t="shared" si="14"/>
        <v>-2.284748857678996E-3</v>
      </c>
      <c r="AD78" s="21">
        <v>40</v>
      </c>
      <c r="AE78" s="21">
        <f t="shared" ca="1" si="6"/>
        <v>0.32047463077717619</v>
      </c>
      <c r="AF78" s="21">
        <f t="shared" ca="1" si="7"/>
        <v>-0.46637198385290807</v>
      </c>
      <c r="AG78" s="38">
        <f t="shared" ca="1" si="8"/>
        <v>289.678990795206</v>
      </c>
      <c r="AH78" s="38">
        <f t="shared" si="9"/>
        <v>264.17294544128879</v>
      </c>
      <c r="AI78" s="38">
        <f t="shared" ca="1" si="5"/>
        <v>25.506045353917216</v>
      </c>
    </row>
    <row r="79" spans="1:35" x14ac:dyDescent="0.3">
      <c r="A79" s="23">
        <v>43000</v>
      </c>
      <c r="B79" s="1">
        <v>146.90017700000001</v>
      </c>
      <c r="C79" s="21">
        <f t="shared" si="10"/>
        <v>-9.7789368855221159E-3</v>
      </c>
      <c r="D79" s="21">
        <f t="shared" si="11"/>
        <v>1.1201357385481816E-4</v>
      </c>
      <c r="S79" s="23">
        <v>43000</v>
      </c>
      <c r="T79" s="1">
        <v>2502.219971</v>
      </c>
      <c r="U79" s="21">
        <f t="shared" si="12"/>
        <v>6.4779370411760517E-4</v>
      </c>
      <c r="W79" s="23">
        <v>43000</v>
      </c>
      <c r="X79" s="24">
        <f t="shared" si="13"/>
        <v>-9.8416352982205295E-3</v>
      </c>
      <c r="Y79" s="21">
        <f t="shared" si="14"/>
        <v>5.8509529141919248E-4</v>
      </c>
      <c r="AD79" s="21">
        <v>41</v>
      </c>
      <c r="AE79" s="21">
        <f t="shared" ca="1" si="6"/>
        <v>0.55744348090178941</v>
      </c>
      <c r="AF79" s="21">
        <f t="shared" ca="1" si="7"/>
        <v>0.14449065126637184</v>
      </c>
      <c r="AG79" s="38">
        <f t="shared" ca="1" si="8"/>
        <v>290.42009868863863</v>
      </c>
      <c r="AH79" s="38">
        <f t="shared" si="9"/>
        <v>264.27456614354514</v>
      </c>
      <c r="AI79" s="38">
        <f t="shared" ca="1" si="5"/>
        <v>26.145532545093488</v>
      </c>
    </row>
    <row r="80" spans="1:35" x14ac:dyDescent="0.3">
      <c r="A80" s="23">
        <v>42999</v>
      </c>
      <c r="B80" s="1">
        <v>148.35089099999999</v>
      </c>
      <c r="C80" s="21">
        <f t="shared" si="10"/>
        <v>-1.7171927251867447E-2</v>
      </c>
      <c r="D80" s="21">
        <f t="shared" si="11"/>
        <v>3.2315947407389256E-4</v>
      </c>
      <c r="S80" s="23">
        <v>42999</v>
      </c>
      <c r="T80" s="1">
        <v>2500.6000979999999</v>
      </c>
      <c r="U80" s="21">
        <f t="shared" si="12"/>
        <v>-3.0459174682084811E-3</v>
      </c>
      <c r="W80" s="23">
        <v>42999</v>
      </c>
      <c r="X80" s="24">
        <f t="shared" si="13"/>
        <v>-1.7234625664565861E-2</v>
      </c>
      <c r="Y80" s="21">
        <f t="shared" si="14"/>
        <v>-3.1086158809068938E-3</v>
      </c>
      <c r="AD80" s="21">
        <v>42</v>
      </c>
      <c r="AE80" s="21">
        <f t="shared" ca="1" si="6"/>
        <v>0.75333143440196948</v>
      </c>
      <c r="AF80" s="21">
        <f t="shared" ca="1" si="7"/>
        <v>0.68501075989268334</v>
      </c>
      <c r="AG80" s="38">
        <f t="shared" ca="1" si="8"/>
        <v>293.53684864724403</v>
      </c>
      <c r="AH80" s="38">
        <f t="shared" si="9"/>
        <v>264.37622593673535</v>
      </c>
      <c r="AI80" s="38">
        <f t="shared" ca="1" si="5"/>
        <v>29.160622710508676</v>
      </c>
    </row>
    <row r="81" spans="1:35" x14ac:dyDescent="0.3">
      <c r="A81" s="23">
        <v>42998</v>
      </c>
      <c r="B81" s="1">
        <v>150.942871</v>
      </c>
      <c r="C81" s="21">
        <f t="shared" si="10"/>
        <v>-1.6757926523523259E-2</v>
      </c>
      <c r="D81" s="21">
        <f t="shared" si="11"/>
        <v>3.0844618914110152E-4</v>
      </c>
      <c r="S81" s="23">
        <v>42998</v>
      </c>
      <c r="T81" s="1">
        <v>2508.23999</v>
      </c>
      <c r="U81" s="21">
        <f t="shared" si="12"/>
        <v>6.3434785956006934E-4</v>
      </c>
      <c r="W81" s="23">
        <v>42998</v>
      </c>
      <c r="X81" s="24">
        <f t="shared" si="13"/>
        <v>-1.6820624936221672E-2</v>
      </c>
      <c r="Y81" s="21">
        <f t="shared" si="14"/>
        <v>5.7164944686165665E-4</v>
      </c>
      <c r="AD81" s="21">
        <v>43</v>
      </c>
      <c r="AE81" s="21">
        <f t="shared" ca="1" si="6"/>
        <v>0.6952945142462883</v>
      </c>
      <c r="AF81" s="21">
        <f t="shared" ca="1" si="7"/>
        <v>0.51091443704251371</v>
      </c>
      <c r="AG81" s="38">
        <f t="shared" ca="1" si="8"/>
        <v>295.9121534405686</v>
      </c>
      <c r="AH81" s="38">
        <f t="shared" si="9"/>
        <v>264.47792483589666</v>
      </c>
      <c r="AI81" s="38">
        <f t="shared" ca="1" si="5"/>
        <v>31.434228604671944</v>
      </c>
    </row>
    <row r="82" spans="1:35" x14ac:dyDescent="0.3">
      <c r="A82" s="23">
        <v>42997</v>
      </c>
      <c r="B82" s="1">
        <v>153.51547199999999</v>
      </c>
      <c r="C82" s="21">
        <f t="shared" si="10"/>
        <v>3.7814392619561765E-4</v>
      </c>
      <c r="D82" s="21">
        <f t="shared" si="11"/>
        <v>1.819583113219283E-7</v>
      </c>
      <c r="S82" s="23">
        <v>42997</v>
      </c>
      <c r="T82" s="1">
        <v>2506.6499020000001</v>
      </c>
      <c r="U82" s="21">
        <f t="shared" si="12"/>
        <v>1.1101953656169616E-3</v>
      </c>
      <c r="W82" s="23">
        <v>42997</v>
      </c>
      <c r="X82" s="24">
        <f t="shared" si="13"/>
        <v>3.1544551349720496E-4</v>
      </c>
      <c r="Y82" s="21">
        <f t="shared" si="14"/>
        <v>1.0474969529185489E-3</v>
      </c>
      <c r="AD82" s="21">
        <v>44</v>
      </c>
      <c r="AE82" s="21">
        <f t="shared" ca="1" si="6"/>
        <v>0.29659041740640857</v>
      </c>
      <c r="AF82" s="21">
        <f t="shared" ca="1" si="7"/>
        <v>-0.53423228522258681</v>
      </c>
      <c r="AG82" s="38">
        <f t="shared" ca="1" si="8"/>
        <v>293.65984463338833</v>
      </c>
      <c r="AH82" s="38">
        <f t="shared" si="9"/>
        <v>264.57966285607216</v>
      </c>
      <c r="AI82" s="38">
        <f t="shared" ca="1" si="5"/>
        <v>29.08018177731617</v>
      </c>
    </row>
    <row r="83" spans="1:35" x14ac:dyDescent="0.3">
      <c r="A83" s="23">
        <v>42996</v>
      </c>
      <c r="B83" s="1">
        <v>153.45744300000001</v>
      </c>
      <c r="C83" s="21">
        <f t="shared" si="10"/>
        <v>-7.5682299641769424E-3</v>
      </c>
      <c r="D83" s="21">
        <f t="shared" si="11"/>
        <v>7.0106117676602928E-5</v>
      </c>
      <c r="S83" s="23">
        <v>42996</v>
      </c>
      <c r="T83" s="1">
        <v>2503.8701169999999</v>
      </c>
      <c r="U83" s="21">
        <f t="shared" si="12"/>
        <v>1.4559208669275847E-3</v>
      </c>
      <c r="W83" s="23">
        <v>42996</v>
      </c>
      <c r="X83" s="24">
        <f t="shared" si="13"/>
        <v>-7.6309283768753551E-3</v>
      </c>
      <c r="Y83" s="21">
        <f t="shared" si="14"/>
        <v>1.393222454229172E-3</v>
      </c>
      <c r="AD83" s="21">
        <v>45</v>
      </c>
      <c r="AE83" s="21">
        <f t="shared" ca="1" si="6"/>
        <v>2.7210819330691915E-3</v>
      </c>
      <c r="AF83" s="21">
        <f t="shared" ca="1" si="7"/>
        <v>-2.77962538904413</v>
      </c>
      <c r="AG83" s="38">
        <f t="shared" ca="1" si="8"/>
        <v>281.75890409746648</v>
      </c>
      <c r="AH83" s="38">
        <f t="shared" si="9"/>
        <v>264.68144001231076</v>
      </c>
      <c r="AI83" s="38">
        <f t="shared" ca="1" si="5"/>
        <v>17.077464085155725</v>
      </c>
    </row>
    <row r="84" spans="1:35" x14ac:dyDescent="0.3">
      <c r="A84" s="23">
        <v>42993</v>
      </c>
      <c r="B84" s="1">
        <v>154.627701</v>
      </c>
      <c r="C84" s="21">
        <f t="shared" si="10"/>
        <v>1.0108783075773342E-2</v>
      </c>
      <c r="D84" s="21">
        <f t="shared" si="11"/>
        <v>8.6565782430025916E-5</v>
      </c>
      <c r="S84" s="23">
        <v>42993</v>
      </c>
      <c r="T84" s="1">
        <v>2500.2299800000001</v>
      </c>
      <c r="U84" s="21">
        <f t="shared" si="12"/>
        <v>1.8471813753215827E-3</v>
      </c>
      <c r="W84" s="23">
        <v>42993</v>
      </c>
      <c r="X84" s="24">
        <f t="shared" si="13"/>
        <v>1.0046084663074929E-2</v>
      </c>
      <c r="Y84" s="21">
        <f t="shared" si="14"/>
        <v>1.78448296262317E-3</v>
      </c>
      <c r="AD84" s="21">
        <v>46</v>
      </c>
      <c r="AE84" s="21">
        <f t="shared" ca="1" si="6"/>
        <v>0.653500493684808</v>
      </c>
      <c r="AF84" s="21">
        <f t="shared" ca="1" si="7"/>
        <v>0.39478845941799762</v>
      </c>
      <c r="AG84" s="38">
        <f t="shared" ca="1" si="8"/>
        <v>283.54385029901374</v>
      </c>
      <c r="AH84" s="38">
        <f t="shared" si="9"/>
        <v>264.78325631966709</v>
      </c>
      <c r="AI84" s="38">
        <f t="shared" ca="1" si="5"/>
        <v>18.760593979346652</v>
      </c>
    </row>
    <row r="85" spans="1:35" x14ac:dyDescent="0.3">
      <c r="A85" s="23">
        <v>42992</v>
      </c>
      <c r="B85" s="1">
        <v>153.08024599999999</v>
      </c>
      <c r="C85" s="21">
        <f t="shared" si="10"/>
        <v>-8.5813917036426934E-3</v>
      </c>
      <c r="D85" s="21">
        <f t="shared" si="11"/>
        <v>8.8098898501970019E-5</v>
      </c>
      <c r="S85" s="23">
        <v>42992</v>
      </c>
      <c r="T85" s="1">
        <v>2495.6201169999999</v>
      </c>
      <c r="U85" s="21">
        <f t="shared" si="12"/>
        <v>-1.1007176163723154E-3</v>
      </c>
      <c r="W85" s="23">
        <v>42992</v>
      </c>
      <c r="X85" s="24">
        <f t="shared" si="13"/>
        <v>-8.644090116341107E-3</v>
      </c>
      <c r="Y85" s="21">
        <f t="shared" si="14"/>
        <v>-1.163416029070728E-3</v>
      </c>
      <c r="AD85" s="21">
        <v>47</v>
      </c>
      <c r="AE85" s="21">
        <f t="shared" ca="1" si="6"/>
        <v>0.88849970547263646</v>
      </c>
      <c r="AF85" s="21">
        <f t="shared" ca="1" si="7"/>
        <v>1.2185880443588235</v>
      </c>
      <c r="AG85" s="38">
        <f t="shared" ca="1" si="8"/>
        <v>288.89311114052498</v>
      </c>
      <c r="AH85" s="38">
        <f t="shared" si="9"/>
        <v>264.88511179320165</v>
      </c>
      <c r="AI85" s="38">
        <f t="shared" ca="1" si="5"/>
        <v>24.007999347323334</v>
      </c>
    </row>
    <row r="86" spans="1:35" x14ac:dyDescent="0.3">
      <c r="A86" s="23">
        <v>42991</v>
      </c>
      <c r="B86" s="1">
        <v>154.405258</v>
      </c>
      <c r="C86" s="21">
        <f t="shared" si="10"/>
        <v>-7.522121925663372E-3</v>
      </c>
      <c r="D86" s="21">
        <f t="shared" si="11"/>
        <v>6.9336123983997956E-5</v>
      </c>
      <c r="S86" s="23">
        <v>42991</v>
      </c>
      <c r="T86" s="1">
        <v>2498.3701169999999</v>
      </c>
      <c r="U86" s="21">
        <f t="shared" si="12"/>
        <v>7.5712083218859583E-4</v>
      </c>
      <c r="W86" s="23">
        <v>42991</v>
      </c>
      <c r="X86" s="24">
        <f t="shared" si="13"/>
        <v>-7.5848203383617847E-3</v>
      </c>
      <c r="Y86" s="21">
        <f t="shared" si="14"/>
        <v>6.9442241949018314E-4</v>
      </c>
      <c r="AD86" s="21">
        <v>48</v>
      </c>
      <c r="AE86" s="21">
        <f t="shared" ca="1" si="6"/>
        <v>0.34970819678866416</v>
      </c>
      <c r="AF86" s="21">
        <f t="shared" ca="1" si="7"/>
        <v>-0.38610839384986884</v>
      </c>
      <c r="AG86" s="38">
        <f t="shared" ca="1" si="8"/>
        <v>287.33285674186328</v>
      </c>
      <c r="AH86" s="38">
        <f t="shared" si="9"/>
        <v>264.9870064479806</v>
      </c>
      <c r="AI86" s="38">
        <f t="shared" ca="1" si="5"/>
        <v>22.345850293882677</v>
      </c>
    </row>
    <row r="87" spans="1:35" x14ac:dyDescent="0.3">
      <c r="A87" s="23">
        <v>42990</v>
      </c>
      <c r="B87" s="1">
        <v>155.57551599999999</v>
      </c>
      <c r="C87" s="21">
        <f t="shared" si="10"/>
        <v>-3.9628350780033239E-3</v>
      </c>
      <c r="D87" s="21">
        <f t="shared" si="11"/>
        <v>2.272948267312716E-5</v>
      </c>
      <c r="S87" s="23">
        <v>42990</v>
      </c>
      <c r="T87" s="1">
        <v>2496.4799800000001</v>
      </c>
      <c r="U87" s="21">
        <f t="shared" si="12"/>
        <v>3.3639479926761418E-3</v>
      </c>
      <c r="W87" s="23">
        <v>42990</v>
      </c>
      <c r="X87" s="24">
        <f t="shared" si="13"/>
        <v>-4.0255334907017366E-3</v>
      </c>
      <c r="Y87" s="21">
        <f t="shared" si="14"/>
        <v>3.3012495799777291E-3</v>
      </c>
      <c r="AD87" s="21">
        <v>49</v>
      </c>
      <c r="AE87" s="21">
        <f t="shared" ca="1" si="6"/>
        <v>0.57623929473950042</v>
      </c>
      <c r="AF87" s="21">
        <f t="shared" ca="1" si="7"/>
        <v>0.19228188090551374</v>
      </c>
      <c r="AG87" s="38">
        <f t="shared" ca="1" si="8"/>
        <v>288.27484342732203</v>
      </c>
      <c r="AH87" s="38">
        <f t="shared" si="9"/>
        <v>265.08894029907606</v>
      </c>
      <c r="AI87" s="38">
        <f t="shared" ca="1" si="5"/>
        <v>23.185903128245968</v>
      </c>
    </row>
    <row r="88" spans="1:35" x14ac:dyDescent="0.3">
      <c r="A88" s="23">
        <v>42989</v>
      </c>
      <c r="B88" s="1">
        <v>156.194489</v>
      </c>
      <c r="C88" s="21">
        <f t="shared" si="10"/>
        <v>1.8092387739474747E-2</v>
      </c>
      <c r="D88" s="21">
        <f t="shared" si="11"/>
        <v>2.9886381394426882E-4</v>
      </c>
      <c r="S88" s="23">
        <v>42989</v>
      </c>
      <c r="T88" s="1">
        <v>2488.110107</v>
      </c>
      <c r="U88" s="21">
        <f t="shared" si="12"/>
        <v>1.0839298999797853E-2</v>
      </c>
      <c r="W88" s="23">
        <v>42989</v>
      </c>
      <c r="X88" s="24">
        <f t="shared" si="13"/>
        <v>1.8029689326776333E-2</v>
      </c>
      <c r="Y88" s="21">
        <f t="shared" si="14"/>
        <v>1.0776600587099439E-2</v>
      </c>
      <c r="AD88" s="21">
        <v>50</v>
      </c>
      <c r="AE88" s="21">
        <f t="shared" ca="1" si="6"/>
        <v>9.875044023605084E-2</v>
      </c>
      <c r="AF88" s="21">
        <f t="shared" ca="1" si="7"/>
        <v>-1.2887043763244714</v>
      </c>
      <c r="AG88" s="38">
        <f t="shared" ca="1" si="8"/>
        <v>282.85666788102651</v>
      </c>
      <c r="AH88" s="38">
        <f t="shared" si="9"/>
        <v>265.19091336156583</v>
      </c>
      <c r="AI88" s="38">
        <f t="shared" ca="1" si="5"/>
        <v>17.665754519460677</v>
      </c>
    </row>
    <row r="89" spans="1:35" x14ac:dyDescent="0.3">
      <c r="A89" s="23">
        <v>42986</v>
      </c>
      <c r="B89" s="1">
        <v>153.41877700000001</v>
      </c>
      <c r="C89" s="21">
        <f t="shared" si="10"/>
        <v>-1.6308834451260301E-2</v>
      </c>
      <c r="D89" s="21">
        <f t="shared" si="11"/>
        <v>2.9287339148902319E-4</v>
      </c>
      <c r="S89" s="23">
        <v>42986</v>
      </c>
      <c r="T89" s="1">
        <v>2461.429932</v>
      </c>
      <c r="U89" s="21">
        <f t="shared" si="12"/>
        <v>-1.4888506973723681E-3</v>
      </c>
      <c r="W89" s="23">
        <v>42986</v>
      </c>
      <c r="X89" s="24">
        <f t="shared" si="13"/>
        <v>-1.6371532863958715E-2</v>
      </c>
      <c r="Y89" s="21">
        <f t="shared" si="14"/>
        <v>-1.5515491100707808E-3</v>
      </c>
      <c r="AD89" s="21">
        <v>51</v>
      </c>
      <c r="AE89" s="21">
        <f t="shared" ca="1" si="6"/>
        <v>0.31537985711472294</v>
      </c>
      <c r="AF89" s="21">
        <f t="shared" ca="1" si="7"/>
        <v>-0.48065781980370897</v>
      </c>
      <c r="AG89" s="38">
        <f t="shared" ca="1" si="8"/>
        <v>280.92972664976946</v>
      </c>
      <c r="AH89" s="38">
        <f t="shared" si="9"/>
        <v>265.29292565053356</v>
      </c>
      <c r="AI89" s="38">
        <f t="shared" ca="1" si="5"/>
        <v>15.636800999235902</v>
      </c>
    </row>
    <row r="90" spans="1:35" x14ac:dyDescent="0.3">
      <c r="A90" s="23">
        <v>42985</v>
      </c>
      <c r="B90" s="1">
        <v>155.96234100000001</v>
      </c>
      <c r="C90" s="21">
        <f t="shared" si="10"/>
        <v>-4.0145796896051689E-3</v>
      </c>
      <c r="D90" s="21">
        <f t="shared" si="11"/>
        <v>2.3225549677791506E-5</v>
      </c>
      <c r="S90" s="23">
        <v>42985</v>
      </c>
      <c r="T90" s="1">
        <v>2465.1000979999999</v>
      </c>
      <c r="U90" s="21">
        <f t="shared" si="12"/>
        <v>-1.7843595846800397E-4</v>
      </c>
      <c r="W90" s="23">
        <v>42985</v>
      </c>
      <c r="X90" s="24">
        <f t="shared" si="13"/>
        <v>-4.0772781023035816E-3</v>
      </c>
      <c r="Y90" s="21">
        <f t="shared" si="14"/>
        <v>-2.4113437116641667E-4</v>
      </c>
      <c r="AD90" s="21">
        <v>52</v>
      </c>
      <c r="AE90" s="21">
        <f t="shared" ca="1" si="6"/>
        <v>0.29792087677742241</v>
      </c>
      <c r="AF90" s="21">
        <f t="shared" ca="1" si="7"/>
        <v>-0.53038971777395028</v>
      </c>
      <c r="AG90" s="38">
        <f t="shared" ca="1" si="8"/>
        <v>278.80754817327249</v>
      </c>
      <c r="AH90" s="38">
        <f t="shared" si="9"/>
        <v>265.39497718106867</v>
      </c>
      <c r="AI90" s="38">
        <f t="shared" ca="1" si="5"/>
        <v>13.412570992203825</v>
      </c>
    </row>
    <row r="91" spans="1:35" x14ac:dyDescent="0.3">
      <c r="A91" s="23">
        <v>42984</v>
      </c>
      <c r="B91" s="1">
        <v>156.59098800000001</v>
      </c>
      <c r="C91" s="21">
        <f t="shared" si="10"/>
        <v>-1.0490481758871351E-3</v>
      </c>
      <c r="D91" s="21">
        <f t="shared" si="11"/>
        <v>3.4364180535583315E-6</v>
      </c>
      <c r="S91" s="23">
        <v>42984</v>
      </c>
      <c r="T91" s="1">
        <v>2465.540039</v>
      </c>
      <c r="U91" s="21">
        <f t="shared" si="12"/>
        <v>3.1287266079642606E-3</v>
      </c>
      <c r="W91" s="23">
        <v>42984</v>
      </c>
      <c r="X91" s="24">
        <f t="shared" si="13"/>
        <v>-1.1117465885855478E-3</v>
      </c>
      <c r="Y91" s="21">
        <f t="shared" si="14"/>
        <v>3.0660281952658479E-3</v>
      </c>
      <c r="AD91" s="21">
        <v>53</v>
      </c>
      <c r="AE91" s="21">
        <f t="shared" ca="1" si="6"/>
        <v>0.90230156769448366</v>
      </c>
      <c r="AF91" s="21">
        <f t="shared" ca="1" si="7"/>
        <v>1.2947778804827377</v>
      </c>
      <c r="AG91" s="38">
        <f t="shared" ca="1" si="8"/>
        <v>284.39275877368044</v>
      </c>
      <c r="AH91" s="38">
        <f t="shared" si="9"/>
        <v>265.49706796826644</v>
      </c>
      <c r="AI91" s="38">
        <f t="shared" ca="1" si="5"/>
        <v>18.895690805414006</v>
      </c>
    </row>
    <row r="92" spans="1:35" x14ac:dyDescent="0.3">
      <c r="A92" s="23">
        <v>42983</v>
      </c>
      <c r="B92" s="1">
        <v>156.75543200000001</v>
      </c>
      <c r="C92" s="21">
        <f t="shared" si="10"/>
        <v>-1.2008480537077593E-2</v>
      </c>
      <c r="D92" s="21">
        <f t="shared" si="11"/>
        <v>1.6417784260793126E-4</v>
      </c>
      <c r="S92" s="23">
        <v>42983</v>
      </c>
      <c r="T92" s="1">
        <v>2457.8500979999999</v>
      </c>
      <c r="U92" s="21">
        <f t="shared" si="12"/>
        <v>-7.5508068199755529E-3</v>
      </c>
      <c r="W92" s="23">
        <v>42983</v>
      </c>
      <c r="X92" s="24">
        <f t="shared" si="13"/>
        <v>-1.2071178949776006E-2</v>
      </c>
      <c r="Y92" s="21">
        <f t="shared" si="14"/>
        <v>-7.6135052326739656E-3</v>
      </c>
      <c r="AD92" s="21">
        <v>54</v>
      </c>
      <c r="AE92" s="21">
        <f t="shared" ca="1" si="6"/>
        <v>0.62225730179952499</v>
      </c>
      <c r="AF92" s="21">
        <f t="shared" ca="1" si="7"/>
        <v>0.31141467860027011</v>
      </c>
      <c r="AG92" s="38">
        <f t="shared" ca="1" si="8"/>
        <v>285.83617825384414</v>
      </c>
      <c r="AH92" s="38">
        <f t="shared" si="9"/>
        <v>265.59919802722789</v>
      </c>
      <c r="AI92" s="38">
        <f t="shared" ca="1" si="5"/>
        <v>20.236980226616254</v>
      </c>
    </row>
    <row r="93" spans="1:35" x14ac:dyDescent="0.3">
      <c r="A93" s="23">
        <v>42979</v>
      </c>
      <c r="B93" s="1">
        <v>158.660706</v>
      </c>
      <c r="C93" s="21">
        <f t="shared" si="10"/>
        <v>3.0486907230109495E-4</v>
      </c>
      <c r="D93" s="21">
        <f t="shared" si="11"/>
        <v>2.4984059678345668E-7</v>
      </c>
      <c r="S93" s="23">
        <v>42979</v>
      </c>
      <c r="T93" s="1">
        <v>2476.5500489999999</v>
      </c>
      <c r="U93" s="21">
        <f t="shared" si="12"/>
        <v>1.9825408914242448E-3</v>
      </c>
      <c r="W93" s="23">
        <v>42979</v>
      </c>
      <c r="X93" s="24">
        <f t="shared" si="13"/>
        <v>2.4217065960268225E-4</v>
      </c>
      <c r="Y93" s="21">
        <f t="shared" si="14"/>
        <v>1.9198424787258321E-3</v>
      </c>
      <c r="AD93" s="21">
        <v>55</v>
      </c>
      <c r="AE93" s="21">
        <f t="shared" ca="1" si="6"/>
        <v>0.17033173473445073</v>
      </c>
      <c r="AF93" s="21">
        <f t="shared" ca="1" si="7"/>
        <v>-0.95285514489608625</v>
      </c>
      <c r="AG93" s="38">
        <f t="shared" ca="1" si="8"/>
        <v>281.88236917278357</v>
      </c>
      <c r="AH93" s="38">
        <f t="shared" si="9"/>
        <v>265.7013673730599</v>
      </c>
      <c r="AI93" s="38">
        <f t="shared" ca="1" si="5"/>
        <v>16.181001799723674</v>
      </c>
    </row>
    <row r="94" spans="1:35" x14ac:dyDescent="0.3">
      <c r="A94" s="23">
        <v>42978</v>
      </c>
      <c r="B94" s="1">
        <v>158.61234999999999</v>
      </c>
      <c r="C94" s="21">
        <f t="shared" si="10"/>
        <v>3.9791825617661036E-3</v>
      </c>
      <c r="D94" s="21">
        <f t="shared" si="11"/>
        <v>1.0077278307744243E-5</v>
      </c>
      <c r="S94" s="23">
        <v>42978</v>
      </c>
      <c r="T94" s="1">
        <v>2471.6499020000001</v>
      </c>
      <c r="U94" s="21">
        <f t="shared" si="12"/>
        <v>5.7209760360981132E-3</v>
      </c>
      <c r="W94" s="23">
        <v>42978</v>
      </c>
      <c r="X94" s="24">
        <f t="shared" si="13"/>
        <v>3.9164841490676909E-3</v>
      </c>
      <c r="Y94" s="21">
        <f t="shared" si="14"/>
        <v>5.6582776233997005E-3</v>
      </c>
      <c r="AD94" s="21">
        <v>56</v>
      </c>
      <c r="AE94" s="21">
        <f t="shared" ca="1" si="6"/>
        <v>0.87614396271309336</v>
      </c>
      <c r="AF94" s="21">
        <f t="shared" ca="1" si="7"/>
        <v>1.155924416284557</v>
      </c>
      <c r="AG94" s="38">
        <f t="shared" ca="1" si="8"/>
        <v>286.93006481319571</v>
      </c>
      <c r="AH94" s="38">
        <f t="shared" si="9"/>
        <v>265.80357602087514</v>
      </c>
      <c r="AI94" s="38">
        <f t="shared" ca="1" si="5"/>
        <v>21.126488792320572</v>
      </c>
    </row>
    <row r="95" spans="1:35" x14ac:dyDescent="0.3">
      <c r="A95" s="23">
        <v>42977</v>
      </c>
      <c r="B95" s="1">
        <v>157.98370399999999</v>
      </c>
      <c r="C95" s="21">
        <f t="shared" si="10"/>
        <v>2.7008247690516463E-3</v>
      </c>
      <c r="D95" s="21">
        <f t="shared" si="11"/>
        <v>3.5952525687121972E-6</v>
      </c>
      <c r="S95" s="23">
        <v>42977</v>
      </c>
      <c r="T95" s="1">
        <v>2457.5900879999999</v>
      </c>
      <c r="U95" s="21">
        <f t="shared" si="12"/>
        <v>4.6151489080887842E-3</v>
      </c>
      <c r="W95" s="23">
        <v>42977</v>
      </c>
      <c r="X95" s="24">
        <f t="shared" si="13"/>
        <v>2.6381263563532336E-3</v>
      </c>
      <c r="Y95" s="21">
        <f t="shared" si="14"/>
        <v>4.5524504953903715E-3</v>
      </c>
      <c r="AD95" s="21">
        <v>57</v>
      </c>
      <c r="AE95" s="21">
        <f t="shared" ca="1" si="6"/>
        <v>0.31288511393613161</v>
      </c>
      <c r="AF95" s="21">
        <f t="shared" ca="1" si="7"/>
        <v>-0.48768888219231499</v>
      </c>
      <c r="AG95" s="38">
        <f t="shared" ca="1" si="8"/>
        <v>284.94527658316537</v>
      </c>
      <c r="AH95" s="38">
        <f t="shared" si="9"/>
        <v>265.90582398579215</v>
      </c>
      <c r="AI95" s="38">
        <f t="shared" ca="1" si="5"/>
        <v>19.039452597373213</v>
      </c>
    </row>
    <row r="96" spans="1:35" x14ac:dyDescent="0.3">
      <c r="A96" s="23">
        <v>42976</v>
      </c>
      <c r="B96" s="1">
        <v>157.558167</v>
      </c>
      <c r="C96" s="21">
        <f t="shared" si="10"/>
        <v>8.9182081637251276E-3</v>
      </c>
      <c r="D96" s="21">
        <f t="shared" si="11"/>
        <v>6.5828858234984403E-5</v>
      </c>
      <c r="S96" s="23">
        <v>42976</v>
      </c>
      <c r="T96" s="1">
        <v>2446.3000489999999</v>
      </c>
      <c r="U96" s="21">
        <f t="shared" si="12"/>
        <v>8.428219030980344E-4</v>
      </c>
      <c r="W96" s="23">
        <v>42976</v>
      </c>
      <c r="X96" s="24">
        <f t="shared" si="13"/>
        <v>8.855509751026714E-3</v>
      </c>
      <c r="Y96" s="21">
        <f t="shared" si="14"/>
        <v>7.8012349039962171E-4</v>
      </c>
      <c r="AD96" s="21">
        <v>58</v>
      </c>
      <c r="AE96" s="21">
        <f t="shared" ca="1" si="6"/>
        <v>0.82207165133690474</v>
      </c>
      <c r="AF96" s="21">
        <f t="shared" ca="1" si="7"/>
        <v>0.92328884920334175</v>
      </c>
      <c r="AG96" s="38">
        <f t="shared" ca="1" si="8"/>
        <v>289.03598706265853</v>
      </c>
      <c r="AH96" s="38">
        <f t="shared" si="9"/>
        <v>266.00811128293515</v>
      </c>
      <c r="AI96" s="38">
        <f t="shared" ca="1" si="5"/>
        <v>23.027875779723388</v>
      </c>
    </row>
    <row r="97" spans="1:35" x14ac:dyDescent="0.3">
      <c r="A97" s="23">
        <v>42975</v>
      </c>
      <c r="B97" s="1">
        <v>156.16545099999999</v>
      </c>
      <c r="C97" s="21">
        <f t="shared" si="10"/>
        <v>1.0071241105582329E-2</v>
      </c>
      <c r="D97" s="21">
        <f t="shared" si="11"/>
        <v>8.5868605334665476E-5</v>
      </c>
      <c r="S97" s="23">
        <v>42975</v>
      </c>
      <c r="T97" s="1">
        <v>2444.23999</v>
      </c>
      <c r="U97" s="21">
        <f t="shared" si="12"/>
        <v>4.8707188806340618E-4</v>
      </c>
      <c r="W97" s="23">
        <v>42975</v>
      </c>
      <c r="X97" s="24">
        <f t="shared" si="13"/>
        <v>1.0008542692883916E-2</v>
      </c>
      <c r="Y97" s="21">
        <f t="shared" si="14"/>
        <v>4.2437347536499349E-4</v>
      </c>
      <c r="AD97" s="21">
        <v>59</v>
      </c>
      <c r="AE97" s="21">
        <f t="shared" ca="1" si="6"/>
        <v>0.31018777634217343</v>
      </c>
      <c r="AF97" s="21">
        <f t="shared" ca="1" si="7"/>
        <v>-0.49531816190526506</v>
      </c>
      <c r="AG97" s="38">
        <f t="shared" ca="1" si="8"/>
        <v>287.00373740965108</v>
      </c>
      <c r="AH97" s="38">
        <f t="shared" si="9"/>
        <v>266.1104379274343</v>
      </c>
      <c r="AI97" s="38">
        <f t="shared" ca="1" si="5"/>
        <v>20.893299482216776</v>
      </c>
    </row>
    <row r="98" spans="1:35" x14ac:dyDescent="0.3">
      <c r="A98" s="23">
        <v>42972</v>
      </c>
      <c r="B98" s="1">
        <v>154.60835299999999</v>
      </c>
      <c r="C98" s="21">
        <f t="shared" si="10"/>
        <v>3.7044039890614666E-3</v>
      </c>
      <c r="D98" s="21">
        <f t="shared" si="11"/>
        <v>8.4082272967122846E-6</v>
      </c>
      <c r="S98" s="23">
        <v>42972</v>
      </c>
      <c r="T98" s="1">
        <v>2443.0500489999999</v>
      </c>
      <c r="U98" s="21">
        <f t="shared" si="12"/>
        <v>1.6728693048759791E-3</v>
      </c>
      <c r="W98" s="23">
        <v>42972</v>
      </c>
      <c r="X98" s="24">
        <f t="shared" si="13"/>
        <v>3.6417055763630539E-3</v>
      </c>
      <c r="Y98" s="21">
        <f t="shared" si="14"/>
        <v>1.6101708921775664E-3</v>
      </c>
      <c r="AD98" s="21">
        <v>60</v>
      </c>
      <c r="AE98" s="21">
        <f t="shared" ca="1" si="6"/>
        <v>0.3924343281137781</v>
      </c>
      <c r="AF98" s="21">
        <f t="shared" ca="1" si="7"/>
        <v>-0.2729799133184071</v>
      </c>
      <c r="AG98" s="38">
        <f t="shared" ca="1" si="8"/>
        <v>285.9391973927676</v>
      </c>
      <c r="AH98" s="38">
        <f t="shared" si="9"/>
        <v>266.21280393442555</v>
      </c>
      <c r="AI98" s="38">
        <f t="shared" ca="1" si="5"/>
        <v>19.726393458342045</v>
      </c>
    </row>
    <row r="99" spans="1:35" x14ac:dyDescent="0.3">
      <c r="A99" s="23">
        <v>42971</v>
      </c>
      <c r="B99" s="1">
        <v>154.037735</v>
      </c>
      <c r="C99" s="21">
        <f t="shared" si="10"/>
        <v>-4.4379620651420204E-3</v>
      </c>
      <c r="D99" s="21">
        <f t="shared" si="11"/>
        <v>2.7485606646347145E-5</v>
      </c>
      <c r="S99" s="23">
        <v>42971</v>
      </c>
      <c r="T99" s="1">
        <v>2438.969971</v>
      </c>
      <c r="U99" s="21">
        <f t="shared" si="12"/>
        <v>-2.074461923330162E-3</v>
      </c>
      <c r="W99" s="23">
        <v>42971</v>
      </c>
      <c r="X99" s="24">
        <f t="shared" si="13"/>
        <v>-4.5006604778404331E-3</v>
      </c>
      <c r="Y99" s="21">
        <f t="shared" si="14"/>
        <v>-2.1371603360285747E-3</v>
      </c>
      <c r="AD99" s="21">
        <v>61</v>
      </c>
      <c r="AE99" s="21">
        <f t="shared" ca="1" si="6"/>
        <v>0.23145039507579657</v>
      </c>
      <c r="AF99" s="21">
        <f t="shared" ca="1" si="7"/>
        <v>-0.73407867409159744</v>
      </c>
      <c r="AG99" s="38">
        <f t="shared" ca="1" si="8"/>
        <v>282.91220393715963</v>
      </c>
      <c r="AH99" s="38">
        <f t="shared" si="9"/>
        <v>266.31520931905061</v>
      </c>
      <c r="AI99" s="38">
        <f t="shared" ca="1" si="5"/>
        <v>16.596994618109022</v>
      </c>
    </row>
    <row r="100" spans="1:35" x14ac:dyDescent="0.3">
      <c r="A100" s="23">
        <v>42970</v>
      </c>
      <c r="B100" s="1">
        <v>154.72439600000001</v>
      </c>
      <c r="C100" s="21">
        <f t="shared" si="10"/>
        <v>1.2515612483194882E-3</v>
      </c>
      <c r="D100" s="21">
        <f t="shared" si="11"/>
        <v>1.9967635658044798E-7</v>
      </c>
      <c r="S100" s="23">
        <v>42970</v>
      </c>
      <c r="T100" s="1">
        <v>2444.040039</v>
      </c>
      <c r="U100" s="21">
        <f t="shared" si="12"/>
        <v>-3.453592835692465E-3</v>
      </c>
      <c r="W100" s="23">
        <v>42970</v>
      </c>
      <c r="X100" s="24">
        <f t="shared" si="13"/>
        <v>1.1888628356210755E-3</v>
      </c>
      <c r="Y100" s="21">
        <f t="shared" si="14"/>
        <v>-3.5162912483908777E-3</v>
      </c>
      <c r="AD100" s="21">
        <v>62</v>
      </c>
      <c r="AE100" s="21">
        <f t="shared" ca="1" si="6"/>
        <v>0.39509754307913691</v>
      </c>
      <c r="AF100" s="21">
        <f t="shared" ca="1" si="7"/>
        <v>-0.26605729166136355</v>
      </c>
      <c r="AG100" s="38">
        <f t="shared" ca="1" si="8"/>
        <v>281.89215252382922</v>
      </c>
      <c r="AH100" s="38">
        <f t="shared" si="9"/>
        <v>266.41765409645711</v>
      </c>
      <c r="AI100" s="38">
        <f t="shared" ca="1" si="5"/>
        <v>15.474498427372112</v>
      </c>
    </row>
    <row r="101" spans="1:35" x14ac:dyDescent="0.3">
      <c r="A101" s="23">
        <v>42969</v>
      </c>
      <c r="B101" s="1">
        <v>154.530991</v>
      </c>
      <c r="C101" s="21">
        <f t="shared" si="10"/>
        <v>1.6347522459159824E-2</v>
      </c>
      <c r="D101" s="21">
        <f t="shared" si="11"/>
        <v>2.4157903021744602E-4</v>
      </c>
      <c r="S101" s="23">
        <v>42969</v>
      </c>
      <c r="T101" s="1">
        <v>2452.51001</v>
      </c>
      <c r="U101" s="21">
        <f t="shared" si="12"/>
        <v>9.9407799622499571E-3</v>
      </c>
      <c r="W101" s="23">
        <v>42969</v>
      </c>
      <c r="X101" s="24">
        <f t="shared" si="13"/>
        <v>1.6284824046461411E-2</v>
      </c>
      <c r="Y101" s="21">
        <f t="shared" si="14"/>
        <v>9.8780815495515435E-3</v>
      </c>
      <c r="AD101" s="21">
        <v>63</v>
      </c>
      <c r="AE101" s="21">
        <f t="shared" ca="1" si="6"/>
        <v>0.84316842754158261</v>
      </c>
      <c r="AF101" s="21">
        <f t="shared" ca="1" si="7"/>
        <v>1.0075654029922045</v>
      </c>
      <c r="AG101" s="38">
        <f t="shared" ca="1" si="8"/>
        <v>286.30125567010026</v>
      </c>
      <c r="AH101" s="38">
        <f t="shared" si="9"/>
        <v>266.52013828179849</v>
      </c>
      <c r="AI101" s="38">
        <f t="shared" ca="1" si="5"/>
        <v>19.781117388301766</v>
      </c>
    </row>
    <row r="102" spans="1:35" x14ac:dyDescent="0.3">
      <c r="A102" s="23">
        <v>42968</v>
      </c>
      <c r="B102" s="1">
        <v>152.04542499999999</v>
      </c>
      <c r="C102" s="21">
        <f t="shared" si="10"/>
        <v>-1.8412627499577727E-3</v>
      </c>
      <c r="D102" s="21">
        <f t="shared" si="11"/>
        <v>7.0011699078247384E-6</v>
      </c>
      <c r="S102" s="23">
        <v>42968</v>
      </c>
      <c r="T102" s="1">
        <v>2428.3701169999999</v>
      </c>
      <c r="U102" s="21">
        <f t="shared" si="12"/>
        <v>1.1626509216591252E-3</v>
      </c>
      <c r="W102" s="23">
        <v>42968</v>
      </c>
      <c r="X102" s="24">
        <f t="shared" si="13"/>
        <v>-1.9039611626561854E-3</v>
      </c>
      <c r="Y102" s="21">
        <f t="shared" si="14"/>
        <v>1.0999525089607125E-3</v>
      </c>
      <c r="AD102" s="21">
        <v>64</v>
      </c>
      <c r="AE102" s="21">
        <f t="shared" ca="1" si="6"/>
        <v>0.53389645419261866</v>
      </c>
      <c r="AF102" s="21">
        <f t="shared" ca="1" si="7"/>
        <v>8.5068300311979456E-2</v>
      </c>
      <c r="AG102" s="38">
        <f t="shared" ca="1" si="8"/>
        <v>286.77762141067217</v>
      </c>
      <c r="AH102" s="38">
        <f t="shared" si="9"/>
        <v>266.62266189023393</v>
      </c>
      <c r="AI102" s="38">
        <f t="shared" ca="1" si="5"/>
        <v>20.15495952043824</v>
      </c>
    </row>
    <row r="103" spans="1:35" x14ac:dyDescent="0.3">
      <c r="A103" s="23">
        <v>42965</v>
      </c>
      <c r="B103" s="1">
        <v>152.325897</v>
      </c>
      <c r="C103" s="21">
        <f t="shared" si="10"/>
        <v>-2.2804136265273112E-3</v>
      </c>
      <c r="D103" s="21">
        <f t="shared" si="11"/>
        <v>9.5179855922948238E-6</v>
      </c>
      <c r="S103" s="23">
        <v>42965</v>
      </c>
      <c r="T103" s="1">
        <v>2425.5500489999999</v>
      </c>
      <c r="U103" s="21">
        <f t="shared" si="12"/>
        <v>-1.8353673366143797E-3</v>
      </c>
      <c r="W103" s="23">
        <v>42965</v>
      </c>
      <c r="X103" s="24">
        <f t="shared" si="13"/>
        <v>-2.3431120392257239E-3</v>
      </c>
      <c r="Y103" s="21">
        <f t="shared" si="14"/>
        <v>-1.8980657493127924E-3</v>
      </c>
      <c r="AD103" s="21">
        <v>65</v>
      </c>
      <c r="AE103" s="21">
        <f t="shared" ca="1" si="6"/>
        <v>0.58103973668091713</v>
      </c>
      <c r="AF103" s="21">
        <f t="shared" ca="1" si="7"/>
        <v>0.20455409137485034</v>
      </c>
      <c r="AG103" s="38">
        <f t="shared" ca="1" si="8"/>
        <v>287.77083365424409</v>
      </c>
      <c r="AH103" s="38">
        <f t="shared" si="9"/>
        <v>266.72522493692856</v>
      </c>
      <c r="AI103" s="38">
        <f t="shared" ref="AI103:AI166" ca="1" si="15">AG103-AH103</f>
        <v>21.045608717315531</v>
      </c>
    </row>
    <row r="104" spans="1:35" x14ac:dyDescent="0.3">
      <c r="A104" s="23">
        <v>42964</v>
      </c>
      <c r="B104" s="1">
        <v>152.674057</v>
      </c>
      <c r="C104" s="21">
        <f t="shared" si="10"/>
        <v>-1.9198352826368503E-2</v>
      </c>
      <c r="D104" s="21">
        <f t="shared" si="11"/>
        <v>4.0012250818014531E-4</v>
      </c>
      <c r="S104" s="23">
        <v>42964</v>
      </c>
      <c r="T104" s="1">
        <v>2430.01001</v>
      </c>
      <c r="U104" s="21">
        <f t="shared" si="12"/>
        <v>-1.5436951897705553E-2</v>
      </c>
      <c r="W104" s="23">
        <v>42964</v>
      </c>
      <c r="X104" s="24">
        <f t="shared" si="13"/>
        <v>-1.9261051239066917E-2</v>
      </c>
      <c r="Y104" s="21">
        <f t="shared" si="14"/>
        <v>-1.5499650310403967E-2</v>
      </c>
      <c r="AD104" s="21">
        <v>66</v>
      </c>
      <c r="AE104" s="21">
        <f t="shared" ref="AE104:AE167" ca="1" si="16">RAND()</f>
        <v>0.14765948644281324</v>
      </c>
      <c r="AF104" s="21">
        <f t="shared" ref="AF104:AF167" ca="1" si="17">NORMSINV(AE104)</f>
        <v>-1.0465244275274903</v>
      </c>
      <c r="AG104" s="38">
        <f t="shared" ref="AG104:AG167" ca="1" si="18">AG103*EXP($AB$42*$AB$38+$AB$40*AF104*SQRT($AB$38))</f>
        <v>283.39122867107568</v>
      </c>
      <c r="AH104" s="38">
        <f t="shared" ref="AH104:AH167" si="19">AH103*EXP($AB$42*$AB$38)</f>
        <v>266.82782743705326</v>
      </c>
      <c r="AI104" s="38">
        <f t="shared" ca="1" si="15"/>
        <v>16.563401234022422</v>
      </c>
    </row>
    <row r="105" spans="1:35" x14ac:dyDescent="0.3">
      <c r="A105" s="23">
        <v>42963</v>
      </c>
      <c r="B105" s="1">
        <v>155.662521</v>
      </c>
      <c r="C105" s="21">
        <f t="shared" si="10"/>
        <v>-4.0223766173680398E-3</v>
      </c>
      <c r="D105" s="21">
        <f t="shared" si="11"/>
        <v>2.330076177147384E-5</v>
      </c>
      <c r="S105" s="23">
        <v>42963</v>
      </c>
      <c r="T105" s="1">
        <v>2468.110107</v>
      </c>
      <c r="U105" s="21">
        <f t="shared" si="12"/>
        <v>1.4201029160998413E-3</v>
      </c>
      <c r="W105" s="23">
        <v>42963</v>
      </c>
      <c r="X105" s="24">
        <f t="shared" si="13"/>
        <v>-4.0850750300664524E-3</v>
      </c>
      <c r="Y105" s="21">
        <f t="shared" si="14"/>
        <v>1.3574045034014286E-3</v>
      </c>
      <c r="AD105" s="21">
        <v>67</v>
      </c>
      <c r="AE105" s="21">
        <f t="shared" ca="1" si="16"/>
        <v>0.33919798873817208</v>
      </c>
      <c r="AF105" s="21">
        <f t="shared" ca="1" si="17"/>
        <v>-0.41465295348811476</v>
      </c>
      <c r="AG105" s="38">
        <f t="shared" ca="1" si="18"/>
        <v>281.73985559488489</v>
      </c>
      <c r="AH105" s="38">
        <f t="shared" si="19"/>
        <v>266.93046940578478</v>
      </c>
      <c r="AI105" s="38">
        <f t="shared" ca="1" si="15"/>
        <v>14.80938618910011</v>
      </c>
    </row>
    <row r="106" spans="1:35" x14ac:dyDescent="0.3">
      <c r="A106" s="23">
        <v>42962</v>
      </c>
      <c r="B106" s="1">
        <v>156.29118299999999</v>
      </c>
      <c r="C106" s="21">
        <f t="shared" si="10"/>
        <v>1.094762805693561E-2</v>
      </c>
      <c r="D106" s="21">
        <f t="shared" si="11"/>
        <v>1.0287879393822213E-4</v>
      </c>
      <c r="S106" s="23">
        <v>42962</v>
      </c>
      <c r="T106" s="1">
        <v>2464.610107</v>
      </c>
      <c r="U106" s="21">
        <f t="shared" si="12"/>
        <v>-4.9880809626934308E-4</v>
      </c>
      <c r="W106" s="23">
        <v>42962</v>
      </c>
      <c r="X106" s="24">
        <f t="shared" si="13"/>
        <v>1.0884929644237196E-2</v>
      </c>
      <c r="Y106" s="21">
        <f t="shared" si="14"/>
        <v>-5.6150650896775577E-4</v>
      </c>
      <c r="AD106" s="21">
        <v>68</v>
      </c>
      <c r="AE106" s="21">
        <f t="shared" ca="1" si="16"/>
        <v>0.4339573966905298</v>
      </c>
      <c r="AF106" s="21">
        <f t="shared" ca="1" si="17"/>
        <v>-0.16630771693635171</v>
      </c>
      <c r="AG106" s="38">
        <f t="shared" ca="1" si="18"/>
        <v>281.14498817652009</v>
      </c>
      <c r="AH106" s="38">
        <f t="shared" si="19"/>
        <v>267.0331508583057</v>
      </c>
      <c r="AI106" s="38">
        <f t="shared" ca="1" si="15"/>
        <v>14.111837318214384</v>
      </c>
    </row>
    <row r="107" spans="1:35" x14ac:dyDescent="0.3">
      <c r="A107" s="23">
        <v>42961</v>
      </c>
      <c r="B107" s="1">
        <v>154.59869399999999</v>
      </c>
      <c r="C107" s="21">
        <f t="shared" si="10"/>
        <v>1.5049549839120768E-2</v>
      </c>
      <c r="D107" s="21">
        <f t="shared" si="11"/>
        <v>2.0291547219401356E-4</v>
      </c>
      <c r="S107" s="23">
        <v>42961</v>
      </c>
      <c r="T107" s="1">
        <v>2465.8400879999999</v>
      </c>
      <c r="U107" s="21">
        <f t="shared" si="12"/>
        <v>1.0043754738020771E-2</v>
      </c>
      <c r="W107" s="23">
        <v>42961</v>
      </c>
      <c r="X107" s="24">
        <f t="shared" si="13"/>
        <v>1.4986851426422355E-2</v>
      </c>
      <c r="Y107" s="21">
        <f t="shared" si="14"/>
        <v>9.9810563253223579E-3</v>
      </c>
      <c r="AD107" s="21">
        <v>69</v>
      </c>
      <c r="AE107" s="21">
        <f t="shared" ca="1" si="16"/>
        <v>0.28628645795565821</v>
      </c>
      <c r="AF107" s="21">
        <f t="shared" ca="1" si="17"/>
        <v>-0.56426629518817717</v>
      </c>
      <c r="AG107" s="38">
        <f t="shared" ca="1" si="18"/>
        <v>278.87922949246513</v>
      </c>
      <c r="AH107" s="38">
        <f t="shared" si="19"/>
        <v>267.13587180980443</v>
      </c>
      <c r="AI107" s="38">
        <f t="shared" ca="1" si="15"/>
        <v>11.743357682660701</v>
      </c>
    </row>
    <row r="108" spans="1:35" x14ac:dyDescent="0.3">
      <c r="A108" s="23">
        <v>42958</v>
      </c>
      <c r="B108" s="1">
        <v>152.30654899999999</v>
      </c>
      <c r="C108" s="21">
        <f t="shared" si="10"/>
        <v>1.3906835181698662E-2</v>
      </c>
      <c r="D108" s="21">
        <f t="shared" si="11"/>
        <v>1.7166569361433984E-4</v>
      </c>
      <c r="S108" s="23">
        <v>42958</v>
      </c>
      <c r="T108" s="1">
        <v>2441.320068</v>
      </c>
      <c r="U108" s="21">
        <f t="shared" si="12"/>
        <v>1.2755698031536866E-3</v>
      </c>
      <c r="W108" s="23">
        <v>42958</v>
      </c>
      <c r="X108" s="24">
        <f t="shared" si="13"/>
        <v>1.3844136769000249E-2</v>
      </c>
      <c r="Y108" s="21">
        <f t="shared" si="14"/>
        <v>1.2128713904552739E-3</v>
      </c>
      <c r="AD108" s="21">
        <v>70</v>
      </c>
      <c r="AE108" s="21">
        <f t="shared" ca="1" si="16"/>
        <v>0.93538025126545277</v>
      </c>
      <c r="AF108" s="21">
        <f t="shared" ca="1" si="17"/>
        <v>1.5171076882387964</v>
      </c>
      <c r="AG108" s="38">
        <f t="shared" ca="1" si="18"/>
        <v>285.41752115366637</v>
      </c>
      <c r="AH108" s="38">
        <f t="shared" si="19"/>
        <v>267.23863227547525</v>
      </c>
      <c r="AI108" s="38">
        <f t="shared" ca="1" si="15"/>
        <v>18.178888878191117</v>
      </c>
    </row>
    <row r="109" spans="1:35" x14ac:dyDescent="0.3">
      <c r="A109" s="23">
        <v>42957</v>
      </c>
      <c r="B109" s="1">
        <v>150.217499</v>
      </c>
      <c r="C109" s="21">
        <f t="shared" si="10"/>
        <v>-3.1851769255899165E-2</v>
      </c>
      <c r="D109" s="21">
        <f t="shared" si="11"/>
        <v>1.0664456141178144E-3</v>
      </c>
      <c r="S109" s="23">
        <v>42957</v>
      </c>
      <c r="T109" s="1">
        <v>2438.209961</v>
      </c>
      <c r="U109" s="21">
        <f t="shared" si="12"/>
        <v>-1.4474441884265721E-2</v>
      </c>
      <c r="W109" s="23">
        <v>42957</v>
      </c>
      <c r="X109" s="24">
        <f t="shared" si="13"/>
        <v>-3.1914467668597575E-2</v>
      </c>
      <c r="Y109" s="21">
        <f t="shared" si="14"/>
        <v>-1.4537140296964134E-2</v>
      </c>
      <c r="AD109" s="21">
        <v>71</v>
      </c>
      <c r="AE109" s="21">
        <f t="shared" ca="1" si="16"/>
        <v>9.6348854516245863E-2</v>
      </c>
      <c r="AF109" s="21">
        <f t="shared" ca="1" si="17"/>
        <v>-1.3026399588010547</v>
      </c>
      <c r="AG109" s="38">
        <f t="shared" ca="1" si="18"/>
        <v>279.99443002956656</v>
      </c>
      <c r="AH109" s="38">
        <f t="shared" si="19"/>
        <v>267.34143227051828</v>
      </c>
      <c r="AI109" s="38">
        <f t="shared" ca="1" si="15"/>
        <v>12.652997759048276</v>
      </c>
    </row>
    <row r="110" spans="1:35" x14ac:dyDescent="0.3">
      <c r="A110" s="23">
        <v>42956</v>
      </c>
      <c r="B110" s="1">
        <v>155.15960699999999</v>
      </c>
      <c r="C110" s="21">
        <f t="shared" si="10"/>
        <v>6.1218023891627116E-3</v>
      </c>
      <c r="D110" s="21">
        <f t="shared" si="11"/>
        <v>2.8271475264202462E-5</v>
      </c>
      <c r="S110" s="23">
        <v>42956</v>
      </c>
      <c r="T110" s="1">
        <v>2474.0200199999999</v>
      </c>
      <c r="U110" s="21">
        <f t="shared" si="12"/>
        <v>-3.6360853213901478E-4</v>
      </c>
      <c r="W110" s="23">
        <v>42956</v>
      </c>
      <c r="X110" s="24">
        <f t="shared" si="13"/>
        <v>6.0591039764642989E-3</v>
      </c>
      <c r="Y110" s="21">
        <f t="shared" si="14"/>
        <v>-4.2630694483742747E-4</v>
      </c>
      <c r="AD110" s="21">
        <v>72</v>
      </c>
      <c r="AE110" s="21">
        <f t="shared" ca="1" si="16"/>
        <v>0.62689106258385163</v>
      </c>
      <c r="AF110" s="21">
        <f t="shared" ca="1" si="17"/>
        <v>0.32363039322919973</v>
      </c>
      <c r="AG110" s="38">
        <f t="shared" ca="1" si="18"/>
        <v>281.46717106519435</v>
      </c>
      <c r="AH110" s="38">
        <f t="shared" si="19"/>
        <v>267.44427181013947</v>
      </c>
      <c r="AI110" s="38">
        <f t="shared" ca="1" si="15"/>
        <v>14.022899255054881</v>
      </c>
    </row>
    <row r="111" spans="1:35" x14ac:dyDescent="0.3">
      <c r="A111" s="23">
        <v>42955</v>
      </c>
      <c r="B111" s="1">
        <v>154.21553</v>
      </c>
      <c r="C111" s="21">
        <f t="shared" si="10"/>
        <v>7.9969180100942783E-3</v>
      </c>
      <c r="D111" s="21">
        <f t="shared" si="11"/>
        <v>5.1727861186105644E-5</v>
      </c>
      <c r="S111" s="23">
        <v>42955</v>
      </c>
      <c r="T111" s="1">
        <v>2474.919922</v>
      </c>
      <c r="U111" s="21">
        <f t="shared" si="12"/>
        <v>-2.414432693031987E-3</v>
      </c>
      <c r="W111" s="23">
        <v>42955</v>
      </c>
      <c r="X111" s="24">
        <f t="shared" si="13"/>
        <v>7.9342195973958647E-3</v>
      </c>
      <c r="Y111" s="21">
        <f t="shared" si="14"/>
        <v>-2.4771311057303997E-3</v>
      </c>
      <c r="AD111" s="21">
        <v>73</v>
      </c>
      <c r="AE111" s="21">
        <f t="shared" ca="1" si="16"/>
        <v>0.96523954345593588</v>
      </c>
      <c r="AF111" s="21">
        <f t="shared" ca="1" si="17"/>
        <v>1.8150194984020438</v>
      </c>
      <c r="AG111" s="38">
        <f t="shared" ca="1" si="18"/>
        <v>289.35817024421078</v>
      </c>
      <c r="AH111" s="38">
        <f t="shared" si="19"/>
        <v>267.54715090955062</v>
      </c>
      <c r="AI111" s="38">
        <f t="shared" ca="1" si="15"/>
        <v>21.811019334660159</v>
      </c>
    </row>
    <row r="112" spans="1:35" x14ac:dyDescent="0.3">
      <c r="A112" s="23">
        <v>42954</v>
      </c>
      <c r="B112" s="1">
        <v>152.992065</v>
      </c>
      <c r="C112" s="21">
        <f t="shared" si="10"/>
        <v>1.547413277014642E-2</v>
      </c>
      <c r="D112" s="21">
        <f t="shared" si="11"/>
        <v>2.1519197486368741E-4</v>
      </c>
      <c r="S112" s="23">
        <v>42954</v>
      </c>
      <c r="T112" s="1">
        <v>2480.9099120000001</v>
      </c>
      <c r="U112" s="21">
        <f t="shared" si="12"/>
        <v>1.647199796319665E-3</v>
      </c>
      <c r="W112" s="23">
        <v>42954</v>
      </c>
      <c r="X112" s="24">
        <f t="shared" si="13"/>
        <v>1.5411434357448007E-2</v>
      </c>
      <c r="Y112" s="21">
        <f t="shared" si="14"/>
        <v>1.5845013836212523E-3</v>
      </c>
      <c r="AD112" s="21">
        <v>74</v>
      </c>
      <c r="AE112" s="21">
        <f t="shared" ca="1" si="16"/>
        <v>0.3705622047229038</v>
      </c>
      <c r="AF112" s="21">
        <f t="shared" ca="1" si="17"/>
        <v>-0.33036470191565559</v>
      </c>
      <c r="AG112" s="38">
        <f t="shared" ca="1" si="18"/>
        <v>288.03649634745881</v>
      </c>
      <c r="AH112" s="38">
        <f t="shared" si="19"/>
        <v>267.65006958396941</v>
      </c>
      <c r="AI112" s="38">
        <f t="shared" ca="1" si="15"/>
        <v>20.386426763489396</v>
      </c>
    </row>
    <row r="113" spans="1:35" x14ac:dyDescent="0.3">
      <c r="A113" s="23">
        <v>42951</v>
      </c>
      <c r="B113" s="1">
        <v>150.660721</v>
      </c>
      <c r="C113" s="21">
        <f t="shared" si="10"/>
        <v>5.2710621445306582E-3</v>
      </c>
      <c r="D113" s="21">
        <f t="shared" si="11"/>
        <v>1.99483046619705E-5</v>
      </c>
      <c r="S113" s="23">
        <v>42951</v>
      </c>
      <c r="T113" s="1">
        <v>2476.830078</v>
      </c>
      <c r="U113" s="21">
        <f t="shared" si="12"/>
        <v>1.8891035233321585E-3</v>
      </c>
      <c r="W113" s="23">
        <v>42951</v>
      </c>
      <c r="X113" s="24">
        <f t="shared" si="13"/>
        <v>5.2083637318322456E-3</v>
      </c>
      <c r="Y113" s="21">
        <f t="shared" si="14"/>
        <v>1.8264051106337458E-3</v>
      </c>
      <c r="AD113" s="21">
        <v>75</v>
      </c>
      <c r="AE113" s="21">
        <f t="shared" ca="1" si="16"/>
        <v>0.9659641440072414</v>
      </c>
      <c r="AF113" s="21">
        <f t="shared" ca="1" si="17"/>
        <v>1.824531808820554</v>
      </c>
      <c r="AG113" s="38">
        <f t="shared" ca="1" si="18"/>
        <v>296.15398311950287</v>
      </c>
      <c r="AH113" s="38">
        <f t="shared" si="19"/>
        <v>267.7530278486193</v>
      </c>
      <c r="AI113" s="38">
        <f t="shared" ca="1" si="15"/>
        <v>28.400955270883571</v>
      </c>
    </row>
    <row r="114" spans="1:35" x14ac:dyDescent="0.3">
      <c r="A114" s="23">
        <v>42950</v>
      </c>
      <c r="B114" s="1">
        <v>149.870743</v>
      </c>
      <c r="C114" s="21">
        <f t="shared" si="10"/>
        <v>-9.991074043977366E-3</v>
      </c>
      <c r="D114" s="21">
        <f t="shared" si="11"/>
        <v>1.1654894543040955E-4</v>
      </c>
      <c r="S114" s="23">
        <v>42950</v>
      </c>
      <c r="T114" s="1">
        <v>2472.1599120000001</v>
      </c>
      <c r="U114" s="21">
        <f t="shared" si="12"/>
        <v>-2.1836540850557196E-3</v>
      </c>
      <c r="W114" s="23">
        <v>42950</v>
      </c>
      <c r="X114" s="24">
        <f t="shared" si="13"/>
        <v>-1.005377245667578E-2</v>
      </c>
      <c r="Y114" s="21">
        <f t="shared" si="14"/>
        <v>-2.2463524977541323E-3</v>
      </c>
      <c r="AD114" s="21">
        <v>76</v>
      </c>
      <c r="AE114" s="21">
        <f t="shared" ca="1" si="16"/>
        <v>0.67102678745526834</v>
      </c>
      <c r="AF114" s="21">
        <f t="shared" ca="1" si="17"/>
        <v>0.44275020376879731</v>
      </c>
      <c r="AG114" s="38">
        <f t="shared" ca="1" si="18"/>
        <v>298.24492184899316</v>
      </c>
      <c r="AH114" s="38">
        <f t="shared" si="19"/>
        <v>267.85602571872971</v>
      </c>
      <c r="AI114" s="38">
        <f t="shared" ca="1" si="15"/>
        <v>30.388896130263447</v>
      </c>
    </row>
    <row r="115" spans="1:35" x14ac:dyDescent="0.3">
      <c r="A115" s="23">
        <v>42949</v>
      </c>
      <c r="B115" s="1">
        <v>151.38322400000001</v>
      </c>
      <c r="C115" s="21">
        <f t="shared" si="10"/>
        <v>4.7250923524825961E-2</v>
      </c>
      <c r="D115" s="21">
        <f t="shared" si="11"/>
        <v>2.1572507838943573E-3</v>
      </c>
      <c r="S115" s="23">
        <v>42949</v>
      </c>
      <c r="T115" s="1">
        <v>2477.570068</v>
      </c>
      <c r="U115" s="21">
        <f t="shared" si="12"/>
        <v>4.9264843488217025E-4</v>
      </c>
      <c r="W115" s="23">
        <v>42949</v>
      </c>
      <c r="X115" s="24">
        <f t="shared" si="13"/>
        <v>4.7188225112127551E-2</v>
      </c>
      <c r="Y115" s="21">
        <f t="shared" si="14"/>
        <v>4.2995002218375756E-4</v>
      </c>
      <c r="AD115" s="21">
        <v>77</v>
      </c>
      <c r="AE115" s="21">
        <f t="shared" ca="1" si="16"/>
        <v>0.96594587606201954</v>
      </c>
      <c r="AF115" s="21">
        <f t="shared" ca="1" si="17"/>
        <v>1.8242899573065403</v>
      </c>
      <c r="AG115" s="38">
        <f t="shared" ca="1" si="18"/>
        <v>306.6489898943118</v>
      </c>
      <c r="AH115" s="38">
        <f t="shared" si="19"/>
        <v>267.95906320953588</v>
      </c>
      <c r="AI115" s="38">
        <f t="shared" ca="1" si="15"/>
        <v>38.689926684775912</v>
      </c>
    </row>
    <row r="116" spans="1:35" x14ac:dyDescent="0.3">
      <c r="A116" s="23">
        <v>42948</v>
      </c>
      <c r="B116" s="1">
        <v>144.55296300000001</v>
      </c>
      <c r="C116" s="21">
        <f t="shared" si="10"/>
        <v>8.8752119248827199E-3</v>
      </c>
      <c r="D116" s="21">
        <f t="shared" si="11"/>
        <v>6.5133007071107115E-5</v>
      </c>
      <c r="S116" s="23">
        <v>42948</v>
      </c>
      <c r="T116" s="1">
        <v>2476.3500979999999</v>
      </c>
      <c r="U116" s="21">
        <f t="shared" si="12"/>
        <v>2.4491150386565241E-3</v>
      </c>
      <c r="W116" s="23">
        <v>42948</v>
      </c>
      <c r="X116" s="24">
        <f t="shared" si="13"/>
        <v>8.8125135121843064E-3</v>
      </c>
      <c r="Y116" s="21">
        <f t="shared" si="14"/>
        <v>2.3864166259581114E-3</v>
      </c>
      <c r="AD116" s="21">
        <v>78</v>
      </c>
      <c r="AE116" s="21">
        <f t="shared" ca="1" si="16"/>
        <v>0.68950107127031379</v>
      </c>
      <c r="AF116" s="21">
        <f t="shared" ca="1" si="17"/>
        <v>0.4944366194548217</v>
      </c>
      <c r="AG116" s="38">
        <f t="shared" ca="1" si="18"/>
        <v>309.05388989553234</v>
      </c>
      <c r="AH116" s="38">
        <f t="shared" si="19"/>
        <v>268.06214033627884</v>
      </c>
      <c r="AI116" s="38">
        <f t="shared" ca="1" si="15"/>
        <v>40.991749559253492</v>
      </c>
    </row>
    <row r="117" spans="1:35" x14ac:dyDescent="0.3">
      <c r="A117" s="23">
        <v>42947</v>
      </c>
      <c r="B117" s="1">
        <v>143.28131099999999</v>
      </c>
      <c r="C117" s="21">
        <f t="shared" si="10"/>
        <v>-5.1506037048206776E-3</v>
      </c>
      <c r="D117" s="21">
        <f t="shared" si="11"/>
        <v>3.5465757078676253E-5</v>
      </c>
      <c r="S117" s="23">
        <v>42947</v>
      </c>
      <c r="T117" s="1">
        <v>2470.3000489999999</v>
      </c>
      <c r="U117" s="21">
        <f t="shared" si="12"/>
        <v>-7.2814567721435353E-4</v>
      </c>
      <c r="W117" s="23">
        <v>42947</v>
      </c>
      <c r="X117" s="24">
        <f t="shared" si="13"/>
        <v>-5.2133021175190903E-3</v>
      </c>
      <c r="Y117" s="21">
        <f t="shared" si="14"/>
        <v>-7.9084408991276622E-4</v>
      </c>
      <c r="AD117" s="21">
        <v>79</v>
      </c>
      <c r="AE117" s="21">
        <f t="shared" ca="1" si="16"/>
        <v>0.50023802979474352</v>
      </c>
      <c r="AF117" s="21">
        <f t="shared" ca="1" si="17"/>
        <v>5.9665224910948405E-4</v>
      </c>
      <c r="AG117" s="38">
        <f t="shared" ca="1" si="18"/>
        <v>309.17554623244121</v>
      </c>
      <c r="AH117" s="38">
        <f t="shared" si="19"/>
        <v>268.16525711420559</v>
      </c>
      <c r="AI117" s="38">
        <f t="shared" ca="1" si="15"/>
        <v>41.010289118235619</v>
      </c>
    </row>
    <row r="118" spans="1:35" x14ac:dyDescent="0.3">
      <c r="A118" s="23">
        <v>42944</v>
      </c>
      <c r="B118" s="1">
        <v>144.02311700000001</v>
      </c>
      <c r="C118" s="21">
        <f t="shared" si="10"/>
        <v>-7.0403603158954997E-3</v>
      </c>
      <c r="D118" s="21">
        <f t="shared" si="11"/>
        <v>6.154512267043095E-5</v>
      </c>
      <c r="S118" s="23">
        <v>42944</v>
      </c>
      <c r="T118" s="1">
        <v>2472.1000979999999</v>
      </c>
      <c r="U118" s="21">
        <f t="shared" si="12"/>
        <v>-1.3411154893340216E-3</v>
      </c>
      <c r="W118" s="23">
        <v>42944</v>
      </c>
      <c r="X118" s="24">
        <f t="shared" si="13"/>
        <v>-7.1030587285939124E-3</v>
      </c>
      <c r="Y118" s="21">
        <f t="shared" si="14"/>
        <v>-1.4038139020324343E-3</v>
      </c>
      <c r="AD118" s="21">
        <v>80</v>
      </c>
      <c r="AE118" s="21">
        <f t="shared" ca="1" si="16"/>
        <v>0.44375177351058792</v>
      </c>
      <c r="AF118" s="21">
        <f t="shared" ca="1" si="17"/>
        <v>-0.14146381114364667</v>
      </c>
      <c r="AG118" s="38">
        <f t="shared" ca="1" si="18"/>
        <v>308.63791308081051</v>
      </c>
      <c r="AH118" s="38">
        <f t="shared" si="19"/>
        <v>268.26841355856891</v>
      </c>
      <c r="AI118" s="38">
        <f t="shared" ca="1" si="15"/>
        <v>40.369499522241597</v>
      </c>
    </row>
    <row r="119" spans="1:35" x14ac:dyDescent="0.3">
      <c r="A119" s="23">
        <v>42943</v>
      </c>
      <c r="B119" s="1">
        <v>145.04428100000001</v>
      </c>
      <c r="C119" s="21">
        <f t="shared" si="10"/>
        <v>-1.8897549371217903E-2</v>
      </c>
      <c r="D119" s="21">
        <f t="shared" si="11"/>
        <v>3.8817901028961584E-4</v>
      </c>
      <c r="S119" s="23">
        <v>42943</v>
      </c>
      <c r="T119" s="1">
        <v>2475.419922</v>
      </c>
      <c r="U119" s="21">
        <f t="shared" si="12"/>
        <v>-9.7268816832885019E-4</v>
      </c>
      <c r="W119" s="23">
        <v>42943</v>
      </c>
      <c r="X119" s="24">
        <f t="shared" si="13"/>
        <v>-1.8960247783916317E-2</v>
      </c>
      <c r="Y119" s="21">
        <f t="shared" si="14"/>
        <v>-1.0353865810272629E-3</v>
      </c>
      <c r="AD119" s="21">
        <v>81</v>
      </c>
      <c r="AE119" s="21">
        <f t="shared" ca="1" si="16"/>
        <v>9.1644577002517602E-2</v>
      </c>
      <c r="AF119" s="21">
        <f t="shared" ca="1" si="17"/>
        <v>-1.3306957136318311</v>
      </c>
      <c r="AG119" s="38">
        <f t="shared" ca="1" si="18"/>
        <v>302.64604527949922</v>
      </c>
      <c r="AH119" s="38">
        <f t="shared" si="19"/>
        <v>268.37160968462751</v>
      </c>
      <c r="AI119" s="38">
        <f t="shared" ca="1" si="15"/>
        <v>34.274435594871704</v>
      </c>
    </row>
    <row r="120" spans="1:35" x14ac:dyDescent="0.3">
      <c r="A120" s="23">
        <v>42942</v>
      </c>
      <c r="B120" s="1">
        <v>147.83805799999999</v>
      </c>
      <c r="C120" s="21">
        <f t="shared" si="10"/>
        <v>4.7139672788416576E-3</v>
      </c>
      <c r="D120" s="21">
        <f t="shared" si="11"/>
        <v>1.5282295258170869E-5</v>
      </c>
      <c r="S120" s="23">
        <v>42942</v>
      </c>
      <c r="T120" s="1">
        <v>2477.830078</v>
      </c>
      <c r="U120" s="21">
        <f t="shared" si="12"/>
        <v>2.8266382187114303E-4</v>
      </c>
      <c r="W120" s="23">
        <v>42942</v>
      </c>
      <c r="X120" s="24">
        <f t="shared" si="13"/>
        <v>4.6512688661432449E-3</v>
      </c>
      <c r="Y120" s="21">
        <f t="shared" si="14"/>
        <v>2.1996540917273034E-4</v>
      </c>
      <c r="AD120" s="21">
        <v>82</v>
      </c>
      <c r="AE120" s="21">
        <f t="shared" ca="1" si="16"/>
        <v>0.39276525319610756</v>
      </c>
      <c r="AF120" s="21">
        <f t="shared" ca="1" si="17"/>
        <v>-0.27211901863340204</v>
      </c>
      <c r="AG120" s="38">
        <f t="shared" ca="1" si="18"/>
        <v>301.52738497195662</v>
      </c>
      <c r="AH120" s="38">
        <f t="shared" si="19"/>
        <v>268.47484550764591</v>
      </c>
      <c r="AI120" s="38">
        <f t="shared" ca="1" si="15"/>
        <v>33.052539464310712</v>
      </c>
    </row>
    <row r="121" spans="1:35" x14ac:dyDescent="0.3">
      <c r="A121" s="23">
        <v>42941</v>
      </c>
      <c r="B121" s="1">
        <v>147.14442399999999</v>
      </c>
      <c r="C121" s="21">
        <f t="shared" si="10"/>
        <v>4.2736928676119224E-3</v>
      </c>
      <c r="D121" s="21">
        <f t="shared" si="11"/>
        <v>1.2033844608010877E-5</v>
      </c>
      <c r="S121" s="23">
        <v>42941</v>
      </c>
      <c r="T121" s="1">
        <v>2477.1298830000001</v>
      </c>
      <c r="U121" s="21">
        <f t="shared" si="12"/>
        <v>2.9231717986644146E-3</v>
      </c>
      <c r="W121" s="23">
        <v>42941</v>
      </c>
      <c r="X121" s="24">
        <f t="shared" si="13"/>
        <v>4.2109944549135097E-3</v>
      </c>
      <c r="Y121" s="21">
        <f t="shared" si="14"/>
        <v>2.8604733859660019E-3</v>
      </c>
      <c r="AD121" s="21">
        <v>83</v>
      </c>
      <c r="AE121" s="21">
        <f t="shared" ca="1" si="16"/>
        <v>0.14601378896703299</v>
      </c>
      <c r="AF121" s="21">
        <f t="shared" ca="1" si="17"/>
        <v>-1.053684084563939</v>
      </c>
      <c r="AG121" s="38">
        <f t="shared" ca="1" si="18"/>
        <v>296.90648377762813</v>
      </c>
      <c r="AH121" s="38">
        <f t="shared" si="19"/>
        <v>268.57812104289457</v>
      </c>
      <c r="AI121" s="38">
        <f t="shared" ca="1" si="15"/>
        <v>28.32836273473356</v>
      </c>
    </row>
    <row r="122" spans="1:35" x14ac:dyDescent="0.3">
      <c r="A122" s="23">
        <v>42940</v>
      </c>
      <c r="B122" s="1">
        <v>146.51824999999999</v>
      </c>
      <c r="C122" s="21">
        <f t="shared" si="10"/>
        <v>1.2111650704741184E-2</v>
      </c>
      <c r="D122" s="21">
        <f t="shared" si="11"/>
        <v>1.2784691615860396E-4</v>
      </c>
      <c r="S122" s="23">
        <v>42940</v>
      </c>
      <c r="T122" s="1">
        <v>2469.9099120000001</v>
      </c>
      <c r="U122" s="21">
        <f t="shared" si="12"/>
        <v>-1.063734846964759E-3</v>
      </c>
      <c r="W122" s="23">
        <v>42940</v>
      </c>
      <c r="X122" s="24">
        <f t="shared" si="13"/>
        <v>1.204895229204277E-2</v>
      </c>
      <c r="Y122" s="21">
        <f t="shared" si="14"/>
        <v>-1.1264332596631716E-3</v>
      </c>
      <c r="AD122" s="21">
        <v>84</v>
      </c>
      <c r="AE122" s="21">
        <f t="shared" ca="1" si="16"/>
        <v>0.47824282871509538</v>
      </c>
      <c r="AF122" s="21">
        <f t="shared" ca="1" si="17"/>
        <v>-5.4564203865516879E-2</v>
      </c>
      <c r="AG122" s="38">
        <f t="shared" ca="1" si="18"/>
        <v>296.77734236657886</v>
      </c>
      <c r="AH122" s="38">
        <f t="shared" si="19"/>
        <v>268.68143630564975</v>
      </c>
      <c r="AI122" s="38">
        <f t="shared" ca="1" si="15"/>
        <v>28.09590606092911</v>
      </c>
    </row>
    <row r="123" spans="1:35" x14ac:dyDescent="0.3">
      <c r="A123" s="23">
        <v>42937</v>
      </c>
      <c r="B123" s="1">
        <v>144.76490799999999</v>
      </c>
      <c r="C123" s="21">
        <f t="shared" si="10"/>
        <v>-4.6555901715217285E-4</v>
      </c>
      <c r="D123" s="21">
        <f t="shared" si="11"/>
        <v>1.6135824706594927E-6</v>
      </c>
      <c r="S123" s="23">
        <v>42937</v>
      </c>
      <c r="T123" s="1">
        <v>2472.540039</v>
      </c>
      <c r="U123" s="21">
        <f t="shared" si="12"/>
        <v>-3.6787160364093463E-4</v>
      </c>
      <c r="W123" s="23">
        <v>42937</v>
      </c>
      <c r="X123" s="24">
        <f t="shared" si="13"/>
        <v>-5.2825742985058554E-4</v>
      </c>
      <c r="Y123" s="21">
        <f t="shared" si="14"/>
        <v>-4.3057001633934732E-4</v>
      </c>
      <c r="AD123" s="21">
        <v>85</v>
      </c>
      <c r="AE123" s="21">
        <f t="shared" ca="1" si="16"/>
        <v>0.52508017257886153</v>
      </c>
      <c r="AF123" s="21">
        <f t="shared" ca="1" si="17"/>
        <v>6.29081375645337E-2</v>
      </c>
      <c r="AG123" s="38">
        <f t="shared" ca="1" si="18"/>
        <v>297.17219813382508</v>
      </c>
      <c r="AH123" s="38">
        <f t="shared" si="19"/>
        <v>268.78479131119366</v>
      </c>
      <c r="AI123" s="38">
        <f t="shared" ca="1" si="15"/>
        <v>28.387406822631419</v>
      </c>
    </row>
    <row r="124" spans="1:35" x14ac:dyDescent="0.3">
      <c r="A124" s="23">
        <v>42936</v>
      </c>
      <c r="B124" s="1">
        <v>144.832336</v>
      </c>
      <c r="C124" s="21">
        <f t="shared" si="10"/>
        <v>-4.5027327344238088E-3</v>
      </c>
      <c r="D124" s="21">
        <f t="shared" si="11"/>
        <v>2.8168944596754878E-5</v>
      </c>
      <c r="S124" s="23">
        <v>42936</v>
      </c>
      <c r="T124" s="1">
        <v>2473.4499510000001</v>
      </c>
      <c r="U124" s="21">
        <f t="shared" si="12"/>
        <v>-1.5365930076616241E-4</v>
      </c>
      <c r="W124" s="23">
        <v>42936</v>
      </c>
      <c r="X124" s="24">
        <f t="shared" si="13"/>
        <v>-4.5654311471222215E-3</v>
      </c>
      <c r="Y124" s="21">
        <f t="shared" si="14"/>
        <v>-2.163577134645751E-4</v>
      </c>
      <c r="AD124" s="21">
        <v>86</v>
      </c>
      <c r="AE124" s="21">
        <f t="shared" ca="1" si="16"/>
        <v>0.68881290625909175</v>
      </c>
      <c r="AF124" s="21">
        <f t="shared" ca="1" si="17"/>
        <v>0.49248830498224877</v>
      </c>
      <c r="AG124" s="38">
        <f t="shared" ca="1" si="18"/>
        <v>299.49401076059132</v>
      </c>
      <c r="AH124" s="38">
        <f t="shared" si="19"/>
        <v>268.88818607481431</v>
      </c>
      <c r="AI124" s="38">
        <f t="shared" ca="1" si="15"/>
        <v>30.605824685777009</v>
      </c>
    </row>
    <row r="125" spans="1:35" x14ac:dyDescent="0.3">
      <c r="A125" s="23">
        <v>42935</v>
      </c>
      <c r="B125" s="1">
        <v>145.487427</v>
      </c>
      <c r="C125" s="21">
        <f t="shared" si="10"/>
        <v>6.2632191963698514E-3</v>
      </c>
      <c r="D125" s="21">
        <f t="shared" si="11"/>
        <v>2.9795326536947603E-5</v>
      </c>
      <c r="S125" s="23">
        <v>42935</v>
      </c>
      <c r="T125" s="1">
        <v>2473.830078</v>
      </c>
      <c r="U125" s="21">
        <f t="shared" si="12"/>
        <v>5.3726394776609787E-3</v>
      </c>
      <c r="W125" s="23">
        <v>42935</v>
      </c>
      <c r="X125" s="24">
        <f t="shared" si="13"/>
        <v>6.2005207836714387E-3</v>
      </c>
      <c r="Y125" s="21">
        <f t="shared" si="14"/>
        <v>5.309941064962566E-3</v>
      </c>
      <c r="AD125" s="21">
        <v>87</v>
      </c>
      <c r="AE125" s="21">
        <f t="shared" ca="1" si="16"/>
        <v>0.41775869571885738</v>
      </c>
      <c r="AF125" s="21">
        <f t="shared" ca="1" si="17"/>
        <v>-0.20763062334390428</v>
      </c>
      <c r="AG125" s="38">
        <f t="shared" ca="1" si="18"/>
        <v>298.67619806565665</v>
      </c>
      <c r="AH125" s="38">
        <f t="shared" si="19"/>
        <v>268.99162061180567</v>
      </c>
      <c r="AI125" s="38">
        <f t="shared" ca="1" si="15"/>
        <v>29.684577453850977</v>
      </c>
    </row>
    <row r="126" spans="1:35" x14ac:dyDescent="0.3">
      <c r="A126" s="23">
        <v>42934</v>
      </c>
      <c r="B126" s="1">
        <v>144.58187899999999</v>
      </c>
      <c r="C126" s="21">
        <f t="shared" si="10"/>
        <v>3.4771579383738871E-3</v>
      </c>
      <c r="D126" s="21">
        <f t="shared" si="11"/>
        <v>7.1419798878814165E-6</v>
      </c>
      <c r="S126" s="23">
        <v>42934</v>
      </c>
      <c r="T126" s="1">
        <v>2460.610107</v>
      </c>
      <c r="U126" s="21">
        <f t="shared" si="12"/>
        <v>5.9785700040282386E-4</v>
      </c>
      <c r="W126" s="23">
        <v>42934</v>
      </c>
      <c r="X126" s="24">
        <f t="shared" si="13"/>
        <v>3.4144595256754744E-3</v>
      </c>
      <c r="Y126" s="21">
        <f t="shared" si="14"/>
        <v>5.3515858770441117E-4</v>
      </c>
      <c r="AD126" s="21">
        <v>88</v>
      </c>
      <c r="AE126" s="21">
        <f t="shared" ca="1" si="16"/>
        <v>4.8757361452612002E-2</v>
      </c>
      <c r="AF126" s="21">
        <f t="shared" ca="1" si="17"/>
        <v>-1.6570235056426277</v>
      </c>
      <c r="AG126" s="38">
        <f t="shared" ca="1" si="18"/>
        <v>291.44554444189436</v>
      </c>
      <c r="AH126" s="38">
        <f t="shared" si="19"/>
        <v>269.09509493746754</v>
      </c>
      <c r="AI126" s="38">
        <f t="shared" ca="1" si="15"/>
        <v>22.35044950442682</v>
      </c>
    </row>
    <row r="127" spans="1:35" x14ac:dyDescent="0.3">
      <c r="A127" s="23">
        <v>42933</v>
      </c>
      <c r="B127" s="1">
        <v>144.08088699999999</v>
      </c>
      <c r="C127" s="21">
        <f t="shared" si="10"/>
        <v>3.4888644206019226E-3</v>
      </c>
      <c r="D127" s="21">
        <f t="shared" si="11"/>
        <v>7.2046868665422301E-6</v>
      </c>
      <c r="S127" s="23">
        <v>42933</v>
      </c>
      <c r="T127" s="1">
        <v>2459.139893</v>
      </c>
      <c r="U127" s="21">
        <f t="shared" si="12"/>
        <v>-5.2912855823761262E-5</v>
      </c>
      <c r="W127" s="23">
        <v>42933</v>
      </c>
      <c r="X127" s="24">
        <f t="shared" si="13"/>
        <v>3.4261660079035099E-3</v>
      </c>
      <c r="Y127" s="21">
        <f t="shared" si="14"/>
        <v>-1.1561126852217397E-4</v>
      </c>
      <c r="AD127" s="21">
        <v>89</v>
      </c>
      <c r="AE127" s="21">
        <f t="shared" ca="1" si="16"/>
        <v>0.28529943100258581</v>
      </c>
      <c r="AF127" s="21">
        <f t="shared" ca="1" si="17"/>
        <v>-0.56716974400926501</v>
      </c>
      <c r="AG127" s="38">
        <f t="shared" ca="1" si="18"/>
        <v>289.08416448231912</v>
      </c>
      <c r="AH127" s="38">
        <f t="shared" si="19"/>
        <v>269.19860906710568</v>
      </c>
      <c r="AI127" s="38">
        <f t="shared" ca="1" si="15"/>
        <v>19.885555415213446</v>
      </c>
    </row>
    <row r="128" spans="1:35" x14ac:dyDescent="0.3">
      <c r="A128" s="23">
        <v>42930</v>
      </c>
      <c r="B128" s="1">
        <v>143.57995600000001</v>
      </c>
      <c r="C128" s="21">
        <f t="shared" si="10"/>
        <v>8.5941548923202937E-3</v>
      </c>
      <c r="D128" s="21">
        <f t="shared" si="11"/>
        <v>6.0675457281766405E-5</v>
      </c>
      <c r="S128" s="23">
        <v>42930</v>
      </c>
      <c r="T128" s="1">
        <v>2459.2700199999999</v>
      </c>
      <c r="U128" s="21">
        <f t="shared" si="12"/>
        <v>4.673503321499739E-3</v>
      </c>
      <c r="W128" s="23">
        <v>42930</v>
      </c>
      <c r="X128" s="24">
        <f t="shared" si="13"/>
        <v>8.5314564796218802E-3</v>
      </c>
      <c r="Y128" s="21">
        <f t="shared" si="14"/>
        <v>4.6108049088013263E-3</v>
      </c>
      <c r="AD128" s="21">
        <v>90</v>
      </c>
      <c r="AE128" s="21">
        <f t="shared" ca="1" si="16"/>
        <v>0.43797178036348161</v>
      </c>
      <c r="AF128" s="21">
        <f t="shared" ca="1" si="17"/>
        <v>-0.15611349574316796</v>
      </c>
      <c r="AG128" s="38">
        <f t="shared" ca="1" si="18"/>
        <v>288.51796919070972</v>
      </c>
      <c r="AH128" s="38">
        <f t="shared" si="19"/>
        <v>269.30216301603161</v>
      </c>
      <c r="AI128" s="38">
        <f t="shared" ca="1" si="15"/>
        <v>19.215806174678107</v>
      </c>
    </row>
    <row r="129" spans="1:35" x14ac:dyDescent="0.3">
      <c r="A129" s="23">
        <v>42929</v>
      </c>
      <c r="B129" s="1">
        <v>142.35652200000001</v>
      </c>
      <c r="C129" s="21">
        <f t="shared" si="10"/>
        <v>1.3929102316635245E-2</v>
      </c>
      <c r="D129" s="21">
        <f t="shared" si="11"/>
        <v>1.7224968303426088E-4</v>
      </c>
      <c r="S129" s="23">
        <v>42929</v>
      </c>
      <c r="T129" s="1">
        <v>2447.830078</v>
      </c>
      <c r="U129" s="21">
        <f t="shared" si="12"/>
        <v>1.8745842627647669E-3</v>
      </c>
      <c r="W129" s="23">
        <v>42929</v>
      </c>
      <c r="X129" s="24">
        <f t="shared" si="13"/>
        <v>1.3866403903936831E-2</v>
      </c>
      <c r="Y129" s="21">
        <f t="shared" si="14"/>
        <v>1.8118858500663542E-3</v>
      </c>
      <c r="AD129" s="21">
        <v>91</v>
      </c>
      <c r="AE129" s="21">
        <f t="shared" ca="1" si="16"/>
        <v>0.5244849360545053</v>
      </c>
      <c r="AF129" s="21">
        <f t="shared" ca="1" si="17"/>
        <v>6.1413215360115569E-2</v>
      </c>
      <c r="AG129" s="38">
        <f t="shared" ca="1" si="18"/>
        <v>288.89534841747434</v>
      </c>
      <c r="AH129" s="38">
        <f t="shared" si="19"/>
        <v>269.40575679956282</v>
      </c>
      <c r="AI129" s="38">
        <f t="shared" ca="1" si="15"/>
        <v>19.489591617911515</v>
      </c>
    </row>
    <row r="130" spans="1:35" x14ac:dyDescent="0.3">
      <c r="A130" s="23">
        <v>42928</v>
      </c>
      <c r="B130" s="1">
        <v>140.40086400000001</v>
      </c>
      <c r="C130" s="21">
        <f t="shared" si="10"/>
        <v>1.4430748700984264E-3</v>
      </c>
      <c r="D130" s="21">
        <f t="shared" si="11"/>
        <v>4.075101623167668E-7</v>
      </c>
      <c r="S130" s="23">
        <v>42928</v>
      </c>
      <c r="T130" s="1">
        <v>2443.25</v>
      </c>
      <c r="U130" s="21">
        <f t="shared" si="12"/>
        <v>7.3056077591855395E-3</v>
      </c>
      <c r="W130" s="23">
        <v>42928</v>
      </c>
      <c r="X130" s="24">
        <f t="shared" si="13"/>
        <v>1.3803764574000137E-3</v>
      </c>
      <c r="Y130" s="21">
        <f t="shared" si="14"/>
        <v>7.2429093464871268E-3</v>
      </c>
      <c r="AD130" s="21">
        <v>92</v>
      </c>
      <c r="AE130" s="21">
        <f t="shared" ca="1" si="16"/>
        <v>0.45724035989053791</v>
      </c>
      <c r="AF130" s="21">
        <f t="shared" ca="1" si="17"/>
        <v>-0.10738857265515314</v>
      </c>
      <c r="AG130" s="38">
        <f t="shared" ca="1" si="18"/>
        <v>288.54063883805725</v>
      </c>
      <c r="AH130" s="38">
        <f t="shared" si="19"/>
        <v>269.5093904330227</v>
      </c>
      <c r="AI130" s="38">
        <f t="shared" ca="1" si="15"/>
        <v>19.031248405034546</v>
      </c>
    </row>
    <row r="131" spans="1:35" x14ac:dyDescent="0.3">
      <c r="A131" s="23">
        <v>42927</v>
      </c>
      <c r="B131" s="1">
        <v>140.19854699999999</v>
      </c>
      <c r="C131" s="21">
        <f t="shared" si="10"/>
        <v>3.2400911947538802E-3</v>
      </c>
      <c r="D131" s="21">
        <f t="shared" si="11"/>
        <v>5.9310832993740357E-6</v>
      </c>
      <c r="S131" s="23">
        <v>42927</v>
      </c>
      <c r="T131" s="1">
        <v>2425.530029</v>
      </c>
      <c r="U131" s="21">
        <f t="shared" si="12"/>
        <v>-7.8268088192956498E-4</v>
      </c>
      <c r="W131" s="23">
        <v>42927</v>
      </c>
      <c r="X131" s="24">
        <f t="shared" si="13"/>
        <v>3.1773927820554675E-3</v>
      </c>
      <c r="Y131" s="21">
        <f t="shared" si="14"/>
        <v>-8.4537929462797767E-4</v>
      </c>
      <c r="AD131" s="21">
        <v>93</v>
      </c>
      <c r="AE131" s="21">
        <f t="shared" ca="1" si="16"/>
        <v>0.37938319228757256</v>
      </c>
      <c r="AF131" s="21">
        <f t="shared" ca="1" si="17"/>
        <v>-0.30710114714518238</v>
      </c>
      <c r="AG131" s="38">
        <f t="shared" ca="1" si="18"/>
        <v>287.32308956189519</v>
      </c>
      <c r="AH131" s="38">
        <f t="shared" si="19"/>
        <v>269.61306393174056</v>
      </c>
      <c r="AI131" s="38">
        <f t="shared" ca="1" si="15"/>
        <v>17.710025630154632</v>
      </c>
    </row>
    <row r="132" spans="1:35" x14ac:dyDescent="0.3">
      <c r="A132" s="23">
        <v>42926</v>
      </c>
      <c r="B132" s="1">
        <v>139.745758</v>
      </c>
      <c r="C132" s="21">
        <f t="shared" si="10"/>
        <v>6.1033847785147977E-3</v>
      </c>
      <c r="D132" s="21">
        <f t="shared" si="11"/>
        <v>2.8075958184653669E-5</v>
      </c>
      <c r="S132" s="23">
        <v>42926</v>
      </c>
      <c r="T132" s="1">
        <v>2427.429932</v>
      </c>
      <c r="U132" s="21">
        <f t="shared" si="12"/>
        <v>9.277662124411723E-4</v>
      </c>
      <c r="W132" s="23">
        <v>42926</v>
      </c>
      <c r="X132" s="24">
        <f t="shared" si="13"/>
        <v>6.040686365816385E-3</v>
      </c>
      <c r="Y132" s="21">
        <f t="shared" si="14"/>
        <v>8.6506779974275961E-4</v>
      </c>
      <c r="AD132" s="21">
        <v>94</v>
      </c>
      <c r="AE132" s="21">
        <f t="shared" ca="1" si="16"/>
        <v>0.55498170487439424</v>
      </c>
      <c r="AF132" s="21">
        <f t="shared" ca="1" si="17"/>
        <v>0.13825790832894419</v>
      </c>
      <c r="AG132" s="38">
        <f t="shared" ca="1" si="18"/>
        <v>288.03120142412922</v>
      </c>
      <c r="AH132" s="38">
        <f t="shared" si="19"/>
        <v>269.71677731105149</v>
      </c>
      <c r="AI132" s="38">
        <f t="shared" ca="1" si="15"/>
        <v>18.314424113077735</v>
      </c>
    </row>
    <row r="133" spans="1:35" x14ac:dyDescent="0.3">
      <c r="A133" s="23">
        <v>42923</v>
      </c>
      <c r="B133" s="1">
        <v>138.89801</v>
      </c>
      <c r="C133" s="21">
        <f t="shared" si="10"/>
        <v>1.0158940932156746E-2</v>
      </c>
      <c r="D133" s="21">
        <f t="shared" si="11"/>
        <v>8.7501642998559346E-5</v>
      </c>
      <c r="S133" s="23">
        <v>42923</v>
      </c>
      <c r="T133" s="1">
        <v>2425.179932</v>
      </c>
      <c r="U133" s="21">
        <f t="shared" si="12"/>
        <v>6.4031256354393218E-3</v>
      </c>
      <c r="W133" s="23">
        <v>42923</v>
      </c>
      <c r="X133" s="24">
        <f t="shared" si="13"/>
        <v>1.0096242519458332E-2</v>
      </c>
      <c r="Y133" s="21">
        <f t="shared" si="14"/>
        <v>6.3404272227409091E-3</v>
      </c>
      <c r="AD133" s="21">
        <v>95</v>
      </c>
      <c r="AE133" s="21">
        <f t="shared" ca="1" si="16"/>
        <v>0.89572144956066113</v>
      </c>
      <c r="AF133" s="21">
        <f t="shared" ca="1" si="17"/>
        <v>1.2575429385497865</v>
      </c>
      <c r="AG133" s="38">
        <f t="shared" ca="1" si="18"/>
        <v>293.63689731612862</v>
      </c>
      <c r="AH133" s="38">
        <f t="shared" si="19"/>
        <v>269.82053058629657</v>
      </c>
      <c r="AI133" s="38">
        <f t="shared" ca="1" si="15"/>
        <v>23.816366729832055</v>
      </c>
    </row>
    <row r="134" spans="1:35" x14ac:dyDescent="0.3">
      <c r="A134" s="23">
        <v>42922</v>
      </c>
      <c r="B134" s="1">
        <v>137.50114400000001</v>
      </c>
      <c r="C134" s="21">
        <f t="shared" si="10"/>
        <v>-9.438467225761249E-3</v>
      </c>
      <c r="D134" s="21">
        <f t="shared" si="11"/>
        <v>1.049226723783912E-4</v>
      </c>
      <c r="S134" s="23">
        <v>42922</v>
      </c>
      <c r="T134" s="1">
        <v>2409.75</v>
      </c>
      <c r="U134" s="21">
        <f t="shared" si="12"/>
        <v>-9.3688237951342623E-3</v>
      </c>
      <c r="W134" s="23">
        <v>42922</v>
      </c>
      <c r="X134" s="24">
        <f t="shared" si="13"/>
        <v>-9.5011656384596625E-3</v>
      </c>
      <c r="Y134" s="21">
        <f t="shared" si="14"/>
        <v>-9.4315222078326759E-3</v>
      </c>
      <c r="AD134" s="21">
        <v>96</v>
      </c>
      <c r="AE134" s="21">
        <f t="shared" ca="1" si="16"/>
        <v>0.30955390372155001</v>
      </c>
      <c r="AF134" s="21">
        <f t="shared" ca="1" si="17"/>
        <v>-0.49711521270471992</v>
      </c>
      <c r="AG134" s="38">
        <f t="shared" ca="1" si="18"/>
        <v>291.56442719900059</v>
      </c>
      <c r="AH134" s="38">
        <f t="shared" si="19"/>
        <v>269.92432377282279</v>
      </c>
      <c r="AI134" s="38">
        <f t="shared" ca="1" si="15"/>
        <v>21.640103426177802</v>
      </c>
    </row>
    <row r="135" spans="1:35" x14ac:dyDescent="0.3">
      <c r="A135" s="23">
        <v>42921</v>
      </c>
      <c r="B135" s="1">
        <v>138.81130999999999</v>
      </c>
      <c r="C135" s="21">
        <f t="shared" si="10"/>
        <v>4.111639581069193E-3</v>
      </c>
      <c r="D135" s="21">
        <f t="shared" si="11"/>
        <v>1.0935785610886462E-5</v>
      </c>
      <c r="S135" s="23">
        <v>42921</v>
      </c>
      <c r="T135" s="1">
        <v>2432.540039</v>
      </c>
      <c r="U135" s="21">
        <f t="shared" si="12"/>
        <v>1.4532789018848469E-3</v>
      </c>
      <c r="W135" s="23">
        <v>42921</v>
      </c>
      <c r="X135" s="24">
        <f t="shared" si="13"/>
        <v>4.0489411683707803E-3</v>
      </c>
      <c r="Y135" s="21">
        <f t="shared" si="14"/>
        <v>1.3905804891864342E-3</v>
      </c>
      <c r="AD135" s="21">
        <v>97</v>
      </c>
      <c r="AE135" s="21">
        <f t="shared" ca="1" si="16"/>
        <v>3.3942487327386917E-2</v>
      </c>
      <c r="AF135" s="21">
        <f t="shared" ca="1" si="17"/>
        <v>-1.8257695974824919</v>
      </c>
      <c r="AG135" s="38">
        <f t="shared" ca="1" si="18"/>
        <v>283.78567058893543</v>
      </c>
      <c r="AH135" s="38">
        <f t="shared" si="19"/>
        <v>270.02815688598298</v>
      </c>
      <c r="AI135" s="38">
        <f t="shared" ca="1" si="15"/>
        <v>13.757513702952451</v>
      </c>
    </row>
    <row r="136" spans="1:35" x14ac:dyDescent="0.3">
      <c r="A136" s="23">
        <v>42919</v>
      </c>
      <c r="B136" s="1">
        <v>138.24290500000001</v>
      </c>
      <c r="C136" s="21">
        <f t="shared" si="10"/>
        <v>-3.6109047997325838E-3</v>
      </c>
      <c r="D136" s="21">
        <f t="shared" si="11"/>
        <v>1.9497650912759564E-5</v>
      </c>
      <c r="S136" s="23">
        <v>42919</v>
      </c>
      <c r="T136" s="1">
        <v>2429.01001</v>
      </c>
      <c r="U136" s="21">
        <f t="shared" si="12"/>
        <v>2.3108339915050014E-3</v>
      </c>
      <c r="W136" s="23">
        <v>42919</v>
      </c>
      <c r="X136" s="24">
        <f t="shared" si="13"/>
        <v>-3.6736032124309965E-3</v>
      </c>
      <c r="Y136" s="21">
        <f t="shared" si="14"/>
        <v>2.2481355788065887E-3</v>
      </c>
      <c r="AD136" s="21">
        <v>98</v>
      </c>
      <c r="AE136" s="21">
        <f t="shared" ca="1" si="16"/>
        <v>0.93866685986286558</v>
      </c>
      <c r="AF136" s="21">
        <f t="shared" ca="1" si="17"/>
        <v>1.5436783228147133</v>
      </c>
      <c r="AG136" s="38">
        <f t="shared" ca="1" si="18"/>
        <v>290.55494173017132</v>
      </c>
      <c r="AH136" s="38">
        <f t="shared" si="19"/>
        <v>270.13202994113595</v>
      </c>
      <c r="AI136" s="38">
        <f t="shared" ca="1" si="15"/>
        <v>20.422911789035368</v>
      </c>
    </row>
    <row r="137" spans="1:35" x14ac:dyDescent="0.3">
      <c r="A137" s="23">
        <v>42916</v>
      </c>
      <c r="B137" s="1">
        <v>138.74389600000001</v>
      </c>
      <c r="C137" s="21">
        <f t="shared" si="10"/>
        <v>2.3665923038078684E-3</v>
      </c>
      <c r="D137" s="21">
        <f t="shared" si="11"/>
        <v>2.4394774440485215E-6</v>
      </c>
      <c r="S137" s="23">
        <v>42916</v>
      </c>
      <c r="T137" s="1">
        <v>2423.4099120000001</v>
      </c>
      <c r="U137" s="21">
        <f t="shared" si="12"/>
        <v>1.5332318366443332E-3</v>
      </c>
      <c r="W137" s="23">
        <v>42916</v>
      </c>
      <c r="X137" s="24">
        <f t="shared" si="13"/>
        <v>2.3038938911094558E-3</v>
      </c>
      <c r="Y137" s="21">
        <f t="shared" si="14"/>
        <v>1.4705334239459205E-3</v>
      </c>
      <c r="AD137" s="21">
        <v>99</v>
      </c>
      <c r="AE137" s="21">
        <f t="shared" ca="1" si="16"/>
        <v>0.54500192903371747</v>
      </c>
      <c r="AF137" s="21">
        <f t="shared" ca="1" si="17"/>
        <v>0.11304340700774164</v>
      </c>
      <c r="AG137" s="38">
        <f t="shared" ca="1" si="18"/>
        <v>291.16071558699207</v>
      </c>
      <c r="AH137" s="38">
        <f t="shared" si="19"/>
        <v>270.23594295364637</v>
      </c>
      <c r="AI137" s="38">
        <f t="shared" ca="1" si="15"/>
        <v>20.924772633345697</v>
      </c>
    </row>
    <row r="138" spans="1:35" x14ac:dyDescent="0.3">
      <c r="A138" s="23">
        <v>42915</v>
      </c>
      <c r="B138" s="1">
        <v>138.41632100000001</v>
      </c>
      <c r="C138" s="21">
        <f t="shared" si="10"/>
        <v>-1.474335321843645E-2</v>
      </c>
      <c r="D138" s="21">
        <f t="shared" si="11"/>
        <v>2.4174225876392248E-4</v>
      </c>
      <c r="S138" s="23">
        <v>42915</v>
      </c>
      <c r="T138" s="1">
        <v>2419.6999510000001</v>
      </c>
      <c r="U138" s="21">
        <f t="shared" si="12"/>
        <v>-8.6000231522239678E-3</v>
      </c>
      <c r="W138" s="23">
        <v>42915</v>
      </c>
      <c r="X138" s="24">
        <f t="shared" si="13"/>
        <v>-1.4806051631134864E-2</v>
      </c>
      <c r="Y138" s="21">
        <f t="shared" si="14"/>
        <v>-8.6627215649223814E-3</v>
      </c>
      <c r="AD138" s="21">
        <v>100</v>
      </c>
      <c r="AE138" s="21">
        <f t="shared" ca="1" si="16"/>
        <v>0.75274198109338464</v>
      </c>
      <c r="AF138" s="21">
        <f t="shared" ca="1" si="17"/>
        <v>0.68314370983719219</v>
      </c>
      <c r="AG138" s="38">
        <f t="shared" ca="1" si="18"/>
        <v>294.27716020656976</v>
      </c>
      <c r="AH138" s="38">
        <f t="shared" si="19"/>
        <v>270.33989593888487</v>
      </c>
      <c r="AI138" s="38">
        <f t="shared" ca="1" si="15"/>
        <v>23.937264267684895</v>
      </c>
    </row>
    <row r="139" spans="1:35" x14ac:dyDescent="0.3">
      <c r="A139" s="23">
        <v>42914</v>
      </c>
      <c r="B139" s="1">
        <v>140.48757900000001</v>
      </c>
      <c r="C139" s="21">
        <f t="shared" si="10"/>
        <v>1.461086489516128E-2</v>
      </c>
      <c r="D139" s="21">
        <f t="shared" si="11"/>
        <v>1.9060992282836134E-4</v>
      </c>
      <c r="S139" s="23">
        <v>42914</v>
      </c>
      <c r="T139" s="1">
        <v>2440.6899410000001</v>
      </c>
      <c r="U139" s="21">
        <f t="shared" si="12"/>
        <v>8.8080661287370798E-3</v>
      </c>
      <c r="W139" s="23">
        <v>42914</v>
      </c>
      <c r="X139" s="24">
        <f t="shared" si="13"/>
        <v>1.4548166482462866E-2</v>
      </c>
      <c r="Y139" s="21">
        <f t="shared" si="14"/>
        <v>8.7453677160386663E-3</v>
      </c>
      <c r="AD139" s="21">
        <v>101</v>
      </c>
      <c r="AE139" s="21">
        <f t="shared" ca="1" si="16"/>
        <v>0.54804508536640328</v>
      </c>
      <c r="AF139" s="21">
        <f t="shared" ca="1" si="17"/>
        <v>0.12072377213265038</v>
      </c>
      <c r="AG139" s="38">
        <f t="shared" ca="1" si="18"/>
        <v>294.9247188035738</v>
      </c>
      <c r="AH139" s="38">
        <f t="shared" si="19"/>
        <v>270.44388891222792</v>
      </c>
      <c r="AI139" s="38">
        <f t="shared" ca="1" si="15"/>
        <v>24.480829891345877</v>
      </c>
    </row>
    <row r="140" spans="1:35" x14ac:dyDescent="0.3">
      <c r="A140" s="23">
        <v>42913</v>
      </c>
      <c r="B140" s="1">
        <v>138.464493</v>
      </c>
      <c r="C140" s="21">
        <f t="shared" ref="C140:C203" si="20">B140/B141-1</f>
        <v>-1.433291121964031E-2</v>
      </c>
      <c r="D140" s="21">
        <f t="shared" ref="D140:D203" si="21">(C140-$B$4)^2</f>
        <v>2.2914756540123865E-4</v>
      </c>
      <c r="S140" s="23">
        <v>42913</v>
      </c>
      <c r="T140" s="1">
        <v>2419.3798830000001</v>
      </c>
      <c r="U140" s="21">
        <f t="shared" ref="U140:U203" si="22">T140/T141-1</f>
        <v>-8.0728246631084355E-3</v>
      </c>
      <c r="W140" s="23">
        <v>42913</v>
      </c>
      <c r="X140" s="24">
        <f t="shared" ref="X140:X203" si="23">C140-$U$5</f>
        <v>-1.4395609632338723E-2</v>
      </c>
      <c r="Y140" s="21">
        <f t="shared" ref="Y140:Y203" si="24">U140-$U$5</f>
        <v>-8.1355230758068491E-3</v>
      </c>
      <c r="AD140" s="21">
        <v>102</v>
      </c>
      <c r="AE140" s="21">
        <f t="shared" ca="1" si="16"/>
        <v>0.48528835155614702</v>
      </c>
      <c r="AF140" s="21">
        <f t="shared" ca="1" si="17"/>
        <v>-3.6884995940059472E-2</v>
      </c>
      <c r="AG140" s="38">
        <f t="shared" ca="1" si="18"/>
        <v>294.87473985469097</v>
      </c>
      <c r="AH140" s="38">
        <f t="shared" si="19"/>
        <v>270.54792188905793</v>
      </c>
      <c r="AI140" s="38">
        <f t="shared" ca="1" si="15"/>
        <v>24.32681796563304</v>
      </c>
    </row>
    <row r="141" spans="1:35" x14ac:dyDescent="0.3">
      <c r="A141" s="23">
        <v>42912</v>
      </c>
      <c r="B141" s="1">
        <v>140.47795099999999</v>
      </c>
      <c r="C141" s="21">
        <f t="shared" si="20"/>
        <v>-3.1445330514849879E-3</v>
      </c>
      <c r="D141" s="21">
        <f t="shared" si="21"/>
        <v>1.5596517865211828E-5</v>
      </c>
      <c r="S141" s="23">
        <v>42912</v>
      </c>
      <c r="T141" s="1">
        <v>2439.070068</v>
      </c>
      <c r="U141" s="21">
        <f t="shared" si="22"/>
        <v>3.1580157672395082E-4</v>
      </c>
      <c r="W141" s="23">
        <v>42912</v>
      </c>
      <c r="X141" s="24">
        <f t="shared" si="23"/>
        <v>-3.2072314641834005E-3</v>
      </c>
      <c r="Y141" s="21">
        <f t="shared" si="24"/>
        <v>2.5310316402553813E-4</v>
      </c>
      <c r="AD141" s="21">
        <v>103</v>
      </c>
      <c r="AE141" s="21">
        <f t="shared" ca="1" si="16"/>
        <v>0.42035158402100992</v>
      </c>
      <c r="AF141" s="21">
        <f t="shared" ca="1" si="17"/>
        <v>-0.20099412481927728</v>
      </c>
      <c r="AG141" s="38">
        <f t="shared" ca="1" si="18"/>
        <v>294.09885863215544</v>
      </c>
      <c r="AH141" s="38">
        <f t="shared" si="19"/>
        <v>270.65199488476321</v>
      </c>
      <c r="AI141" s="38">
        <f t="shared" ca="1" si="15"/>
        <v>23.446863747392229</v>
      </c>
    </row>
    <row r="142" spans="1:35" x14ac:dyDescent="0.3">
      <c r="A142" s="23">
        <v>42909</v>
      </c>
      <c r="B142" s="1">
        <v>140.92108200000001</v>
      </c>
      <c r="C142" s="21">
        <f t="shared" si="20"/>
        <v>4.4631693797156924E-3</v>
      </c>
      <c r="D142" s="21">
        <f t="shared" si="21"/>
        <v>1.3384327640289014E-5</v>
      </c>
      <c r="S142" s="23">
        <v>42909</v>
      </c>
      <c r="T142" s="1">
        <v>2438.3000489999999</v>
      </c>
      <c r="U142" s="21">
        <f t="shared" si="22"/>
        <v>1.5609155884164228E-3</v>
      </c>
      <c r="W142" s="23">
        <v>42909</v>
      </c>
      <c r="X142" s="24">
        <f t="shared" si="23"/>
        <v>4.4004709670172797E-3</v>
      </c>
      <c r="Y142" s="21">
        <f t="shared" si="24"/>
        <v>1.4982171757180101E-3</v>
      </c>
      <c r="AD142" s="21">
        <v>104</v>
      </c>
      <c r="AE142" s="21">
        <f t="shared" ca="1" si="16"/>
        <v>0.82800340932987671</v>
      </c>
      <c r="AF142" s="21">
        <f t="shared" ca="1" si="17"/>
        <v>0.9463047303803096</v>
      </c>
      <c r="AG142" s="38">
        <f t="shared" ca="1" si="18"/>
        <v>298.42413835092663</v>
      </c>
      <c r="AH142" s="38">
        <f t="shared" si="19"/>
        <v>270.7561079147381</v>
      </c>
      <c r="AI142" s="38">
        <f t="shared" ca="1" si="15"/>
        <v>27.668030436188531</v>
      </c>
    </row>
    <row r="143" spans="1:35" x14ac:dyDescent="0.3">
      <c r="A143" s="23">
        <v>42908</v>
      </c>
      <c r="B143" s="1">
        <v>140.29492200000001</v>
      </c>
      <c r="C143" s="21">
        <f t="shared" si="20"/>
        <v>-1.6450396866863892E-3</v>
      </c>
      <c r="D143" s="21">
        <f t="shared" si="21"/>
        <v>6.0012717815671839E-6</v>
      </c>
      <c r="S143" s="23">
        <v>42908</v>
      </c>
      <c r="T143" s="1">
        <v>2434.5</v>
      </c>
      <c r="U143" s="21">
        <f t="shared" si="22"/>
        <v>-4.5578189908535016E-4</v>
      </c>
      <c r="W143" s="23">
        <v>42908</v>
      </c>
      <c r="X143" s="24">
        <f t="shared" si="23"/>
        <v>-1.7077380993848019E-3</v>
      </c>
      <c r="Y143" s="21">
        <f t="shared" si="24"/>
        <v>-5.1848031178376285E-4</v>
      </c>
      <c r="AD143" s="21">
        <v>105</v>
      </c>
      <c r="AE143" s="21">
        <f t="shared" ca="1" si="16"/>
        <v>0.36055316102698354</v>
      </c>
      <c r="AF143" s="21">
        <f t="shared" ca="1" si="17"/>
        <v>-0.35698060944953952</v>
      </c>
      <c r="AG143" s="38">
        <f t="shared" ca="1" si="18"/>
        <v>296.94230789436267</v>
      </c>
      <c r="AH143" s="38">
        <f t="shared" si="19"/>
        <v>270.86026099438271</v>
      </c>
      <c r="AI143" s="38">
        <f t="shared" ca="1" si="15"/>
        <v>26.082046899979957</v>
      </c>
    </row>
    <row r="144" spans="1:35" x14ac:dyDescent="0.3">
      <c r="A144" s="23">
        <v>42907</v>
      </c>
      <c r="B144" s="1">
        <v>140.526093</v>
      </c>
      <c r="C144" s="21">
        <f t="shared" si="20"/>
        <v>5.9306100754015212E-3</v>
      </c>
      <c r="D144" s="21">
        <f t="shared" si="21"/>
        <v>2.6274855236055514E-5</v>
      </c>
      <c r="S144" s="23">
        <v>42907</v>
      </c>
      <c r="T144" s="1">
        <v>2435.610107</v>
      </c>
      <c r="U144" s="21">
        <f t="shared" si="22"/>
        <v>-5.8264444143207861E-4</v>
      </c>
      <c r="W144" s="23">
        <v>42907</v>
      </c>
      <c r="X144" s="24">
        <f t="shared" si="23"/>
        <v>5.8679116627031085E-3</v>
      </c>
      <c r="Y144" s="21">
        <f t="shared" si="24"/>
        <v>-6.453428541304913E-4</v>
      </c>
      <c r="AD144" s="21">
        <v>106</v>
      </c>
      <c r="AE144" s="21">
        <f t="shared" ca="1" si="16"/>
        <v>7.6994677992167193E-2</v>
      </c>
      <c r="AF144" s="21">
        <f t="shared" ca="1" si="17"/>
        <v>-1.4255808888392223</v>
      </c>
      <c r="AG144" s="38">
        <f t="shared" ca="1" si="18"/>
        <v>290.76276465169934</v>
      </c>
      <c r="AH144" s="38">
        <f t="shared" si="19"/>
        <v>270.96445413910317</v>
      </c>
      <c r="AI144" s="38">
        <f t="shared" ca="1" si="15"/>
        <v>19.798310512596174</v>
      </c>
    </row>
    <row r="145" spans="1:35" x14ac:dyDescent="0.3">
      <c r="A145" s="23">
        <v>42906</v>
      </c>
      <c r="B145" s="1">
        <v>139.69760099999999</v>
      </c>
      <c r="C145" s="21">
        <f t="shared" si="20"/>
        <v>-9.0884604972254479E-3</v>
      </c>
      <c r="D145" s="21">
        <f t="shared" si="21"/>
        <v>9.7874815436647139E-5</v>
      </c>
      <c r="S145" s="23">
        <v>42906</v>
      </c>
      <c r="T145" s="1">
        <v>2437.030029</v>
      </c>
      <c r="U145" s="21">
        <f t="shared" si="22"/>
        <v>-6.6966375083225005E-3</v>
      </c>
      <c r="W145" s="23">
        <v>42906</v>
      </c>
      <c r="X145" s="24">
        <f t="shared" si="23"/>
        <v>-9.1511589099238615E-3</v>
      </c>
      <c r="Y145" s="21">
        <f t="shared" si="24"/>
        <v>-6.7593359210209132E-3</v>
      </c>
      <c r="AD145" s="21">
        <v>107</v>
      </c>
      <c r="AE145" s="21">
        <f t="shared" ca="1" si="16"/>
        <v>0.33018929168221378</v>
      </c>
      <c r="AF145" s="21">
        <f t="shared" ca="1" si="17"/>
        <v>-0.43939053526661664</v>
      </c>
      <c r="AG145" s="38">
        <f t="shared" ca="1" si="18"/>
        <v>288.96103759196666</v>
      </c>
      <c r="AH145" s="38">
        <f t="shared" si="19"/>
        <v>271.06868736431153</v>
      </c>
      <c r="AI145" s="38">
        <f t="shared" ca="1" si="15"/>
        <v>17.892350227655129</v>
      </c>
    </row>
    <row r="146" spans="1:35" x14ac:dyDescent="0.3">
      <c r="A146" s="23">
        <v>42905</v>
      </c>
      <c r="B146" s="1">
        <v>140.978882</v>
      </c>
      <c r="C146" s="21">
        <f t="shared" si="20"/>
        <v>2.8607593036007239E-2</v>
      </c>
      <c r="D146" s="21">
        <f t="shared" si="21"/>
        <v>7.7300032492806528E-4</v>
      </c>
      <c r="S146" s="23">
        <v>42905</v>
      </c>
      <c r="T146" s="1">
        <v>2453.459961</v>
      </c>
      <c r="U146" s="21">
        <f t="shared" si="22"/>
        <v>8.3472288260191263E-3</v>
      </c>
      <c r="W146" s="23">
        <v>42905</v>
      </c>
      <c r="X146" s="24">
        <f t="shared" si="23"/>
        <v>2.8544894623308826E-2</v>
      </c>
      <c r="Y146" s="21">
        <f t="shared" si="24"/>
        <v>8.2845304133207127E-3</v>
      </c>
      <c r="AD146" s="21">
        <v>108</v>
      </c>
      <c r="AE146" s="21">
        <f t="shared" ca="1" si="16"/>
        <v>0.71064403980633117</v>
      </c>
      <c r="AF146" s="21">
        <f t="shared" ca="1" si="17"/>
        <v>0.55526718537330078</v>
      </c>
      <c r="AG146" s="38">
        <f t="shared" ca="1" si="18"/>
        <v>291.49345993686001</v>
      </c>
      <c r="AH146" s="38">
        <f t="shared" si="19"/>
        <v>271.17296068542572</v>
      </c>
      <c r="AI146" s="38">
        <f t="shared" ca="1" si="15"/>
        <v>20.320499251434285</v>
      </c>
    </row>
    <row r="147" spans="1:35" x14ac:dyDescent="0.3">
      <c r="A147" s="23">
        <v>42902</v>
      </c>
      <c r="B147" s="1">
        <v>137.05798300000001</v>
      </c>
      <c r="C147" s="21">
        <f t="shared" si="20"/>
        <v>-1.3999378952909147E-2</v>
      </c>
      <c r="D147" s="21">
        <f t="shared" si="21"/>
        <v>2.1916103917527779E-4</v>
      </c>
      <c r="S147" s="23">
        <v>42902</v>
      </c>
      <c r="T147" s="1">
        <v>2433.1499020000001</v>
      </c>
      <c r="U147" s="21">
        <f t="shared" si="22"/>
        <v>2.8363920108120944E-4</v>
      </c>
      <c r="W147" s="23">
        <v>42902</v>
      </c>
      <c r="X147" s="24">
        <f t="shared" si="23"/>
        <v>-1.4062077365607561E-2</v>
      </c>
      <c r="Y147" s="21">
        <f t="shared" si="24"/>
        <v>2.2094078838279674E-4</v>
      </c>
      <c r="AD147" s="21">
        <v>109</v>
      </c>
      <c r="AE147" s="21">
        <f t="shared" ca="1" si="16"/>
        <v>0.20140328803996799</v>
      </c>
      <c r="AF147" s="21">
        <f t="shared" ca="1" si="17"/>
        <v>-0.83661933102982089</v>
      </c>
      <c r="AG147" s="38">
        <f t="shared" ca="1" si="18"/>
        <v>287.96376311231728</v>
      </c>
      <c r="AH147" s="38">
        <f t="shared" si="19"/>
        <v>271.27727411786964</v>
      </c>
      <c r="AI147" s="38">
        <f t="shared" ca="1" si="15"/>
        <v>16.686488994447643</v>
      </c>
    </row>
    <row r="148" spans="1:35" x14ac:dyDescent="0.3">
      <c r="A148" s="23">
        <v>42901</v>
      </c>
      <c r="B148" s="1">
        <v>139.003952</v>
      </c>
      <c r="C148" s="21">
        <f t="shared" si="20"/>
        <v>-5.9937658416580053E-3</v>
      </c>
      <c r="D148" s="21">
        <f t="shared" si="21"/>
        <v>4.621926892456591E-5</v>
      </c>
      <c r="S148" s="23">
        <v>42901</v>
      </c>
      <c r="T148" s="1">
        <v>2432.459961</v>
      </c>
      <c r="U148" s="21">
        <f t="shared" si="22"/>
        <v>-2.2395981716745172E-3</v>
      </c>
      <c r="W148" s="23">
        <v>42901</v>
      </c>
      <c r="X148" s="24">
        <f t="shared" si="23"/>
        <v>-6.056464254356418E-3</v>
      </c>
      <c r="Y148" s="21">
        <f t="shared" si="24"/>
        <v>-2.3022965843729299E-3</v>
      </c>
      <c r="AD148" s="21">
        <v>110</v>
      </c>
      <c r="AE148" s="21">
        <f t="shared" ca="1" si="16"/>
        <v>0.12441255965316167</v>
      </c>
      <c r="AF148" s="21">
        <f t="shared" ca="1" si="17"/>
        <v>-1.1532077596700103</v>
      </c>
      <c r="AG148" s="38">
        <f t="shared" ca="1" si="18"/>
        <v>283.12712577822873</v>
      </c>
      <c r="AH148" s="38">
        <f t="shared" si="19"/>
        <v>271.38162767707308</v>
      </c>
      <c r="AI148" s="38">
        <f t="shared" ca="1" si="15"/>
        <v>11.745498101155647</v>
      </c>
    </row>
    <row r="149" spans="1:35" x14ac:dyDescent="0.3">
      <c r="A149" s="23">
        <v>42900</v>
      </c>
      <c r="B149" s="1">
        <v>139.84213299999999</v>
      </c>
      <c r="C149" s="21">
        <f t="shared" si="20"/>
        <v>-9.7550737629871209E-3</v>
      </c>
      <c r="D149" s="21">
        <f t="shared" si="21"/>
        <v>1.1150902559544904E-4</v>
      </c>
      <c r="S149" s="23">
        <v>42900</v>
      </c>
      <c r="T149" s="1">
        <v>2437.919922</v>
      </c>
      <c r="U149" s="21">
        <f t="shared" si="22"/>
        <v>-9.9583088590093904E-4</v>
      </c>
      <c r="W149" s="23">
        <v>42900</v>
      </c>
      <c r="X149" s="24">
        <f t="shared" si="23"/>
        <v>-9.8177721756855345E-3</v>
      </c>
      <c r="Y149" s="21">
        <f t="shared" si="24"/>
        <v>-1.0585292985993517E-3</v>
      </c>
      <c r="AD149" s="21">
        <v>111</v>
      </c>
      <c r="AE149" s="21">
        <f t="shared" ca="1" si="16"/>
        <v>6.7197781069030516E-2</v>
      </c>
      <c r="AF149" s="21">
        <f t="shared" ca="1" si="17"/>
        <v>-1.4969911450920992</v>
      </c>
      <c r="AG149" s="38">
        <f t="shared" ca="1" si="18"/>
        <v>276.93785117747473</v>
      </c>
      <c r="AH149" s="38">
        <f t="shared" si="19"/>
        <v>271.48602137847183</v>
      </c>
      <c r="AI149" s="38">
        <f t="shared" ca="1" si="15"/>
        <v>5.4518297990028941</v>
      </c>
    </row>
    <row r="150" spans="1:35" x14ac:dyDescent="0.3">
      <c r="A150" s="23">
        <v>42899</v>
      </c>
      <c r="B150" s="1">
        <v>141.219742</v>
      </c>
      <c r="C150" s="21">
        <f t="shared" si="20"/>
        <v>8.0457645904039587E-3</v>
      </c>
      <c r="D150" s="21">
        <f t="shared" si="21"/>
        <v>5.243287674166288E-5</v>
      </c>
      <c r="S150" s="23">
        <v>42899</v>
      </c>
      <c r="T150" s="1">
        <v>2440.3500979999999</v>
      </c>
      <c r="U150" s="21">
        <f t="shared" si="22"/>
        <v>4.5115051443904708E-3</v>
      </c>
      <c r="W150" s="23">
        <v>42899</v>
      </c>
      <c r="X150" s="24">
        <f t="shared" si="23"/>
        <v>7.9830661777055452E-3</v>
      </c>
      <c r="Y150" s="21">
        <f t="shared" si="24"/>
        <v>4.4488067316920581E-3</v>
      </c>
      <c r="AD150" s="21">
        <v>112</v>
      </c>
      <c r="AE150" s="21">
        <f t="shared" ca="1" si="16"/>
        <v>0.21112558519387703</v>
      </c>
      <c r="AF150" s="21">
        <f t="shared" ca="1" si="17"/>
        <v>-0.80252182222050805</v>
      </c>
      <c r="AG150" s="38">
        <f t="shared" ca="1" si="18"/>
        <v>273.72457572097335</v>
      </c>
      <c r="AH150" s="38">
        <f t="shared" si="19"/>
        <v>271.59045523750757</v>
      </c>
      <c r="AI150" s="38">
        <f t="shared" ca="1" si="15"/>
        <v>2.1341204834657788</v>
      </c>
    </row>
    <row r="151" spans="1:35" x14ac:dyDescent="0.3">
      <c r="A151" s="23">
        <v>42898</v>
      </c>
      <c r="B151" s="1">
        <v>140.09259</v>
      </c>
      <c r="C151" s="21">
        <f t="shared" si="20"/>
        <v>-2.3895623184718273E-2</v>
      </c>
      <c r="D151" s="21">
        <f t="shared" si="21"/>
        <v>6.101064418330103E-4</v>
      </c>
      <c r="S151" s="23">
        <v>42898</v>
      </c>
      <c r="T151" s="1">
        <v>2429.389893</v>
      </c>
      <c r="U151" s="21">
        <f t="shared" si="22"/>
        <v>-9.7876319735201722E-4</v>
      </c>
      <c r="W151" s="23">
        <v>42898</v>
      </c>
      <c r="X151" s="24">
        <f t="shared" si="23"/>
        <v>-2.3958321597416687E-2</v>
      </c>
      <c r="Y151" s="21">
        <f t="shared" si="24"/>
        <v>-1.0414616100504299E-3</v>
      </c>
      <c r="AD151" s="21">
        <v>113</v>
      </c>
      <c r="AE151" s="21">
        <f t="shared" ca="1" si="16"/>
        <v>0.86402887678637574</v>
      </c>
      <c r="AF151" s="21">
        <f t="shared" ca="1" si="17"/>
        <v>1.098600759191114</v>
      </c>
      <c r="AG151" s="38">
        <f t="shared" ca="1" si="18"/>
        <v>278.38636608553225</v>
      </c>
      <c r="AH151" s="38">
        <f t="shared" si="19"/>
        <v>271.69492926962795</v>
      </c>
      <c r="AI151" s="38">
        <f t="shared" ca="1" si="15"/>
        <v>6.6914368159042965</v>
      </c>
    </row>
    <row r="152" spans="1:35" x14ac:dyDescent="0.3">
      <c r="A152" s="23">
        <v>42895</v>
      </c>
      <c r="B152" s="1">
        <v>143.522141</v>
      </c>
      <c r="C152" s="21">
        <f t="shared" si="20"/>
        <v>-3.8776891040958161E-2</v>
      </c>
      <c r="D152" s="21">
        <f t="shared" si="21"/>
        <v>1.5667031127571242E-3</v>
      </c>
      <c r="S152" s="23">
        <v>42895</v>
      </c>
      <c r="T152" s="1">
        <v>2431.7700199999999</v>
      </c>
      <c r="U152" s="21">
        <f t="shared" si="22"/>
        <v>-8.2998901615605192E-4</v>
      </c>
      <c r="W152" s="23">
        <v>42895</v>
      </c>
      <c r="X152" s="24">
        <f t="shared" si="23"/>
        <v>-3.8839589453656571E-2</v>
      </c>
      <c r="Y152" s="21">
        <f t="shared" si="24"/>
        <v>-8.9268742885446461E-4</v>
      </c>
      <c r="AD152" s="21">
        <v>114</v>
      </c>
      <c r="AE152" s="21">
        <f t="shared" ca="1" si="16"/>
        <v>0.28717717345915295</v>
      </c>
      <c r="AF152" s="21">
        <f t="shared" ca="1" si="17"/>
        <v>-0.56165023476907772</v>
      </c>
      <c r="AG152" s="38">
        <f t="shared" ca="1" si="18"/>
        <v>276.15369129763531</v>
      </c>
      <c r="AH152" s="38">
        <f t="shared" si="19"/>
        <v>271.79944349028654</v>
      </c>
      <c r="AI152" s="38">
        <f t="shared" ca="1" si="15"/>
        <v>4.35424780734877</v>
      </c>
    </row>
    <row r="153" spans="1:35" x14ac:dyDescent="0.3">
      <c r="A153" s="23">
        <v>42894</v>
      </c>
      <c r="B153" s="1">
        <v>149.31199599999999</v>
      </c>
      <c r="C153" s="21">
        <f t="shared" si="20"/>
        <v>-2.4457423856414362E-3</v>
      </c>
      <c r="D153" s="21">
        <f t="shared" si="21"/>
        <v>1.0565438394835736E-5</v>
      </c>
      <c r="S153" s="23">
        <v>42894</v>
      </c>
      <c r="T153" s="1">
        <v>2433.790039</v>
      </c>
      <c r="U153" s="21">
        <f t="shared" si="22"/>
        <v>2.6720452936990213E-4</v>
      </c>
      <c r="W153" s="23">
        <v>42894</v>
      </c>
      <c r="X153" s="24">
        <f t="shared" si="23"/>
        <v>-2.5084407983398489E-3</v>
      </c>
      <c r="Y153" s="21">
        <f t="shared" si="24"/>
        <v>2.0450611667148944E-4</v>
      </c>
      <c r="AD153" s="21">
        <v>115</v>
      </c>
      <c r="AE153" s="21">
        <f t="shared" ca="1" si="16"/>
        <v>0.64308074166623641</v>
      </c>
      <c r="AF153" s="21">
        <f t="shared" ca="1" si="17"/>
        <v>0.36670575050964138</v>
      </c>
      <c r="AG153" s="38">
        <f t="shared" ca="1" si="18"/>
        <v>277.78591897568435</v>
      </c>
      <c r="AH153" s="38">
        <f t="shared" si="19"/>
        <v>271.90399791494286</v>
      </c>
      <c r="AI153" s="38">
        <f t="shared" ca="1" si="15"/>
        <v>5.8819210607414902</v>
      </c>
    </row>
    <row r="154" spans="1:35" x14ac:dyDescent="0.3">
      <c r="A154" s="23">
        <v>42893</v>
      </c>
      <c r="B154" s="1">
        <v>149.67806999999999</v>
      </c>
      <c r="C154" s="21">
        <f t="shared" si="20"/>
        <v>5.9565858137902161E-3</v>
      </c>
      <c r="D154" s="21">
        <f t="shared" si="21"/>
        <v>2.6541828072282817E-5</v>
      </c>
      <c r="S154" s="23">
        <v>42893</v>
      </c>
      <c r="T154" s="1">
        <v>2433.139893</v>
      </c>
      <c r="U154" s="21">
        <f t="shared" si="22"/>
        <v>1.5682574527444704E-3</v>
      </c>
      <c r="W154" s="23">
        <v>42893</v>
      </c>
      <c r="X154" s="24">
        <f t="shared" si="23"/>
        <v>5.8938874010918034E-3</v>
      </c>
      <c r="Y154" s="21">
        <f t="shared" si="24"/>
        <v>1.5055590400460577E-3</v>
      </c>
      <c r="AD154" s="21">
        <v>116</v>
      </c>
      <c r="AE154" s="21">
        <f t="shared" ca="1" si="16"/>
        <v>0.17212565104234301</v>
      </c>
      <c r="AF154" s="21">
        <f t="shared" ca="1" si="17"/>
        <v>-0.94579863470961612</v>
      </c>
      <c r="AG154" s="38">
        <f t="shared" ca="1" si="18"/>
        <v>273.97250448293369</v>
      </c>
      <c r="AH154" s="38">
        <f t="shared" si="19"/>
        <v>272.00859255906238</v>
      </c>
      <c r="AI154" s="38">
        <f t="shared" ca="1" si="15"/>
        <v>1.9639119238713079</v>
      </c>
    </row>
    <row r="155" spans="1:35" x14ac:dyDescent="0.3">
      <c r="A155" s="23">
        <v>42892</v>
      </c>
      <c r="B155" s="1">
        <v>148.79177899999999</v>
      </c>
      <c r="C155" s="21">
        <f t="shared" si="20"/>
        <v>3.3782402048536664E-3</v>
      </c>
      <c r="D155" s="21">
        <f t="shared" si="21"/>
        <v>6.6230595493614381E-6</v>
      </c>
      <c r="S155" s="23">
        <v>42892</v>
      </c>
      <c r="T155" s="1">
        <v>2429.330078</v>
      </c>
      <c r="U155" s="21">
        <f t="shared" si="22"/>
        <v>-2.7790401574869783E-3</v>
      </c>
      <c r="W155" s="23">
        <v>42892</v>
      </c>
      <c r="X155" s="24">
        <f t="shared" si="23"/>
        <v>3.3155417921552537E-3</v>
      </c>
      <c r="Y155" s="21">
        <f t="shared" si="24"/>
        <v>-2.841738570185391E-3</v>
      </c>
      <c r="AD155" s="21">
        <v>117</v>
      </c>
      <c r="AE155" s="21">
        <f t="shared" ca="1" si="16"/>
        <v>0.55037976216074158</v>
      </c>
      <c r="AF155" s="21">
        <f t="shared" ca="1" si="17"/>
        <v>0.12662087296274835</v>
      </c>
      <c r="AG155" s="38">
        <f t="shared" ca="1" si="18"/>
        <v>274.59970690967424</v>
      </c>
      <c r="AH155" s="38">
        <f t="shared" si="19"/>
        <v>272.1132274381165</v>
      </c>
      <c r="AI155" s="38">
        <f t="shared" ca="1" si="15"/>
        <v>2.4864794715577432</v>
      </c>
    </row>
    <row r="156" spans="1:35" x14ac:dyDescent="0.3">
      <c r="A156" s="23">
        <v>42891</v>
      </c>
      <c r="B156" s="1">
        <v>148.290817</v>
      </c>
      <c r="C156" s="21">
        <f t="shared" si="20"/>
        <v>-9.7782275370990046E-3</v>
      </c>
      <c r="D156" s="21">
        <f t="shared" si="21"/>
        <v>1.1199855937204084E-4</v>
      </c>
      <c r="S156" s="23">
        <v>42891</v>
      </c>
      <c r="T156" s="1">
        <v>2436.1000979999999</v>
      </c>
      <c r="U156" s="21">
        <f t="shared" si="22"/>
        <v>-1.2176648957179514E-3</v>
      </c>
      <c r="W156" s="23">
        <v>42891</v>
      </c>
      <c r="X156" s="24">
        <f t="shared" si="23"/>
        <v>-9.8409259497974182E-3</v>
      </c>
      <c r="Y156" s="21">
        <f t="shared" si="24"/>
        <v>-1.2803633084163641E-3</v>
      </c>
      <c r="AD156" s="21">
        <v>118</v>
      </c>
      <c r="AE156" s="21">
        <f t="shared" ca="1" si="16"/>
        <v>0.24890736904099697</v>
      </c>
      <c r="AF156" s="21">
        <f t="shared" ca="1" si="17"/>
        <v>-0.6779321124062645</v>
      </c>
      <c r="AG156" s="38">
        <f t="shared" ca="1" si="18"/>
        <v>271.92200322000724</v>
      </c>
      <c r="AH156" s="38">
        <f t="shared" si="19"/>
        <v>272.2179025675826</v>
      </c>
      <c r="AI156" s="38">
        <f t="shared" ca="1" si="15"/>
        <v>-0.2958993475753573</v>
      </c>
    </row>
    <row r="157" spans="1:35" x14ac:dyDescent="0.3">
      <c r="A157" s="23">
        <v>42888</v>
      </c>
      <c r="B157" s="1">
        <v>149.755157</v>
      </c>
      <c r="C157" s="21">
        <f t="shared" si="20"/>
        <v>1.4819300822999315E-2</v>
      </c>
      <c r="D157" s="21">
        <f t="shared" si="21"/>
        <v>1.9640876592381736E-4</v>
      </c>
      <c r="S157" s="23">
        <v>42888</v>
      </c>
      <c r="T157" s="1">
        <v>2439.070068</v>
      </c>
      <c r="U157" s="21">
        <f t="shared" si="22"/>
        <v>3.707730994808367E-3</v>
      </c>
      <c r="W157" s="23">
        <v>42888</v>
      </c>
      <c r="X157" s="24">
        <f t="shared" si="23"/>
        <v>1.4756602410300902E-2</v>
      </c>
      <c r="Y157" s="21">
        <f t="shared" si="24"/>
        <v>3.6450325821099543E-3</v>
      </c>
      <c r="AD157" s="21">
        <v>119</v>
      </c>
      <c r="AE157" s="21">
        <f t="shared" ca="1" si="16"/>
        <v>0.74295603785068265</v>
      </c>
      <c r="AF157" s="21">
        <f t="shared" ca="1" si="17"/>
        <v>0.6524856543888693</v>
      </c>
      <c r="AG157" s="38">
        <f t="shared" ca="1" si="18"/>
        <v>274.70598396182424</v>
      </c>
      <c r="AH157" s="38">
        <f t="shared" si="19"/>
        <v>272.32261796294404</v>
      </c>
      <c r="AI157" s="38">
        <f t="shared" ca="1" si="15"/>
        <v>2.3833659988802083</v>
      </c>
    </row>
    <row r="158" spans="1:35" x14ac:dyDescent="0.3">
      <c r="A158" s="23">
        <v>42887</v>
      </c>
      <c r="B158" s="1">
        <v>147.568298</v>
      </c>
      <c r="C158" s="21">
        <f t="shared" si="20"/>
        <v>2.7494351680426021E-3</v>
      </c>
      <c r="D158" s="21">
        <f t="shared" si="21"/>
        <v>3.781957365157719E-6</v>
      </c>
      <c r="S158" s="23">
        <v>42887</v>
      </c>
      <c r="T158" s="1">
        <v>2430.0600589999999</v>
      </c>
      <c r="U158" s="21">
        <f t="shared" si="22"/>
        <v>7.5711127079423068E-3</v>
      </c>
      <c r="W158" s="23">
        <v>42887</v>
      </c>
      <c r="X158" s="24">
        <f t="shared" si="23"/>
        <v>2.6867367553441894E-3</v>
      </c>
      <c r="Y158" s="21">
        <f t="shared" si="24"/>
        <v>7.5084142952438942E-3</v>
      </c>
      <c r="AD158" s="21">
        <v>120</v>
      </c>
      <c r="AE158" s="21">
        <f t="shared" ca="1" si="16"/>
        <v>0.81860103389586025</v>
      </c>
      <c r="AF158" s="21">
        <f t="shared" ca="1" si="17"/>
        <v>0.91004660449578734</v>
      </c>
      <c r="AG158" s="38">
        <f t="shared" ca="1" si="18"/>
        <v>278.59427375174005</v>
      </c>
      <c r="AH158" s="38">
        <f t="shared" si="19"/>
        <v>272.42737363969007</v>
      </c>
      <c r="AI158" s="38">
        <f t="shared" ca="1" si="15"/>
        <v>6.1669001120499729</v>
      </c>
    </row>
    <row r="159" spans="1:35" x14ac:dyDescent="0.3">
      <c r="A159" s="23">
        <v>42886</v>
      </c>
      <c r="B159" s="1">
        <v>147.163681</v>
      </c>
      <c r="C159" s="21">
        <f t="shared" si="20"/>
        <v>-5.9218851259338345E-3</v>
      </c>
      <c r="D159" s="21">
        <f t="shared" si="21"/>
        <v>4.5247077194422142E-5</v>
      </c>
      <c r="S159" s="23">
        <v>42886</v>
      </c>
      <c r="T159" s="1">
        <v>2411.8000489999999</v>
      </c>
      <c r="U159" s="21">
        <f t="shared" si="22"/>
        <v>-4.5996868531250623E-4</v>
      </c>
      <c r="W159" s="23">
        <v>42886</v>
      </c>
      <c r="X159" s="24">
        <f t="shared" si="23"/>
        <v>-5.9845835386322472E-3</v>
      </c>
      <c r="Y159" s="21">
        <f t="shared" si="24"/>
        <v>-5.2266709801091892E-4</v>
      </c>
      <c r="AD159" s="21">
        <v>121</v>
      </c>
      <c r="AE159" s="21">
        <f t="shared" ca="1" si="16"/>
        <v>0.99996185533549953</v>
      </c>
      <c r="AF159" s="21">
        <f t="shared" ca="1" si="17"/>
        <v>3.9557675017706351</v>
      </c>
      <c r="AG159" s="38">
        <f t="shared" ca="1" si="18"/>
        <v>295.76458642988518</v>
      </c>
      <c r="AH159" s="38">
        <f t="shared" si="19"/>
        <v>272.53216961331589</v>
      </c>
      <c r="AI159" s="38">
        <f t="shared" ca="1" si="15"/>
        <v>23.232416816569298</v>
      </c>
    </row>
    <row r="160" spans="1:35" x14ac:dyDescent="0.3">
      <c r="A160" s="23">
        <v>42885</v>
      </c>
      <c r="B160" s="1">
        <v>148.040359</v>
      </c>
      <c r="C160" s="21">
        <f t="shared" si="20"/>
        <v>3.9058656905632816E-4</v>
      </c>
      <c r="D160" s="21">
        <f t="shared" si="21"/>
        <v>1.7149792092504767E-7</v>
      </c>
      <c r="S160" s="23">
        <v>42885</v>
      </c>
      <c r="T160" s="1">
        <v>2412.9099120000001</v>
      </c>
      <c r="U160" s="21">
        <f t="shared" si="22"/>
        <v>-1.2046244828196606E-3</v>
      </c>
      <c r="W160" s="23">
        <v>42885</v>
      </c>
      <c r="X160" s="24">
        <f t="shared" si="23"/>
        <v>3.2788815635791547E-4</v>
      </c>
      <c r="Y160" s="21">
        <f t="shared" si="24"/>
        <v>-1.2673228955180733E-3</v>
      </c>
      <c r="AD160" s="21">
        <v>122</v>
      </c>
      <c r="AE160" s="21">
        <f t="shared" ca="1" si="16"/>
        <v>0.40062776988634996</v>
      </c>
      <c r="AF160" s="21">
        <f t="shared" ca="1" si="17"/>
        <v>-0.25172253186029936</v>
      </c>
      <c r="AG160" s="38">
        <f t="shared" ca="1" si="18"/>
        <v>294.76166053653458</v>
      </c>
      <c r="AH160" s="38">
        <f t="shared" si="19"/>
        <v>272.63700589932273</v>
      </c>
      <c r="AI160" s="38">
        <f t="shared" ca="1" si="15"/>
        <v>22.124654637211847</v>
      </c>
    </row>
    <row r="161" spans="1:35" x14ac:dyDescent="0.3">
      <c r="A161" s="23">
        <v>42881</v>
      </c>
      <c r="B161" s="1">
        <v>147.98255900000001</v>
      </c>
      <c r="C161" s="21">
        <f t="shared" si="20"/>
        <v>-1.6894147973245399E-3</v>
      </c>
      <c r="D161" s="21">
        <f t="shared" si="21"/>
        <v>6.2206567271516713E-6</v>
      </c>
      <c r="S161" s="23">
        <v>42881</v>
      </c>
      <c r="T161" s="1">
        <v>2415.820068</v>
      </c>
      <c r="U161" s="21">
        <f t="shared" si="22"/>
        <v>3.1054999601765054E-4</v>
      </c>
      <c r="W161" s="23">
        <v>42881</v>
      </c>
      <c r="X161" s="24">
        <f t="shared" si="23"/>
        <v>-1.7521132100229526E-3</v>
      </c>
      <c r="Y161" s="21">
        <f t="shared" si="24"/>
        <v>2.4785158331923785E-4</v>
      </c>
      <c r="AD161" s="21">
        <v>123</v>
      </c>
      <c r="AE161" s="21">
        <f t="shared" ca="1" si="16"/>
        <v>7.0075477853030366E-2</v>
      </c>
      <c r="AF161" s="21">
        <f t="shared" ca="1" si="17"/>
        <v>-1.4752291175686825</v>
      </c>
      <c r="AG161" s="38">
        <f t="shared" ca="1" si="18"/>
        <v>288.41231816823074</v>
      </c>
      <c r="AH161" s="38">
        <f t="shared" si="19"/>
        <v>272.74188251321777</v>
      </c>
      <c r="AI161" s="38">
        <f t="shared" ca="1" si="15"/>
        <v>15.670435655012966</v>
      </c>
    </row>
    <row r="162" spans="1:35" x14ac:dyDescent="0.3">
      <c r="A162" s="23">
        <v>42880</v>
      </c>
      <c r="B162" s="1">
        <v>148.23298600000001</v>
      </c>
      <c r="C162" s="21">
        <f t="shared" si="20"/>
        <v>3.4560963766352426E-3</v>
      </c>
      <c r="D162" s="21">
        <f t="shared" si="21"/>
        <v>7.0298516077596815E-6</v>
      </c>
      <c r="S162" s="23">
        <v>42880</v>
      </c>
      <c r="T162" s="1">
        <v>2415.070068</v>
      </c>
      <c r="U162" s="21">
        <f t="shared" si="22"/>
        <v>4.4419480513928633E-3</v>
      </c>
      <c r="W162" s="23">
        <v>42880</v>
      </c>
      <c r="X162" s="24">
        <f t="shared" si="23"/>
        <v>3.3933979639368299E-3</v>
      </c>
      <c r="Y162" s="21">
        <f t="shared" si="24"/>
        <v>4.3792496386944506E-3</v>
      </c>
      <c r="AD162" s="21">
        <v>124</v>
      </c>
      <c r="AE162" s="21">
        <f t="shared" ca="1" si="16"/>
        <v>0.94319221013265919</v>
      </c>
      <c r="AF162" s="21">
        <f t="shared" ca="1" si="17"/>
        <v>1.5821489126159065</v>
      </c>
      <c r="AG162" s="38">
        <f t="shared" ca="1" si="18"/>
        <v>295.46264857853913</v>
      </c>
      <c r="AH162" s="38">
        <f t="shared" si="19"/>
        <v>272.84679947051416</v>
      </c>
      <c r="AI162" s="38">
        <f t="shared" ca="1" si="15"/>
        <v>22.615849108024975</v>
      </c>
    </row>
    <row r="163" spans="1:35" x14ac:dyDescent="0.3">
      <c r="A163" s="23">
        <v>42879</v>
      </c>
      <c r="B163" s="1">
        <v>147.722443</v>
      </c>
      <c r="C163" s="21">
        <f t="shared" si="20"/>
        <v>-2.9907757316877115E-3</v>
      </c>
      <c r="D163" s="21">
        <f t="shared" si="21"/>
        <v>1.4405709234531967E-5</v>
      </c>
      <c r="S163" s="23">
        <v>42879</v>
      </c>
      <c r="T163" s="1">
        <v>2404.389893</v>
      </c>
      <c r="U163" s="21">
        <f t="shared" si="22"/>
        <v>2.489126672622799E-3</v>
      </c>
      <c r="W163" s="23">
        <v>42879</v>
      </c>
      <c r="X163" s="24">
        <f t="shared" si="23"/>
        <v>-3.0534741443861242E-3</v>
      </c>
      <c r="Y163" s="21">
        <f t="shared" si="24"/>
        <v>2.4264282599243863E-3</v>
      </c>
      <c r="AD163" s="21">
        <v>125</v>
      </c>
      <c r="AE163" s="21">
        <f t="shared" ca="1" si="16"/>
        <v>0.71990936403115779</v>
      </c>
      <c r="AF163" s="21">
        <f t="shared" ca="1" si="17"/>
        <v>0.5825722779967788</v>
      </c>
      <c r="AG163" s="38">
        <f t="shared" ca="1" si="18"/>
        <v>298.17432782013367</v>
      </c>
      <c r="AH163" s="38">
        <f t="shared" si="19"/>
        <v>272.95175678673093</v>
      </c>
      <c r="AI163" s="38">
        <f t="shared" ca="1" si="15"/>
        <v>25.222571033402744</v>
      </c>
    </row>
    <row r="164" spans="1:35" x14ac:dyDescent="0.3">
      <c r="A164" s="23">
        <v>42878</v>
      </c>
      <c r="B164" s="1">
        <v>148.16557299999999</v>
      </c>
      <c r="C164" s="21">
        <f t="shared" si="20"/>
        <v>-1.2340860699990852E-3</v>
      </c>
      <c r="D164" s="21">
        <f t="shared" si="21"/>
        <v>4.1566879620634552E-6</v>
      </c>
      <c r="S164" s="23">
        <v>42878</v>
      </c>
      <c r="T164" s="1">
        <v>2398.419922</v>
      </c>
      <c r="U164" s="21">
        <f t="shared" si="22"/>
        <v>1.8378718487075396E-3</v>
      </c>
      <c r="W164" s="23">
        <v>42878</v>
      </c>
      <c r="X164" s="24">
        <f t="shared" si="23"/>
        <v>-1.2967844826974979E-3</v>
      </c>
      <c r="Y164" s="21">
        <f t="shared" si="24"/>
        <v>1.7751734360091269E-3</v>
      </c>
      <c r="AD164" s="21">
        <v>126</v>
      </c>
      <c r="AE164" s="21">
        <f t="shared" ca="1" si="16"/>
        <v>0.72995780501754914</v>
      </c>
      <c r="AF164" s="21">
        <f t="shared" ca="1" si="17"/>
        <v>0.61268538205110812</v>
      </c>
      <c r="AG164" s="38">
        <f t="shared" ca="1" si="18"/>
        <v>301.04704281263366</v>
      </c>
      <c r="AH164" s="38">
        <f t="shared" si="19"/>
        <v>273.05675447739316</v>
      </c>
      <c r="AI164" s="38">
        <f t="shared" ca="1" si="15"/>
        <v>27.990288335240507</v>
      </c>
    </row>
    <row r="165" spans="1:35" x14ac:dyDescent="0.3">
      <c r="A165" s="23">
        <v>42877</v>
      </c>
      <c r="B165" s="1">
        <v>148.348648</v>
      </c>
      <c r="C165" s="21">
        <f t="shared" si="20"/>
        <v>6.0762950381600955E-3</v>
      </c>
      <c r="D165" s="21">
        <f t="shared" si="21"/>
        <v>2.778961257143227E-5</v>
      </c>
      <c r="S165" s="23">
        <v>42877</v>
      </c>
      <c r="T165" s="1">
        <v>2394.0200199999999</v>
      </c>
      <c r="U165" s="21">
        <f t="shared" si="22"/>
        <v>5.1601315443825513E-3</v>
      </c>
      <c r="W165" s="23">
        <v>42877</v>
      </c>
      <c r="X165" s="24">
        <f t="shared" si="23"/>
        <v>6.0135966254616828E-3</v>
      </c>
      <c r="Y165" s="21">
        <f t="shared" si="24"/>
        <v>5.0974331316841386E-3</v>
      </c>
      <c r="AD165" s="21">
        <v>127</v>
      </c>
      <c r="AE165" s="21">
        <f t="shared" ca="1" si="16"/>
        <v>0.21758202467013532</v>
      </c>
      <c r="AF165" s="21">
        <f t="shared" ca="1" si="17"/>
        <v>-0.78038541633728087</v>
      </c>
      <c r="AG165" s="38">
        <f t="shared" ca="1" si="18"/>
        <v>297.65299304166956</v>
      </c>
      <c r="AH165" s="38">
        <f t="shared" si="19"/>
        <v>273.16179255803189</v>
      </c>
      <c r="AI165" s="38">
        <f t="shared" ca="1" si="15"/>
        <v>24.49120048363767</v>
      </c>
    </row>
    <row r="166" spans="1:35" x14ac:dyDescent="0.3">
      <c r="A166" s="23">
        <v>42874</v>
      </c>
      <c r="B166" s="1">
        <v>147.45268200000001</v>
      </c>
      <c r="C166" s="21">
        <f t="shared" si="20"/>
        <v>3.408915155653558E-3</v>
      </c>
      <c r="D166" s="21">
        <f t="shared" si="21"/>
        <v>6.7818863486608469E-6</v>
      </c>
      <c r="S166" s="23">
        <v>42874</v>
      </c>
      <c r="T166" s="1">
        <v>2381.7299800000001</v>
      </c>
      <c r="U166" s="21">
        <f t="shared" si="22"/>
        <v>6.767499617984285E-3</v>
      </c>
      <c r="W166" s="23">
        <v>42874</v>
      </c>
      <c r="X166" s="24">
        <f t="shared" si="23"/>
        <v>3.3462167429551453E-3</v>
      </c>
      <c r="Y166" s="21">
        <f t="shared" si="24"/>
        <v>6.7048012052858723E-3</v>
      </c>
      <c r="AD166" s="21">
        <v>128</v>
      </c>
      <c r="AE166" s="21">
        <f t="shared" ca="1" si="16"/>
        <v>0.29110708901524307</v>
      </c>
      <c r="AF166" s="21">
        <f t="shared" ca="1" si="17"/>
        <v>-0.55015337785205243</v>
      </c>
      <c r="AG166" s="38">
        <f t="shared" ca="1" si="18"/>
        <v>295.31679659532148</v>
      </c>
      <c r="AH166" s="38">
        <f t="shared" si="19"/>
        <v>273.26687104418414</v>
      </c>
      <c r="AI166" s="38">
        <f t="shared" ca="1" si="15"/>
        <v>22.049925551137335</v>
      </c>
    </row>
    <row r="167" spans="1:35" x14ac:dyDescent="0.3">
      <c r="A167" s="23">
        <v>42873</v>
      </c>
      <c r="B167" s="1">
        <v>146.95173600000001</v>
      </c>
      <c r="C167" s="21">
        <f t="shared" si="20"/>
        <v>1.5241219431306519E-2</v>
      </c>
      <c r="D167" s="21">
        <f t="shared" si="21"/>
        <v>2.0841281484860981E-4</v>
      </c>
      <c r="S167" s="23">
        <v>42873</v>
      </c>
      <c r="T167" s="1">
        <v>2365.719971</v>
      </c>
      <c r="U167" s="21">
        <f t="shared" si="22"/>
        <v>3.6868185356495609E-3</v>
      </c>
      <c r="W167" s="23">
        <v>42873</v>
      </c>
      <c r="X167" s="24">
        <f t="shared" si="23"/>
        <v>1.5178521018608105E-2</v>
      </c>
      <c r="Y167" s="21">
        <f t="shared" si="24"/>
        <v>3.6241201229511482E-3</v>
      </c>
      <c r="AD167" s="21">
        <v>129</v>
      </c>
      <c r="AE167" s="21">
        <f t="shared" ca="1" si="16"/>
        <v>0.78941622073831308</v>
      </c>
      <c r="AF167" s="21">
        <f t="shared" ca="1" si="17"/>
        <v>0.80439730258125552</v>
      </c>
      <c r="AG167" s="38">
        <f t="shared" ca="1" si="18"/>
        <v>299.02188244233832</v>
      </c>
      <c r="AH167" s="38">
        <f t="shared" si="19"/>
        <v>273.37198995139295</v>
      </c>
      <c r="AI167" s="38">
        <f t="shared" ref="AI167:AI230" ca="1" si="25">AG167-AH167</f>
        <v>25.649892490945376</v>
      </c>
    </row>
    <row r="168" spans="1:35" x14ac:dyDescent="0.3">
      <c r="A168" s="23">
        <v>42872</v>
      </c>
      <c r="B168" s="1">
        <v>144.74563599999999</v>
      </c>
      <c r="C168" s="21">
        <f t="shared" si="20"/>
        <v>-3.3575681357698506E-2</v>
      </c>
      <c r="D168" s="21">
        <f t="shared" si="21"/>
        <v>1.1820112854067787E-3</v>
      </c>
      <c r="S168" s="23">
        <v>42872</v>
      </c>
      <c r="T168" s="1">
        <v>2357.030029</v>
      </c>
      <c r="U168" s="21">
        <f t="shared" si="22"/>
        <v>-1.8178214589219199E-2</v>
      </c>
      <c r="W168" s="23">
        <v>42872</v>
      </c>
      <c r="X168" s="24">
        <f t="shared" si="23"/>
        <v>-3.3638379770396916E-2</v>
      </c>
      <c r="Y168" s="21">
        <f t="shared" si="24"/>
        <v>-1.8240913001917613E-2</v>
      </c>
      <c r="AD168" s="21">
        <v>130</v>
      </c>
      <c r="AE168" s="21">
        <f t="shared" ref="AE168:AE231" ca="1" si="26">RAND()</f>
        <v>0.60293852514034252</v>
      </c>
      <c r="AF168" s="21">
        <f t="shared" ref="AF168:AF231" ca="1" si="27">NORMSINV(AE168)</f>
        <v>0.26096052430495392</v>
      </c>
      <c r="AG168" s="38">
        <f t="shared" ref="AG168:AG231" ca="1" si="28">AG167*EXP($AB$42*$AB$38+$AB$40*AF168*SQRT($AB$38))</f>
        <v>300.31185505285009</v>
      </c>
      <c r="AH168" s="38">
        <f t="shared" ref="AH168:AH231" si="29">AH167*EXP($AB$42*$AB$38)</f>
        <v>273.4771492952072</v>
      </c>
      <c r="AI168" s="38">
        <f t="shared" ca="1" si="25"/>
        <v>26.834705757642894</v>
      </c>
    </row>
    <row r="169" spans="1:35" x14ac:dyDescent="0.3">
      <c r="A169" s="23">
        <v>42871</v>
      </c>
      <c r="B169" s="1">
        <v>149.77441400000001</v>
      </c>
      <c r="C169" s="21">
        <f t="shared" si="20"/>
        <v>-1.4771928531661649E-3</v>
      </c>
      <c r="D169" s="21">
        <f t="shared" si="21"/>
        <v>5.2070790050537159E-6</v>
      </c>
      <c r="S169" s="23">
        <v>42871</v>
      </c>
      <c r="T169" s="1">
        <v>2400.669922</v>
      </c>
      <c r="U169" s="21">
        <f t="shared" si="22"/>
        <v>-6.8689681361810973E-4</v>
      </c>
      <c r="W169" s="23">
        <v>42871</v>
      </c>
      <c r="X169" s="24">
        <f t="shared" si="23"/>
        <v>-1.5398912658645776E-3</v>
      </c>
      <c r="Y169" s="21">
        <f t="shared" si="24"/>
        <v>-7.4959522631652242E-4</v>
      </c>
      <c r="AD169" s="21">
        <v>131</v>
      </c>
      <c r="AE169" s="21">
        <f t="shared" ca="1" si="26"/>
        <v>0.31239988649990869</v>
      </c>
      <c r="AF169" s="21">
        <f t="shared" ca="1" si="27"/>
        <v>-0.48905921774912992</v>
      </c>
      <c r="AG169" s="38">
        <f t="shared" ca="1" si="28"/>
        <v>298.22836158116525</v>
      </c>
      <c r="AH169" s="38">
        <f t="shared" si="29"/>
        <v>273.58234909118187</v>
      </c>
      <c r="AI169" s="38">
        <f t="shared" ca="1" si="25"/>
        <v>24.646012489983377</v>
      </c>
    </row>
    <row r="170" spans="1:35" x14ac:dyDescent="0.3">
      <c r="A170" s="23">
        <v>42870</v>
      </c>
      <c r="B170" s="1">
        <v>149.99598700000001</v>
      </c>
      <c r="C170" s="21">
        <f t="shared" si="20"/>
        <v>-2.5623528752576341E-3</v>
      </c>
      <c r="D170" s="21">
        <f t="shared" si="21"/>
        <v>1.133711000634752E-5</v>
      </c>
      <c r="S170" s="23">
        <v>42870</v>
      </c>
      <c r="T170" s="1">
        <v>2402.320068</v>
      </c>
      <c r="U170" s="21">
        <f t="shared" si="22"/>
        <v>4.7765136426025645E-3</v>
      </c>
      <c r="W170" s="23">
        <v>42870</v>
      </c>
      <c r="X170" s="24">
        <f t="shared" si="23"/>
        <v>-2.6250512879560468E-3</v>
      </c>
      <c r="Y170" s="21">
        <f t="shared" si="24"/>
        <v>4.7138152299041518E-3</v>
      </c>
      <c r="AD170" s="21">
        <v>132</v>
      </c>
      <c r="AE170" s="21">
        <f t="shared" ca="1" si="26"/>
        <v>0.37385097266152478</v>
      </c>
      <c r="AF170" s="21">
        <f t="shared" ca="1" si="27"/>
        <v>-0.32167100582201458</v>
      </c>
      <c r="AG170" s="38">
        <f t="shared" ca="1" si="28"/>
        <v>296.90494388785032</v>
      </c>
      <c r="AH170" s="38">
        <f t="shared" si="29"/>
        <v>273.6875893548779</v>
      </c>
      <c r="AI170" s="38">
        <f t="shared" ca="1" si="25"/>
        <v>23.217354532972422</v>
      </c>
    </row>
    <row r="171" spans="1:35" x14ac:dyDescent="0.3">
      <c r="A171" s="23">
        <v>42867</v>
      </c>
      <c r="B171" s="1">
        <v>150.381317</v>
      </c>
      <c r="C171" s="21">
        <f t="shared" si="20"/>
        <v>1.3965523276032732E-2</v>
      </c>
      <c r="D171" s="21">
        <f t="shared" si="21"/>
        <v>1.7320701546586203E-4</v>
      </c>
      <c r="S171" s="23">
        <v>42867</v>
      </c>
      <c r="T171" s="1">
        <v>2390.8999020000001</v>
      </c>
      <c r="U171" s="21">
        <f t="shared" si="22"/>
        <v>-1.4784413421209397E-3</v>
      </c>
      <c r="W171" s="23">
        <v>42867</v>
      </c>
      <c r="X171" s="24">
        <f t="shared" si="23"/>
        <v>1.3902824863334318E-2</v>
      </c>
      <c r="Y171" s="21">
        <f t="shared" si="24"/>
        <v>-1.5411397548193524E-3</v>
      </c>
      <c r="AD171" s="21">
        <v>133</v>
      </c>
      <c r="AE171" s="21">
        <f t="shared" ca="1" si="26"/>
        <v>0.20108386627849351</v>
      </c>
      <c r="AF171" s="21">
        <f t="shared" ca="1" si="27"/>
        <v>-0.83775604003119464</v>
      </c>
      <c r="AG171" s="38">
        <f t="shared" ca="1" si="28"/>
        <v>293.30471101783422</v>
      </c>
      <c r="AH171" s="38">
        <f t="shared" si="29"/>
        <v>273.79287010186221</v>
      </c>
      <c r="AI171" s="38">
        <f t="shared" ca="1" si="25"/>
        <v>19.511840915972016</v>
      </c>
    </row>
    <row r="172" spans="1:35" x14ac:dyDescent="0.3">
      <c r="A172" s="23">
        <v>42866</v>
      </c>
      <c r="B172" s="1">
        <v>148.310089</v>
      </c>
      <c r="C172" s="21">
        <f t="shared" si="20"/>
        <v>8.6482267255956202E-3</v>
      </c>
      <c r="D172" s="21">
        <f t="shared" si="21"/>
        <v>6.1520760214505069E-5</v>
      </c>
      <c r="S172" s="23">
        <v>42866</v>
      </c>
      <c r="T172" s="1">
        <v>2394.4399410000001</v>
      </c>
      <c r="U172" s="21">
        <f t="shared" si="22"/>
        <v>-2.1628093718817354E-3</v>
      </c>
      <c r="W172" s="23">
        <v>42866</v>
      </c>
      <c r="X172" s="24">
        <f t="shared" si="23"/>
        <v>8.5855283128972067E-3</v>
      </c>
      <c r="Y172" s="21">
        <f t="shared" si="24"/>
        <v>-2.2255077845801481E-3</v>
      </c>
      <c r="AD172" s="21">
        <v>134</v>
      </c>
      <c r="AE172" s="21">
        <f t="shared" ca="1" si="26"/>
        <v>0.39814579934143768</v>
      </c>
      <c r="AF172" s="21">
        <f t="shared" ca="1" si="27"/>
        <v>-0.25814941148404041</v>
      </c>
      <c r="AG172" s="38">
        <f t="shared" ca="1" si="28"/>
        <v>292.28190725815705</v>
      </c>
      <c r="AH172" s="38">
        <f t="shared" si="29"/>
        <v>273.89819134770767</v>
      </c>
      <c r="AI172" s="38">
        <f t="shared" ca="1" si="25"/>
        <v>18.383715910449382</v>
      </c>
    </row>
    <row r="173" spans="1:35" x14ac:dyDescent="0.3">
      <c r="A173" s="23">
        <v>42865</v>
      </c>
      <c r="B173" s="1">
        <v>147.038467</v>
      </c>
      <c r="C173" s="21">
        <f t="shared" si="20"/>
        <v>-4.7403457994785736E-3</v>
      </c>
      <c r="D173" s="21">
        <f t="shared" si="21"/>
        <v>3.0747639867559046E-5</v>
      </c>
      <c r="S173" s="23">
        <v>42865</v>
      </c>
      <c r="T173" s="1">
        <v>2399.6298830000001</v>
      </c>
      <c r="U173" s="21">
        <f t="shared" si="22"/>
        <v>1.1306013918641611E-3</v>
      </c>
      <c r="W173" s="23">
        <v>42865</v>
      </c>
      <c r="X173" s="24">
        <f t="shared" si="23"/>
        <v>-4.8030442121769863E-3</v>
      </c>
      <c r="Y173" s="21">
        <f t="shared" si="24"/>
        <v>1.0679029791657484E-3</v>
      </c>
      <c r="AD173" s="21">
        <v>135</v>
      </c>
      <c r="AE173" s="21">
        <f t="shared" ca="1" si="26"/>
        <v>0.12908144537835409</v>
      </c>
      <c r="AF173" s="21">
        <f t="shared" ca="1" si="27"/>
        <v>-1.1307439178114413</v>
      </c>
      <c r="AG173" s="38">
        <f t="shared" ca="1" si="28"/>
        <v>287.46973187940358</v>
      </c>
      <c r="AH173" s="38">
        <f t="shared" si="29"/>
        <v>274.00355310799318</v>
      </c>
      <c r="AI173" s="38">
        <f t="shared" ca="1" si="25"/>
        <v>13.466178771410398</v>
      </c>
    </row>
    <row r="174" spans="1:35" x14ac:dyDescent="0.3">
      <c r="A174" s="23">
        <v>42864</v>
      </c>
      <c r="B174" s="1">
        <v>147.7388</v>
      </c>
      <c r="C174" s="21">
        <f t="shared" si="20"/>
        <v>6.4045903975318286E-3</v>
      </c>
      <c r="D174" s="21">
        <f t="shared" si="21"/>
        <v>3.1358664457505022E-5</v>
      </c>
      <c r="S174" s="23">
        <v>42864</v>
      </c>
      <c r="T174" s="1">
        <v>2396.919922</v>
      </c>
      <c r="U174" s="21">
        <f t="shared" si="22"/>
        <v>-1.0252486558836038E-3</v>
      </c>
      <c r="W174" s="23">
        <v>42864</v>
      </c>
      <c r="X174" s="24">
        <f t="shared" si="23"/>
        <v>6.3418919848334159E-3</v>
      </c>
      <c r="Y174" s="21">
        <f t="shared" si="24"/>
        <v>-1.0879470685820165E-3</v>
      </c>
      <c r="AD174" s="21">
        <v>136</v>
      </c>
      <c r="AE174" s="21">
        <f t="shared" ca="1" si="26"/>
        <v>0.2798425839706582</v>
      </c>
      <c r="AF174" s="21">
        <f t="shared" ca="1" si="27"/>
        <v>-0.58330920356638882</v>
      </c>
      <c r="AG174" s="38">
        <f t="shared" ca="1" si="28"/>
        <v>285.0714430326741</v>
      </c>
      <c r="AH174" s="38">
        <f t="shared" si="29"/>
        <v>274.10895539830364</v>
      </c>
      <c r="AI174" s="38">
        <f t="shared" ca="1" si="25"/>
        <v>10.962487634370461</v>
      </c>
    </row>
    <row r="175" spans="1:35" x14ac:dyDescent="0.3">
      <c r="A175" s="23">
        <v>42863</v>
      </c>
      <c r="B175" s="1">
        <v>146.79861500000001</v>
      </c>
      <c r="C175" s="21">
        <f t="shared" si="20"/>
        <v>2.7188602353277691E-2</v>
      </c>
      <c r="D175" s="21">
        <f t="shared" si="21"/>
        <v>6.9610979451224493E-4</v>
      </c>
      <c r="S175" s="23">
        <v>42863</v>
      </c>
      <c r="T175" s="1">
        <v>2399.3798830000001</v>
      </c>
      <c r="U175" s="21">
        <f t="shared" si="22"/>
        <v>3.744607718947357E-5</v>
      </c>
      <c r="W175" s="23">
        <v>42863</v>
      </c>
      <c r="X175" s="24">
        <f t="shared" si="23"/>
        <v>2.7125903940579277E-2</v>
      </c>
      <c r="Y175" s="21">
        <f t="shared" si="24"/>
        <v>-2.5252335508939134E-5</v>
      </c>
      <c r="AD175" s="21">
        <v>137</v>
      </c>
      <c r="AE175" s="21">
        <f t="shared" ca="1" si="26"/>
        <v>0.70294666120376847</v>
      </c>
      <c r="AF175" s="21">
        <f t="shared" ca="1" si="27"/>
        <v>0.53289440627520368</v>
      </c>
      <c r="AG175" s="38">
        <f t="shared" ca="1" si="28"/>
        <v>287.47314741745441</v>
      </c>
      <c r="AH175" s="38">
        <f t="shared" si="29"/>
        <v>274.21439823422998</v>
      </c>
      <c r="AI175" s="38">
        <f t="shared" ca="1" si="25"/>
        <v>13.258749183224438</v>
      </c>
    </row>
    <row r="176" spans="1:35" x14ac:dyDescent="0.3">
      <c r="A176" s="23">
        <v>42860</v>
      </c>
      <c r="B176" s="1">
        <v>142.91301000000001</v>
      </c>
      <c r="C176" s="21">
        <f t="shared" si="20"/>
        <v>1.6583672193348331E-2</v>
      </c>
      <c r="D176" s="21">
        <f t="shared" si="21"/>
        <v>2.4897565914424404E-4</v>
      </c>
      <c r="S176" s="23">
        <v>42860</v>
      </c>
      <c r="T176" s="1">
        <v>2399.290039</v>
      </c>
      <c r="U176" s="21">
        <f t="shared" si="22"/>
        <v>4.0886951849017361E-3</v>
      </c>
      <c r="W176" s="23">
        <v>42860</v>
      </c>
      <c r="X176" s="24">
        <f t="shared" si="23"/>
        <v>1.6520973780649918E-2</v>
      </c>
      <c r="Y176" s="21">
        <f t="shared" si="24"/>
        <v>4.0259967722033234E-3</v>
      </c>
      <c r="AD176" s="21">
        <v>138</v>
      </c>
      <c r="AE176" s="21">
        <f t="shared" ca="1" si="26"/>
        <v>0.65020640108964367</v>
      </c>
      <c r="AF176" s="21">
        <f t="shared" ca="1" si="27"/>
        <v>0.38587776612989549</v>
      </c>
      <c r="AG176" s="38">
        <f t="shared" ca="1" si="28"/>
        <v>289.25557264948662</v>
      </c>
      <c r="AH176" s="38">
        <f t="shared" si="29"/>
        <v>274.31988163136901</v>
      </c>
      <c r="AI176" s="38">
        <f t="shared" ca="1" si="25"/>
        <v>14.935691018117609</v>
      </c>
    </row>
    <row r="177" spans="1:35" x14ac:dyDescent="0.3">
      <c r="A177" s="23">
        <v>42859</v>
      </c>
      <c r="B177" s="1">
        <v>140.58165</v>
      </c>
      <c r="C177" s="21">
        <f t="shared" si="20"/>
        <v>-3.6040716067285983E-3</v>
      </c>
      <c r="D177" s="21">
        <f t="shared" si="21"/>
        <v>1.9437352113840323E-5</v>
      </c>
      <c r="S177" s="23">
        <v>42859</v>
      </c>
      <c r="T177" s="1">
        <v>2389.5200199999999</v>
      </c>
      <c r="U177" s="21">
        <f t="shared" si="22"/>
        <v>5.8210276161929642E-4</v>
      </c>
      <c r="W177" s="23">
        <v>42859</v>
      </c>
      <c r="X177" s="24">
        <f t="shared" si="23"/>
        <v>-3.666770019427011E-3</v>
      </c>
      <c r="Y177" s="21">
        <f t="shared" si="24"/>
        <v>5.1940434892088373E-4</v>
      </c>
      <c r="AD177" s="21">
        <v>139</v>
      </c>
      <c r="AE177" s="21">
        <f t="shared" ca="1" si="26"/>
        <v>0.52118528381456752</v>
      </c>
      <c r="AF177" s="21">
        <f t="shared" ca="1" si="27"/>
        <v>5.3128614748332373E-2</v>
      </c>
      <c r="AG177" s="38">
        <f t="shared" ca="1" si="28"/>
        <v>289.59787409073255</v>
      </c>
      <c r="AH177" s="38">
        <f t="shared" si="29"/>
        <v>274.42540560532365</v>
      </c>
      <c r="AI177" s="38">
        <f t="shared" ca="1" si="25"/>
        <v>15.172468485408899</v>
      </c>
    </row>
    <row r="178" spans="1:35" x14ac:dyDescent="0.3">
      <c r="A178" s="23">
        <v>42858</v>
      </c>
      <c r="B178" s="1">
        <v>141.090149</v>
      </c>
      <c r="C178" s="21">
        <f t="shared" si="20"/>
        <v>-3.0507434694063695E-3</v>
      </c>
      <c r="D178" s="21">
        <f t="shared" si="21"/>
        <v>1.4864518707107616E-5</v>
      </c>
      <c r="S178" s="23">
        <v>42858</v>
      </c>
      <c r="T178" s="1">
        <v>2388.1298830000001</v>
      </c>
      <c r="U178" s="21">
        <f t="shared" si="22"/>
        <v>-1.2713605051778432E-3</v>
      </c>
      <c r="W178" s="23">
        <v>42858</v>
      </c>
      <c r="X178" s="24">
        <f t="shared" si="23"/>
        <v>-3.1134418821047822E-3</v>
      </c>
      <c r="Y178" s="21">
        <f t="shared" si="24"/>
        <v>-1.3340589178762558E-3</v>
      </c>
      <c r="AD178" s="21">
        <v>140</v>
      </c>
      <c r="AE178" s="21">
        <f t="shared" ca="1" si="26"/>
        <v>0.66140765124542433</v>
      </c>
      <c r="AF178" s="21">
        <f t="shared" ca="1" si="27"/>
        <v>0.41630792048713167</v>
      </c>
      <c r="AG178" s="38">
        <f t="shared" ca="1" si="28"/>
        <v>291.52670420584559</v>
      </c>
      <c r="AH178" s="38">
        <f t="shared" si="29"/>
        <v>274.53097017170279</v>
      </c>
      <c r="AI178" s="38">
        <f t="shared" ca="1" si="25"/>
        <v>16.995734034142799</v>
      </c>
    </row>
    <row r="179" spans="1:35" x14ac:dyDescent="0.3">
      <c r="A179" s="23">
        <v>42857</v>
      </c>
      <c r="B179" s="1">
        <v>141.521896</v>
      </c>
      <c r="C179" s="21">
        <f t="shared" si="20"/>
        <v>6.344729363914503E-3</v>
      </c>
      <c r="D179" s="21">
        <f t="shared" si="21"/>
        <v>3.0691818500730532E-5</v>
      </c>
      <c r="S179" s="23">
        <v>42857</v>
      </c>
      <c r="T179" s="1">
        <v>2391.169922</v>
      </c>
      <c r="U179" s="21">
        <f t="shared" si="22"/>
        <v>1.1890500505600254E-3</v>
      </c>
      <c r="W179" s="23">
        <v>42857</v>
      </c>
      <c r="X179" s="24">
        <f t="shared" si="23"/>
        <v>6.2820309512160903E-3</v>
      </c>
      <c r="Y179" s="21">
        <f t="shared" si="24"/>
        <v>1.1263516378616127E-3</v>
      </c>
      <c r="AD179" s="21">
        <v>141</v>
      </c>
      <c r="AE179" s="21">
        <f t="shared" ca="1" si="26"/>
        <v>0.4179312166624326</v>
      </c>
      <c r="AF179" s="21">
        <f t="shared" ca="1" si="27"/>
        <v>-0.20718877506012648</v>
      </c>
      <c r="AG179" s="38">
        <f t="shared" ca="1" si="28"/>
        <v>290.73257710815096</v>
      </c>
      <c r="AH179" s="38">
        <f t="shared" si="29"/>
        <v>274.63657534612128</v>
      </c>
      <c r="AI179" s="38">
        <f t="shared" ca="1" si="25"/>
        <v>16.096001762029687</v>
      </c>
    </row>
    <row r="180" spans="1:35" x14ac:dyDescent="0.3">
      <c r="A180" s="23">
        <v>42856</v>
      </c>
      <c r="B180" s="1">
        <v>140.629639</v>
      </c>
      <c r="C180" s="21">
        <f t="shared" si="20"/>
        <v>2.0396970051014485E-2</v>
      </c>
      <c r="D180" s="21">
        <f t="shared" si="21"/>
        <v>3.8385666786931342E-4</v>
      </c>
      <c r="S180" s="23">
        <v>42856</v>
      </c>
      <c r="T180" s="1">
        <v>2388.330078</v>
      </c>
      <c r="U180" s="21">
        <f t="shared" si="22"/>
        <v>1.7322905313656989E-3</v>
      </c>
      <c r="W180" s="23">
        <v>42856</v>
      </c>
      <c r="X180" s="24">
        <f t="shared" si="23"/>
        <v>2.0334271638316071E-2</v>
      </c>
      <c r="Y180" s="21">
        <f t="shared" si="24"/>
        <v>1.6695921186672862E-3</v>
      </c>
      <c r="AD180" s="21">
        <v>142</v>
      </c>
      <c r="AE180" s="21">
        <f t="shared" ca="1" si="26"/>
        <v>0.53813376441693483</v>
      </c>
      <c r="AF180" s="21">
        <f t="shared" ca="1" si="27"/>
        <v>9.5733201303579374E-2</v>
      </c>
      <c r="AG180" s="38">
        <f t="shared" ca="1" si="28"/>
        <v>291.26297426938027</v>
      </c>
      <c r="AH180" s="38">
        <f t="shared" si="29"/>
        <v>274.74222114420002</v>
      </c>
      <c r="AI180" s="38">
        <f t="shared" ca="1" si="25"/>
        <v>16.520753125180249</v>
      </c>
    </row>
    <row r="181" spans="1:35" x14ac:dyDescent="0.3">
      <c r="A181" s="23">
        <v>42853</v>
      </c>
      <c r="B181" s="1">
        <v>137.818558</v>
      </c>
      <c r="C181" s="21">
        <f t="shared" si="20"/>
        <v>-9.7357890339155873E-4</v>
      </c>
      <c r="D181" s="21">
        <f t="shared" si="21"/>
        <v>3.1623101565998609E-6</v>
      </c>
      <c r="S181" s="23">
        <v>42853</v>
      </c>
      <c r="T181" s="1">
        <v>2384.1999510000001</v>
      </c>
      <c r="U181" s="21">
        <f t="shared" si="22"/>
        <v>-1.9131473359665918E-3</v>
      </c>
      <c r="W181" s="23">
        <v>42853</v>
      </c>
      <c r="X181" s="24">
        <f t="shared" si="23"/>
        <v>-1.0362773160899714E-3</v>
      </c>
      <c r="Y181" s="21">
        <f t="shared" si="24"/>
        <v>-1.9758457486650045E-3</v>
      </c>
      <c r="AD181" s="21">
        <v>143</v>
      </c>
      <c r="AE181" s="21">
        <f t="shared" ca="1" si="26"/>
        <v>0.66668882982369404</v>
      </c>
      <c r="AF181" s="21">
        <f t="shared" ca="1" si="27"/>
        <v>0.43078825491076761</v>
      </c>
      <c r="AG181" s="38">
        <f t="shared" ca="1" si="28"/>
        <v>293.2666791689972</v>
      </c>
      <c r="AH181" s="38">
        <f t="shared" si="29"/>
        <v>274.84790758156595</v>
      </c>
      <c r="AI181" s="38">
        <f t="shared" ca="1" si="25"/>
        <v>18.418771587431252</v>
      </c>
    </row>
    <row r="182" spans="1:35" x14ac:dyDescent="0.3">
      <c r="A182" s="23">
        <v>42852</v>
      </c>
      <c r="B182" s="1">
        <v>137.952866</v>
      </c>
      <c r="C182" s="21">
        <f t="shared" si="20"/>
        <v>7.6544815141210698E-4</v>
      </c>
      <c r="D182" s="21">
        <f t="shared" si="21"/>
        <v>1.5414647740859144E-9</v>
      </c>
      <c r="S182" s="23">
        <v>42852</v>
      </c>
      <c r="T182" s="1">
        <v>2388.7700199999999</v>
      </c>
      <c r="U182" s="21">
        <f t="shared" si="22"/>
        <v>5.5292007250118402E-4</v>
      </c>
      <c r="W182" s="23">
        <v>42852</v>
      </c>
      <c r="X182" s="24">
        <f t="shared" si="23"/>
        <v>7.0274973871369429E-4</v>
      </c>
      <c r="Y182" s="21">
        <f t="shared" si="24"/>
        <v>4.9022165980277133E-4</v>
      </c>
      <c r="AD182" s="21">
        <v>144</v>
      </c>
      <c r="AE182" s="21">
        <f t="shared" ca="1" si="26"/>
        <v>0.58163174899523351</v>
      </c>
      <c r="AF182" s="21">
        <f t="shared" ca="1" si="27"/>
        <v>0.2060696547951098</v>
      </c>
      <c r="AG182" s="38">
        <f t="shared" ca="1" si="28"/>
        <v>294.28906516170116</v>
      </c>
      <c r="AH182" s="38">
        <f t="shared" si="29"/>
        <v>274.95363467385192</v>
      </c>
      <c r="AI182" s="38">
        <f t="shared" ca="1" si="25"/>
        <v>19.335430487849237</v>
      </c>
    </row>
    <row r="183" spans="1:35" x14ac:dyDescent="0.3">
      <c r="A183" s="23">
        <v>42851</v>
      </c>
      <c r="B183" s="1">
        <v>137.847351</v>
      </c>
      <c r="C183" s="21">
        <f t="shared" si="20"/>
        <v>-5.8812144625002283E-3</v>
      </c>
      <c r="D183" s="21">
        <f t="shared" si="21"/>
        <v>4.4701581153428879E-5</v>
      </c>
      <c r="S183" s="23">
        <v>42851</v>
      </c>
      <c r="T183" s="1">
        <v>2387.4499510000001</v>
      </c>
      <c r="U183" s="21">
        <f t="shared" si="22"/>
        <v>-4.8570337896503002E-4</v>
      </c>
      <c r="W183" s="23">
        <v>42851</v>
      </c>
      <c r="X183" s="24">
        <f t="shared" si="23"/>
        <v>-5.943912875198641E-3</v>
      </c>
      <c r="Y183" s="21">
        <f t="shared" si="24"/>
        <v>-5.4840179166344271E-4</v>
      </c>
      <c r="AD183" s="21">
        <v>145</v>
      </c>
      <c r="AE183" s="21">
        <f t="shared" ca="1" si="26"/>
        <v>0.3419454985905912</v>
      </c>
      <c r="AF183" s="21">
        <f t="shared" ca="1" si="27"/>
        <v>-0.40715929301952708</v>
      </c>
      <c r="AG183" s="38">
        <f t="shared" ca="1" si="28"/>
        <v>292.60712478205289</v>
      </c>
      <c r="AH183" s="38">
        <f t="shared" si="29"/>
        <v>275.05940243669693</v>
      </c>
      <c r="AI183" s="38">
        <f t="shared" ca="1" si="25"/>
        <v>17.547722345355965</v>
      </c>
    </row>
    <row r="184" spans="1:35" x14ac:dyDescent="0.3">
      <c r="A184" s="23">
        <v>42850</v>
      </c>
      <c r="B184" s="1">
        <v>138.662857</v>
      </c>
      <c r="C184" s="21">
        <f t="shared" si="20"/>
        <v>6.1959013041570365E-3</v>
      </c>
      <c r="D184" s="21">
        <f t="shared" si="21"/>
        <v>2.9064947520136647E-5</v>
      </c>
      <c r="S184" s="23">
        <v>42850</v>
      </c>
      <c r="T184" s="1">
        <v>2388.610107</v>
      </c>
      <c r="U184" s="21">
        <f t="shared" si="22"/>
        <v>6.090687444722187E-3</v>
      </c>
      <c r="W184" s="23">
        <v>42850</v>
      </c>
      <c r="X184" s="24">
        <f t="shared" si="23"/>
        <v>6.1332028914586239E-3</v>
      </c>
      <c r="Y184" s="21">
        <f t="shared" si="24"/>
        <v>6.0279890320237743E-3</v>
      </c>
      <c r="AD184" s="21">
        <v>146</v>
      </c>
      <c r="AE184" s="21">
        <f t="shared" ca="1" si="26"/>
        <v>0.2613649972071308</v>
      </c>
      <c r="AF184" s="21">
        <f t="shared" ca="1" si="27"/>
        <v>-0.63914286847651236</v>
      </c>
      <c r="AG184" s="38">
        <f t="shared" ca="1" si="28"/>
        <v>289.92270948055653</v>
      </c>
      <c r="AH184" s="38">
        <f t="shared" si="29"/>
        <v>275.16521088574586</v>
      </c>
      <c r="AI184" s="38">
        <f t="shared" ca="1" si="25"/>
        <v>14.75749859481067</v>
      </c>
    </row>
    <row r="185" spans="1:35" x14ac:dyDescent="0.3">
      <c r="A185" s="23">
        <v>42849</v>
      </c>
      <c r="B185" s="1">
        <v>137.80900600000001</v>
      </c>
      <c r="C185" s="21">
        <f t="shared" si="20"/>
        <v>9.6297437353529691E-3</v>
      </c>
      <c r="D185" s="21">
        <f t="shared" si="21"/>
        <v>7.7881226719418489E-5</v>
      </c>
      <c r="S185" s="23">
        <v>42849</v>
      </c>
      <c r="T185" s="1">
        <v>2374.1499020000001</v>
      </c>
      <c r="U185" s="21">
        <f t="shared" si="22"/>
        <v>1.0840068991465168E-2</v>
      </c>
      <c r="W185" s="23">
        <v>42849</v>
      </c>
      <c r="X185" s="24">
        <f t="shared" si="23"/>
        <v>9.5670453226545556E-3</v>
      </c>
      <c r="Y185" s="21">
        <f t="shared" si="24"/>
        <v>1.0777370578766755E-2</v>
      </c>
      <c r="AD185" s="21">
        <v>147</v>
      </c>
      <c r="AE185" s="21">
        <f t="shared" ca="1" si="26"/>
        <v>0.88857640655049241</v>
      </c>
      <c r="AF185" s="21">
        <f t="shared" ca="1" si="27"/>
        <v>1.2189921106362576</v>
      </c>
      <c r="AG185" s="38">
        <f t="shared" ca="1" si="28"/>
        <v>295.39410511474006</v>
      </c>
      <c r="AH185" s="38">
        <f t="shared" si="29"/>
        <v>275.27106003664971</v>
      </c>
      <c r="AI185" s="38">
        <f t="shared" ca="1" si="25"/>
        <v>20.123045078090342</v>
      </c>
    </row>
    <row r="186" spans="1:35" x14ac:dyDescent="0.3">
      <c r="A186" s="23">
        <v>42846</v>
      </c>
      <c r="B186" s="1">
        <v>136.494598</v>
      </c>
      <c r="C186" s="21">
        <f t="shared" si="20"/>
        <v>-1.1936172063172767E-3</v>
      </c>
      <c r="D186" s="21">
        <f t="shared" si="21"/>
        <v>3.9933101993683304E-6</v>
      </c>
      <c r="S186" s="23">
        <v>42846</v>
      </c>
      <c r="T186" s="1">
        <v>2348.6899410000001</v>
      </c>
      <c r="U186" s="21">
        <f t="shared" si="22"/>
        <v>-3.0350731513657525E-3</v>
      </c>
      <c r="W186" s="23">
        <v>42846</v>
      </c>
      <c r="X186" s="24">
        <f t="shared" si="23"/>
        <v>-1.2563156190156894E-3</v>
      </c>
      <c r="Y186" s="21">
        <f t="shared" si="24"/>
        <v>-3.0977715640641652E-3</v>
      </c>
      <c r="AD186" s="21">
        <v>148</v>
      </c>
      <c r="AE186" s="21">
        <f t="shared" ca="1" si="26"/>
        <v>0.98591283577802269</v>
      </c>
      <c r="AF186" s="21">
        <f t="shared" ca="1" si="27"/>
        <v>2.1948504323611018</v>
      </c>
      <c r="AG186" s="38">
        <f t="shared" ca="1" si="28"/>
        <v>305.41319579702628</v>
      </c>
      <c r="AH186" s="38">
        <f t="shared" si="29"/>
        <v>275.37694990506549</v>
      </c>
      <c r="AI186" s="38">
        <f t="shared" ca="1" si="25"/>
        <v>30.036245891960789</v>
      </c>
    </row>
    <row r="187" spans="1:35" x14ac:dyDescent="0.3">
      <c r="A187" s="23">
        <v>42845</v>
      </c>
      <c r="B187" s="1">
        <v>136.657715</v>
      </c>
      <c r="C187" s="21">
        <f t="shared" si="20"/>
        <v>1.2511002887504841E-2</v>
      </c>
      <c r="D187" s="21">
        <f t="shared" si="21"/>
        <v>1.37037301510722E-4</v>
      </c>
      <c r="S187" s="23">
        <v>42845</v>
      </c>
      <c r="T187" s="1">
        <v>2355.8400879999999</v>
      </c>
      <c r="U187" s="21">
        <f t="shared" si="22"/>
        <v>7.5572634109009051E-3</v>
      </c>
      <c r="W187" s="23">
        <v>42845</v>
      </c>
      <c r="X187" s="24">
        <f t="shared" si="23"/>
        <v>1.2448304474806427E-2</v>
      </c>
      <c r="Y187" s="21">
        <f t="shared" si="24"/>
        <v>7.4945649982024925E-3</v>
      </c>
      <c r="AD187" s="21">
        <v>149</v>
      </c>
      <c r="AE187" s="21">
        <f t="shared" ca="1" si="26"/>
        <v>0.98850521932723467</v>
      </c>
      <c r="AF187" s="21">
        <f t="shared" ca="1" si="27"/>
        <v>2.2736080779384462</v>
      </c>
      <c r="AG187" s="38">
        <f t="shared" ca="1" si="28"/>
        <v>316.14591609295707</v>
      </c>
      <c r="AH187" s="38">
        <f t="shared" si="29"/>
        <v>275.48288050665616</v>
      </c>
      <c r="AI187" s="38">
        <f t="shared" ca="1" si="25"/>
        <v>40.663035586300907</v>
      </c>
    </row>
    <row r="188" spans="1:35" x14ac:dyDescent="0.3">
      <c r="A188" s="23">
        <v>42844</v>
      </c>
      <c r="B188" s="1">
        <v>134.96911600000001</v>
      </c>
      <c r="C188" s="21">
        <f t="shared" si="20"/>
        <v>-3.6829131489639622E-3</v>
      </c>
      <c r="D188" s="21">
        <f t="shared" si="21"/>
        <v>2.0138758328941474E-5</v>
      </c>
      <c r="S188" s="23">
        <v>42844</v>
      </c>
      <c r="T188" s="1">
        <v>2338.169922</v>
      </c>
      <c r="U188" s="21">
        <f t="shared" si="22"/>
        <v>-1.7163505528009493E-3</v>
      </c>
      <c r="W188" s="23">
        <v>42844</v>
      </c>
      <c r="X188" s="24">
        <f t="shared" si="23"/>
        <v>-3.7456115616623748E-3</v>
      </c>
      <c r="Y188" s="21">
        <f t="shared" si="24"/>
        <v>-1.779048965499362E-3</v>
      </c>
      <c r="AD188" s="21">
        <v>150</v>
      </c>
      <c r="AE188" s="21">
        <f t="shared" ca="1" si="26"/>
        <v>0.12263166553571325</v>
      </c>
      <c r="AF188" s="21">
        <f t="shared" ca="1" si="27"/>
        <v>-1.1619314004630135</v>
      </c>
      <c r="AG188" s="38">
        <f t="shared" ca="1" si="28"/>
        <v>310.79520078042054</v>
      </c>
      <c r="AH188" s="38">
        <f t="shared" si="29"/>
        <v>275.58885185709073</v>
      </c>
      <c r="AI188" s="38">
        <f t="shared" ca="1" si="25"/>
        <v>35.206348923329813</v>
      </c>
    </row>
    <row r="189" spans="1:35" x14ac:dyDescent="0.3">
      <c r="A189" s="23">
        <v>42843</v>
      </c>
      <c r="B189" s="1">
        <v>135.46803299999999</v>
      </c>
      <c r="C189" s="21">
        <f t="shared" si="20"/>
        <v>-4.4418690516845327E-3</v>
      </c>
      <c r="D189" s="21">
        <f t="shared" si="21"/>
        <v>2.7526588006517243E-5</v>
      </c>
      <c r="S189" s="23">
        <v>42843</v>
      </c>
      <c r="T189" s="1">
        <v>2342.1899410000001</v>
      </c>
      <c r="U189" s="21">
        <f t="shared" si="22"/>
        <v>-2.9033801350211164E-3</v>
      </c>
      <c r="W189" s="23">
        <v>42843</v>
      </c>
      <c r="X189" s="24">
        <f t="shared" si="23"/>
        <v>-4.5045674643829454E-3</v>
      </c>
      <c r="Y189" s="21">
        <f t="shared" si="24"/>
        <v>-2.9660785477195291E-3</v>
      </c>
      <c r="AD189" s="21">
        <v>151</v>
      </c>
      <c r="AE189" s="21">
        <f t="shared" ca="1" si="26"/>
        <v>0.48729101413581566</v>
      </c>
      <c r="AF189" s="21">
        <f t="shared" ca="1" si="27"/>
        <v>-3.1862093517277354E-2</v>
      </c>
      <c r="AG189" s="38">
        <f t="shared" ca="1" si="28"/>
        <v>310.76597970369278</v>
      </c>
      <c r="AH189" s="38">
        <f t="shared" si="29"/>
        <v>275.69486397204429</v>
      </c>
      <c r="AI189" s="38">
        <f t="shared" ca="1" si="25"/>
        <v>35.07111573164849</v>
      </c>
    </row>
    <row r="190" spans="1:35" x14ac:dyDescent="0.3">
      <c r="A190" s="23">
        <v>42842</v>
      </c>
      <c r="B190" s="1">
        <v>136.07244900000001</v>
      </c>
      <c r="C190" s="21">
        <f t="shared" si="20"/>
        <v>5.5296187396192131E-3</v>
      </c>
      <c r="D190" s="21">
        <f t="shared" si="21"/>
        <v>2.2324765965011373E-5</v>
      </c>
      <c r="S190" s="23">
        <v>42842</v>
      </c>
      <c r="T190" s="1">
        <v>2349.01001</v>
      </c>
      <c r="U190" s="21">
        <f t="shared" si="22"/>
        <v>8.6133491152897701E-3</v>
      </c>
      <c r="W190" s="23">
        <v>42842</v>
      </c>
      <c r="X190" s="24">
        <f t="shared" si="23"/>
        <v>5.4669203269208004E-3</v>
      </c>
      <c r="Y190" s="21">
        <f t="shared" si="24"/>
        <v>8.5506507025913565E-3</v>
      </c>
      <c r="AD190" s="21">
        <v>152</v>
      </c>
      <c r="AE190" s="21">
        <f t="shared" ca="1" si="26"/>
        <v>0.54559900806784234</v>
      </c>
      <c r="AF190" s="21">
        <f t="shared" ca="1" si="27"/>
        <v>0.11454978436955267</v>
      </c>
      <c r="AG190" s="38">
        <f t="shared" ca="1" si="28"/>
        <v>311.42093817018292</v>
      </c>
      <c r="AH190" s="38">
        <f t="shared" si="29"/>
        <v>275.80091686719794</v>
      </c>
      <c r="AI190" s="38">
        <f t="shared" ca="1" si="25"/>
        <v>35.620021302984981</v>
      </c>
    </row>
    <row r="191" spans="1:35" x14ac:dyDescent="0.3">
      <c r="A191" s="23">
        <v>42838</v>
      </c>
      <c r="B191" s="1">
        <v>135.32415800000001</v>
      </c>
      <c r="C191" s="21">
        <f t="shared" si="20"/>
        <v>-5.2887214769405944E-3</v>
      </c>
      <c r="D191" s="21">
        <f t="shared" si="21"/>
        <v>3.7129902821589884E-5</v>
      </c>
      <c r="S191" s="23">
        <v>42838</v>
      </c>
      <c r="T191" s="1">
        <v>2328.9499510000001</v>
      </c>
      <c r="U191" s="21">
        <f t="shared" si="22"/>
        <v>-6.8146944528830744E-3</v>
      </c>
      <c r="W191" s="23">
        <v>42838</v>
      </c>
      <c r="X191" s="24">
        <f t="shared" si="23"/>
        <v>-5.351419889639007E-3</v>
      </c>
      <c r="Y191" s="21">
        <f t="shared" si="24"/>
        <v>-6.8773928655814871E-3</v>
      </c>
      <c r="AD191" s="21">
        <v>153</v>
      </c>
      <c r="AE191" s="21">
        <f t="shared" ca="1" si="26"/>
        <v>0.55035833797728095</v>
      </c>
      <c r="AF191" s="21">
        <f t="shared" ca="1" si="27"/>
        <v>0.12656673845241787</v>
      </c>
      <c r="AG191" s="38">
        <f t="shared" ca="1" si="28"/>
        <v>312.1336170833236</v>
      </c>
      <c r="AH191" s="38">
        <f t="shared" si="29"/>
        <v>275.90701055823877</v>
      </c>
      <c r="AI191" s="38">
        <f t="shared" ca="1" si="25"/>
        <v>36.226606525084833</v>
      </c>
    </row>
    <row r="192" spans="1:35" x14ac:dyDescent="0.3">
      <c r="A192" s="23">
        <v>42837</v>
      </c>
      <c r="B192" s="1">
        <v>136.043655</v>
      </c>
      <c r="C192" s="21">
        <f t="shared" si="20"/>
        <v>1.2000978653425864E-3</v>
      </c>
      <c r="D192" s="21">
        <f t="shared" si="21"/>
        <v>1.5633184583973345E-7</v>
      </c>
      <c r="S192" s="23">
        <v>42837</v>
      </c>
      <c r="T192" s="1">
        <v>2344.929932</v>
      </c>
      <c r="U192" s="21">
        <f t="shared" si="22"/>
        <v>-3.7599507562140477E-3</v>
      </c>
      <c r="W192" s="23">
        <v>42837</v>
      </c>
      <c r="X192" s="24">
        <f t="shared" si="23"/>
        <v>1.1373994526441738E-3</v>
      </c>
      <c r="Y192" s="21">
        <f t="shared" si="24"/>
        <v>-3.8226491689124604E-3</v>
      </c>
      <c r="AD192" s="21">
        <v>154</v>
      </c>
      <c r="AE192" s="21">
        <f t="shared" ca="1" si="26"/>
        <v>0.93680222694489079</v>
      </c>
      <c r="AF192" s="21">
        <f t="shared" ca="1" si="27"/>
        <v>1.5284713720703367</v>
      </c>
      <c r="AG192" s="38">
        <f t="shared" ca="1" si="28"/>
        <v>319.50609001746994</v>
      </c>
      <c r="AH192" s="38">
        <f t="shared" si="29"/>
        <v>276.01314506085998</v>
      </c>
      <c r="AI192" s="38">
        <f t="shared" ca="1" si="25"/>
        <v>43.492944956609961</v>
      </c>
    </row>
    <row r="193" spans="1:35" x14ac:dyDescent="0.3">
      <c r="A193" s="23">
        <v>42836</v>
      </c>
      <c r="B193" s="1">
        <v>135.880585</v>
      </c>
      <c r="C193" s="21">
        <f t="shared" si="20"/>
        <v>-1.0756398042683468E-2</v>
      </c>
      <c r="D193" s="21">
        <f t="shared" si="21"/>
        <v>1.3365921093539334E-4</v>
      </c>
      <c r="S193" s="23">
        <v>42836</v>
      </c>
      <c r="T193" s="1">
        <v>2353.780029</v>
      </c>
      <c r="U193" s="21">
        <f t="shared" si="22"/>
        <v>-1.4338793828936325E-3</v>
      </c>
      <c r="W193" s="23">
        <v>42836</v>
      </c>
      <c r="X193" s="24">
        <f t="shared" si="23"/>
        <v>-1.0819096455381882E-2</v>
      </c>
      <c r="Y193" s="21">
        <f t="shared" si="24"/>
        <v>-1.4965777955920452E-3</v>
      </c>
      <c r="AD193" s="21">
        <v>155</v>
      </c>
      <c r="AE193" s="21">
        <f t="shared" ca="1" si="26"/>
        <v>0.55228022036295454</v>
      </c>
      <c r="AF193" s="21">
        <f t="shared" ca="1" si="27"/>
        <v>0.13142443588224925</v>
      </c>
      <c r="AG193" s="38">
        <f t="shared" ca="1" si="28"/>
        <v>320.26064058330309</v>
      </c>
      <c r="AH193" s="38">
        <f t="shared" si="29"/>
        <v>276.11932039076072</v>
      </c>
      <c r="AI193" s="38">
        <f t="shared" ca="1" si="25"/>
        <v>44.141320192542366</v>
      </c>
    </row>
    <row r="194" spans="1:35" x14ac:dyDescent="0.3">
      <c r="A194" s="23">
        <v>42835</v>
      </c>
      <c r="B194" s="1">
        <v>137.35806299999999</v>
      </c>
      <c r="C194" s="21">
        <f t="shared" si="20"/>
        <v>-1.1858975960128415E-3</v>
      </c>
      <c r="D194" s="21">
        <f t="shared" si="21"/>
        <v>3.9625171826660453E-6</v>
      </c>
      <c r="S194" s="23">
        <v>42835</v>
      </c>
      <c r="T194" s="1">
        <v>2357.1599120000001</v>
      </c>
      <c r="U194" s="21">
        <f t="shared" si="22"/>
        <v>6.8768646390227062E-4</v>
      </c>
      <c r="W194" s="23">
        <v>42835</v>
      </c>
      <c r="X194" s="24">
        <f t="shared" si="23"/>
        <v>-1.2485960087112542E-3</v>
      </c>
      <c r="Y194" s="21">
        <f t="shared" si="24"/>
        <v>6.2498805120385793E-4</v>
      </c>
      <c r="AD194" s="21">
        <v>156</v>
      </c>
      <c r="AE194" s="21">
        <f t="shared" ca="1" si="26"/>
        <v>0.26569473900624063</v>
      </c>
      <c r="AF194" s="21">
        <f t="shared" ca="1" si="27"/>
        <v>-0.62588636572164547</v>
      </c>
      <c r="AG194" s="38">
        <f t="shared" ca="1" si="28"/>
        <v>317.38572514340206</v>
      </c>
      <c r="AH194" s="38">
        <f t="shared" si="29"/>
        <v>276.22553656364624</v>
      </c>
      <c r="AI194" s="38">
        <f t="shared" ca="1" si="25"/>
        <v>41.160188579755811</v>
      </c>
    </row>
    <row r="195" spans="1:35" x14ac:dyDescent="0.3">
      <c r="A195" s="23">
        <v>42832</v>
      </c>
      <c r="B195" s="1">
        <v>137.52114900000001</v>
      </c>
      <c r="C195" s="21">
        <f t="shared" si="20"/>
        <v>-2.2275707337071626E-3</v>
      </c>
      <c r="D195" s="21">
        <f t="shared" si="21"/>
        <v>9.1947242870087718E-6</v>
      </c>
      <c r="S195" s="23">
        <v>42832</v>
      </c>
      <c r="T195" s="1">
        <v>2355.540039</v>
      </c>
      <c r="U195" s="21">
        <f t="shared" si="22"/>
        <v>-8.2713012919310991E-4</v>
      </c>
      <c r="W195" s="23">
        <v>42832</v>
      </c>
      <c r="X195" s="24">
        <f t="shared" si="23"/>
        <v>-2.2902691464055753E-3</v>
      </c>
      <c r="Y195" s="21">
        <f t="shared" si="24"/>
        <v>-8.898285418915226E-4</v>
      </c>
      <c r="AD195" s="21">
        <v>157</v>
      </c>
      <c r="AE195" s="21">
        <f t="shared" ca="1" si="26"/>
        <v>0.69214746837066288</v>
      </c>
      <c r="AF195" s="21">
        <f t="shared" ca="1" si="27"/>
        <v>0.50194663005757167</v>
      </c>
      <c r="AG195" s="38">
        <f t="shared" ca="1" si="28"/>
        <v>319.91091651032218</v>
      </c>
      <c r="AH195" s="38">
        <f t="shared" si="29"/>
        <v>276.33179359522779</v>
      </c>
      <c r="AI195" s="38">
        <f t="shared" ca="1" si="25"/>
        <v>43.579122915094388</v>
      </c>
    </row>
    <row r="196" spans="1:35" x14ac:dyDescent="0.3">
      <c r="A196" s="23">
        <v>42831</v>
      </c>
      <c r="B196" s="1">
        <v>137.828171</v>
      </c>
      <c r="C196" s="21">
        <f t="shared" si="20"/>
        <v>-2.4996245120800786E-3</v>
      </c>
      <c r="D196" s="21">
        <f t="shared" si="21"/>
        <v>1.091862421283717E-5</v>
      </c>
      <c r="S196" s="23">
        <v>42831</v>
      </c>
      <c r="T196" s="1">
        <v>2357.48999</v>
      </c>
      <c r="U196" s="21">
        <f t="shared" si="22"/>
        <v>1.9295093795217433E-3</v>
      </c>
      <c r="W196" s="23">
        <v>42831</v>
      </c>
      <c r="X196" s="24">
        <f t="shared" si="23"/>
        <v>-2.5623229247784913E-3</v>
      </c>
      <c r="Y196" s="21">
        <f t="shared" si="24"/>
        <v>1.8668109668233306E-3</v>
      </c>
      <c r="AD196" s="21">
        <v>158</v>
      </c>
      <c r="AE196" s="21">
        <f t="shared" ca="1" si="26"/>
        <v>0.72613506528958216</v>
      </c>
      <c r="AF196" s="21">
        <f t="shared" ca="1" si="27"/>
        <v>0.60116533668029226</v>
      </c>
      <c r="AG196" s="38">
        <f t="shared" ca="1" si="28"/>
        <v>322.9371596792538</v>
      </c>
      <c r="AH196" s="38">
        <f t="shared" si="29"/>
        <v>276.43809150122269</v>
      </c>
      <c r="AI196" s="38">
        <f t="shared" ca="1" si="25"/>
        <v>46.499068178031109</v>
      </c>
    </row>
    <row r="197" spans="1:35" x14ac:dyDescent="0.3">
      <c r="A197" s="23">
        <v>42830</v>
      </c>
      <c r="B197" s="1">
        <v>138.173553</v>
      </c>
      <c r="C197" s="21">
        <f t="shared" si="20"/>
        <v>-5.1807747117681435E-3</v>
      </c>
      <c r="D197" s="21">
        <f t="shared" si="21"/>
        <v>3.58260229691596E-5</v>
      </c>
      <c r="S197" s="23">
        <v>42830</v>
      </c>
      <c r="T197" s="1">
        <v>2352.9499510000001</v>
      </c>
      <c r="U197" s="21">
        <f t="shared" si="22"/>
        <v>-3.0548612250135276E-3</v>
      </c>
      <c r="W197" s="23">
        <v>42830</v>
      </c>
      <c r="X197" s="24">
        <f t="shared" si="23"/>
        <v>-5.2434731244665562E-3</v>
      </c>
      <c r="Y197" s="21">
        <f t="shared" si="24"/>
        <v>-3.1175596377119403E-3</v>
      </c>
      <c r="AD197" s="21">
        <v>159</v>
      </c>
      <c r="AE197" s="21">
        <f t="shared" ca="1" si="26"/>
        <v>0.39003022739497994</v>
      </c>
      <c r="AF197" s="21">
        <f t="shared" ca="1" si="27"/>
        <v>-0.27924025235445854</v>
      </c>
      <c r="AG197" s="38">
        <f t="shared" ca="1" si="28"/>
        <v>321.70908176704444</v>
      </c>
      <c r="AH197" s="38">
        <f t="shared" si="29"/>
        <v>276.54443029735427</v>
      </c>
      <c r="AI197" s="38">
        <f t="shared" ca="1" si="25"/>
        <v>45.16465146969017</v>
      </c>
    </row>
    <row r="198" spans="1:35" x14ac:dyDescent="0.3">
      <c r="A198" s="23">
        <v>42829</v>
      </c>
      <c r="B198" s="1">
        <v>138.89312699999999</v>
      </c>
      <c r="C198" s="21">
        <f t="shared" si="20"/>
        <v>7.4461863471491085E-3</v>
      </c>
      <c r="D198" s="21">
        <f t="shared" si="21"/>
        <v>4.4109212802894752E-5</v>
      </c>
      <c r="S198" s="23">
        <v>42829</v>
      </c>
      <c r="T198" s="1">
        <v>2360.1599120000001</v>
      </c>
      <c r="U198" s="21">
        <f t="shared" si="22"/>
        <v>5.5952245627599595E-4</v>
      </c>
      <c r="W198" s="23">
        <v>42829</v>
      </c>
      <c r="X198" s="24">
        <f t="shared" si="23"/>
        <v>7.3834879344506959E-3</v>
      </c>
      <c r="Y198" s="21">
        <f t="shared" si="24"/>
        <v>4.9682404357758326E-4</v>
      </c>
      <c r="AD198" s="21">
        <v>160</v>
      </c>
      <c r="AE198" s="21">
        <f t="shared" ca="1" si="26"/>
        <v>0.513035131509327</v>
      </c>
      <c r="AF198" s="21">
        <f t="shared" ca="1" si="27"/>
        <v>3.2680045241362643E-2</v>
      </c>
      <c r="AG198" s="38">
        <f t="shared" ca="1" si="28"/>
        <v>321.99086582662312</v>
      </c>
      <c r="AH198" s="38">
        <f t="shared" si="29"/>
        <v>276.65080999935202</v>
      </c>
      <c r="AI198" s="38">
        <f t="shared" ca="1" si="25"/>
        <v>45.340055827271101</v>
      </c>
    </row>
    <row r="199" spans="1:35" x14ac:dyDescent="0.3">
      <c r="A199" s="23">
        <v>42828</v>
      </c>
      <c r="B199" s="1">
        <v>137.866547</v>
      </c>
      <c r="C199" s="21">
        <f t="shared" si="20"/>
        <v>2.784336447445579E-4</v>
      </c>
      <c r="D199" s="21">
        <f t="shared" si="21"/>
        <v>2.7696642704187983E-7</v>
      </c>
      <c r="S199" s="23">
        <v>42828</v>
      </c>
      <c r="T199" s="1">
        <v>2358.8400879999999</v>
      </c>
      <c r="U199" s="21">
        <f t="shared" si="22"/>
        <v>-1.6421256211577306E-3</v>
      </c>
      <c r="W199" s="23">
        <v>42828</v>
      </c>
      <c r="X199" s="24">
        <f t="shared" si="23"/>
        <v>2.157352320461452E-4</v>
      </c>
      <c r="Y199" s="21">
        <f t="shared" si="24"/>
        <v>-1.7048240338561433E-3</v>
      </c>
      <c r="AD199" s="21">
        <v>161</v>
      </c>
      <c r="AE199" s="21">
        <f t="shared" ca="1" si="26"/>
        <v>0.2758058479630997</v>
      </c>
      <c r="AF199" s="21">
        <f t="shared" ca="1" si="27"/>
        <v>-0.59534677437833661</v>
      </c>
      <c r="AG199" s="38">
        <f t="shared" ca="1" si="28"/>
        <v>319.24684239135229</v>
      </c>
      <c r="AH199" s="38">
        <f t="shared" si="29"/>
        <v>276.75723062295134</v>
      </c>
      <c r="AI199" s="38">
        <f t="shared" ca="1" si="25"/>
        <v>42.489611768400948</v>
      </c>
    </row>
    <row r="200" spans="1:35" x14ac:dyDescent="0.3">
      <c r="A200" s="23">
        <v>42825</v>
      </c>
      <c r="B200" s="1">
        <v>137.828171</v>
      </c>
      <c r="C200" s="21">
        <f t="shared" si="20"/>
        <v>-1.8757569176094391E-3</v>
      </c>
      <c r="D200" s="21">
        <f t="shared" si="21"/>
        <v>7.1849009861214717E-6</v>
      </c>
      <c r="S200" s="23">
        <v>42825</v>
      </c>
      <c r="T200" s="1">
        <v>2362.719971</v>
      </c>
      <c r="U200" s="21">
        <f t="shared" si="22"/>
        <v>-2.2550475355151978E-3</v>
      </c>
      <c r="W200" s="23">
        <v>42825</v>
      </c>
      <c r="X200" s="24">
        <f t="shared" si="23"/>
        <v>-1.9384553303078518E-3</v>
      </c>
      <c r="Y200" s="21">
        <f t="shared" si="24"/>
        <v>-2.3177459482136105E-3</v>
      </c>
      <c r="AD200" s="21">
        <v>162</v>
      </c>
      <c r="AE200" s="21">
        <f t="shared" ca="1" si="26"/>
        <v>0.13185683038949425</v>
      </c>
      <c r="AF200" s="21">
        <f t="shared" ca="1" si="27"/>
        <v>-1.1176566573383193</v>
      </c>
      <c r="AG200" s="38">
        <f t="shared" ca="1" si="28"/>
        <v>314.05244685913289</v>
      </c>
      <c r="AH200" s="38">
        <f t="shared" si="29"/>
        <v>276.86369218389376</v>
      </c>
      <c r="AI200" s="38">
        <f t="shared" ca="1" si="25"/>
        <v>37.188754675239124</v>
      </c>
    </row>
    <row r="201" spans="1:35" x14ac:dyDescent="0.3">
      <c r="A201" s="23">
        <v>42824</v>
      </c>
      <c r="B201" s="1">
        <v>138.087189</v>
      </c>
      <c r="C201" s="21">
        <f t="shared" si="20"/>
        <v>-1.3184109277618594E-3</v>
      </c>
      <c r="D201" s="21">
        <f t="shared" si="21"/>
        <v>4.5076409608246706E-6</v>
      </c>
      <c r="S201" s="23">
        <v>42824</v>
      </c>
      <c r="T201" s="1">
        <v>2368.0600589999999</v>
      </c>
      <c r="U201" s="21">
        <f t="shared" si="22"/>
        <v>2.9351100292689392E-3</v>
      </c>
      <c r="W201" s="23">
        <v>42824</v>
      </c>
      <c r="X201" s="24">
        <f t="shared" si="23"/>
        <v>-1.3811093404602721E-3</v>
      </c>
      <c r="Y201" s="21">
        <f t="shared" si="24"/>
        <v>2.8724116165705265E-3</v>
      </c>
      <c r="AD201" s="21">
        <v>163</v>
      </c>
      <c r="AE201" s="21">
        <f t="shared" ca="1" si="26"/>
        <v>0.94557396882152311</v>
      </c>
      <c r="AF201" s="21">
        <f t="shared" ca="1" si="27"/>
        <v>1.6033742056141991</v>
      </c>
      <c r="AG201" s="38">
        <f t="shared" ca="1" si="28"/>
        <v>321.83215555639322</v>
      </c>
      <c r="AH201" s="38">
        <f t="shared" si="29"/>
        <v>276.97019469792684</v>
      </c>
      <c r="AI201" s="38">
        <f t="shared" ca="1" si="25"/>
        <v>44.861960858466375</v>
      </c>
    </row>
    <row r="202" spans="1:35" x14ac:dyDescent="0.3">
      <c r="A202" s="23">
        <v>42823</v>
      </c>
      <c r="B202" s="1">
        <v>138.269485</v>
      </c>
      <c r="C202" s="21">
        <f t="shared" si="20"/>
        <v>2.2252861953864222E-3</v>
      </c>
      <c r="D202" s="21">
        <f t="shared" si="21"/>
        <v>2.0180377392948676E-6</v>
      </c>
      <c r="S202" s="23">
        <v>42823</v>
      </c>
      <c r="T202" s="1">
        <v>2361.1298830000001</v>
      </c>
      <c r="U202" s="21">
        <f t="shared" si="22"/>
        <v>1.0853249749627203E-3</v>
      </c>
      <c r="W202" s="23">
        <v>42823</v>
      </c>
      <c r="X202" s="24">
        <f t="shared" si="23"/>
        <v>2.1625877826880096E-3</v>
      </c>
      <c r="Y202" s="21">
        <f t="shared" si="24"/>
        <v>1.0226265622643076E-3</v>
      </c>
      <c r="AD202" s="21">
        <v>164</v>
      </c>
      <c r="AE202" s="21">
        <f t="shared" ca="1" si="26"/>
        <v>0.45912460789816856</v>
      </c>
      <c r="AF202" s="21">
        <f t="shared" ca="1" si="27"/>
        <v>-0.1026393439133482</v>
      </c>
      <c r="AG202" s="38">
        <f t="shared" ca="1" si="28"/>
        <v>321.45993847583094</v>
      </c>
      <c r="AH202" s="38">
        <f t="shared" si="29"/>
        <v>277.07673818080423</v>
      </c>
      <c r="AI202" s="38">
        <f t="shared" ca="1" si="25"/>
        <v>44.383200295026711</v>
      </c>
    </row>
    <row r="203" spans="1:35" x14ac:dyDescent="0.3">
      <c r="A203" s="23">
        <v>42822</v>
      </c>
      <c r="B203" s="1">
        <v>137.962479</v>
      </c>
      <c r="C203" s="21">
        <f t="shared" si="20"/>
        <v>2.0726781106263692E-2</v>
      </c>
      <c r="D203" s="21">
        <f t="shared" si="21"/>
        <v>3.9688893136080708E-4</v>
      </c>
      <c r="S203" s="23">
        <v>42822</v>
      </c>
      <c r="T203" s="1">
        <v>2358.570068</v>
      </c>
      <c r="U203" s="21">
        <f t="shared" si="22"/>
        <v>7.251474152977444E-3</v>
      </c>
      <c r="W203" s="23">
        <v>42822</v>
      </c>
      <c r="X203" s="24">
        <f t="shared" si="23"/>
        <v>2.0664082693565278E-2</v>
      </c>
      <c r="Y203" s="21">
        <f t="shared" si="24"/>
        <v>7.1887757402790313E-3</v>
      </c>
      <c r="AD203" s="21">
        <v>165</v>
      </c>
      <c r="AE203" s="21">
        <f t="shared" ca="1" si="26"/>
        <v>0.18339458362317418</v>
      </c>
      <c r="AF203" s="21">
        <f t="shared" ca="1" si="27"/>
        <v>-0.90250405706798209</v>
      </c>
      <c r="AG203" s="38">
        <f t="shared" ca="1" si="28"/>
        <v>317.25323425602937</v>
      </c>
      <c r="AH203" s="38">
        <f t="shared" si="29"/>
        <v>277.18332264828558</v>
      </c>
      <c r="AI203" s="38">
        <f t="shared" ca="1" si="25"/>
        <v>40.069911607743791</v>
      </c>
    </row>
    <row r="204" spans="1:35" x14ac:dyDescent="0.3">
      <c r="A204" s="23">
        <v>42821</v>
      </c>
      <c r="B204" s="1">
        <v>135.16102599999999</v>
      </c>
      <c r="C204" s="21">
        <f t="shared" ref="C204:C267" si="30">B204/B205-1</f>
        <v>1.7065790396963987E-3</v>
      </c>
      <c r="D204" s="21">
        <f t="shared" ref="D204:D267" si="31">(C204-$B$4)^2</f>
        <v>8.1336840749432004E-7</v>
      </c>
      <c r="S204" s="23">
        <v>42821</v>
      </c>
      <c r="T204" s="1">
        <v>2341.5900879999999</v>
      </c>
      <c r="U204" s="21">
        <f t="shared" ref="U204:U267" si="32">T204/T205-1</f>
        <v>-1.0195872065427158E-3</v>
      </c>
      <c r="W204" s="23">
        <v>42821</v>
      </c>
      <c r="X204" s="24">
        <f t="shared" ref="X204:X267" si="33">C204-$U$5</f>
        <v>1.643880626997986E-3</v>
      </c>
      <c r="Y204" s="21">
        <f t="shared" ref="Y204:Y267" si="34">U204-$U$5</f>
        <v>-1.0822856192411285E-3</v>
      </c>
      <c r="AD204" s="21">
        <v>166</v>
      </c>
      <c r="AE204" s="21">
        <f t="shared" ca="1" si="26"/>
        <v>0.45864010199622551</v>
      </c>
      <c r="AF204" s="21">
        <f t="shared" ca="1" si="27"/>
        <v>-0.10386031094282315</v>
      </c>
      <c r="AG204" s="38">
        <f t="shared" ca="1" si="28"/>
        <v>316.88050096281063</v>
      </c>
      <c r="AH204" s="38">
        <f t="shared" si="29"/>
        <v>277.28994811613666</v>
      </c>
      <c r="AI204" s="38">
        <f t="shared" ca="1" si="25"/>
        <v>39.590552846673972</v>
      </c>
    </row>
    <row r="205" spans="1:35" x14ac:dyDescent="0.3">
      <c r="A205" s="23">
        <v>42818</v>
      </c>
      <c r="B205" s="1">
        <v>134.930756</v>
      </c>
      <c r="C205" s="21">
        <f t="shared" si="30"/>
        <v>-1.9868065806313284E-3</v>
      </c>
      <c r="D205" s="21">
        <f t="shared" si="31"/>
        <v>7.7925628305211427E-6</v>
      </c>
      <c r="S205" s="23">
        <v>42818</v>
      </c>
      <c r="T205" s="1">
        <v>2343.9799800000001</v>
      </c>
      <c r="U205" s="21">
        <f t="shared" si="32"/>
        <v>-8.4399607534479948E-4</v>
      </c>
      <c r="W205" s="23">
        <v>42818</v>
      </c>
      <c r="X205" s="24">
        <f t="shared" si="33"/>
        <v>-2.0495049933297411E-3</v>
      </c>
      <c r="Y205" s="21">
        <f t="shared" si="34"/>
        <v>-9.0669448804321217E-4</v>
      </c>
      <c r="AD205" s="21">
        <v>167</v>
      </c>
      <c r="AE205" s="21">
        <f t="shared" ca="1" si="26"/>
        <v>0.94437389350074519</v>
      </c>
      <c r="AF205" s="21">
        <f t="shared" ca="1" si="27"/>
        <v>1.5925899347031645</v>
      </c>
      <c r="AG205" s="38">
        <f t="shared" ca="1" si="28"/>
        <v>324.67766449080517</v>
      </c>
      <c r="AH205" s="38">
        <f t="shared" si="29"/>
        <v>277.39661460012928</v>
      </c>
      <c r="AI205" s="38">
        <f t="shared" ca="1" si="25"/>
        <v>47.281049890675888</v>
      </c>
    </row>
    <row r="206" spans="1:35" x14ac:dyDescent="0.3">
      <c r="A206" s="23">
        <v>42817</v>
      </c>
      <c r="B206" s="1">
        <v>135.19937100000001</v>
      </c>
      <c r="C206" s="21">
        <f t="shared" si="30"/>
        <v>-3.5357032017871992E-3</v>
      </c>
      <c r="D206" s="21">
        <f t="shared" si="31"/>
        <v>1.8839183668984359E-5</v>
      </c>
      <c r="S206" s="23">
        <v>42817</v>
      </c>
      <c r="T206" s="1">
        <v>2345.959961</v>
      </c>
      <c r="U206" s="21">
        <f t="shared" si="32"/>
        <v>-1.0602695616058755E-3</v>
      </c>
      <c r="W206" s="23">
        <v>42817</v>
      </c>
      <c r="X206" s="24">
        <f t="shared" si="33"/>
        <v>-3.5984016144856119E-3</v>
      </c>
      <c r="Y206" s="21">
        <f t="shared" si="34"/>
        <v>-1.1229679743042882E-3</v>
      </c>
      <c r="AD206" s="21">
        <v>168</v>
      </c>
      <c r="AE206" s="21">
        <f t="shared" ca="1" si="26"/>
        <v>0.95286862730019151</v>
      </c>
      <c r="AF206" s="21">
        <f t="shared" ca="1" si="27"/>
        <v>1.6733279890531936</v>
      </c>
      <c r="AG206" s="38">
        <f t="shared" ca="1" si="28"/>
        <v>333.07039803972771</v>
      </c>
      <c r="AH206" s="38">
        <f t="shared" si="29"/>
        <v>277.50332211604132</v>
      </c>
      <c r="AI206" s="38">
        <f t="shared" ca="1" si="25"/>
        <v>55.567075923686389</v>
      </c>
    </row>
    <row r="207" spans="1:35" x14ac:dyDescent="0.3">
      <c r="A207" s="23">
        <v>42816</v>
      </c>
      <c r="B207" s="1">
        <v>135.679092</v>
      </c>
      <c r="C207" s="21">
        <f t="shared" si="30"/>
        <v>1.1298692488924456E-2</v>
      </c>
      <c r="D207" s="21">
        <f t="shared" si="31"/>
        <v>1.1012367595655644E-4</v>
      </c>
      <c r="S207" s="23">
        <v>42816</v>
      </c>
      <c r="T207" s="1">
        <v>2348.4499510000001</v>
      </c>
      <c r="U207" s="21">
        <f t="shared" si="32"/>
        <v>1.8898861623204422E-3</v>
      </c>
      <c r="W207" s="23">
        <v>42816</v>
      </c>
      <c r="X207" s="24">
        <f t="shared" si="33"/>
        <v>1.1235994076226042E-2</v>
      </c>
      <c r="Y207" s="21">
        <f t="shared" si="34"/>
        <v>1.8271877496220295E-3</v>
      </c>
      <c r="AD207" s="21">
        <v>169</v>
      </c>
      <c r="AE207" s="21">
        <f t="shared" ca="1" si="26"/>
        <v>0.91818641052318073</v>
      </c>
      <c r="AF207" s="21">
        <f t="shared" ca="1" si="27"/>
        <v>1.392975568022657</v>
      </c>
      <c r="AG207" s="38">
        <f t="shared" ca="1" si="28"/>
        <v>340.24415478155294</v>
      </c>
      <c r="AH207" s="38">
        <f t="shared" si="29"/>
        <v>277.6100706796567</v>
      </c>
      <c r="AI207" s="38">
        <f t="shared" ca="1" si="25"/>
        <v>62.634084101896235</v>
      </c>
    </row>
    <row r="208" spans="1:35" x14ac:dyDescent="0.3">
      <c r="A208" s="23">
        <v>42815</v>
      </c>
      <c r="B208" s="1">
        <v>134.16322299999999</v>
      </c>
      <c r="C208" s="21">
        <f t="shared" si="30"/>
        <v>-1.1452179588003708E-2</v>
      </c>
      <c r="D208" s="21">
        <f t="shared" si="31"/>
        <v>1.502313336374469E-4</v>
      </c>
      <c r="S208" s="23">
        <v>42815</v>
      </c>
      <c r="T208" s="1">
        <v>2344.0200199999999</v>
      </c>
      <c r="U208" s="21">
        <f t="shared" si="32"/>
        <v>-1.2407972866659844E-2</v>
      </c>
      <c r="W208" s="23">
        <v>42815</v>
      </c>
      <c r="X208" s="24">
        <f t="shared" si="33"/>
        <v>-1.1514878000702122E-2</v>
      </c>
      <c r="Y208" s="21">
        <f t="shared" si="34"/>
        <v>-1.2470671279358258E-2</v>
      </c>
      <c r="AD208" s="21">
        <v>170</v>
      </c>
      <c r="AE208" s="21">
        <f t="shared" ca="1" si="26"/>
        <v>0.5803757374967945</v>
      </c>
      <c r="AF208" s="21">
        <f t="shared" ca="1" si="27"/>
        <v>0.20285479878513166</v>
      </c>
      <c r="AG208" s="38">
        <f t="shared" ca="1" si="28"/>
        <v>341.41382534063541</v>
      </c>
      <c r="AH208" s="38">
        <f t="shared" si="29"/>
        <v>277.71686030676551</v>
      </c>
      <c r="AI208" s="38">
        <f t="shared" ca="1" si="25"/>
        <v>63.696965033869901</v>
      </c>
    </row>
    <row r="209" spans="1:35" x14ac:dyDescent="0.3">
      <c r="A209" s="23">
        <v>42814</v>
      </c>
      <c r="B209" s="1">
        <v>135.71748400000001</v>
      </c>
      <c r="C209" s="21">
        <f t="shared" si="30"/>
        <v>1.0500743299916016E-2</v>
      </c>
      <c r="D209" s="21">
        <f t="shared" si="31"/>
        <v>9.4013068663112423E-5</v>
      </c>
      <c r="S209" s="23">
        <v>42814</v>
      </c>
      <c r="T209" s="1">
        <v>2373.469971</v>
      </c>
      <c r="U209" s="21">
        <f t="shared" si="32"/>
        <v>-2.0098934090192477E-3</v>
      </c>
      <c r="W209" s="23">
        <v>42814</v>
      </c>
      <c r="X209" s="24">
        <f t="shared" si="33"/>
        <v>1.0438044887217602E-2</v>
      </c>
      <c r="Y209" s="21">
        <f t="shared" si="34"/>
        <v>-2.0725918217176604E-3</v>
      </c>
      <c r="AD209" s="21">
        <v>171</v>
      </c>
      <c r="AE209" s="21">
        <f t="shared" ca="1" si="26"/>
        <v>0.51632427735236175</v>
      </c>
      <c r="AF209" s="21">
        <f t="shared" ca="1" si="27"/>
        <v>4.0930320670376906E-2</v>
      </c>
      <c r="AG209" s="38">
        <f t="shared" ca="1" si="28"/>
        <v>341.75522116635415</v>
      </c>
      <c r="AH209" s="38">
        <f t="shared" si="29"/>
        <v>277.8236910131638</v>
      </c>
      <c r="AI209" s="38">
        <f t="shared" ca="1" si="25"/>
        <v>63.931530153190351</v>
      </c>
    </row>
    <row r="210" spans="1:35" x14ac:dyDescent="0.3">
      <c r="A210" s="23">
        <v>42811</v>
      </c>
      <c r="B210" s="1">
        <v>134.30715900000001</v>
      </c>
      <c r="C210" s="21">
        <f t="shared" si="30"/>
        <v>-4.9752659519336495E-3</v>
      </c>
      <c r="D210" s="21">
        <f t="shared" si="31"/>
        <v>3.3408117885739801E-5</v>
      </c>
      <c r="S210" s="23">
        <v>42811</v>
      </c>
      <c r="T210" s="1">
        <v>2378.25</v>
      </c>
      <c r="U210" s="21">
        <f t="shared" si="32"/>
        <v>-1.3143148736342036E-3</v>
      </c>
      <c r="W210" s="23">
        <v>42811</v>
      </c>
      <c r="X210" s="24">
        <f t="shared" si="33"/>
        <v>-5.0379643646320622E-3</v>
      </c>
      <c r="Y210" s="21">
        <f t="shared" si="34"/>
        <v>-1.3770132863326163E-3</v>
      </c>
      <c r="AD210" s="21">
        <v>172</v>
      </c>
      <c r="AE210" s="21">
        <f t="shared" ca="1" si="26"/>
        <v>0.59782854888097403</v>
      </c>
      <c r="AF210" s="21">
        <f t="shared" ca="1" si="27"/>
        <v>0.24773053807485226</v>
      </c>
      <c r="AG210" s="38">
        <f t="shared" ca="1" si="28"/>
        <v>343.16133828037459</v>
      </c>
      <c r="AH210" s="38">
        <f t="shared" si="29"/>
        <v>277.93056281465374</v>
      </c>
      <c r="AI210" s="38">
        <f t="shared" ca="1" si="25"/>
        <v>65.230775465720853</v>
      </c>
    </row>
    <row r="211" spans="1:35" x14ac:dyDescent="0.3">
      <c r="A211" s="23">
        <v>42810</v>
      </c>
      <c r="B211" s="1">
        <v>134.978714</v>
      </c>
      <c r="C211" s="21">
        <f t="shared" si="30"/>
        <v>1.637207865677226E-3</v>
      </c>
      <c r="D211" s="21">
        <f t="shared" si="31"/>
        <v>6.9305328965008386E-7</v>
      </c>
      <c r="S211" s="23">
        <v>42810</v>
      </c>
      <c r="T211" s="1">
        <v>2381.3798830000001</v>
      </c>
      <c r="U211" s="21">
        <f t="shared" si="32"/>
        <v>-1.6267102889130358E-3</v>
      </c>
      <c r="W211" s="23">
        <v>42810</v>
      </c>
      <c r="X211" s="24">
        <f t="shared" si="33"/>
        <v>1.5745094529788133E-3</v>
      </c>
      <c r="Y211" s="21">
        <f t="shared" si="34"/>
        <v>-1.6894087016114485E-3</v>
      </c>
      <c r="AD211" s="21">
        <v>173</v>
      </c>
      <c r="AE211" s="21">
        <f t="shared" ca="1" si="26"/>
        <v>0.17755626322089169</v>
      </c>
      <c r="AF211" s="21">
        <f t="shared" ca="1" si="27"/>
        <v>-0.92471816807875773</v>
      </c>
      <c r="AG211" s="38">
        <f t="shared" ca="1" si="28"/>
        <v>338.55765008186768</v>
      </c>
      <c r="AH211" s="38">
        <f t="shared" si="29"/>
        <v>278.03747572704361</v>
      </c>
      <c r="AI211" s="38">
        <f t="shared" ca="1" si="25"/>
        <v>60.520174354824064</v>
      </c>
    </row>
    <row r="212" spans="1:35" x14ac:dyDescent="0.3">
      <c r="A212" s="23">
        <v>42809</v>
      </c>
      <c r="B212" s="1">
        <v>134.75808699999999</v>
      </c>
      <c r="C212" s="21">
        <f t="shared" si="30"/>
        <v>1.0576285407952524E-2</v>
      </c>
      <c r="D212" s="21">
        <f t="shared" si="31"/>
        <v>9.5483692917170982E-5</v>
      </c>
      <c r="S212" s="23">
        <v>42809</v>
      </c>
      <c r="T212" s="1">
        <v>2385.26001</v>
      </c>
      <c r="U212" s="21">
        <f t="shared" si="32"/>
        <v>8.3747529689330857E-3</v>
      </c>
      <c r="W212" s="23">
        <v>42809</v>
      </c>
      <c r="X212" s="24">
        <f t="shared" si="33"/>
        <v>1.051358699525411E-2</v>
      </c>
      <c r="Y212" s="21">
        <f t="shared" si="34"/>
        <v>8.3120545562346722E-3</v>
      </c>
      <c r="AD212" s="21">
        <v>174</v>
      </c>
      <c r="AE212" s="21">
        <f t="shared" ca="1" si="26"/>
        <v>9.9238737016640433E-2</v>
      </c>
      <c r="AF212" s="21">
        <f t="shared" ca="1" si="27"/>
        <v>-1.285901402925711</v>
      </c>
      <c r="AG212" s="38">
        <f t="shared" ca="1" si="28"/>
        <v>332.20838805283501</v>
      </c>
      <c r="AH212" s="38">
        <f t="shared" si="29"/>
        <v>278.14442976614771</v>
      </c>
      <c r="AI212" s="38">
        <f t="shared" ca="1" si="25"/>
        <v>54.063958286687296</v>
      </c>
    </row>
    <row r="213" spans="1:35" x14ac:dyDescent="0.3">
      <c r="A213" s="23">
        <v>42808</v>
      </c>
      <c r="B213" s="1">
        <v>133.34776299999999</v>
      </c>
      <c r="C213" s="21">
        <f t="shared" si="30"/>
        <v>-1.508290645318433E-3</v>
      </c>
      <c r="D213" s="21">
        <f t="shared" si="31"/>
        <v>5.3499703368469842E-6</v>
      </c>
      <c r="S213" s="23">
        <v>42808</v>
      </c>
      <c r="T213" s="1">
        <v>2365.4499510000001</v>
      </c>
      <c r="U213" s="21">
        <f t="shared" si="32"/>
        <v>-3.3790273725775588E-3</v>
      </c>
      <c r="W213" s="23">
        <v>42808</v>
      </c>
      <c r="X213" s="24">
        <f t="shared" si="33"/>
        <v>-1.5709890580168457E-3</v>
      </c>
      <c r="Y213" s="21">
        <f t="shared" si="34"/>
        <v>-3.4417257852759715E-3</v>
      </c>
      <c r="AD213" s="21">
        <v>175</v>
      </c>
      <c r="AE213" s="21">
        <f t="shared" ca="1" si="26"/>
        <v>0.6647711398013324</v>
      </c>
      <c r="AF213" s="21">
        <f t="shared" ca="1" si="27"/>
        <v>0.4255198966825961</v>
      </c>
      <c r="AG213" s="38">
        <f t="shared" ca="1" si="28"/>
        <v>334.46730063282808</v>
      </c>
      <c r="AH213" s="38">
        <f t="shared" si="29"/>
        <v>278.25142494778646</v>
      </c>
      <c r="AI213" s="38">
        <f t="shared" ca="1" si="25"/>
        <v>56.215875685041624</v>
      </c>
    </row>
    <row r="214" spans="1:35" x14ac:dyDescent="0.3">
      <c r="A214" s="23">
        <v>42807</v>
      </c>
      <c r="B214" s="1">
        <v>133.549194</v>
      </c>
      <c r="C214" s="21">
        <f t="shared" si="30"/>
        <v>4.3092576810921379E-4</v>
      </c>
      <c r="D214" s="21">
        <f t="shared" si="31"/>
        <v>1.3971438562704515E-7</v>
      </c>
      <c r="S214" s="23">
        <v>42807</v>
      </c>
      <c r="T214" s="1">
        <v>2373.469971</v>
      </c>
      <c r="U214" s="21">
        <f t="shared" si="32"/>
        <v>3.666327927462909E-4</v>
      </c>
      <c r="W214" s="23">
        <v>42807</v>
      </c>
      <c r="X214" s="24">
        <f t="shared" si="33"/>
        <v>3.682273554108011E-4</v>
      </c>
      <c r="Y214" s="21">
        <f t="shared" si="34"/>
        <v>3.0393438004787821E-4</v>
      </c>
      <c r="AD214" s="21">
        <v>176</v>
      </c>
      <c r="AE214" s="21">
        <f t="shared" ca="1" si="26"/>
        <v>0.98714320319382065</v>
      </c>
      <c r="AF214" s="21">
        <f t="shared" ca="1" si="27"/>
        <v>2.2305101615566647</v>
      </c>
      <c r="AG214" s="38">
        <f t="shared" ca="1" si="28"/>
        <v>345.99695610608035</v>
      </c>
      <c r="AH214" s="38">
        <f t="shared" si="29"/>
        <v>278.35846128778638</v>
      </c>
      <c r="AI214" s="38">
        <f t="shared" ca="1" si="25"/>
        <v>67.638494818293964</v>
      </c>
    </row>
    <row r="215" spans="1:35" x14ac:dyDescent="0.3">
      <c r="A215" s="23">
        <v>42804</v>
      </c>
      <c r="B215" s="1">
        <v>133.491669</v>
      </c>
      <c r="C215" s="21">
        <f t="shared" si="30"/>
        <v>3.3171358779791049E-3</v>
      </c>
      <c r="D215" s="21">
        <f t="shared" si="31"/>
        <v>6.3122855828593913E-6</v>
      </c>
      <c r="S215" s="23">
        <v>42804</v>
      </c>
      <c r="T215" s="1">
        <v>2372.6000979999999</v>
      </c>
      <c r="U215" s="21">
        <f t="shared" si="32"/>
        <v>3.2686704206004169E-3</v>
      </c>
      <c r="W215" s="23">
        <v>42804</v>
      </c>
      <c r="X215" s="24">
        <f t="shared" si="33"/>
        <v>3.2544374652806922E-3</v>
      </c>
      <c r="Y215" s="21">
        <f t="shared" si="34"/>
        <v>3.2059720079020042E-3</v>
      </c>
      <c r="AD215" s="21">
        <v>177</v>
      </c>
      <c r="AE215" s="21">
        <f t="shared" ca="1" si="26"/>
        <v>0.26933276142001872</v>
      </c>
      <c r="AF215" s="21">
        <f t="shared" ca="1" si="27"/>
        <v>-0.61483222885286304</v>
      </c>
      <c r="AG215" s="38">
        <f t="shared" ca="1" si="28"/>
        <v>342.94795371799262</v>
      </c>
      <c r="AH215" s="38">
        <f t="shared" si="29"/>
        <v>278.46553880198002</v>
      </c>
      <c r="AI215" s="38">
        <f t="shared" ca="1" si="25"/>
        <v>64.482414916012601</v>
      </c>
    </row>
    <row r="216" spans="1:35" x14ac:dyDescent="0.3">
      <c r="A216" s="23">
        <v>42803</v>
      </c>
      <c r="B216" s="1">
        <v>133.05032299999999</v>
      </c>
      <c r="C216" s="21">
        <f t="shared" si="30"/>
        <v>-2.302025951857245E-3</v>
      </c>
      <c r="D216" s="21">
        <f t="shared" si="31"/>
        <v>9.6518060604977708E-6</v>
      </c>
      <c r="S216" s="23">
        <v>42803</v>
      </c>
      <c r="T216" s="1">
        <v>2364.8701169999999</v>
      </c>
      <c r="U216" s="21">
        <f t="shared" si="32"/>
        <v>7.9989547774328429E-4</v>
      </c>
      <c r="W216" s="23">
        <v>42803</v>
      </c>
      <c r="X216" s="24">
        <f t="shared" si="33"/>
        <v>-2.3647243645556577E-3</v>
      </c>
      <c r="Y216" s="21">
        <f t="shared" si="34"/>
        <v>7.371970650448716E-4</v>
      </c>
      <c r="AD216" s="21">
        <v>178</v>
      </c>
      <c r="AE216" s="21">
        <f t="shared" ca="1" si="26"/>
        <v>0.56391438017459983</v>
      </c>
      <c r="AF216" s="21">
        <f t="shared" ca="1" si="27"/>
        <v>0.1609011714414286</v>
      </c>
      <c r="AG216" s="38">
        <f t="shared" ca="1" si="28"/>
        <v>343.91011236154975</v>
      </c>
      <c r="AH216" s="38">
        <f t="shared" si="29"/>
        <v>278.5726575062061</v>
      </c>
      <c r="AI216" s="38">
        <f t="shared" ca="1" si="25"/>
        <v>65.337454855343651</v>
      </c>
    </row>
    <row r="217" spans="1:35" x14ac:dyDescent="0.3">
      <c r="A217" s="23">
        <v>42802</v>
      </c>
      <c r="B217" s="1">
        <v>133.357315</v>
      </c>
      <c r="C217" s="21">
        <f t="shared" si="30"/>
        <v>-3.7272601547606588E-3</v>
      </c>
      <c r="D217" s="21">
        <f t="shared" si="31"/>
        <v>2.0538750253860996E-5</v>
      </c>
      <c r="S217" s="23">
        <v>42802</v>
      </c>
      <c r="T217" s="1">
        <v>2362.9799800000001</v>
      </c>
      <c r="U217" s="21">
        <f t="shared" si="32"/>
        <v>-2.2842155406883613E-3</v>
      </c>
      <c r="W217" s="23">
        <v>42802</v>
      </c>
      <c r="X217" s="24">
        <f t="shared" si="33"/>
        <v>-3.7899585674590714E-3</v>
      </c>
      <c r="Y217" s="21">
        <f t="shared" si="34"/>
        <v>-2.346913953386774E-3</v>
      </c>
      <c r="AD217" s="21">
        <v>179</v>
      </c>
      <c r="AE217" s="21">
        <f t="shared" ca="1" si="26"/>
        <v>0.14764140205306597</v>
      </c>
      <c r="AF217" s="21">
        <f t="shared" ca="1" si="27"/>
        <v>-1.0466028127451972</v>
      </c>
      <c r="AG217" s="38">
        <f t="shared" ca="1" si="28"/>
        <v>338.67572087790523</v>
      </c>
      <c r="AH217" s="38">
        <f t="shared" si="29"/>
        <v>278.67981741630939</v>
      </c>
      <c r="AI217" s="38">
        <f t="shared" ca="1" si="25"/>
        <v>59.995903461595844</v>
      </c>
    </row>
    <row r="218" spans="1:35" x14ac:dyDescent="0.3">
      <c r="A218" s="23">
        <v>42801</v>
      </c>
      <c r="B218" s="1">
        <v>133.85623200000001</v>
      </c>
      <c r="C218" s="21">
        <f t="shared" si="30"/>
        <v>1.2919693008974775E-3</v>
      </c>
      <c r="D218" s="21">
        <f t="shared" si="31"/>
        <v>2.3742197356430177E-7</v>
      </c>
      <c r="S218" s="23">
        <v>42801</v>
      </c>
      <c r="T218" s="1">
        <v>2368.389893</v>
      </c>
      <c r="U218" s="21">
        <f t="shared" si="32"/>
        <v>-2.9133737609452481E-3</v>
      </c>
      <c r="W218" s="23">
        <v>42801</v>
      </c>
      <c r="X218" s="24">
        <f t="shared" si="33"/>
        <v>1.2292708881990648E-3</v>
      </c>
      <c r="Y218" s="21">
        <f t="shared" si="34"/>
        <v>-2.9760721736436608E-3</v>
      </c>
      <c r="AD218" s="21">
        <v>180</v>
      </c>
      <c r="AE218" s="21">
        <f t="shared" ca="1" si="26"/>
        <v>0.6035772031299671</v>
      </c>
      <c r="AF218" s="21">
        <f t="shared" ca="1" si="27"/>
        <v>0.26261726207789626</v>
      </c>
      <c r="AG218" s="38">
        <f t="shared" ca="1" si="28"/>
        <v>340.14522426063309</v>
      </c>
      <c r="AH218" s="38">
        <f t="shared" si="29"/>
        <v>278.78701854814074</v>
      </c>
      <c r="AI218" s="38">
        <f t="shared" ca="1" si="25"/>
        <v>61.358205712492349</v>
      </c>
    </row>
    <row r="219" spans="1:35" x14ac:dyDescent="0.3">
      <c r="A219" s="23">
        <v>42800</v>
      </c>
      <c r="B219" s="1">
        <v>133.68351699999999</v>
      </c>
      <c r="C219" s="21">
        <f t="shared" si="30"/>
        <v>-3.1477793344608651E-3</v>
      </c>
      <c r="D219" s="21">
        <f t="shared" si="31"/>
        <v>1.5622169122222747E-5</v>
      </c>
      <c r="S219" s="23">
        <v>42800</v>
      </c>
      <c r="T219" s="1">
        <v>2375.3100589999999</v>
      </c>
      <c r="U219" s="21">
        <f t="shared" si="32"/>
        <v>-3.2772405991149389E-3</v>
      </c>
      <c r="W219" s="23">
        <v>42800</v>
      </c>
      <c r="X219" s="24">
        <f t="shared" si="33"/>
        <v>-3.2104777471592778E-3</v>
      </c>
      <c r="Y219" s="21">
        <f t="shared" si="34"/>
        <v>-3.3399390118133516E-3</v>
      </c>
      <c r="AD219" s="21">
        <v>181</v>
      </c>
      <c r="AE219" s="21">
        <f t="shared" ca="1" si="26"/>
        <v>0.95690747342136973</v>
      </c>
      <c r="AF219" s="21">
        <f t="shared" ca="1" si="27"/>
        <v>1.7158742906653113</v>
      </c>
      <c r="AG219" s="38">
        <f t="shared" ca="1" si="28"/>
        <v>349.16087043786177</v>
      </c>
      <c r="AH219" s="38">
        <f t="shared" si="29"/>
        <v>278.89426091755712</v>
      </c>
      <c r="AI219" s="38">
        <f t="shared" ca="1" si="25"/>
        <v>70.266609520304655</v>
      </c>
    </row>
    <row r="220" spans="1:35" x14ac:dyDescent="0.3">
      <c r="A220" s="23">
        <v>42797</v>
      </c>
      <c r="B220" s="1">
        <v>134.10565199999999</v>
      </c>
      <c r="C220" s="21">
        <f t="shared" si="30"/>
        <v>5.9009845555400009E-3</v>
      </c>
      <c r="D220" s="21">
        <f t="shared" si="31"/>
        <v>2.5972017977385529E-5</v>
      </c>
      <c r="S220" s="23">
        <v>42797</v>
      </c>
      <c r="T220" s="1">
        <v>2383.1201169999999</v>
      </c>
      <c r="U220" s="21">
        <f t="shared" si="32"/>
        <v>5.0387714083699464E-4</v>
      </c>
      <c r="W220" s="23">
        <v>42797</v>
      </c>
      <c r="X220" s="24">
        <f t="shared" si="33"/>
        <v>5.8382861428415882E-3</v>
      </c>
      <c r="Y220" s="21">
        <f t="shared" si="34"/>
        <v>4.4117872813858195E-4</v>
      </c>
      <c r="AD220" s="21">
        <v>182</v>
      </c>
      <c r="AE220" s="21">
        <f t="shared" ca="1" si="26"/>
        <v>0.13307740670849755</v>
      </c>
      <c r="AF220" s="21">
        <f t="shared" ca="1" si="27"/>
        <v>-1.1119612458752708</v>
      </c>
      <c r="AG220" s="38">
        <f t="shared" ca="1" si="28"/>
        <v>343.50913806337508</v>
      </c>
      <c r="AH220" s="38">
        <f t="shared" si="29"/>
        <v>279.00154454042155</v>
      </c>
      <c r="AI220" s="38">
        <f t="shared" ca="1" si="25"/>
        <v>64.507593522953528</v>
      </c>
    </row>
    <row r="221" spans="1:35" x14ac:dyDescent="0.3">
      <c r="A221" s="23">
        <v>42796</v>
      </c>
      <c r="B221" s="1">
        <v>133.318939</v>
      </c>
      <c r="C221" s="21">
        <f t="shared" si="30"/>
        <v>-5.9377350589732147E-3</v>
      </c>
      <c r="D221" s="21">
        <f t="shared" si="31"/>
        <v>4.5460560568161932E-5</v>
      </c>
      <c r="S221" s="23">
        <v>42796</v>
      </c>
      <c r="T221" s="1">
        <v>2381.919922</v>
      </c>
      <c r="U221" s="21">
        <f t="shared" si="32"/>
        <v>-5.8598804773599689E-3</v>
      </c>
      <c r="W221" s="23">
        <v>42796</v>
      </c>
      <c r="X221" s="24">
        <f t="shared" si="33"/>
        <v>-6.0004334716716274E-3</v>
      </c>
      <c r="Y221" s="21">
        <f t="shared" si="34"/>
        <v>-5.9225788900583816E-3</v>
      </c>
      <c r="AD221" s="21">
        <v>183</v>
      </c>
      <c r="AE221" s="21">
        <f t="shared" ca="1" si="26"/>
        <v>0.67504390728286578</v>
      </c>
      <c r="AF221" s="21">
        <f t="shared" ca="1" si="27"/>
        <v>0.45388418717302148</v>
      </c>
      <c r="AG221" s="38">
        <f t="shared" ca="1" si="28"/>
        <v>345.99228202646844</v>
      </c>
      <c r="AH221" s="38">
        <f t="shared" si="29"/>
        <v>279.10886943260329</v>
      </c>
      <c r="AI221" s="38">
        <f t="shared" ca="1" si="25"/>
        <v>66.88341259386516</v>
      </c>
    </row>
    <row r="222" spans="1:35" x14ac:dyDescent="0.3">
      <c r="A222" s="23">
        <v>42795</v>
      </c>
      <c r="B222" s="1">
        <v>134.11528000000001</v>
      </c>
      <c r="C222" s="21">
        <f t="shared" si="30"/>
        <v>2.0439369695970155E-2</v>
      </c>
      <c r="D222" s="21">
        <f t="shared" si="31"/>
        <v>3.8551987536950694E-4</v>
      </c>
      <c r="S222" s="23">
        <v>42795</v>
      </c>
      <c r="T222" s="1">
        <v>2395.959961</v>
      </c>
      <c r="U222" s="21">
        <f t="shared" si="32"/>
        <v>1.3673854505382499E-2</v>
      </c>
      <c r="W222" s="23">
        <v>42795</v>
      </c>
      <c r="X222" s="24">
        <f t="shared" si="33"/>
        <v>2.0376671283271742E-2</v>
      </c>
      <c r="Y222" s="21">
        <f t="shared" si="34"/>
        <v>1.3611156092684085E-2</v>
      </c>
      <c r="AD222" s="21">
        <v>184</v>
      </c>
      <c r="AE222" s="21">
        <f t="shared" ca="1" si="26"/>
        <v>0.3731743534933798</v>
      </c>
      <c r="AF222" s="21">
        <f t="shared" ca="1" si="27"/>
        <v>-0.32345760841840171</v>
      </c>
      <c r="AG222" s="38">
        <f t="shared" ca="1" si="28"/>
        <v>344.4476628368302</v>
      </c>
      <c r="AH222" s="38">
        <f t="shared" si="29"/>
        <v>279.2162356099775</v>
      </c>
      <c r="AI222" s="38">
        <f t="shared" ca="1" si="25"/>
        <v>65.231427226852702</v>
      </c>
    </row>
    <row r="223" spans="1:35" x14ac:dyDescent="0.3">
      <c r="A223" s="23">
        <v>42794</v>
      </c>
      <c r="B223" s="1">
        <v>131.428955</v>
      </c>
      <c r="C223" s="21">
        <f t="shared" si="30"/>
        <v>4.3835274669601354E-4</v>
      </c>
      <c r="D223" s="21">
        <f t="shared" si="31"/>
        <v>1.3421737595825563E-7</v>
      </c>
      <c r="S223" s="23">
        <v>42794</v>
      </c>
      <c r="T223" s="1">
        <v>2363.639893</v>
      </c>
      <c r="U223" s="21">
        <f t="shared" si="32"/>
        <v>-2.5783762000211041E-3</v>
      </c>
      <c r="W223" s="23">
        <v>42794</v>
      </c>
      <c r="X223" s="24">
        <f t="shared" si="33"/>
        <v>3.7565433399760085E-4</v>
      </c>
      <c r="Y223" s="21">
        <f t="shared" si="34"/>
        <v>-2.6410746127195168E-3</v>
      </c>
      <c r="AD223" s="21">
        <v>185</v>
      </c>
      <c r="AE223" s="21">
        <f t="shared" ca="1" si="26"/>
        <v>0.76285309720916983</v>
      </c>
      <c r="AF223" s="21">
        <f t="shared" ca="1" si="27"/>
        <v>0.71551025635604071</v>
      </c>
      <c r="AG223" s="38">
        <f t="shared" ca="1" si="28"/>
        <v>348.30377072780766</v>
      </c>
      <c r="AH223" s="38">
        <f t="shared" si="29"/>
        <v>279.32364308842563</v>
      </c>
      <c r="AI223" s="38">
        <f t="shared" ca="1" si="25"/>
        <v>68.980127639382033</v>
      </c>
    </row>
    <row r="224" spans="1:35" x14ac:dyDescent="0.3">
      <c r="A224" s="23">
        <v>42793</v>
      </c>
      <c r="B224" s="1">
        <v>131.37136799999999</v>
      </c>
      <c r="C224" s="21">
        <f t="shared" si="30"/>
        <v>1.9755423497480606E-3</v>
      </c>
      <c r="D224" s="21">
        <f t="shared" si="31"/>
        <v>1.3708492256289537E-6</v>
      </c>
      <c r="S224" s="23">
        <v>42793</v>
      </c>
      <c r="T224" s="1">
        <v>2369.75</v>
      </c>
      <c r="U224" s="21">
        <f t="shared" si="32"/>
        <v>1.0179830148679958E-3</v>
      </c>
      <c r="W224" s="23">
        <v>42793</v>
      </c>
      <c r="X224" s="24">
        <f t="shared" si="33"/>
        <v>1.912843937049648E-3</v>
      </c>
      <c r="Y224" s="21">
        <f t="shared" si="34"/>
        <v>9.5528460216958311E-4</v>
      </c>
      <c r="AD224" s="21">
        <v>186</v>
      </c>
      <c r="AE224" s="21">
        <f t="shared" ca="1" si="26"/>
        <v>0.75638393175449137</v>
      </c>
      <c r="AF224" s="21">
        <f t="shared" ca="1" si="27"/>
        <v>0.69471785460451363</v>
      </c>
      <c r="AG224" s="38">
        <f t="shared" ca="1" si="28"/>
        <v>352.09305831801902</v>
      </c>
      <c r="AH224" s="38">
        <f t="shared" si="29"/>
        <v>279.43109188383517</v>
      </c>
      <c r="AI224" s="38">
        <f t="shared" ca="1" si="25"/>
        <v>72.661966434183853</v>
      </c>
    </row>
    <row r="225" spans="1:35" x14ac:dyDescent="0.3">
      <c r="A225" s="23">
        <v>42790</v>
      </c>
      <c r="B225" s="1">
        <v>131.11234999999999</v>
      </c>
      <c r="C225" s="21">
        <f t="shared" si="30"/>
        <v>9.5230380949762328E-4</v>
      </c>
      <c r="D225" s="21">
        <f t="shared" si="31"/>
        <v>2.178403778721914E-8</v>
      </c>
      <c r="S225" s="23">
        <v>42790</v>
      </c>
      <c r="T225" s="1">
        <v>2367.3400879999999</v>
      </c>
      <c r="U225" s="21">
        <f t="shared" si="32"/>
        <v>1.4933640655938607E-3</v>
      </c>
      <c r="W225" s="23">
        <v>42790</v>
      </c>
      <c r="X225" s="24">
        <f t="shared" si="33"/>
        <v>8.8960539679921059E-4</v>
      </c>
      <c r="Y225" s="21">
        <f t="shared" si="34"/>
        <v>1.430665652895448E-3</v>
      </c>
      <c r="AD225" s="21">
        <v>187</v>
      </c>
      <c r="AE225" s="21">
        <f t="shared" ca="1" si="26"/>
        <v>0.21159932853209806</v>
      </c>
      <c r="AF225" s="21">
        <f t="shared" ca="1" si="27"/>
        <v>-0.80088425314860345</v>
      </c>
      <c r="AG225" s="38">
        <f t="shared" ca="1" si="28"/>
        <v>348.01632716197145</v>
      </c>
      <c r="AH225" s="38">
        <f t="shared" si="29"/>
        <v>279.53858201209971</v>
      </c>
      <c r="AI225" s="38">
        <f t="shared" ca="1" si="25"/>
        <v>68.477745149871737</v>
      </c>
    </row>
    <row r="226" spans="1:35" x14ac:dyDescent="0.3">
      <c r="A226" s="23">
        <v>42789</v>
      </c>
      <c r="B226" s="1">
        <v>130.98760999999999</v>
      </c>
      <c r="C226" s="21">
        <f t="shared" si="30"/>
        <v>-4.2300810377956521E-3</v>
      </c>
      <c r="D226" s="21">
        <f t="shared" si="31"/>
        <v>2.5349117206143785E-5</v>
      </c>
      <c r="S226" s="23">
        <v>42789</v>
      </c>
      <c r="T226" s="1">
        <v>2363.8100589999999</v>
      </c>
      <c r="U226" s="21">
        <f t="shared" si="32"/>
        <v>4.1898704577958412E-4</v>
      </c>
      <c r="W226" s="23">
        <v>42789</v>
      </c>
      <c r="X226" s="24">
        <f t="shared" si="33"/>
        <v>-4.2927794504940648E-3</v>
      </c>
      <c r="Y226" s="21">
        <f t="shared" si="34"/>
        <v>3.5628863308117143E-4</v>
      </c>
      <c r="AD226" s="21">
        <v>188</v>
      </c>
      <c r="AE226" s="21">
        <f t="shared" ca="1" si="26"/>
        <v>0.91468618062243889</v>
      </c>
      <c r="AF226" s="21">
        <f t="shared" ca="1" si="27"/>
        <v>1.3701898728633248</v>
      </c>
      <c r="AG226" s="38">
        <f t="shared" ca="1" si="28"/>
        <v>355.39032869023276</v>
      </c>
      <c r="AH226" s="38">
        <f t="shared" si="29"/>
        <v>279.64611348911893</v>
      </c>
      <c r="AI226" s="38">
        <f t="shared" ca="1" si="25"/>
        <v>75.744215201113832</v>
      </c>
    </row>
    <row r="227" spans="1:35" x14ac:dyDescent="0.3">
      <c r="A227" s="23">
        <v>42788</v>
      </c>
      <c r="B227" s="1">
        <v>131.54405199999999</v>
      </c>
      <c r="C227" s="21">
        <f t="shared" si="30"/>
        <v>2.9990379161148883E-3</v>
      </c>
      <c r="D227" s="21">
        <f t="shared" si="31"/>
        <v>4.815076567263861E-6</v>
      </c>
      <c r="S227" s="23">
        <v>42788</v>
      </c>
      <c r="T227" s="1">
        <v>2362.820068</v>
      </c>
      <c r="U227" s="21">
        <f t="shared" si="32"/>
        <v>-1.0822003765219579E-3</v>
      </c>
      <c r="W227" s="23">
        <v>42788</v>
      </c>
      <c r="X227" s="24">
        <f t="shared" si="33"/>
        <v>2.9363395034164757E-3</v>
      </c>
      <c r="Y227" s="21">
        <f t="shared" si="34"/>
        <v>-1.1448987892203706E-3</v>
      </c>
      <c r="AD227" s="21">
        <v>189</v>
      </c>
      <c r="AE227" s="21">
        <f t="shared" ca="1" si="26"/>
        <v>0.49199989078019635</v>
      </c>
      <c r="AF227" s="21">
        <f t="shared" ca="1" si="27"/>
        <v>-2.0054644181457689E-2</v>
      </c>
      <c r="AG227" s="38">
        <f t="shared" ca="1" si="28"/>
        <v>355.41994966778617</v>
      </c>
      <c r="AH227" s="38">
        <f t="shared" si="29"/>
        <v>279.7536863307987</v>
      </c>
      <c r="AI227" s="38">
        <f t="shared" ca="1" si="25"/>
        <v>75.66626333698747</v>
      </c>
    </row>
    <row r="228" spans="1:35" x14ac:dyDescent="0.3">
      <c r="A228" s="23">
        <v>42787</v>
      </c>
      <c r="B228" s="1">
        <v>131.15072599999999</v>
      </c>
      <c r="C228" s="21">
        <f t="shared" si="30"/>
        <v>7.2206144071640388E-3</v>
      </c>
      <c r="D228" s="21">
        <f t="shared" si="31"/>
        <v>4.1163833934263196E-5</v>
      </c>
      <c r="S228" s="23">
        <v>42787</v>
      </c>
      <c r="T228" s="1">
        <v>2365.3798830000001</v>
      </c>
      <c r="U228" s="21">
        <f t="shared" si="32"/>
        <v>6.0480662873771962E-3</v>
      </c>
      <c r="W228" s="23">
        <v>42787</v>
      </c>
      <c r="X228" s="24">
        <f t="shared" si="33"/>
        <v>7.1579159944656261E-3</v>
      </c>
      <c r="Y228" s="21">
        <f t="shared" si="34"/>
        <v>5.9853678746787835E-3</v>
      </c>
      <c r="AD228" s="21">
        <v>190</v>
      </c>
      <c r="AE228" s="21">
        <f t="shared" ca="1" si="26"/>
        <v>2.3291615979762481E-3</v>
      </c>
      <c r="AF228" s="21">
        <f t="shared" ca="1" si="27"/>
        <v>-2.8297579486248949</v>
      </c>
      <c r="AG228" s="38">
        <f t="shared" ca="1" si="28"/>
        <v>340.75938592175186</v>
      </c>
      <c r="AH228" s="38">
        <f t="shared" si="29"/>
        <v>279.86130055305091</v>
      </c>
      <c r="AI228" s="38">
        <f t="shared" ca="1" si="25"/>
        <v>60.898085368700947</v>
      </c>
    </row>
    <row r="229" spans="1:35" x14ac:dyDescent="0.3">
      <c r="A229" s="23">
        <v>42783</v>
      </c>
      <c r="B229" s="1">
        <v>130.21052599999999</v>
      </c>
      <c r="C229" s="21">
        <f t="shared" si="30"/>
        <v>2.7340159079438653E-3</v>
      </c>
      <c r="D229" s="21">
        <f t="shared" si="31"/>
        <v>3.7222226613777136E-6</v>
      </c>
      <c r="S229" s="23">
        <v>42783</v>
      </c>
      <c r="T229" s="1">
        <v>2351.1599120000001</v>
      </c>
      <c r="U229" s="21">
        <f t="shared" si="32"/>
        <v>1.6785563554666538E-3</v>
      </c>
      <c r="W229" s="23">
        <v>42783</v>
      </c>
      <c r="X229" s="24">
        <f t="shared" si="33"/>
        <v>2.6713174952454526E-3</v>
      </c>
      <c r="Y229" s="21">
        <f t="shared" si="34"/>
        <v>1.6158579427682411E-3</v>
      </c>
      <c r="AD229" s="21">
        <v>191</v>
      </c>
      <c r="AE229" s="21">
        <f t="shared" ca="1" si="26"/>
        <v>1.8747484095943401E-2</v>
      </c>
      <c r="AF229" s="21">
        <f t="shared" ca="1" si="27"/>
        <v>-2.0803333466901019</v>
      </c>
      <c r="AG229" s="38">
        <f t="shared" ca="1" si="28"/>
        <v>330.40226036035756</v>
      </c>
      <c r="AH229" s="38">
        <f t="shared" si="29"/>
        <v>279.96895617179371</v>
      </c>
      <c r="AI229" s="38">
        <f t="shared" ca="1" si="25"/>
        <v>50.433304188563852</v>
      </c>
    </row>
    <row r="230" spans="1:35" x14ac:dyDescent="0.3">
      <c r="A230" s="23">
        <v>42782</v>
      </c>
      <c r="B230" s="1">
        <v>129.85549900000001</v>
      </c>
      <c r="C230" s="21">
        <f t="shared" si="30"/>
        <v>-1.1808334711057578E-3</v>
      </c>
      <c r="D230" s="21">
        <f t="shared" si="31"/>
        <v>3.9423814606217516E-6</v>
      </c>
      <c r="S230" s="23">
        <v>42782</v>
      </c>
      <c r="T230" s="1">
        <v>2347.219971</v>
      </c>
      <c r="U230" s="21">
        <f t="shared" si="32"/>
        <v>-8.641179099713181E-4</v>
      </c>
      <c r="W230" s="23">
        <v>42782</v>
      </c>
      <c r="X230" s="24">
        <f t="shared" si="33"/>
        <v>-1.2435318838041705E-3</v>
      </c>
      <c r="Y230" s="21">
        <f t="shared" si="34"/>
        <v>-9.2681632266973079E-4</v>
      </c>
      <c r="AD230" s="21">
        <v>192</v>
      </c>
      <c r="AE230" s="21">
        <f t="shared" ca="1" si="26"/>
        <v>0.17075799662498481</v>
      </c>
      <c r="AF230" s="21">
        <f t="shared" ca="1" si="27"/>
        <v>-0.95117412091586417</v>
      </c>
      <c r="AG230" s="38">
        <f t="shared" ca="1" si="28"/>
        <v>325.84022205472132</v>
      </c>
      <c r="AH230" s="38">
        <f t="shared" si="29"/>
        <v>280.07665320295121</v>
      </c>
      <c r="AI230" s="38">
        <f t="shared" ca="1" si="25"/>
        <v>45.763568851770117</v>
      </c>
    </row>
    <row r="231" spans="1:35" x14ac:dyDescent="0.3">
      <c r="A231" s="23">
        <v>42781</v>
      </c>
      <c r="B231" s="1">
        <v>130.009018</v>
      </c>
      <c r="C231" s="21">
        <f t="shared" si="30"/>
        <v>3.6290871985877882E-3</v>
      </c>
      <c r="D231" s="21">
        <f t="shared" si="31"/>
        <v>7.9771085727399794E-6</v>
      </c>
      <c r="S231" s="23">
        <v>42781</v>
      </c>
      <c r="T231" s="1">
        <v>2349.25</v>
      </c>
      <c r="U231" s="21">
        <f t="shared" si="32"/>
        <v>4.9923089736394477E-3</v>
      </c>
      <c r="W231" s="23">
        <v>42781</v>
      </c>
      <c r="X231" s="24">
        <f t="shared" si="33"/>
        <v>3.5663887858893755E-3</v>
      </c>
      <c r="Y231" s="21">
        <f t="shared" si="34"/>
        <v>4.929610560941035E-3</v>
      </c>
      <c r="AD231" s="21">
        <v>193</v>
      </c>
      <c r="AE231" s="21">
        <f t="shared" ca="1" si="26"/>
        <v>0.48746588682751535</v>
      </c>
      <c r="AF231" s="21">
        <f t="shared" ca="1" si="27"/>
        <v>-3.1423533177105056E-2</v>
      </c>
      <c r="AG231" s="38">
        <f t="shared" ca="1" si="28"/>
        <v>325.81173286786992</v>
      </c>
      <c r="AH231" s="38">
        <f t="shared" si="29"/>
        <v>280.18439166245378</v>
      </c>
      <c r="AI231" s="38">
        <f t="shared" ref="AI231:AI290" ca="1" si="35">AG231-AH231</f>
        <v>45.627341205416144</v>
      </c>
    </row>
    <row r="232" spans="1:35" x14ac:dyDescent="0.3">
      <c r="A232" s="23">
        <v>42780</v>
      </c>
      <c r="B232" s="1">
        <v>129.53890999999999</v>
      </c>
      <c r="C232" s="21">
        <f t="shared" si="30"/>
        <v>1.2979485585232986E-2</v>
      </c>
      <c r="D232" s="21">
        <f t="shared" si="31"/>
        <v>1.4822516922733241E-4</v>
      </c>
      <c r="S232" s="23">
        <v>42780</v>
      </c>
      <c r="T232" s="1">
        <v>2337.580078</v>
      </c>
      <c r="U232" s="21">
        <f t="shared" si="32"/>
        <v>4.0073351229463761E-3</v>
      </c>
      <c r="W232" s="23">
        <v>42780</v>
      </c>
      <c r="X232" s="24">
        <f t="shared" si="33"/>
        <v>1.2916787172534572E-2</v>
      </c>
      <c r="Y232" s="21">
        <f t="shared" si="34"/>
        <v>3.9446367102479634E-3</v>
      </c>
      <c r="AD232" s="21">
        <v>194</v>
      </c>
      <c r="AE232" s="21">
        <f t="shared" ref="AE232:AE290" ca="1" si="36">RAND()</f>
        <v>0.85893062638267226</v>
      </c>
      <c r="AF232" s="21">
        <f t="shared" ref="AF232:AF290" ca="1" si="37">NORMSINV(AE232)</f>
        <v>1.0755272310991526</v>
      </c>
      <c r="AG232" s="38">
        <f t="shared" ref="AG232:AG290" ca="1" si="38">AG231*EXP($AB$42*$AB$38+$AB$40*AF232*SQRT($AB$38))</f>
        <v>331.24578557024694</v>
      </c>
      <c r="AH232" s="38">
        <f t="shared" ref="AH232:AH290" si="39">AH231*EXP($AB$42*$AB$38)</f>
        <v>280.29217156623781</v>
      </c>
      <c r="AI232" s="38">
        <f t="shared" ca="1" si="35"/>
        <v>50.953614004009125</v>
      </c>
    </row>
    <row r="233" spans="1:35" x14ac:dyDescent="0.3">
      <c r="A233" s="23">
        <v>42779</v>
      </c>
      <c r="B233" s="1">
        <v>127.879105</v>
      </c>
      <c r="C233" s="21">
        <f t="shared" si="30"/>
        <v>8.8554747221674113E-3</v>
      </c>
      <c r="D233" s="21">
        <f t="shared" si="31"/>
        <v>6.4814818349200721E-5</v>
      </c>
      <c r="S233" s="23">
        <v>42779</v>
      </c>
      <c r="T233" s="1">
        <v>2328.25</v>
      </c>
      <c r="U233" s="21">
        <f t="shared" si="32"/>
        <v>5.2458449487964298E-3</v>
      </c>
      <c r="W233" s="23">
        <v>42779</v>
      </c>
      <c r="X233" s="24">
        <f t="shared" si="33"/>
        <v>8.7927763094689977E-3</v>
      </c>
      <c r="Y233" s="21">
        <f t="shared" si="34"/>
        <v>5.1831465360980171E-3</v>
      </c>
      <c r="AD233" s="21">
        <v>195</v>
      </c>
      <c r="AE233" s="21">
        <f t="shared" ca="1" si="36"/>
        <v>0.70589316714413075</v>
      </c>
      <c r="AF233" s="21">
        <f t="shared" ca="1" si="37"/>
        <v>0.54142647112197795</v>
      </c>
      <c r="AG233" s="38">
        <f t="shared" ca="1" si="38"/>
        <v>334.07932030863907</v>
      </c>
      <c r="AH233" s="38">
        <f t="shared" si="39"/>
        <v>280.39999293024596</v>
      </c>
      <c r="AI233" s="38">
        <f t="shared" ca="1" si="35"/>
        <v>53.679327378393111</v>
      </c>
    </row>
    <row r="234" spans="1:35" x14ac:dyDescent="0.3">
      <c r="A234" s="23">
        <v>42776</v>
      </c>
      <c r="B234" s="1">
        <v>126.756615</v>
      </c>
      <c r="C234" s="21">
        <f t="shared" si="30"/>
        <v>-2.2656165008830831E-3</v>
      </c>
      <c r="D234" s="21">
        <f t="shared" si="31"/>
        <v>9.42690263390816E-6</v>
      </c>
      <c r="S234" s="23">
        <v>42776</v>
      </c>
      <c r="T234" s="1">
        <v>2316.1000979999999</v>
      </c>
      <c r="U234" s="21">
        <f t="shared" si="32"/>
        <v>3.5660503333254656E-3</v>
      </c>
      <c r="W234" s="23">
        <v>42776</v>
      </c>
      <c r="X234" s="24">
        <f t="shared" si="33"/>
        <v>-2.3283149135814958E-3</v>
      </c>
      <c r="Y234" s="21">
        <f t="shared" si="34"/>
        <v>3.5033519206270529E-3</v>
      </c>
      <c r="AD234" s="21">
        <v>196</v>
      </c>
      <c r="AE234" s="21">
        <f t="shared" ca="1" si="36"/>
        <v>0.5795368083150676</v>
      </c>
      <c r="AF234" s="21">
        <f t="shared" ca="1" si="37"/>
        <v>0.20070866568008686</v>
      </c>
      <c r="AG234" s="38">
        <f t="shared" ca="1" si="38"/>
        <v>335.21699062114067</v>
      </c>
      <c r="AH234" s="38">
        <f t="shared" si="39"/>
        <v>280.50785577042689</v>
      </c>
      <c r="AI234" s="38">
        <f t="shared" ca="1" si="35"/>
        <v>54.709134850713781</v>
      </c>
    </row>
    <row r="235" spans="1:35" x14ac:dyDescent="0.3">
      <c r="A235" s="23">
        <v>42775</v>
      </c>
      <c r="B235" s="1">
        <v>127.044449</v>
      </c>
      <c r="C235" s="21">
        <f t="shared" si="30"/>
        <v>7.2259509401415567E-3</v>
      </c>
      <c r="D235" s="21">
        <f t="shared" si="31"/>
        <v>4.123233978754945E-5</v>
      </c>
      <c r="S235" s="23">
        <v>42775</v>
      </c>
      <c r="T235" s="1">
        <v>2307.8701169999999</v>
      </c>
      <c r="U235" s="21">
        <f t="shared" si="32"/>
        <v>5.7525463132819254E-3</v>
      </c>
      <c r="W235" s="23">
        <v>42775</v>
      </c>
      <c r="X235" s="24">
        <f t="shared" si="33"/>
        <v>7.163252527443144E-3</v>
      </c>
      <c r="Y235" s="21">
        <f t="shared" si="34"/>
        <v>5.6898479005835128E-3</v>
      </c>
      <c r="AD235" s="21">
        <v>197</v>
      </c>
      <c r="AE235" s="21">
        <f t="shared" ca="1" si="36"/>
        <v>0.14634927544995524</v>
      </c>
      <c r="AF235" s="21">
        <f t="shared" ca="1" si="37"/>
        <v>-1.0522201627649408</v>
      </c>
      <c r="AG235" s="38">
        <f t="shared" ca="1" si="38"/>
        <v>330.08705566312494</v>
      </c>
      <c r="AH235" s="38">
        <f t="shared" si="39"/>
        <v>280.61576010273541</v>
      </c>
      <c r="AI235" s="38">
        <f t="shared" ca="1" si="35"/>
        <v>49.471295560389535</v>
      </c>
    </row>
    <row r="236" spans="1:35" x14ac:dyDescent="0.3">
      <c r="A236" s="23">
        <v>42774</v>
      </c>
      <c r="B236" s="1">
        <v>126.13301800000001</v>
      </c>
      <c r="C236" s="21">
        <f t="shared" si="30"/>
        <v>3.8776702493172888E-3</v>
      </c>
      <c r="D236" s="21">
        <f t="shared" si="31"/>
        <v>9.4430868838782074E-6</v>
      </c>
      <c r="S236" s="23">
        <v>42774</v>
      </c>
      <c r="T236" s="1">
        <v>2294.669922</v>
      </c>
      <c r="U236" s="21">
        <f t="shared" si="32"/>
        <v>6.9332249460152262E-4</v>
      </c>
      <c r="W236" s="23">
        <v>42774</v>
      </c>
      <c r="X236" s="24">
        <f t="shared" si="33"/>
        <v>3.8149718366188761E-3</v>
      </c>
      <c r="Y236" s="21">
        <f t="shared" si="34"/>
        <v>6.3062408190310993E-4</v>
      </c>
      <c r="AD236" s="21">
        <v>198</v>
      </c>
      <c r="AE236" s="21">
        <f t="shared" ca="1" si="36"/>
        <v>0.77931032156895719</v>
      </c>
      <c r="AF236" s="21">
        <f t="shared" ca="1" si="37"/>
        <v>0.76986604604833919</v>
      </c>
      <c r="AG236" s="38">
        <f t="shared" ca="1" si="38"/>
        <v>334.05504761799671</v>
      </c>
      <c r="AH236" s="38">
        <f t="shared" si="39"/>
        <v>280.72370594313253</v>
      </c>
      <c r="AI236" s="38">
        <f t="shared" ca="1" si="35"/>
        <v>53.331341674864177</v>
      </c>
    </row>
    <row r="237" spans="1:35" x14ac:dyDescent="0.3">
      <c r="A237" s="23">
        <v>42773</v>
      </c>
      <c r="B237" s="1">
        <v>125.645805</v>
      </c>
      <c r="C237" s="21">
        <f t="shared" si="30"/>
        <v>9.5169654769264866E-3</v>
      </c>
      <c r="D237" s="21">
        <f t="shared" si="31"/>
        <v>7.5903401704162848E-5</v>
      </c>
      <c r="S237" s="23">
        <v>42773</v>
      </c>
      <c r="T237" s="1">
        <v>2293.080078</v>
      </c>
      <c r="U237" s="21">
        <f t="shared" si="32"/>
        <v>2.268289539280044E-4</v>
      </c>
      <c r="W237" s="23">
        <v>42773</v>
      </c>
      <c r="X237" s="24">
        <f t="shared" si="33"/>
        <v>9.4542670642280731E-3</v>
      </c>
      <c r="Y237" s="21">
        <f t="shared" si="34"/>
        <v>1.641305412295917E-4</v>
      </c>
      <c r="AD237" s="21">
        <v>199</v>
      </c>
      <c r="AE237" s="21">
        <f t="shared" ca="1" si="36"/>
        <v>0.14287649239210076</v>
      </c>
      <c r="AF237" s="21">
        <f t="shared" ca="1" si="37"/>
        <v>-1.0674847757239199</v>
      </c>
      <c r="AG237" s="38">
        <f t="shared" ca="1" si="38"/>
        <v>328.86747569287496</v>
      </c>
      <c r="AH237" s="38">
        <f t="shared" si="39"/>
        <v>280.8316933075854</v>
      </c>
      <c r="AI237" s="38">
        <f t="shared" ca="1" si="35"/>
        <v>48.035782385289565</v>
      </c>
    </row>
    <row r="238" spans="1:35" x14ac:dyDescent="0.3">
      <c r="A238" s="23">
        <v>42772</v>
      </c>
      <c r="B238" s="1">
        <v>124.46131099999999</v>
      </c>
      <c r="C238" s="21">
        <f t="shared" si="30"/>
        <v>9.3740880116111036E-3</v>
      </c>
      <c r="D238" s="21">
        <f t="shared" si="31"/>
        <v>7.3434245612987267E-5</v>
      </c>
      <c r="S238" s="23">
        <v>42772</v>
      </c>
      <c r="T238" s="1">
        <v>2292.5600589999999</v>
      </c>
      <c r="U238" s="21">
        <f t="shared" si="32"/>
        <v>-2.1153568633501818E-3</v>
      </c>
      <c r="W238" s="23">
        <v>42772</v>
      </c>
      <c r="X238" s="24">
        <f t="shared" si="33"/>
        <v>9.3113895989126901E-3</v>
      </c>
      <c r="Y238" s="21">
        <f t="shared" si="34"/>
        <v>-2.1780552760485945E-3</v>
      </c>
      <c r="AD238" s="21">
        <v>200</v>
      </c>
      <c r="AE238" s="21">
        <f t="shared" ca="1" si="36"/>
        <v>0.87356237963696037</v>
      </c>
      <c r="AF238" s="21">
        <f t="shared" ca="1" si="37"/>
        <v>1.1433935223810772</v>
      </c>
      <c r="AG238" s="38">
        <f t="shared" ca="1" si="38"/>
        <v>334.69353085290436</v>
      </c>
      <c r="AH238" s="38">
        <f t="shared" si="39"/>
        <v>280.93972221206724</v>
      </c>
      <c r="AI238" s="38">
        <f t="shared" ca="1" si="35"/>
        <v>53.753808640837121</v>
      </c>
    </row>
    <row r="239" spans="1:35" x14ac:dyDescent="0.3">
      <c r="A239" s="23">
        <v>42769</v>
      </c>
      <c r="B239" s="1">
        <v>123.305435</v>
      </c>
      <c r="C239" s="21">
        <f t="shared" si="30"/>
        <v>4.2791155517170054E-3</v>
      </c>
      <c r="D239" s="21">
        <f t="shared" si="31"/>
        <v>1.207149641389235E-5</v>
      </c>
      <c r="S239" s="23">
        <v>42769</v>
      </c>
      <c r="T239" s="1">
        <v>2297.419922</v>
      </c>
      <c r="U239" s="21">
        <f t="shared" si="32"/>
        <v>7.2647580016458324E-3</v>
      </c>
      <c r="W239" s="23">
        <v>42769</v>
      </c>
      <c r="X239" s="24">
        <f t="shared" si="33"/>
        <v>4.2164171390185927E-3</v>
      </c>
      <c r="Y239" s="21">
        <f t="shared" si="34"/>
        <v>7.2020595889474197E-3</v>
      </c>
      <c r="AD239" s="21">
        <v>201</v>
      </c>
      <c r="AE239" s="21">
        <f t="shared" ca="1" si="36"/>
        <v>0.64305370678852369</v>
      </c>
      <c r="AF239" s="21">
        <f t="shared" ca="1" si="37"/>
        <v>0.36663327203631224</v>
      </c>
      <c r="AG239" s="38">
        <f t="shared" ca="1" si="38"/>
        <v>336.67139621146612</v>
      </c>
      <c r="AH239" s="38">
        <f t="shared" si="39"/>
        <v>281.04779267255748</v>
      </c>
      <c r="AI239" s="38">
        <f t="shared" ca="1" si="35"/>
        <v>55.62360353890864</v>
      </c>
    </row>
    <row r="240" spans="1:35" x14ac:dyDescent="0.3">
      <c r="A240" s="23">
        <v>42768</v>
      </c>
      <c r="B240" s="1">
        <v>122.780045</v>
      </c>
      <c r="C240" s="21">
        <f t="shared" si="30"/>
        <v>-1.7086240919590434E-3</v>
      </c>
      <c r="D240" s="21">
        <f t="shared" si="31"/>
        <v>6.3168464666362751E-6</v>
      </c>
      <c r="S240" s="23">
        <v>42768</v>
      </c>
      <c r="T240" s="1">
        <v>2280.8500979999999</v>
      </c>
      <c r="U240" s="21">
        <f t="shared" si="32"/>
        <v>5.7030947864911141E-4</v>
      </c>
      <c r="W240" s="23">
        <v>42768</v>
      </c>
      <c r="X240" s="24">
        <f t="shared" si="33"/>
        <v>-1.7713225046574561E-3</v>
      </c>
      <c r="Y240" s="21">
        <f t="shared" si="34"/>
        <v>5.0761106595069872E-4</v>
      </c>
      <c r="AD240" s="21">
        <v>202</v>
      </c>
      <c r="AE240" s="21">
        <f t="shared" ca="1" si="36"/>
        <v>0.67612850139958658</v>
      </c>
      <c r="AF240" s="21">
        <f t="shared" ca="1" si="37"/>
        <v>0.45689989816572646</v>
      </c>
      <c r="AG240" s="38">
        <f t="shared" ca="1" si="38"/>
        <v>339.12047408049693</v>
      </c>
      <c r="AH240" s="38">
        <f t="shared" si="39"/>
        <v>281.15590470504168</v>
      </c>
      <c r="AI240" s="38">
        <f t="shared" ca="1" si="35"/>
        <v>57.964569375455255</v>
      </c>
    </row>
    <row r="241" spans="1:35" x14ac:dyDescent="0.3">
      <c r="A241" s="23">
        <v>42767</v>
      </c>
      <c r="B241" s="1">
        <v>122.990189</v>
      </c>
      <c r="C241" s="21">
        <f t="shared" si="30"/>
        <v>6.0980738238735066E-2</v>
      </c>
      <c r="D241" s="21">
        <f t="shared" si="31"/>
        <v>3.6211544174744419E-3</v>
      </c>
      <c r="S241" s="23">
        <v>42767</v>
      </c>
      <c r="T241" s="1">
        <v>2279.5500489999999</v>
      </c>
      <c r="U241" s="21">
        <f t="shared" si="32"/>
        <v>2.9836364737412246E-4</v>
      </c>
      <c r="W241" s="23">
        <v>42767</v>
      </c>
      <c r="X241" s="24">
        <f t="shared" si="33"/>
        <v>6.0918039826036656E-2</v>
      </c>
      <c r="Y241" s="21">
        <f t="shared" si="34"/>
        <v>2.3566523467570977E-4</v>
      </c>
      <c r="AD241" s="21">
        <v>203</v>
      </c>
      <c r="AE241" s="21">
        <f t="shared" ca="1" si="36"/>
        <v>0.19391097301486127</v>
      </c>
      <c r="AF241" s="21">
        <f t="shared" ca="1" si="37"/>
        <v>-0.86357401100329978</v>
      </c>
      <c r="AG241" s="38">
        <f t="shared" ca="1" si="38"/>
        <v>334.8784390585638</v>
      </c>
      <c r="AH241" s="38">
        <f t="shared" si="39"/>
        <v>281.26405832551148</v>
      </c>
      <c r="AI241" s="38">
        <f t="shared" ca="1" si="35"/>
        <v>53.614380733052315</v>
      </c>
    </row>
    <row r="242" spans="1:35" x14ac:dyDescent="0.3">
      <c r="A242" s="23">
        <v>42766</v>
      </c>
      <c r="B242" s="1">
        <v>115.921227</v>
      </c>
      <c r="C242" s="21">
        <f t="shared" si="30"/>
        <v>-2.3020998469687193E-3</v>
      </c>
      <c r="D242" s="21">
        <f t="shared" si="31"/>
        <v>9.6522652111045645E-6</v>
      </c>
      <c r="S242" s="23">
        <v>42766</v>
      </c>
      <c r="T242" s="1">
        <v>2278.8701169999999</v>
      </c>
      <c r="U242" s="21">
        <f t="shared" si="32"/>
        <v>-8.8990533877453259E-4</v>
      </c>
      <c r="W242" s="23">
        <v>42766</v>
      </c>
      <c r="X242" s="24">
        <f t="shared" si="33"/>
        <v>-2.364798259667132E-3</v>
      </c>
      <c r="Y242" s="21">
        <f t="shared" si="34"/>
        <v>-9.5260375147294529E-4</v>
      </c>
      <c r="AD242" s="21">
        <v>204</v>
      </c>
      <c r="AE242" s="21">
        <f t="shared" ca="1" si="36"/>
        <v>0.16372133160367219</v>
      </c>
      <c r="AF242" s="21">
        <f t="shared" ca="1" si="37"/>
        <v>-0.97927794824740844</v>
      </c>
      <c r="AG242" s="38">
        <f t="shared" ca="1" si="38"/>
        <v>330.11520169331385</v>
      </c>
      <c r="AH242" s="38">
        <f t="shared" si="39"/>
        <v>281.3722535499648</v>
      </c>
      <c r="AI242" s="38">
        <f t="shared" ca="1" si="35"/>
        <v>48.742948143349054</v>
      </c>
    </row>
    <row r="243" spans="1:35" x14ac:dyDescent="0.3">
      <c r="A243" s="23">
        <v>42765</v>
      </c>
      <c r="B243" s="1">
        <v>116.188705</v>
      </c>
      <c r="C243" s="21">
        <f t="shared" si="30"/>
        <v>-2.6242459778007543E-3</v>
      </c>
      <c r="D243" s="21">
        <f t="shared" si="31"/>
        <v>1.1757736653995739E-5</v>
      </c>
      <c r="S243" s="23">
        <v>42765</v>
      </c>
      <c r="T243" s="1">
        <v>2280.8999020000001</v>
      </c>
      <c r="U243" s="21">
        <f t="shared" si="32"/>
        <v>-6.0095434915230506E-3</v>
      </c>
      <c r="W243" s="23">
        <v>42765</v>
      </c>
      <c r="X243" s="24">
        <f t="shared" si="33"/>
        <v>-2.686944390499167E-3</v>
      </c>
      <c r="Y243" s="21">
        <f t="shared" si="34"/>
        <v>-6.0722419042214633E-3</v>
      </c>
      <c r="AD243" s="21">
        <v>205</v>
      </c>
      <c r="AE243" s="21">
        <f t="shared" ca="1" si="36"/>
        <v>0.43333356750205909</v>
      </c>
      <c r="AF243" s="21">
        <f t="shared" ca="1" si="37"/>
        <v>-0.16789340948268391</v>
      </c>
      <c r="AG243" s="38">
        <f t="shared" ca="1" si="38"/>
        <v>329.41034761622245</v>
      </c>
      <c r="AH243" s="38">
        <f t="shared" si="39"/>
        <v>281.48049039440565</v>
      </c>
      <c r="AI243" s="38">
        <f t="shared" ca="1" si="35"/>
        <v>47.929857221816803</v>
      </c>
    </row>
    <row r="244" spans="1:35" x14ac:dyDescent="0.3">
      <c r="A244" s="23">
        <v>42762</v>
      </c>
      <c r="B244" s="1">
        <v>116.494415</v>
      </c>
      <c r="C244" s="21">
        <f t="shared" si="30"/>
        <v>8.2062169523666739E-5</v>
      </c>
      <c r="D244" s="21">
        <f t="shared" si="31"/>
        <v>5.2221937188582951E-7</v>
      </c>
      <c r="S244" s="23">
        <v>42762</v>
      </c>
      <c r="T244" s="1">
        <v>2294.6899410000001</v>
      </c>
      <c r="U244" s="21">
        <f t="shared" si="32"/>
        <v>-8.6646422615233032E-4</v>
      </c>
      <c r="W244" s="23">
        <v>42762</v>
      </c>
      <c r="X244" s="24">
        <f t="shared" si="33"/>
        <v>1.9363756825254035E-5</v>
      </c>
      <c r="Y244" s="21">
        <f t="shared" si="34"/>
        <v>-9.2916263885074301E-4</v>
      </c>
      <c r="AD244" s="21">
        <v>206</v>
      </c>
      <c r="AE244" s="21">
        <f t="shared" ca="1" si="36"/>
        <v>0.69866795499292544</v>
      </c>
      <c r="AF244" s="21">
        <f t="shared" ca="1" si="37"/>
        <v>0.52057324710136788</v>
      </c>
      <c r="AG244" s="38">
        <f t="shared" ca="1" si="38"/>
        <v>332.12412659360984</v>
      </c>
      <c r="AH244" s="38">
        <f t="shared" si="39"/>
        <v>281.58876887484416</v>
      </c>
      <c r="AI244" s="38">
        <f t="shared" ca="1" si="35"/>
        <v>50.535357718765681</v>
      </c>
    </row>
    <row r="245" spans="1:35" x14ac:dyDescent="0.3">
      <c r="A245" s="23">
        <v>42761</v>
      </c>
      <c r="B245" s="1">
        <v>116.48485599999999</v>
      </c>
      <c r="C245" s="21">
        <f t="shared" si="30"/>
        <v>4.9232339676064107E-4</v>
      </c>
      <c r="D245" s="21">
        <f t="shared" si="31"/>
        <v>9.7585167256279553E-8</v>
      </c>
      <c r="S245" s="23">
        <v>42761</v>
      </c>
      <c r="T245" s="1">
        <v>2296.679932</v>
      </c>
      <c r="U245" s="21">
        <f t="shared" si="32"/>
        <v>-7.3538416963325748E-4</v>
      </c>
      <c r="W245" s="23">
        <v>42761</v>
      </c>
      <c r="X245" s="24">
        <f t="shared" si="33"/>
        <v>4.2962498406222838E-4</v>
      </c>
      <c r="Y245" s="21">
        <f t="shared" si="34"/>
        <v>-7.9808258233167017E-4</v>
      </c>
      <c r="AD245" s="21">
        <v>207</v>
      </c>
      <c r="AE245" s="21">
        <f t="shared" ca="1" si="36"/>
        <v>0.42548595661566668</v>
      </c>
      <c r="AF245" s="21">
        <f t="shared" ca="1" si="37"/>
        <v>-0.18787847944099809</v>
      </c>
      <c r="AG245" s="38">
        <f t="shared" ca="1" si="38"/>
        <v>331.3155034363989</v>
      </c>
      <c r="AH245" s="38">
        <f t="shared" si="39"/>
        <v>281.69708900729665</v>
      </c>
      <c r="AI245" s="38">
        <f t="shared" ca="1" si="35"/>
        <v>49.618414429102245</v>
      </c>
    </row>
    <row r="246" spans="1:35" x14ac:dyDescent="0.3">
      <c r="A246" s="23">
        <v>42760</v>
      </c>
      <c r="B246" s="1">
        <v>116.427536</v>
      </c>
      <c r="C246" s="21">
        <f t="shared" si="30"/>
        <v>1.5920650302101214E-2</v>
      </c>
      <c r="D246" s="21">
        <f t="shared" si="31"/>
        <v>2.2849166198930267E-4</v>
      </c>
      <c r="S246" s="23">
        <v>42760</v>
      </c>
      <c r="T246" s="1">
        <v>2298.3701169999999</v>
      </c>
      <c r="U246" s="21">
        <f t="shared" si="32"/>
        <v>8.0260906262639153E-3</v>
      </c>
      <c r="W246" s="23">
        <v>42760</v>
      </c>
      <c r="X246" s="24">
        <f t="shared" si="33"/>
        <v>1.58579518894028E-2</v>
      </c>
      <c r="Y246" s="21">
        <f t="shared" si="34"/>
        <v>7.9633922135655018E-3</v>
      </c>
      <c r="AD246" s="21">
        <v>208</v>
      </c>
      <c r="AE246" s="21">
        <f t="shared" ca="1" si="36"/>
        <v>0.34389906074087573</v>
      </c>
      <c r="AF246" s="21">
        <f t="shared" ca="1" si="37"/>
        <v>-0.40184497359684535</v>
      </c>
      <c r="AG246" s="38">
        <f t="shared" ca="1" si="38"/>
        <v>329.44824610178034</v>
      </c>
      <c r="AH246" s="38">
        <f t="shared" si="39"/>
        <v>281.80545080778563</v>
      </c>
      <c r="AI246" s="38">
        <f t="shared" ca="1" si="35"/>
        <v>47.642795293994709</v>
      </c>
    </row>
    <row r="247" spans="1:35" x14ac:dyDescent="0.3">
      <c r="A247" s="23">
        <v>42759</v>
      </c>
      <c r="B247" s="1">
        <v>114.602982</v>
      </c>
      <c r="C247" s="21">
        <f t="shared" si="30"/>
        <v>-9.1605593437760202E-4</v>
      </c>
      <c r="D247" s="21">
        <f t="shared" si="31"/>
        <v>2.9610341745833874E-6</v>
      </c>
      <c r="S247" s="23">
        <v>42759</v>
      </c>
      <c r="T247" s="1">
        <v>2280.070068</v>
      </c>
      <c r="U247" s="21">
        <f t="shared" si="32"/>
        <v>6.5645935553879653E-3</v>
      </c>
      <c r="W247" s="23">
        <v>42759</v>
      </c>
      <c r="X247" s="24">
        <f t="shared" si="33"/>
        <v>-9.7875434707601471E-4</v>
      </c>
      <c r="Y247" s="21">
        <f t="shared" si="34"/>
        <v>6.5018951426895526E-3</v>
      </c>
      <c r="AD247" s="21">
        <v>209</v>
      </c>
      <c r="AE247" s="21">
        <f t="shared" ca="1" si="36"/>
        <v>0.36587709498480658</v>
      </c>
      <c r="AF247" s="21">
        <f t="shared" ca="1" si="37"/>
        <v>-0.34279300328861456</v>
      </c>
      <c r="AG247" s="38">
        <f t="shared" ca="1" si="38"/>
        <v>327.88223676135698</v>
      </c>
      <c r="AH247" s="38">
        <f t="shared" si="39"/>
        <v>281.91385429233975</v>
      </c>
      <c r="AI247" s="38">
        <f t="shared" ca="1" si="35"/>
        <v>45.968382469017229</v>
      </c>
    </row>
    <row r="248" spans="1:35" x14ac:dyDescent="0.3">
      <c r="A248" s="23">
        <v>42758</v>
      </c>
      <c r="B248" s="1">
        <v>114.708061</v>
      </c>
      <c r="C248" s="21">
        <f t="shared" si="30"/>
        <v>6.6655237013812929E-4</v>
      </c>
      <c r="D248" s="21">
        <f t="shared" si="31"/>
        <v>1.9087432228948406E-8</v>
      </c>
      <c r="S248" s="23">
        <v>42758</v>
      </c>
      <c r="T248" s="1">
        <v>2265.1999510000001</v>
      </c>
      <c r="U248" s="21">
        <f t="shared" si="32"/>
        <v>-2.6901250121218467E-3</v>
      </c>
      <c r="W248" s="23">
        <v>42758</v>
      </c>
      <c r="X248" s="24">
        <f t="shared" si="33"/>
        <v>6.038539574397166E-4</v>
      </c>
      <c r="Y248" s="21">
        <f t="shared" si="34"/>
        <v>-2.7528234248202594E-3</v>
      </c>
      <c r="AD248" s="21">
        <v>210</v>
      </c>
      <c r="AE248" s="21">
        <f t="shared" ca="1" si="36"/>
        <v>0.34832837858754107</v>
      </c>
      <c r="AF248" s="21">
        <f t="shared" ca="1" si="37"/>
        <v>-0.38983743922595543</v>
      </c>
      <c r="AG248" s="38">
        <f t="shared" ca="1" si="38"/>
        <v>326.09314257577955</v>
      </c>
      <c r="AH248" s="38">
        <f t="shared" si="39"/>
        <v>282.02229947699379</v>
      </c>
      <c r="AI248" s="38">
        <f t="shared" ca="1" si="35"/>
        <v>44.070843098785758</v>
      </c>
    </row>
    <row r="249" spans="1:35" x14ac:dyDescent="0.3">
      <c r="A249" s="23">
        <v>42755</v>
      </c>
      <c r="B249" s="1">
        <v>114.631653</v>
      </c>
      <c r="C249" s="21">
        <f t="shared" si="30"/>
        <v>1.8367791517757137E-3</v>
      </c>
      <c r="D249" s="21">
        <f t="shared" si="31"/>
        <v>1.0651674695676339E-6</v>
      </c>
      <c r="S249" s="23">
        <v>42755</v>
      </c>
      <c r="T249" s="1">
        <v>2271.3100589999999</v>
      </c>
      <c r="U249" s="21">
        <f t="shared" si="32"/>
        <v>3.3662375142391454E-3</v>
      </c>
      <c r="W249" s="23">
        <v>42755</v>
      </c>
      <c r="X249" s="24">
        <f t="shared" si="33"/>
        <v>1.774080739077301E-3</v>
      </c>
      <c r="Y249" s="21">
        <f t="shared" si="34"/>
        <v>3.3035391015407327E-3</v>
      </c>
      <c r="AD249" s="21">
        <v>211</v>
      </c>
      <c r="AE249" s="21">
        <f t="shared" ca="1" si="36"/>
        <v>0.53228919839574085</v>
      </c>
      <c r="AF249" s="21">
        <f t="shared" ca="1" si="37"/>
        <v>8.1025587892346027E-2</v>
      </c>
      <c r="AG249" s="38">
        <f t="shared" ca="1" si="38"/>
        <v>326.61588093257853</v>
      </c>
      <c r="AH249" s="38">
        <f t="shared" si="39"/>
        <v>282.13078637778881</v>
      </c>
      <c r="AI249" s="38">
        <f t="shared" ca="1" si="35"/>
        <v>44.485094554789725</v>
      </c>
    </row>
    <row r="250" spans="1:35" x14ac:dyDescent="0.3">
      <c r="A250" s="23">
        <v>42754</v>
      </c>
      <c r="B250" s="1">
        <v>114.421486</v>
      </c>
      <c r="C250" s="21">
        <f t="shared" si="30"/>
        <v>-1.7500990166938735E-3</v>
      </c>
      <c r="D250" s="21">
        <f t="shared" si="31"/>
        <v>6.5270472910552385E-6</v>
      </c>
      <c r="S250" s="23">
        <v>42754</v>
      </c>
      <c r="T250" s="1">
        <v>2263.6899410000001</v>
      </c>
      <c r="U250" s="21">
        <f t="shared" si="32"/>
        <v>-3.6093087192583528E-3</v>
      </c>
      <c r="W250" s="23">
        <v>42754</v>
      </c>
      <c r="X250" s="24">
        <f t="shared" si="33"/>
        <v>-1.8127974293922862E-3</v>
      </c>
      <c r="Y250" s="21">
        <f t="shared" si="34"/>
        <v>-3.6720071319567655E-3</v>
      </c>
      <c r="AD250" s="21">
        <v>212</v>
      </c>
      <c r="AE250" s="21">
        <f t="shared" ca="1" si="36"/>
        <v>0.63096374579499548</v>
      </c>
      <c r="AF250" s="21">
        <f t="shared" ca="1" si="37"/>
        <v>0.33440693309226299</v>
      </c>
      <c r="AG250" s="38">
        <f t="shared" ca="1" si="38"/>
        <v>328.3870018081272</v>
      </c>
      <c r="AH250" s="38">
        <f t="shared" si="39"/>
        <v>282.23931501077186</v>
      </c>
      <c r="AI250" s="38">
        <f t="shared" ca="1" si="35"/>
        <v>46.147686797355334</v>
      </c>
    </row>
    <row r="251" spans="1:35" x14ac:dyDescent="0.3">
      <c r="A251" s="23">
        <v>42753</v>
      </c>
      <c r="B251" s="1">
        <v>114.622086</v>
      </c>
      <c r="C251" s="21">
        <f t="shared" si="30"/>
        <v>-8.3458623771237583E-5</v>
      </c>
      <c r="D251" s="21">
        <f t="shared" si="31"/>
        <v>7.8884287128435134E-7</v>
      </c>
      <c r="S251" s="23">
        <v>42753</v>
      </c>
      <c r="T251" s="1">
        <v>2271.889893</v>
      </c>
      <c r="U251" s="21">
        <f t="shared" si="32"/>
        <v>1.7637540571728838E-3</v>
      </c>
      <c r="W251" s="23">
        <v>42753</v>
      </c>
      <c r="X251" s="24">
        <f t="shared" si="33"/>
        <v>-1.4615703646965027E-4</v>
      </c>
      <c r="Y251" s="21">
        <f t="shared" si="34"/>
        <v>1.7010556444744711E-3</v>
      </c>
      <c r="AD251" s="21">
        <v>213</v>
      </c>
      <c r="AE251" s="21">
        <f t="shared" ca="1" si="36"/>
        <v>0.66909580724812412</v>
      </c>
      <c r="AF251" s="21">
        <f t="shared" ca="1" si="37"/>
        <v>0.43741778891526545</v>
      </c>
      <c r="AG251" s="38">
        <f t="shared" ca="1" si="38"/>
        <v>330.67902636816473</v>
      </c>
      <c r="AH251" s="38">
        <f t="shared" si="39"/>
        <v>282.34788539199633</v>
      </c>
      <c r="AI251" s="38">
        <f t="shared" ca="1" si="35"/>
        <v>48.331140976168399</v>
      </c>
    </row>
    <row r="252" spans="1:35" x14ac:dyDescent="0.3">
      <c r="A252" s="23">
        <v>42752</v>
      </c>
      <c r="B252" s="1">
        <v>114.631653</v>
      </c>
      <c r="C252" s="21">
        <f t="shared" si="30"/>
        <v>8.06465598115369E-3</v>
      </c>
      <c r="D252" s="21">
        <f t="shared" si="31"/>
        <v>5.2706820823185503E-5</v>
      </c>
      <c r="S252" s="23">
        <v>42752</v>
      </c>
      <c r="T252" s="1">
        <v>2267.889893</v>
      </c>
      <c r="U252" s="21">
        <f t="shared" si="32"/>
        <v>-2.9675026894465661E-3</v>
      </c>
      <c r="W252" s="23">
        <v>42752</v>
      </c>
      <c r="X252" s="24">
        <f t="shared" si="33"/>
        <v>8.0019575684552764E-3</v>
      </c>
      <c r="Y252" s="21">
        <f t="shared" si="34"/>
        <v>-3.0302011021449788E-3</v>
      </c>
      <c r="AD252" s="21">
        <v>214</v>
      </c>
      <c r="AE252" s="21">
        <f t="shared" ca="1" si="36"/>
        <v>0.35080175899894261</v>
      </c>
      <c r="AF252" s="21">
        <f t="shared" ca="1" si="37"/>
        <v>-0.38315678496198302</v>
      </c>
      <c r="AG252" s="38">
        <f t="shared" ca="1" si="38"/>
        <v>328.90767746262463</v>
      </c>
      <c r="AH252" s="38">
        <f t="shared" si="39"/>
        <v>282.45649753752173</v>
      </c>
      <c r="AI252" s="38">
        <f t="shared" ca="1" si="35"/>
        <v>46.451179925102906</v>
      </c>
    </row>
    <row r="253" spans="1:35" x14ac:dyDescent="0.3">
      <c r="A253" s="23">
        <v>42748</v>
      </c>
      <c r="B253" s="1">
        <v>113.714584</v>
      </c>
      <c r="C253" s="21">
        <f t="shared" si="30"/>
        <v>-1.7609592765086557E-3</v>
      </c>
      <c r="D253" s="21">
        <f t="shared" si="31"/>
        <v>6.5826570079556337E-6</v>
      </c>
      <c r="S253" s="23">
        <v>42748</v>
      </c>
      <c r="T253" s="1">
        <v>2274.639893</v>
      </c>
      <c r="U253" s="21">
        <f t="shared" si="32"/>
        <v>1.8498406076092877E-3</v>
      </c>
      <c r="W253" s="23">
        <v>42748</v>
      </c>
      <c r="X253" s="24">
        <f t="shared" si="33"/>
        <v>-1.8236576892070684E-3</v>
      </c>
      <c r="Y253" s="21">
        <f t="shared" si="34"/>
        <v>1.787142194910875E-3</v>
      </c>
      <c r="AD253" s="21">
        <v>215</v>
      </c>
      <c r="AE253" s="21">
        <f t="shared" ca="1" si="36"/>
        <v>0.12255539158110695</v>
      </c>
      <c r="AF253" s="21">
        <f t="shared" ca="1" si="37"/>
        <v>-1.1623070026520341</v>
      </c>
      <c r="AG253" s="38">
        <f t="shared" ca="1" si="38"/>
        <v>323.33914717652738</v>
      </c>
      <c r="AH253" s="38">
        <f t="shared" si="39"/>
        <v>282.56515146341371</v>
      </c>
      <c r="AI253" s="38">
        <f t="shared" ca="1" si="35"/>
        <v>40.773995713113663</v>
      </c>
    </row>
    <row r="254" spans="1:35" x14ac:dyDescent="0.3">
      <c r="A254" s="23">
        <v>42747</v>
      </c>
      <c r="B254" s="1">
        <v>113.915184</v>
      </c>
      <c r="C254" s="21">
        <f t="shared" si="30"/>
        <v>-4.1754193283211061E-3</v>
      </c>
      <c r="D254" s="21">
        <f t="shared" si="31"/>
        <v>2.4801684577635931E-5</v>
      </c>
      <c r="S254" s="23">
        <v>42747</v>
      </c>
      <c r="T254" s="1">
        <v>2270.4399410000001</v>
      </c>
      <c r="U254" s="21">
        <f t="shared" si="32"/>
        <v>-2.1448090176998669E-3</v>
      </c>
      <c r="W254" s="23">
        <v>42747</v>
      </c>
      <c r="X254" s="24">
        <f t="shared" si="33"/>
        <v>-4.2381177410195188E-3</v>
      </c>
      <c r="Y254" s="21">
        <f t="shared" si="34"/>
        <v>-2.2075074303982796E-3</v>
      </c>
      <c r="AD254" s="21">
        <v>216</v>
      </c>
      <c r="AE254" s="21">
        <f t="shared" ca="1" si="36"/>
        <v>0.53534419460653437</v>
      </c>
      <c r="AF254" s="21">
        <f t="shared" ca="1" si="37"/>
        <v>8.8710974183896618E-2</v>
      </c>
      <c r="AG254" s="38">
        <f t="shared" ca="1" si="38"/>
        <v>323.89486172778447</v>
      </c>
      <c r="AH254" s="38">
        <f t="shared" si="39"/>
        <v>282.67384718574414</v>
      </c>
      <c r="AI254" s="38">
        <f t="shared" ca="1" si="35"/>
        <v>41.221014542040336</v>
      </c>
    </row>
    <row r="255" spans="1:35" x14ac:dyDescent="0.3">
      <c r="A255" s="23">
        <v>42746</v>
      </c>
      <c r="B255" s="1">
        <v>114.392822</v>
      </c>
      <c r="C255" s="21">
        <f t="shared" si="30"/>
        <v>5.3730895921675348E-3</v>
      </c>
      <c r="D255" s="21">
        <f t="shared" si="31"/>
        <v>2.0870095353861182E-5</v>
      </c>
      <c r="S255" s="23">
        <v>42746</v>
      </c>
      <c r="T255" s="1">
        <v>2275.320068</v>
      </c>
      <c r="U255" s="21">
        <f t="shared" si="32"/>
        <v>2.8296382728654201E-3</v>
      </c>
      <c r="W255" s="23">
        <v>42746</v>
      </c>
      <c r="X255" s="24">
        <f t="shared" si="33"/>
        <v>5.3103911794691221E-3</v>
      </c>
      <c r="Y255" s="21">
        <f t="shared" si="34"/>
        <v>2.7669398601670074E-3</v>
      </c>
      <c r="AD255" s="21">
        <v>217</v>
      </c>
      <c r="AE255" s="21">
        <f t="shared" ca="1" si="36"/>
        <v>0.14015713308643252</v>
      </c>
      <c r="AF255" s="21">
        <f t="shared" ca="1" si="37"/>
        <v>-1.0796136371093599</v>
      </c>
      <c r="AG255" s="38">
        <f t="shared" ca="1" si="38"/>
        <v>318.80697723719811</v>
      </c>
      <c r="AH255" s="38">
        <f t="shared" si="39"/>
        <v>282.78258472059105</v>
      </c>
      <c r="AI255" s="38">
        <f t="shared" ca="1" si="35"/>
        <v>36.024392516607065</v>
      </c>
    </row>
    <row r="256" spans="1:35" x14ac:dyDescent="0.3">
      <c r="A256" s="23">
        <v>42745</v>
      </c>
      <c r="B256" s="1">
        <v>113.781464</v>
      </c>
      <c r="C256" s="21">
        <f t="shared" si="30"/>
        <v>1.0085616538384468E-3</v>
      </c>
      <c r="D256" s="21">
        <f t="shared" si="31"/>
        <v>4.1555642050914241E-8</v>
      </c>
      <c r="S256" s="23">
        <v>42745</v>
      </c>
      <c r="T256" s="1">
        <v>2268.8999020000001</v>
      </c>
      <c r="U256" s="21">
        <f t="shared" si="32"/>
        <v>0</v>
      </c>
      <c r="W256" s="23">
        <v>42745</v>
      </c>
      <c r="X256" s="24">
        <f t="shared" si="33"/>
        <v>9.4586324114003407E-4</v>
      </c>
      <c r="Y256" s="21">
        <f t="shared" si="34"/>
        <v>-6.2698412698412704E-5</v>
      </c>
      <c r="AD256" s="21">
        <v>218</v>
      </c>
      <c r="AE256" s="21">
        <f t="shared" ca="1" si="36"/>
        <v>0.20006241151240522</v>
      </c>
      <c r="AF256" s="21">
        <f t="shared" ca="1" si="37"/>
        <v>-0.84139832590499009</v>
      </c>
      <c r="AG256" s="38">
        <f t="shared" ca="1" si="38"/>
        <v>314.92393189017685</v>
      </c>
      <c r="AH256" s="38">
        <f t="shared" si="39"/>
        <v>282.89136408403863</v>
      </c>
      <c r="AI256" s="38">
        <f t="shared" ca="1" si="35"/>
        <v>32.032567806138218</v>
      </c>
    </row>
    <row r="257" spans="1:35" x14ac:dyDescent="0.3">
      <c r="A257" s="23">
        <v>42744</v>
      </c>
      <c r="B257" s="1">
        <v>113.66682400000001</v>
      </c>
      <c r="C257" s="21">
        <f t="shared" si="30"/>
        <v>9.1595305795291182E-3</v>
      </c>
      <c r="D257" s="21">
        <f t="shared" si="31"/>
        <v>6.9803032870318903E-5</v>
      </c>
      <c r="S257" s="23">
        <v>42744</v>
      </c>
      <c r="T257" s="1">
        <v>2268.8999020000001</v>
      </c>
      <c r="U257" s="21">
        <f t="shared" si="32"/>
        <v>-3.5485942217199362E-3</v>
      </c>
      <c r="W257" s="23">
        <v>42744</v>
      </c>
      <c r="X257" s="24">
        <f t="shared" si="33"/>
        <v>9.0968321668307046E-3</v>
      </c>
      <c r="Y257" s="21">
        <f t="shared" si="34"/>
        <v>-3.6112926344183489E-3</v>
      </c>
      <c r="AD257" s="21">
        <v>219</v>
      </c>
      <c r="AE257" s="21">
        <f t="shared" ca="1" si="36"/>
        <v>0.29184847267464886</v>
      </c>
      <c r="AF257" s="21">
        <f t="shared" ca="1" si="37"/>
        <v>-0.54799265627485572</v>
      </c>
      <c r="AG257" s="38">
        <f t="shared" ca="1" si="38"/>
        <v>312.46232230554392</v>
      </c>
      <c r="AH257" s="38">
        <f t="shared" si="39"/>
        <v>283.00018529217732</v>
      </c>
      <c r="AI257" s="38">
        <f t="shared" ca="1" si="35"/>
        <v>29.462137013366601</v>
      </c>
    </row>
    <row r="258" spans="1:35" x14ac:dyDescent="0.3">
      <c r="A258" s="23">
        <v>42741</v>
      </c>
      <c r="B258" s="1">
        <v>112.635139</v>
      </c>
      <c r="C258" s="21">
        <f t="shared" si="30"/>
        <v>1.1148210588566521E-2</v>
      </c>
      <c r="D258" s="21">
        <f t="shared" si="31"/>
        <v>1.0698801179713597E-4</v>
      </c>
      <c r="S258" s="23">
        <v>42741</v>
      </c>
      <c r="T258" s="1">
        <v>2276.9799800000001</v>
      </c>
      <c r="U258" s="21">
        <f t="shared" si="32"/>
        <v>3.5169590127810402E-3</v>
      </c>
      <c r="W258" s="23">
        <v>42741</v>
      </c>
      <c r="X258" s="24">
        <f t="shared" si="33"/>
        <v>1.1085512175868107E-2</v>
      </c>
      <c r="Y258" s="21">
        <f t="shared" si="34"/>
        <v>3.4542606000826275E-3</v>
      </c>
      <c r="AD258" s="21">
        <v>220</v>
      </c>
      <c r="AE258" s="21">
        <f t="shared" ca="1" si="36"/>
        <v>0.55415219162739549</v>
      </c>
      <c r="AF258" s="21">
        <f t="shared" ca="1" si="37"/>
        <v>0.13615896174743758</v>
      </c>
      <c r="AG258" s="38">
        <f t="shared" ca="1" si="38"/>
        <v>313.2225141243955</v>
      </c>
      <c r="AH258" s="38">
        <f t="shared" si="39"/>
        <v>283.10904836110376</v>
      </c>
      <c r="AI258" s="38">
        <f t="shared" ca="1" si="35"/>
        <v>30.113465763291742</v>
      </c>
    </row>
    <row r="259" spans="1:35" x14ac:dyDescent="0.3">
      <c r="A259" s="23">
        <v>42740</v>
      </c>
      <c r="B259" s="1">
        <v>111.393303</v>
      </c>
      <c r="C259" s="21">
        <f t="shared" si="30"/>
        <v>5.0852702809709438E-3</v>
      </c>
      <c r="D259" s="21">
        <f t="shared" si="31"/>
        <v>1.8323199369635412E-5</v>
      </c>
      <c r="S259" s="23">
        <v>42740</v>
      </c>
      <c r="T259" s="1">
        <v>2269</v>
      </c>
      <c r="U259" s="21">
        <f t="shared" si="32"/>
        <v>-7.7067048332046806E-4</v>
      </c>
      <c r="W259" s="23">
        <v>42740</v>
      </c>
      <c r="X259" s="24">
        <f t="shared" si="33"/>
        <v>5.0225718682725311E-3</v>
      </c>
      <c r="Y259" s="21">
        <f t="shared" si="34"/>
        <v>-8.3336889601888075E-4</v>
      </c>
      <c r="AD259" s="21">
        <v>221</v>
      </c>
      <c r="AE259" s="21">
        <f t="shared" ca="1" si="36"/>
        <v>0.87438838656190532</v>
      </c>
      <c r="AF259" s="21">
        <f t="shared" ca="1" si="37"/>
        <v>1.1473833320555764</v>
      </c>
      <c r="AG259" s="38">
        <f t="shared" ca="1" si="38"/>
        <v>318.79051665253434</v>
      </c>
      <c r="AH259" s="38">
        <f t="shared" si="39"/>
        <v>283.21795330692072</v>
      </c>
      <c r="AI259" s="38">
        <f t="shared" ca="1" si="35"/>
        <v>35.572563345613617</v>
      </c>
    </row>
    <row r="260" spans="1:35" x14ac:dyDescent="0.3">
      <c r="A260" s="23">
        <v>42739</v>
      </c>
      <c r="B260" s="1">
        <v>110.82970400000001</v>
      </c>
      <c r="C260" s="21">
        <f t="shared" si="30"/>
        <v>-1.1191046931727788E-3</v>
      </c>
      <c r="D260" s="21">
        <f t="shared" si="31"/>
        <v>3.7010616026305172E-6</v>
      </c>
      <c r="S260" s="23">
        <v>42739</v>
      </c>
      <c r="T260" s="1">
        <v>2270.75</v>
      </c>
      <c r="U260" s="21">
        <f t="shared" si="32"/>
        <v>5.7222738442055388E-3</v>
      </c>
      <c r="W260" s="23">
        <v>42739</v>
      </c>
      <c r="X260" s="24">
        <f t="shared" si="33"/>
        <v>-1.1818031058711915E-3</v>
      </c>
      <c r="Y260" s="21">
        <f t="shared" si="34"/>
        <v>5.6595754315071261E-3</v>
      </c>
      <c r="AD260" s="21">
        <v>222</v>
      </c>
      <c r="AE260" s="21">
        <f t="shared" ca="1" si="36"/>
        <v>0.22834405021302728</v>
      </c>
      <c r="AF260" s="21">
        <f t="shared" ca="1" si="37"/>
        <v>-0.74431140931221695</v>
      </c>
      <c r="AG260" s="38">
        <f t="shared" ca="1" si="38"/>
        <v>315.36727431309407</v>
      </c>
      <c r="AH260" s="38">
        <f t="shared" si="39"/>
        <v>283.32690014573717</v>
      </c>
      <c r="AI260" s="38">
        <f t="shared" ca="1" si="35"/>
        <v>32.040374167356902</v>
      </c>
    </row>
    <row r="261" spans="1:35" x14ac:dyDescent="0.3">
      <c r="A261" s="23">
        <v>42738</v>
      </c>
      <c r="B261" s="1">
        <v>110.953873</v>
      </c>
      <c r="C261" s="21">
        <f t="shared" si="30"/>
        <v>2.8493394341322364E-3</v>
      </c>
      <c r="D261" s="21">
        <f t="shared" si="31"/>
        <v>4.1805109800576622E-6</v>
      </c>
      <c r="S261" s="23">
        <v>42738</v>
      </c>
      <c r="T261" s="1">
        <v>2257.830078</v>
      </c>
      <c r="U261" s="21">
        <f t="shared" si="32"/>
        <v>8.486575281753117E-3</v>
      </c>
      <c r="W261" s="23">
        <v>42738</v>
      </c>
      <c r="X261" s="24">
        <f t="shared" si="33"/>
        <v>2.7866410214338238E-3</v>
      </c>
      <c r="Y261" s="21">
        <f t="shared" si="34"/>
        <v>8.4238768690547035E-3</v>
      </c>
      <c r="AD261" s="21">
        <v>223</v>
      </c>
      <c r="AE261" s="21">
        <f t="shared" ca="1" si="36"/>
        <v>0.95678147051582652</v>
      </c>
      <c r="AF261" s="21">
        <f t="shared" ca="1" si="37"/>
        <v>1.7144993357112763</v>
      </c>
      <c r="AG261" s="38">
        <f t="shared" ca="1" si="38"/>
        <v>323.71948759638565</v>
      </c>
      <c r="AH261" s="38">
        <f t="shared" si="39"/>
        <v>283.43588889366833</v>
      </c>
      <c r="AI261" s="38">
        <f t="shared" ca="1" si="35"/>
        <v>40.283598702717313</v>
      </c>
    </row>
    <row r="262" spans="1:35" x14ac:dyDescent="0.3">
      <c r="A262" s="23">
        <v>42734</v>
      </c>
      <c r="B262" s="1">
        <v>110.638626</v>
      </c>
      <c r="C262" s="21">
        <f t="shared" si="30"/>
        <v>-7.7958672839464338E-3</v>
      </c>
      <c r="D262" s="21">
        <f t="shared" si="31"/>
        <v>7.3969923487797622E-5</v>
      </c>
      <c r="S262" s="23">
        <v>42734</v>
      </c>
      <c r="T262" s="1">
        <v>2238.830078</v>
      </c>
      <c r="U262" s="21">
        <f t="shared" si="32"/>
        <v>-4.6370503870737378E-3</v>
      </c>
      <c r="W262" s="23">
        <v>42734</v>
      </c>
      <c r="X262" s="24">
        <f t="shared" si="33"/>
        <v>-7.8585656966448474E-3</v>
      </c>
      <c r="Y262" s="21">
        <f t="shared" si="34"/>
        <v>-4.6997487997721505E-3</v>
      </c>
      <c r="AD262" s="21">
        <v>224</v>
      </c>
      <c r="AE262" s="21">
        <f t="shared" ca="1" si="36"/>
        <v>0.87724267448011983</v>
      </c>
      <c r="AF262" s="21">
        <f t="shared" ca="1" si="37"/>
        <v>1.1613129597734222</v>
      </c>
      <c r="AG262" s="38">
        <f t="shared" ca="1" si="38"/>
        <v>329.543038651622</v>
      </c>
      <c r="AH262" s="38">
        <f t="shared" si="39"/>
        <v>283.54491956683557</v>
      </c>
      <c r="AI262" s="38">
        <f t="shared" ca="1" si="35"/>
        <v>45.998119084786424</v>
      </c>
    </row>
    <row r="263" spans="1:35" x14ac:dyDescent="0.3">
      <c r="A263" s="23">
        <v>42733</v>
      </c>
      <c r="B263" s="1">
        <v>111.507927</v>
      </c>
      <c r="C263" s="21">
        <f t="shared" si="30"/>
        <v>-2.5705463959013741E-4</v>
      </c>
      <c r="D263" s="21">
        <f t="shared" si="31"/>
        <v>1.1273433932006748E-6</v>
      </c>
      <c r="S263" s="23">
        <v>42733</v>
      </c>
      <c r="T263" s="1">
        <v>2249.26001</v>
      </c>
      <c r="U263" s="21">
        <f t="shared" si="32"/>
        <v>-2.9330466100030428E-4</v>
      </c>
      <c r="W263" s="23">
        <v>42733</v>
      </c>
      <c r="X263" s="24">
        <f t="shared" si="33"/>
        <v>-3.197530522885501E-4</v>
      </c>
      <c r="Y263" s="21">
        <f t="shared" si="34"/>
        <v>-3.5600307369871697E-4</v>
      </c>
      <c r="AD263" s="21">
        <v>225</v>
      </c>
      <c r="AE263" s="21">
        <f t="shared" ca="1" si="36"/>
        <v>0.92751329223062229</v>
      </c>
      <c r="AF263" s="21">
        <f t="shared" ca="1" si="37"/>
        <v>1.457518111736964</v>
      </c>
      <c r="AG263" s="38">
        <f t="shared" ca="1" si="38"/>
        <v>336.96736878189841</v>
      </c>
      <c r="AH263" s="38">
        <f t="shared" si="39"/>
        <v>283.65399218136645</v>
      </c>
      <c r="AI263" s="38">
        <f t="shared" ca="1" si="35"/>
        <v>53.313376600531967</v>
      </c>
    </row>
    <row r="264" spans="1:35" x14ac:dyDescent="0.3">
      <c r="A264" s="23">
        <v>42732</v>
      </c>
      <c r="B264" s="1">
        <v>111.536598</v>
      </c>
      <c r="C264" s="21">
        <f t="shared" si="30"/>
        <v>-4.2638874384280934E-3</v>
      </c>
      <c r="D264" s="21">
        <f t="shared" si="31"/>
        <v>2.5690676380623524E-5</v>
      </c>
      <c r="S264" s="23">
        <v>42732</v>
      </c>
      <c r="T264" s="1">
        <v>2249.919922</v>
      </c>
      <c r="U264" s="21">
        <f t="shared" si="32"/>
        <v>-8.3565292028286997E-3</v>
      </c>
      <c r="W264" s="23">
        <v>42732</v>
      </c>
      <c r="X264" s="24">
        <f t="shared" si="33"/>
        <v>-4.3265858511265061E-3</v>
      </c>
      <c r="Y264" s="21">
        <f t="shared" si="34"/>
        <v>-8.4192276155271133E-3</v>
      </c>
      <c r="AD264" s="21">
        <v>226</v>
      </c>
      <c r="AE264" s="21">
        <f t="shared" ca="1" si="36"/>
        <v>5.5984725843738259E-2</v>
      </c>
      <c r="AF264" s="21">
        <f t="shared" ca="1" si="37"/>
        <v>-1.5894029381919204</v>
      </c>
      <c r="AG264" s="38">
        <f t="shared" ca="1" si="38"/>
        <v>329.14389271418815</v>
      </c>
      <c r="AH264" s="38">
        <f t="shared" si="39"/>
        <v>283.76310675339482</v>
      </c>
      <c r="AI264" s="38">
        <f t="shared" ca="1" si="35"/>
        <v>45.380785960793332</v>
      </c>
    </row>
    <row r="265" spans="1:35" x14ac:dyDescent="0.3">
      <c r="A265" s="23">
        <v>42731</v>
      </c>
      <c r="B265" s="1">
        <v>112.014214</v>
      </c>
      <c r="C265" s="21">
        <f t="shared" si="30"/>
        <v>6.3508311942106488E-3</v>
      </c>
      <c r="D265" s="21">
        <f t="shared" si="31"/>
        <v>3.0759464253403998E-5</v>
      </c>
      <c r="S265" s="23">
        <v>42731</v>
      </c>
      <c r="T265" s="1">
        <v>2268.8798830000001</v>
      </c>
      <c r="U265" s="21">
        <f t="shared" si="32"/>
        <v>2.2483728227060684E-3</v>
      </c>
      <c r="W265" s="23">
        <v>42731</v>
      </c>
      <c r="X265" s="24">
        <f t="shared" si="33"/>
        <v>6.2881327815122361E-3</v>
      </c>
      <c r="Y265" s="21">
        <f t="shared" si="34"/>
        <v>2.1856744100076557E-3</v>
      </c>
      <c r="AD265" s="21">
        <v>227</v>
      </c>
      <c r="AE265" s="21">
        <f t="shared" ca="1" si="36"/>
        <v>0.15021023661817334</v>
      </c>
      <c r="AF265" s="21">
        <f t="shared" ca="1" si="37"/>
        <v>-1.035532121805014</v>
      </c>
      <c r="AG265" s="38">
        <f t="shared" ca="1" si="38"/>
        <v>324.18815503882206</v>
      </c>
      <c r="AH265" s="38">
        <f t="shared" si="39"/>
        <v>283.87226329906065</v>
      </c>
      <c r="AI265" s="38">
        <f t="shared" ca="1" si="35"/>
        <v>40.315891739761412</v>
      </c>
    </row>
    <row r="266" spans="1:35" x14ac:dyDescent="0.3">
      <c r="A266" s="23">
        <v>42727</v>
      </c>
      <c r="B266" s="1">
        <v>111.30732</v>
      </c>
      <c r="C266" s="21">
        <f t="shared" si="30"/>
        <v>1.9778263656555772E-3</v>
      </c>
      <c r="D266" s="21">
        <f t="shared" si="31"/>
        <v>1.3762028434090789E-6</v>
      </c>
      <c r="S266" s="23">
        <v>42727</v>
      </c>
      <c r="T266" s="1">
        <v>2263.790039</v>
      </c>
      <c r="U266" s="21">
        <f t="shared" si="32"/>
        <v>1.2517152222140115E-3</v>
      </c>
      <c r="W266" s="23">
        <v>42727</v>
      </c>
      <c r="X266" s="24">
        <f t="shared" si="33"/>
        <v>1.9151279529571645E-3</v>
      </c>
      <c r="Y266" s="21">
        <f t="shared" si="34"/>
        <v>1.1890168095155989E-3</v>
      </c>
      <c r="AD266" s="21">
        <v>228</v>
      </c>
      <c r="AE266" s="21">
        <f t="shared" ca="1" si="36"/>
        <v>0.64969310271493796</v>
      </c>
      <c r="AF266" s="21">
        <f t="shared" ca="1" si="37"/>
        <v>0.38449203993548486</v>
      </c>
      <c r="AG266" s="38">
        <f t="shared" ca="1" si="38"/>
        <v>326.19143493121362</v>
      </c>
      <c r="AH266" s="38">
        <f t="shared" si="39"/>
        <v>283.98146183451013</v>
      </c>
      <c r="AI266" s="38">
        <f t="shared" ca="1" si="35"/>
        <v>42.209973096703493</v>
      </c>
    </row>
    <row r="267" spans="1:35" x14ac:dyDescent="0.3">
      <c r="A267" s="23">
        <v>42726</v>
      </c>
      <c r="B267" s="1">
        <v>111.087608</v>
      </c>
      <c r="C267" s="21">
        <f t="shared" si="30"/>
        <v>-6.5779388447692044E-3</v>
      </c>
      <c r="D267" s="21">
        <f t="shared" si="31"/>
        <v>5.4503498703810293E-5</v>
      </c>
      <c r="S267" s="23">
        <v>42726</v>
      </c>
      <c r="T267" s="1">
        <v>2260.959961</v>
      </c>
      <c r="U267" s="21">
        <f t="shared" si="32"/>
        <v>-1.8629738593322065E-3</v>
      </c>
      <c r="W267" s="23">
        <v>42726</v>
      </c>
      <c r="X267" s="24">
        <f t="shared" si="33"/>
        <v>-6.6406372574676171E-3</v>
      </c>
      <c r="Y267" s="21">
        <f t="shared" si="34"/>
        <v>-1.9256722720306192E-3</v>
      </c>
      <c r="AD267" s="21">
        <v>229</v>
      </c>
      <c r="AE267" s="21">
        <f t="shared" ca="1" si="36"/>
        <v>0.98363513334264974</v>
      </c>
      <c r="AF267" s="21">
        <f t="shared" ca="1" si="37"/>
        <v>2.1353830592181615</v>
      </c>
      <c r="AG267" s="38">
        <f t="shared" ca="1" si="38"/>
        <v>336.95396278385505</v>
      </c>
      <c r="AH267" s="38">
        <f t="shared" si="39"/>
        <v>284.09070237589566</v>
      </c>
      <c r="AI267" s="38">
        <f t="shared" ca="1" si="35"/>
        <v>52.863260407959388</v>
      </c>
    </row>
    <row r="268" spans="1:35" x14ac:dyDescent="0.3">
      <c r="A268" s="23">
        <v>42725</v>
      </c>
      <c r="B268" s="1">
        <v>111.82317399999999</v>
      </c>
      <c r="C268" s="21">
        <f t="shared" ref="C268:C331" si="40">B268/B269-1</f>
        <v>9.4065342293814247E-4</v>
      </c>
      <c r="D268" s="21">
        <f t="shared" ref="D268:D331" si="41">(C268-$B$4)^2</f>
        <v>1.8480711122504174E-8</v>
      </c>
      <c r="S268" s="23">
        <v>42725</v>
      </c>
      <c r="T268" s="1">
        <v>2265.179932</v>
      </c>
      <c r="U268" s="21">
        <f t="shared" ref="U268:U331" si="42">T268/T269-1</f>
        <v>-2.4573614012164402E-3</v>
      </c>
      <c r="W268" s="23">
        <v>42725</v>
      </c>
      <c r="X268" s="24">
        <f t="shared" ref="X268:X331" si="43">C268-$U$5</f>
        <v>8.7795501023972978E-4</v>
      </c>
      <c r="Y268" s="21">
        <f t="shared" ref="Y268:Y331" si="44">U268-$U$5</f>
        <v>-2.5200598139148529E-3</v>
      </c>
      <c r="AD268" s="21">
        <v>230</v>
      </c>
      <c r="AE268" s="21">
        <f t="shared" ca="1" si="36"/>
        <v>0.93686570380230982</v>
      </c>
      <c r="AF268" s="21">
        <f t="shared" ca="1" si="37"/>
        <v>1.5289832660414875</v>
      </c>
      <c r="AG268" s="38">
        <f t="shared" ca="1" si="38"/>
        <v>344.91533473309363</v>
      </c>
      <c r="AH268" s="38">
        <f t="shared" si="39"/>
        <v>284.1999849393759</v>
      </c>
      <c r="AI268" s="38">
        <f t="shared" ca="1" si="35"/>
        <v>60.715349793717735</v>
      </c>
    </row>
    <row r="269" spans="1:35" x14ac:dyDescent="0.3">
      <c r="A269" s="23">
        <v>42724</v>
      </c>
      <c r="B269" s="1">
        <v>111.718086</v>
      </c>
      <c r="C269" s="21">
        <f t="shared" si="40"/>
        <v>2.657842695690249E-3</v>
      </c>
      <c r="D269" s="21">
        <f t="shared" si="41"/>
        <v>3.4341021085007713E-6</v>
      </c>
      <c r="S269" s="23">
        <v>42724</v>
      </c>
      <c r="T269" s="1">
        <v>2270.76001</v>
      </c>
      <c r="U269" s="21">
        <f t="shared" si="42"/>
        <v>3.6375123841505541E-3</v>
      </c>
      <c r="W269" s="23">
        <v>42724</v>
      </c>
      <c r="X269" s="24">
        <f t="shared" si="43"/>
        <v>2.5951442829918363E-3</v>
      </c>
      <c r="Y269" s="21">
        <f t="shared" si="44"/>
        <v>3.5748139714521414E-3</v>
      </c>
      <c r="AD269" s="21">
        <v>231</v>
      </c>
      <c r="AE269" s="21">
        <f t="shared" ca="1" si="36"/>
        <v>0.69241180306946226</v>
      </c>
      <c r="AF269" s="21">
        <f t="shared" ca="1" si="37"/>
        <v>0.50269831598191406</v>
      </c>
      <c r="AG269" s="38">
        <f t="shared" ca="1" si="38"/>
        <v>347.66348347106299</v>
      </c>
      <c r="AH269" s="38">
        <f t="shared" si="39"/>
        <v>284.30930954111568</v>
      </c>
      <c r="AI269" s="38">
        <f t="shared" ca="1" si="35"/>
        <v>63.354173929947308</v>
      </c>
    </row>
    <row r="270" spans="1:35" x14ac:dyDescent="0.3">
      <c r="A270" s="23">
        <v>42723</v>
      </c>
      <c r="B270" s="1">
        <v>111.421944</v>
      </c>
      <c r="C270" s="21">
        <f t="shared" si="40"/>
        <v>5.7772509088551693E-3</v>
      </c>
      <c r="D270" s="21">
        <f t="shared" si="41"/>
        <v>2.4726166633998541E-5</v>
      </c>
      <c r="S270" s="23">
        <v>42723</v>
      </c>
      <c r="T270" s="1">
        <v>2262.530029</v>
      </c>
      <c r="U270" s="21">
        <f t="shared" si="42"/>
        <v>1.9751207295131135E-3</v>
      </c>
      <c r="W270" s="23">
        <v>42723</v>
      </c>
      <c r="X270" s="24">
        <f t="shared" si="43"/>
        <v>5.7145524961567567E-3</v>
      </c>
      <c r="Y270" s="21">
        <f t="shared" si="44"/>
        <v>1.9124223168147008E-3</v>
      </c>
      <c r="AD270" s="21">
        <v>232</v>
      </c>
      <c r="AE270" s="21">
        <f t="shared" ca="1" si="36"/>
        <v>0.86257825814795885</v>
      </c>
      <c r="AF270" s="21">
        <f t="shared" ca="1" si="37"/>
        <v>1.0919763790387143</v>
      </c>
      <c r="AG270" s="38">
        <f t="shared" ca="1" si="38"/>
        <v>353.54934042816478</v>
      </c>
      <c r="AH270" s="38">
        <f t="shared" si="39"/>
        <v>284.41867619728606</v>
      </c>
      <c r="AI270" s="38">
        <f t="shared" ca="1" si="35"/>
        <v>69.130664230878722</v>
      </c>
    </row>
    <row r="271" spans="1:35" x14ac:dyDescent="0.3">
      <c r="A271" s="23">
        <v>42720</v>
      </c>
      <c r="B271" s="1">
        <v>110.78192900000001</v>
      </c>
      <c r="C271" s="21">
        <f t="shared" si="40"/>
        <v>1.2952348124786184E-3</v>
      </c>
      <c r="D271" s="21">
        <f t="shared" si="41"/>
        <v>2.4061494123760562E-7</v>
      </c>
      <c r="S271" s="23">
        <v>42720</v>
      </c>
      <c r="T271" s="1">
        <v>2258.070068</v>
      </c>
      <c r="U271" s="21">
        <f t="shared" si="42"/>
        <v>-1.7506226483432474E-3</v>
      </c>
      <c r="W271" s="23">
        <v>42720</v>
      </c>
      <c r="X271" s="24">
        <f t="shared" si="43"/>
        <v>1.2325363997802057E-3</v>
      </c>
      <c r="Y271" s="21">
        <f t="shared" si="44"/>
        <v>-1.8133210610416601E-3</v>
      </c>
      <c r="AD271" s="21">
        <v>233</v>
      </c>
      <c r="AE271" s="21">
        <f t="shared" ca="1" si="36"/>
        <v>0.91497763253943598</v>
      </c>
      <c r="AF271" s="21">
        <f t="shared" ca="1" si="37"/>
        <v>1.3720600815456221</v>
      </c>
      <c r="AG271" s="38">
        <f t="shared" ca="1" si="38"/>
        <v>361.0507222982003</v>
      </c>
      <c r="AH271" s="38">
        <f t="shared" si="39"/>
        <v>284.52808492406433</v>
      </c>
      <c r="AI271" s="38">
        <f t="shared" ca="1" si="35"/>
        <v>76.522637374135968</v>
      </c>
    </row>
    <row r="272" spans="1:35" x14ac:dyDescent="0.3">
      <c r="A272" s="23">
        <v>42719</v>
      </c>
      <c r="B272" s="1">
        <v>110.638626</v>
      </c>
      <c r="C272" s="21">
        <f t="shared" si="40"/>
        <v>5.469069005415772E-3</v>
      </c>
      <c r="D272" s="21">
        <f t="shared" si="41"/>
        <v>2.1756248255532833E-5</v>
      </c>
      <c r="S272" s="23">
        <v>42719</v>
      </c>
      <c r="T272" s="1">
        <v>2262.030029</v>
      </c>
      <c r="U272" s="21">
        <f t="shared" si="42"/>
        <v>3.8832279554188442E-3</v>
      </c>
      <c r="W272" s="23">
        <v>42719</v>
      </c>
      <c r="X272" s="24">
        <f t="shared" si="43"/>
        <v>5.4063705927173593E-3</v>
      </c>
      <c r="Y272" s="21">
        <f t="shared" si="44"/>
        <v>3.8205295427204316E-3</v>
      </c>
      <c r="AD272" s="21">
        <v>234</v>
      </c>
      <c r="AE272" s="21">
        <f t="shared" ca="1" si="36"/>
        <v>0.34772037755158025</v>
      </c>
      <c r="AF272" s="21">
        <f t="shared" ca="1" si="37"/>
        <v>-0.39148231934605376</v>
      </c>
      <c r="AG272" s="38">
        <f t="shared" ca="1" si="38"/>
        <v>359.07177135928657</v>
      </c>
      <c r="AH272" s="38">
        <f t="shared" si="39"/>
        <v>284.63753573763398</v>
      </c>
      <c r="AI272" s="38">
        <f t="shared" ca="1" si="35"/>
        <v>74.43423562165259</v>
      </c>
    </row>
    <row r="273" spans="1:35" x14ac:dyDescent="0.3">
      <c r="A273" s="23">
        <v>42718</v>
      </c>
      <c r="B273" s="1">
        <v>110.036827</v>
      </c>
      <c r="C273" s="21">
        <f t="shared" si="40"/>
        <v>0</v>
      </c>
      <c r="D273" s="21">
        <f t="shared" si="41"/>
        <v>6.4755761061077039E-7</v>
      </c>
      <c r="S273" s="23">
        <v>42718</v>
      </c>
      <c r="T273" s="1">
        <v>2253.280029</v>
      </c>
      <c r="U273" s="21">
        <f t="shared" si="42"/>
        <v>-8.1171721142561104E-3</v>
      </c>
      <c r="W273" s="23">
        <v>42718</v>
      </c>
      <c r="X273" s="24">
        <f t="shared" si="43"/>
        <v>-6.2698412698412704E-5</v>
      </c>
      <c r="Y273" s="21">
        <f t="shared" si="44"/>
        <v>-8.179870526954524E-3</v>
      </c>
      <c r="AD273" s="21">
        <v>235</v>
      </c>
      <c r="AE273" s="21">
        <f t="shared" ca="1" si="36"/>
        <v>0.99043990164894946</v>
      </c>
      <c r="AF273" s="21">
        <f t="shared" ca="1" si="37"/>
        <v>2.3431792083806848</v>
      </c>
      <c r="AG273" s="38">
        <f t="shared" ca="1" si="38"/>
        <v>372.07879204764822</v>
      </c>
      <c r="AH273" s="38">
        <f t="shared" si="39"/>
        <v>284.74702865418476</v>
      </c>
      <c r="AI273" s="38">
        <f t="shared" ca="1" si="35"/>
        <v>87.331763393463461</v>
      </c>
    </row>
    <row r="274" spans="1:35" x14ac:dyDescent="0.3">
      <c r="A274" s="23">
        <v>42717</v>
      </c>
      <c r="B274" s="1">
        <v>110.036827</v>
      </c>
      <c r="C274" s="21">
        <f t="shared" si="40"/>
        <v>1.6681326000598906E-2</v>
      </c>
      <c r="D274" s="21">
        <f t="shared" si="41"/>
        <v>2.5206694694519582E-4</v>
      </c>
      <c r="S274" s="23">
        <v>42717</v>
      </c>
      <c r="T274" s="1">
        <v>2271.719971</v>
      </c>
      <c r="U274" s="21">
        <f t="shared" si="42"/>
        <v>6.539774854251279E-3</v>
      </c>
      <c r="W274" s="23">
        <v>42717</v>
      </c>
      <c r="X274" s="24">
        <f t="shared" si="43"/>
        <v>1.6618627587900493E-2</v>
      </c>
      <c r="Y274" s="21">
        <f t="shared" si="44"/>
        <v>6.4770764415528663E-3</v>
      </c>
      <c r="AD274" s="21">
        <v>236</v>
      </c>
      <c r="AE274" s="21">
        <f t="shared" ca="1" si="36"/>
        <v>0.28135077327079305</v>
      </c>
      <c r="AF274" s="21">
        <f t="shared" ca="1" si="37"/>
        <v>-0.57883346747971987</v>
      </c>
      <c r="AG274" s="38">
        <f t="shared" ca="1" si="38"/>
        <v>368.99943906276718</v>
      </c>
      <c r="AH274" s="38">
        <f t="shared" si="39"/>
        <v>284.85656368991266</v>
      </c>
      <c r="AI274" s="38">
        <f t="shared" ca="1" si="35"/>
        <v>84.142875372854519</v>
      </c>
    </row>
    <row r="275" spans="1:35" x14ac:dyDescent="0.3">
      <c r="A275" s="23">
        <v>42716</v>
      </c>
      <c r="B275" s="1">
        <v>108.23138400000001</v>
      </c>
      <c r="C275" s="21">
        <f t="shared" si="40"/>
        <v>-5.704160853935103E-3</v>
      </c>
      <c r="D275" s="21">
        <f t="shared" si="41"/>
        <v>4.2365395154555858E-5</v>
      </c>
      <c r="S275" s="23">
        <v>42716</v>
      </c>
      <c r="T275" s="1">
        <v>2256.959961</v>
      </c>
      <c r="U275" s="21">
        <f t="shared" si="42"/>
        <v>-1.1374347616602831E-3</v>
      </c>
      <c r="W275" s="23">
        <v>42716</v>
      </c>
      <c r="X275" s="24">
        <f t="shared" si="43"/>
        <v>-5.7668592666335157E-3</v>
      </c>
      <c r="Y275" s="21">
        <f t="shared" si="44"/>
        <v>-1.2001331743586958E-3</v>
      </c>
      <c r="AD275" s="21">
        <v>237</v>
      </c>
      <c r="AE275" s="21">
        <f t="shared" ca="1" si="36"/>
        <v>0.16967547199272637</v>
      </c>
      <c r="AF275" s="21">
        <f t="shared" ca="1" si="37"/>
        <v>-0.95544848679606109</v>
      </c>
      <c r="AG275" s="38">
        <f t="shared" ca="1" si="38"/>
        <v>363.88110409175124</v>
      </c>
      <c r="AH275" s="38">
        <f t="shared" si="39"/>
        <v>284.96614086101982</v>
      </c>
      <c r="AI275" s="38">
        <f t="shared" ca="1" si="35"/>
        <v>78.914963230731416</v>
      </c>
    </row>
    <row r="276" spans="1:35" x14ac:dyDescent="0.3">
      <c r="A276" s="23">
        <v>42713</v>
      </c>
      <c r="B276" s="1">
        <v>108.852295</v>
      </c>
      <c r="C276" s="21">
        <f t="shared" si="40"/>
        <v>1.6321707804248575E-2</v>
      </c>
      <c r="D276" s="21">
        <f t="shared" si="41"/>
        <v>2.4077723191549003E-4</v>
      </c>
      <c r="S276" s="23">
        <v>42713</v>
      </c>
      <c r="T276" s="1">
        <v>2259.530029</v>
      </c>
      <c r="U276" s="21">
        <f t="shared" si="42"/>
        <v>5.9389848367235043E-3</v>
      </c>
      <c r="W276" s="23">
        <v>42713</v>
      </c>
      <c r="X276" s="24">
        <f t="shared" si="43"/>
        <v>1.6259009391550162E-2</v>
      </c>
      <c r="Y276" s="21">
        <f t="shared" si="44"/>
        <v>5.8762864240250916E-3</v>
      </c>
      <c r="AD276" s="21">
        <v>238</v>
      </c>
      <c r="AE276" s="21">
        <f t="shared" ca="1" si="36"/>
        <v>0.99910885092924429</v>
      </c>
      <c r="AF276" s="21">
        <f t="shared" ca="1" si="37"/>
        <v>3.1242980601470718</v>
      </c>
      <c r="AG276" s="38">
        <f t="shared" ca="1" si="38"/>
        <v>381.51277299339677</v>
      </c>
      <c r="AH276" s="38">
        <f t="shared" si="39"/>
        <v>285.07576018371469</v>
      </c>
      <c r="AI276" s="38">
        <f t="shared" ca="1" si="35"/>
        <v>96.437012809682074</v>
      </c>
    </row>
    <row r="277" spans="1:35" x14ac:dyDescent="0.3">
      <c r="A277" s="23">
        <v>42712</v>
      </c>
      <c r="B277" s="1">
        <v>107.10417200000001</v>
      </c>
      <c r="C277" s="21">
        <f t="shared" si="40"/>
        <v>9.8172380251206892E-3</v>
      </c>
      <c r="D277" s="21">
        <f t="shared" si="41"/>
        <v>8.1225667826507117E-5</v>
      </c>
      <c r="S277" s="23">
        <v>42712</v>
      </c>
      <c r="T277" s="1">
        <v>2246.1899410000001</v>
      </c>
      <c r="U277" s="21">
        <f t="shared" si="42"/>
        <v>2.1593427123762776E-3</v>
      </c>
      <c r="W277" s="23">
        <v>42712</v>
      </c>
      <c r="X277" s="24">
        <f t="shared" si="43"/>
        <v>9.7545396124222757E-3</v>
      </c>
      <c r="Y277" s="21">
        <f t="shared" si="44"/>
        <v>2.0966442996778649E-3</v>
      </c>
      <c r="AD277" s="21">
        <v>239</v>
      </c>
      <c r="AE277" s="21">
        <f t="shared" ca="1" si="36"/>
        <v>0.30586381970300491</v>
      </c>
      <c r="AF277" s="21">
        <f t="shared" ca="1" si="37"/>
        <v>-0.5076089120155034</v>
      </c>
      <c r="AG277" s="38">
        <f t="shared" ca="1" si="38"/>
        <v>378.76037038418326</v>
      </c>
      <c r="AH277" s="38">
        <f t="shared" si="39"/>
        <v>285.18542167421197</v>
      </c>
      <c r="AI277" s="38">
        <f t="shared" ca="1" si="35"/>
        <v>93.574948709971295</v>
      </c>
    </row>
    <row r="278" spans="1:35" x14ac:dyDescent="0.3">
      <c r="A278" s="23">
        <v>42711</v>
      </c>
      <c r="B278" s="1">
        <v>106.062927</v>
      </c>
      <c r="C278" s="21">
        <f t="shared" si="40"/>
        <v>9.8227929870799979E-3</v>
      </c>
      <c r="D278" s="21">
        <f t="shared" si="41"/>
        <v>8.1325827188741818E-5</v>
      </c>
      <c r="S278" s="23">
        <v>42711</v>
      </c>
      <c r="T278" s="1">
        <v>2241.3500979999999</v>
      </c>
      <c r="U278" s="21">
        <f t="shared" si="42"/>
        <v>1.3163241734930109E-2</v>
      </c>
      <c r="W278" s="23">
        <v>42711</v>
      </c>
      <c r="X278" s="24">
        <f t="shared" si="43"/>
        <v>9.7600945743815844E-3</v>
      </c>
      <c r="Y278" s="21">
        <f t="shared" si="44"/>
        <v>1.3100543322231695E-2</v>
      </c>
      <c r="AD278" s="21">
        <v>240</v>
      </c>
      <c r="AE278" s="21">
        <f t="shared" ca="1" si="36"/>
        <v>0.80512997625304039</v>
      </c>
      <c r="AF278" s="21">
        <f t="shared" ca="1" si="37"/>
        <v>0.86008888541110173</v>
      </c>
      <c r="AG278" s="38">
        <f t="shared" ca="1" si="38"/>
        <v>383.83332679857665</v>
      </c>
      <c r="AH278" s="38">
        <f t="shared" si="39"/>
        <v>285.29512534873248</v>
      </c>
      <c r="AI278" s="38">
        <f t="shared" ca="1" si="35"/>
        <v>98.538201449844166</v>
      </c>
    </row>
    <row r="279" spans="1:35" x14ac:dyDescent="0.3">
      <c r="A279" s="23">
        <v>42710</v>
      </c>
      <c r="B279" s="1">
        <v>105.031227</v>
      </c>
      <c r="C279" s="21">
        <f t="shared" si="40"/>
        <v>7.6985040442894004E-3</v>
      </c>
      <c r="D279" s="21">
        <f t="shared" si="41"/>
        <v>4.7524401238051906E-5</v>
      </c>
      <c r="S279" s="23">
        <v>42710</v>
      </c>
      <c r="T279" s="1">
        <v>2212.2299800000001</v>
      </c>
      <c r="U279" s="21">
        <f t="shared" si="42"/>
        <v>3.4108881136405422E-3</v>
      </c>
      <c r="W279" s="23">
        <v>42710</v>
      </c>
      <c r="X279" s="24">
        <f t="shared" si="43"/>
        <v>7.6358056315909877E-3</v>
      </c>
      <c r="Y279" s="21">
        <f t="shared" si="44"/>
        <v>3.3481897009421295E-3</v>
      </c>
      <c r="AD279" s="21">
        <v>241</v>
      </c>
      <c r="AE279" s="21">
        <f t="shared" ca="1" si="36"/>
        <v>0.85830438274278398</v>
      </c>
      <c r="AF279" s="21">
        <f t="shared" ca="1" si="37"/>
        <v>1.0727323205887864</v>
      </c>
      <c r="AG279" s="38">
        <f t="shared" ca="1" si="38"/>
        <v>390.21870945532675</v>
      </c>
      <c r="AH279" s="38">
        <f t="shared" si="39"/>
        <v>285.40487122350339</v>
      </c>
      <c r="AI279" s="38">
        <f t="shared" ca="1" si="35"/>
        <v>104.81383823182335</v>
      </c>
    </row>
    <row r="280" spans="1:35" x14ac:dyDescent="0.3">
      <c r="A280" s="23">
        <v>42709</v>
      </c>
      <c r="B280" s="1">
        <v>104.228821</v>
      </c>
      <c r="C280" s="21">
        <f t="shared" si="40"/>
        <v>-7.1883122558098478E-3</v>
      </c>
      <c r="D280" s="21">
        <f t="shared" si="41"/>
        <v>6.3888399085517477E-5</v>
      </c>
      <c r="S280" s="23">
        <v>42709</v>
      </c>
      <c r="T280" s="1">
        <v>2204.709961</v>
      </c>
      <c r="U280" s="21">
        <f t="shared" si="42"/>
        <v>5.8213053606350762E-3</v>
      </c>
      <c r="W280" s="23">
        <v>42709</v>
      </c>
      <c r="X280" s="24">
        <f t="shared" si="43"/>
        <v>-7.2510106685082605E-3</v>
      </c>
      <c r="Y280" s="21">
        <f t="shared" si="44"/>
        <v>5.7586069479366635E-3</v>
      </c>
      <c r="AD280" s="21">
        <v>242</v>
      </c>
      <c r="AE280" s="21">
        <f t="shared" ca="1" si="36"/>
        <v>0.63604994771888212</v>
      </c>
      <c r="AF280" s="21">
        <f t="shared" ca="1" si="37"/>
        <v>0.34792021323554867</v>
      </c>
      <c r="AG280" s="38">
        <f t="shared" ca="1" si="38"/>
        <v>392.41437522781081</v>
      </c>
      <c r="AH280" s="38">
        <f t="shared" si="39"/>
        <v>285.51465931475803</v>
      </c>
      <c r="AI280" s="38">
        <f t="shared" ca="1" si="35"/>
        <v>106.89971591305277</v>
      </c>
    </row>
    <row r="281" spans="1:35" x14ac:dyDescent="0.3">
      <c r="A281" s="23">
        <v>42706</v>
      </c>
      <c r="B281" s="1">
        <v>104.983475</v>
      </c>
      <c r="C281" s="21">
        <f t="shared" si="40"/>
        <v>3.744681275815287E-3</v>
      </c>
      <c r="D281" s="21">
        <f t="shared" si="41"/>
        <v>8.6434331978362961E-6</v>
      </c>
      <c r="S281" s="23">
        <v>42706</v>
      </c>
      <c r="T281" s="1">
        <v>2191.9499510000001</v>
      </c>
      <c r="U281" s="21">
        <f t="shared" si="42"/>
        <v>3.9700648494522817E-4</v>
      </c>
      <c r="W281" s="23">
        <v>42706</v>
      </c>
      <c r="X281" s="24">
        <f t="shared" si="43"/>
        <v>3.6819828631168743E-3</v>
      </c>
      <c r="Y281" s="21">
        <f t="shared" si="44"/>
        <v>3.3430807224681548E-4</v>
      </c>
      <c r="AD281" s="21">
        <v>243</v>
      </c>
      <c r="AE281" s="21">
        <f t="shared" ca="1" si="36"/>
        <v>0.30329832897580855</v>
      </c>
      <c r="AF281" s="21">
        <f t="shared" ca="1" si="37"/>
        <v>-0.51493755320608592</v>
      </c>
      <c r="AG281" s="38">
        <f t="shared" ca="1" si="38"/>
        <v>389.54043701615711</v>
      </c>
      <c r="AH281" s="38">
        <f t="shared" si="39"/>
        <v>285.62448963873612</v>
      </c>
      <c r="AI281" s="38">
        <f t="shared" ca="1" si="35"/>
        <v>103.91594737742099</v>
      </c>
    </row>
    <row r="282" spans="1:35" x14ac:dyDescent="0.3">
      <c r="A282" s="23">
        <v>42705</v>
      </c>
      <c r="B282" s="1">
        <v>104.591812</v>
      </c>
      <c r="C282" s="21">
        <f t="shared" si="40"/>
        <v>-9.3196128955272961E-3</v>
      </c>
      <c r="D282" s="21">
        <f t="shared" si="41"/>
        <v>1.0250190687763892E-4</v>
      </c>
      <c r="S282" s="23">
        <v>42705</v>
      </c>
      <c r="T282" s="1">
        <v>2191.080078</v>
      </c>
      <c r="U282" s="21">
        <f t="shared" si="42"/>
        <v>-3.5155292147042161E-3</v>
      </c>
      <c r="W282" s="23">
        <v>42705</v>
      </c>
      <c r="X282" s="24">
        <f t="shared" si="43"/>
        <v>-9.3823113082257097E-3</v>
      </c>
      <c r="Y282" s="21">
        <f t="shared" si="44"/>
        <v>-3.5782276274026288E-3</v>
      </c>
      <c r="AD282" s="21">
        <v>244</v>
      </c>
      <c r="AE282" s="21">
        <f t="shared" ca="1" si="36"/>
        <v>4.5232879666274095E-2</v>
      </c>
      <c r="AF282" s="21">
        <f t="shared" ca="1" si="37"/>
        <v>-1.6929459316444373</v>
      </c>
      <c r="AG282" s="38">
        <f t="shared" ca="1" si="38"/>
        <v>379.90499121906959</v>
      </c>
      <c r="AH282" s="38">
        <f t="shared" si="39"/>
        <v>285.73436221168345</v>
      </c>
      <c r="AI282" s="38">
        <f t="shared" ca="1" si="35"/>
        <v>94.17062900738614</v>
      </c>
    </row>
    <row r="283" spans="1:35" x14ac:dyDescent="0.3">
      <c r="A283" s="23">
        <v>42704</v>
      </c>
      <c r="B283" s="1">
        <v>105.575737</v>
      </c>
      <c r="C283" s="21">
        <f t="shared" si="40"/>
        <v>-8.4336694560848136E-3</v>
      </c>
      <c r="D283" s="21">
        <f t="shared" si="41"/>
        <v>8.5347648390732294E-5</v>
      </c>
      <c r="S283" s="23">
        <v>42704</v>
      </c>
      <c r="T283" s="1">
        <v>2198.8100589999999</v>
      </c>
      <c r="U283" s="21">
        <f t="shared" si="42"/>
        <v>-2.6534038053485087E-3</v>
      </c>
      <c r="W283" s="23">
        <v>42704</v>
      </c>
      <c r="X283" s="24">
        <f t="shared" si="43"/>
        <v>-8.4963678687832271E-3</v>
      </c>
      <c r="Y283" s="21">
        <f t="shared" si="44"/>
        <v>-2.7161022180469214E-3</v>
      </c>
      <c r="AD283" s="21">
        <v>245</v>
      </c>
      <c r="AE283" s="21">
        <f t="shared" ca="1" si="36"/>
        <v>0.12483434202328803</v>
      </c>
      <c r="AF283" s="21">
        <f t="shared" ca="1" si="37"/>
        <v>-1.1511544902957704</v>
      </c>
      <c r="AG283" s="38">
        <f t="shared" ca="1" si="38"/>
        <v>373.5356307407539</v>
      </c>
      <c r="AH283" s="38">
        <f t="shared" si="39"/>
        <v>285.84427704985217</v>
      </c>
      <c r="AI283" s="38">
        <f t="shared" ca="1" si="35"/>
        <v>87.691353690901735</v>
      </c>
    </row>
    <row r="284" spans="1:35" x14ac:dyDescent="0.3">
      <c r="A284" s="23">
        <v>42703</v>
      </c>
      <c r="B284" s="1">
        <v>106.47370100000001</v>
      </c>
      <c r="C284" s="21">
        <f t="shared" si="40"/>
        <v>-9.8579673928667066E-4</v>
      </c>
      <c r="D284" s="21">
        <f t="shared" si="41"/>
        <v>3.2059131073980592E-6</v>
      </c>
      <c r="S284" s="23">
        <v>42703</v>
      </c>
      <c r="T284" s="1">
        <v>2204.6599120000001</v>
      </c>
      <c r="U284" s="21">
        <f t="shared" si="42"/>
        <v>1.3352928795322683E-3</v>
      </c>
      <c r="W284" s="23">
        <v>42703</v>
      </c>
      <c r="X284" s="24">
        <f t="shared" si="43"/>
        <v>-1.0484951519850834E-3</v>
      </c>
      <c r="Y284" s="21">
        <f t="shared" si="44"/>
        <v>1.2725944668338556E-3</v>
      </c>
      <c r="AD284" s="21">
        <v>246</v>
      </c>
      <c r="AE284" s="21">
        <f t="shared" ca="1" si="36"/>
        <v>0.45188424905198643</v>
      </c>
      <c r="AF284" s="21">
        <f t="shared" ca="1" si="37"/>
        <v>-0.12090220189842528</v>
      </c>
      <c r="AG284" s="38">
        <f t="shared" ca="1" si="38"/>
        <v>373.0012721486234</v>
      </c>
      <c r="AH284" s="38">
        <f t="shared" si="39"/>
        <v>285.95423416950064</v>
      </c>
      <c r="AI284" s="38">
        <f t="shared" ca="1" si="35"/>
        <v>87.047037979122763</v>
      </c>
    </row>
    <row r="285" spans="1:35" x14ac:dyDescent="0.3">
      <c r="A285" s="23">
        <v>42702</v>
      </c>
      <c r="B285" s="1">
        <v>106.578766</v>
      </c>
      <c r="C285" s="21">
        <f t="shared" si="40"/>
        <v>-1.9680597426701141E-3</v>
      </c>
      <c r="D285" s="21">
        <f t="shared" si="41"/>
        <v>7.6882500698086409E-6</v>
      </c>
      <c r="S285" s="23">
        <v>42702</v>
      </c>
      <c r="T285" s="1">
        <v>2201.719971</v>
      </c>
      <c r="U285" s="21">
        <f t="shared" si="42"/>
        <v>-5.2545356518649555E-3</v>
      </c>
      <c r="W285" s="23">
        <v>42702</v>
      </c>
      <c r="X285" s="24">
        <f t="shared" si="43"/>
        <v>-2.0307581553685268E-3</v>
      </c>
      <c r="Y285" s="21">
        <f t="shared" si="44"/>
        <v>-5.3172340645633682E-3</v>
      </c>
      <c r="AD285" s="21">
        <v>247</v>
      </c>
      <c r="AE285" s="21">
        <f t="shared" ca="1" si="36"/>
        <v>0.23135437330429898</v>
      </c>
      <c r="AF285" s="21">
        <f t="shared" ca="1" si="37"/>
        <v>-0.73439382919957652</v>
      </c>
      <c r="AG285" s="38">
        <f t="shared" ca="1" si="38"/>
        <v>369.0508798892867</v>
      </c>
      <c r="AH285" s="38">
        <f t="shared" si="39"/>
        <v>286.06423358689347</v>
      </c>
      <c r="AI285" s="38">
        <f t="shared" ca="1" si="35"/>
        <v>82.98664630239324</v>
      </c>
    </row>
    <row r="286" spans="1:35" x14ac:dyDescent="0.3">
      <c r="A286" s="23">
        <v>42699</v>
      </c>
      <c r="B286" s="1">
        <v>106.788933</v>
      </c>
      <c r="C286" s="21">
        <f t="shared" si="40"/>
        <v>5.0347104661261355E-3</v>
      </c>
      <c r="D286" s="21">
        <f t="shared" si="41"/>
        <v>1.7892906958004437E-5</v>
      </c>
      <c r="S286" s="23">
        <v>42699</v>
      </c>
      <c r="T286" s="1">
        <v>2213.3500979999999</v>
      </c>
      <c r="U286" s="21">
        <f t="shared" si="42"/>
        <v>3.9143869124047548E-3</v>
      </c>
      <c r="W286" s="23">
        <v>42699</v>
      </c>
      <c r="X286" s="24">
        <f t="shared" si="43"/>
        <v>4.9720120534277228E-3</v>
      </c>
      <c r="Y286" s="21">
        <f t="shared" si="44"/>
        <v>3.8516884997063421E-3</v>
      </c>
      <c r="AD286" s="21">
        <v>248</v>
      </c>
      <c r="AE286" s="21">
        <f t="shared" ca="1" si="36"/>
        <v>0.12656173307352381</v>
      </c>
      <c r="AF286" s="21">
        <f t="shared" ca="1" si="37"/>
        <v>-1.1427955998345376</v>
      </c>
      <c r="AG286" s="38">
        <f t="shared" ca="1" si="38"/>
        <v>362.90906182388301</v>
      </c>
      <c r="AH286" s="38">
        <f t="shared" si="39"/>
        <v>286.17427531830157</v>
      </c>
      <c r="AI286" s="38">
        <f t="shared" ca="1" si="35"/>
        <v>76.73478650558144</v>
      </c>
    </row>
    <row r="287" spans="1:35" x14ac:dyDescent="0.3">
      <c r="A287" s="23">
        <v>42697</v>
      </c>
      <c r="B287" s="1">
        <v>106.253975</v>
      </c>
      <c r="C287" s="21">
        <f t="shared" si="40"/>
        <v>-5.0984060381311647E-3</v>
      </c>
      <c r="D287" s="21">
        <f t="shared" si="41"/>
        <v>3.4846774752692148E-5</v>
      </c>
      <c r="S287" s="23">
        <v>42697</v>
      </c>
      <c r="T287" s="1">
        <v>2204.719971</v>
      </c>
      <c r="U287" s="21">
        <f t="shared" si="42"/>
        <v>8.0802475222818693E-4</v>
      </c>
      <c r="W287" s="23">
        <v>42697</v>
      </c>
      <c r="X287" s="24">
        <f t="shared" si="43"/>
        <v>-5.1611044508295774E-3</v>
      </c>
      <c r="Y287" s="21">
        <f t="shared" si="44"/>
        <v>7.4532633952977424E-4</v>
      </c>
      <c r="AD287" s="21">
        <v>249</v>
      </c>
      <c r="AE287" s="21">
        <f t="shared" ca="1" si="36"/>
        <v>4.8790743559964711E-2</v>
      </c>
      <c r="AF287" s="21">
        <f t="shared" ca="1" si="37"/>
        <v>-1.6566933551783412</v>
      </c>
      <c r="AG287" s="38">
        <f t="shared" ca="1" si="38"/>
        <v>354.12515073127281</v>
      </c>
      <c r="AH287" s="38">
        <f t="shared" si="39"/>
        <v>286.28435938000206</v>
      </c>
      <c r="AI287" s="38">
        <f t="shared" ca="1" si="35"/>
        <v>67.840791351270752</v>
      </c>
    </row>
    <row r="288" spans="1:35" x14ac:dyDescent="0.3">
      <c r="A288" s="23">
        <v>42696</v>
      </c>
      <c r="B288" s="1">
        <v>106.79847700000001</v>
      </c>
      <c r="C288" s="21">
        <f t="shared" si="40"/>
        <v>6.2653418707103725E-4</v>
      </c>
      <c r="D288" s="21">
        <f t="shared" si="41"/>
        <v>3.1746493333201996E-8</v>
      </c>
      <c r="S288" s="23">
        <v>42696</v>
      </c>
      <c r="T288" s="1">
        <v>2202.9399410000001</v>
      </c>
      <c r="U288" s="21">
        <f t="shared" si="42"/>
        <v>2.1654319242507825E-3</v>
      </c>
      <c r="W288" s="23">
        <v>42696</v>
      </c>
      <c r="X288" s="24">
        <f t="shared" si="43"/>
        <v>5.6383577437262456E-4</v>
      </c>
      <c r="Y288" s="21">
        <f t="shared" si="44"/>
        <v>2.1027335115523698E-3</v>
      </c>
      <c r="AD288" s="21">
        <v>250</v>
      </c>
      <c r="AE288" s="21">
        <f t="shared" ca="1" si="36"/>
        <v>0.64840942161453141</v>
      </c>
      <c r="AF288" s="21">
        <f t="shared" ca="1" si="37"/>
        <v>0.38102977242109737</v>
      </c>
      <c r="AG288" s="38">
        <f t="shared" ca="1" si="38"/>
        <v>356.2948913331594</v>
      </c>
      <c r="AH288" s="38">
        <f t="shared" si="39"/>
        <v>286.39448578827836</v>
      </c>
      <c r="AI288" s="38">
        <f t="shared" ca="1" si="35"/>
        <v>69.900405544881039</v>
      </c>
    </row>
    <row r="289" spans="1:35" x14ac:dyDescent="0.3">
      <c r="A289" s="23">
        <v>42695</v>
      </c>
      <c r="B289" s="1">
        <v>106.731606</v>
      </c>
      <c r="C289" s="21">
        <f t="shared" si="40"/>
        <v>1.5173481149549639E-2</v>
      </c>
      <c r="D289" s="21">
        <f t="shared" si="41"/>
        <v>2.0646159458826303E-4</v>
      </c>
      <c r="S289" s="23">
        <v>42695</v>
      </c>
      <c r="T289" s="1">
        <v>2198.179932</v>
      </c>
      <c r="U289" s="21">
        <f t="shared" si="42"/>
        <v>7.4614009492723898E-3</v>
      </c>
      <c r="W289" s="23">
        <v>42695</v>
      </c>
      <c r="X289" s="24">
        <f t="shared" si="43"/>
        <v>1.5110782736851226E-2</v>
      </c>
      <c r="Y289" s="21">
        <f t="shared" si="44"/>
        <v>7.3987025365739771E-3</v>
      </c>
      <c r="AD289" s="21">
        <v>251</v>
      </c>
      <c r="AE289" s="21">
        <f t="shared" ca="1" si="36"/>
        <v>0.33820918563285007</v>
      </c>
      <c r="AF289" s="21">
        <f t="shared" ca="1" si="37"/>
        <v>-0.41735553788516799</v>
      </c>
      <c r="AG289" s="38">
        <f t="shared" ca="1" si="38"/>
        <v>354.20431498021594</v>
      </c>
      <c r="AH289" s="38">
        <f t="shared" si="39"/>
        <v>286.50465455942009</v>
      </c>
      <c r="AI289" s="38">
        <f t="shared" ca="1" si="35"/>
        <v>67.699660420795851</v>
      </c>
    </row>
    <row r="290" spans="1:35" x14ac:dyDescent="0.3">
      <c r="A290" s="23">
        <v>42692</v>
      </c>
      <c r="B290" s="1">
        <v>105.13632200000001</v>
      </c>
      <c r="C290" s="21">
        <f t="shared" si="40"/>
        <v>1.0006071813291051E-3</v>
      </c>
      <c r="D290" s="21">
        <f t="shared" si="41"/>
        <v>3.8375845262051486E-8</v>
      </c>
      <c r="S290" s="23">
        <v>42692</v>
      </c>
      <c r="T290" s="1">
        <v>2181.8999020000001</v>
      </c>
      <c r="U290" s="21">
        <f t="shared" si="42"/>
        <v>-2.3867984933356734E-3</v>
      </c>
      <c r="W290" s="23">
        <v>42692</v>
      </c>
      <c r="X290" s="24">
        <f t="shared" si="43"/>
        <v>9.379087686306924E-4</v>
      </c>
      <c r="Y290" s="21">
        <f t="shared" si="44"/>
        <v>-2.4494969060340861E-3</v>
      </c>
      <c r="AD290" s="21">
        <v>252</v>
      </c>
      <c r="AE290" s="21">
        <f t="shared" ca="1" si="36"/>
        <v>0.74672066949238147</v>
      </c>
      <c r="AF290" s="21">
        <f t="shared" ca="1" si="37"/>
        <v>0.66420570746313645</v>
      </c>
      <c r="AG290" s="38">
        <f t="shared" ca="1" si="38"/>
        <v>357.89371898226875</v>
      </c>
      <c r="AH290" s="38">
        <f t="shared" si="39"/>
        <v>286.61486570972323</v>
      </c>
      <c r="AI290" s="38">
        <f t="shared" ca="1" si="35"/>
        <v>71.278853272545518</v>
      </c>
    </row>
    <row r="291" spans="1:35" x14ac:dyDescent="0.3">
      <c r="A291" s="23">
        <v>42691</v>
      </c>
      <c r="B291" s="1">
        <v>105.031227</v>
      </c>
      <c r="C291" s="21">
        <f t="shared" si="40"/>
        <v>-3.6378795168345857E-4</v>
      </c>
      <c r="D291" s="21">
        <f t="shared" si="41"/>
        <v>1.3653866303399493E-6</v>
      </c>
      <c r="S291" s="23">
        <v>42691</v>
      </c>
      <c r="T291" s="1">
        <v>2187.1201169999999</v>
      </c>
      <c r="U291" s="21">
        <f t="shared" si="42"/>
        <v>4.6763697097327306E-3</v>
      </c>
      <c r="W291" s="23">
        <v>42691</v>
      </c>
      <c r="X291" s="24">
        <f t="shared" si="43"/>
        <v>-4.2648636438187126E-4</v>
      </c>
      <c r="Y291" s="21">
        <f t="shared" si="44"/>
        <v>4.6136712970343179E-3</v>
      </c>
    </row>
    <row r="292" spans="1:35" x14ac:dyDescent="0.3">
      <c r="A292" s="23">
        <v>42690</v>
      </c>
      <c r="B292" s="1">
        <v>105.06945</v>
      </c>
      <c r="C292" s="21">
        <f t="shared" si="40"/>
        <v>2.6888242298730436E-2</v>
      </c>
      <c r="D292" s="21">
        <f t="shared" si="41"/>
        <v>6.8035067576775743E-4</v>
      </c>
      <c r="S292" s="23">
        <v>42690</v>
      </c>
      <c r="T292" s="1">
        <v>2176.9399410000001</v>
      </c>
      <c r="U292" s="21">
        <f t="shared" si="42"/>
        <v>-1.5822638011099288E-3</v>
      </c>
      <c r="W292" s="23">
        <v>42690</v>
      </c>
      <c r="X292" s="24">
        <f t="shared" si="43"/>
        <v>2.6825543886032022E-2</v>
      </c>
      <c r="Y292" s="21">
        <f t="shared" si="44"/>
        <v>-1.6449622138083415E-3</v>
      </c>
    </row>
    <row r="293" spans="1:35" x14ac:dyDescent="0.3">
      <c r="A293" s="23">
        <v>42689</v>
      </c>
      <c r="B293" s="1">
        <v>102.318291</v>
      </c>
      <c r="C293" s="21">
        <f t="shared" si="40"/>
        <v>1.324380896157229E-2</v>
      </c>
      <c r="D293" s="21">
        <f t="shared" si="41"/>
        <v>1.5473119184071028E-4</v>
      </c>
      <c r="S293" s="23">
        <v>42689</v>
      </c>
      <c r="T293" s="1">
        <v>2180.389893</v>
      </c>
      <c r="U293" s="21">
        <f t="shared" si="42"/>
        <v>7.4807976927082631E-3</v>
      </c>
      <c r="W293" s="23">
        <v>42689</v>
      </c>
      <c r="X293" s="24">
        <f t="shared" si="43"/>
        <v>1.3181110548873876E-2</v>
      </c>
      <c r="Y293" s="21">
        <f t="shared" si="44"/>
        <v>7.4180992800098504E-3</v>
      </c>
    </row>
    <row r="294" spans="1:35" x14ac:dyDescent="0.3">
      <c r="A294" s="23">
        <v>42688</v>
      </c>
      <c r="B294" s="1">
        <v>100.980919</v>
      </c>
      <c r="C294" s="21">
        <f t="shared" si="40"/>
        <v>-2.5085477058948591E-2</v>
      </c>
      <c r="D294" s="21">
        <f t="shared" si="41"/>
        <v>6.7030176749629633E-4</v>
      </c>
      <c r="S294" s="23">
        <v>42688</v>
      </c>
      <c r="T294" s="1">
        <v>2164.1999510000001</v>
      </c>
      <c r="U294" s="21">
        <f t="shared" si="42"/>
        <v>-1.1550278623184695E-4</v>
      </c>
      <c r="W294" s="23">
        <v>42688</v>
      </c>
      <c r="X294" s="24">
        <f t="shared" si="43"/>
        <v>-2.5148175471647004E-2</v>
      </c>
      <c r="Y294" s="21">
        <f t="shared" si="44"/>
        <v>-1.7820119893025965E-4</v>
      </c>
    </row>
    <row r="295" spans="1:35" x14ac:dyDescent="0.3">
      <c r="A295" s="23">
        <v>42685</v>
      </c>
      <c r="B295" s="1">
        <v>103.57925400000001</v>
      </c>
      <c r="C295" s="21">
        <f t="shared" si="40"/>
        <v>5.937521487283437E-3</v>
      </c>
      <c r="D295" s="21">
        <f t="shared" si="41"/>
        <v>2.6345757421968528E-5</v>
      </c>
      <c r="S295" s="23">
        <v>42685</v>
      </c>
      <c r="T295" s="1">
        <v>2164.4499510000001</v>
      </c>
      <c r="U295" s="21">
        <f t="shared" si="42"/>
        <v>-1.3979501669952876E-3</v>
      </c>
      <c r="W295" s="23">
        <v>42685</v>
      </c>
      <c r="X295" s="24">
        <f t="shared" si="43"/>
        <v>5.8748230745850243E-3</v>
      </c>
      <c r="Y295" s="21">
        <f t="shared" si="44"/>
        <v>-1.4606485796937003E-3</v>
      </c>
    </row>
    <row r="296" spans="1:35" x14ac:dyDescent="0.3">
      <c r="A296" s="23">
        <v>42684</v>
      </c>
      <c r="B296" s="1">
        <v>102.96787999999999</v>
      </c>
      <c r="C296" s="21">
        <f t="shared" si="40"/>
        <v>-2.7867919490663029E-2</v>
      </c>
      <c r="D296" s="21">
        <f t="shared" si="41"/>
        <v>8.2211966147483471E-4</v>
      </c>
      <c r="S296" s="23">
        <v>42684</v>
      </c>
      <c r="T296" s="1">
        <v>2167.4799800000001</v>
      </c>
      <c r="U296" s="21">
        <f t="shared" si="42"/>
        <v>1.9507456248868404E-3</v>
      </c>
      <c r="W296" s="23">
        <v>42684</v>
      </c>
      <c r="X296" s="24">
        <f t="shared" si="43"/>
        <v>-2.7930617903361443E-2</v>
      </c>
      <c r="Y296" s="21">
        <f t="shared" si="44"/>
        <v>1.8880472121884278E-3</v>
      </c>
    </row>
    <row r="297" spans="1:35" x14ac:dyDescent="0.3">
      <c r="A297" s="23">
        <v>42683</v>
      </c>
      <c r="B297" s="1">
        <v>105.91964</v>
      </c>
      <c r="C297" s="21">
        <f t="shared" si="40"/>
        <v>-1.6207035010495918E-3</v>
      </c>
      <c r="D297" s="21">
        <f t="shared" si="41"/>
        <v>5.8826289225643288E-6</v>
      </c>
      <c r="S297" s="23">
        <v>42683</v>
      </c>
      <c r="T297" s="1">
        <v>2163.26001</v>
      </c>
      <c r="U297" s="21">
        <f t="shared" si="42"/>
        <v>1.1077020670818172E-2</v>
      </c>
      <c r="W297" s="23">
        <v>42683</v>
      </c>
      <c r="X297" s="24">
        <f t="shared" si="43"/>
        <v>-1.6834019137480045E-3</v>
      </c>
      <c r="Y297" s="21">
        <f t="shared" si="44"/>
        <v>1.1014322258119758E-2</v>
      </c>
    </row>
    <row r="298" spans="1:35" x14ac:dyDescent="0.3">
      <c r="A298" s="23">
        <v>42682</v>
      </c>
      <c r="B298" s="1">
        <v>106.091583</v>
      </c>
      <c r="C298" s="21">
        <f t="shared" si="40"/>
        <v>5.8871156259421298E-3</v>
      </c>
      <c r="D298" s="21">
        <f t="shared" si="41"/>
        <v>2.5830850568665395E-5</v>
      </c>
      <c r="S298" s="23">
        <v>42682</v>
      </c>
      <c r="T298" s="1">
        <v>2139.5600589999999</v>
      </c>
      <c r="U298" s="21">
        <f t="shared" si="42"/>
        <v>3.7719744241482278E-3</v>
      </c>
      <c r="W298" s="23">
        <v>42682</v>
      </c>
      <c r="X298" s="24">
        <f t="shared" si="43"/>
        <v>5.8244172132437171E-3</v>
      </c>
      <c r="Y298" s="21">
        <f t="shared" si="44"/>
        <v>3.7092760114498151E-3</v>
      </c>
    </row>
    <row r="299" spans="1:35" x14ac:dyDescent="0.3">
      <c r="A299" s="23">
        <v>42681</v>
      </c>
      <c r="B299" s="1">
        <v>105.470665</v>
      </c>
      <c r="C299" s="21">
        <f t="shared" si="40"/>
        <v>1.4424990088090617E-2</v>
      </c>
      <c r="D299" s="21">
        <f t="shared" si="41"/>
        <v>1.8551203938474667E-4</v>
      </c>
      <c r="S299" s="23">
        <v>42681</v>
      </c>
      <c r="T299" s="1">
        <v>2131.5200199999999</v>
      </c>
      <c r="U299" s="21">
        <f t="shared" si="42"/>
        <v>2.2223544015960606E-2</v>
      </c>
      <c r="W299" s="23">
        <v>42681</v>
      </c>
      <c r="X299" s="24">
        <f t="shared" si="43"/>
        <v>1.4362291675392203E-2</v>
      </c>
      <c r="Y299" s="21">
        <f t="shared" si="44"/>
        <v>2.2160845603262192E-2</v>
      </c>
    </row>
    <row r="300" spans="1:35" x14ac:dyDescent="0.3">
      <c r="A300" s="23">
        <v>42678</v>
      </c>
      <c r="B300" s="1">
        <v>103.97088599999999</v>
      </c>
      <c r="C300" s="21">
        <f t="shared" si="40"/>
        <v>-9.0142052414076135E-3</v>
      </c>
      <c r="D300" s="21">
        <f t="shared" si="41"/>
        <v>9.6411089520341046E-5</v>
      </c>
      <c r="S300" s="23">
        <v>42678</v>
      </c>
      <c r="T300" s="1">
        <v>2085.179932</v>
      </c>
      <c r="U300" s="21">
        <f t="shared" si="42"/>
        <v>-1.6661305078947697E-3</v>
      </c>
      <c r="W300" s="23">
        <v>42678</v>
      </c>
      <c r="X300" s="24">
        <f t="shared" si="43"/>
        <v>-9.076903654106027E-3</v>
      </c>
      <c r="Y300" s="21">
        <f t="shared" si="44"/>
        <v>-1.7288289205931824E-3</v>
      </c>
    </row>
    <row r="301" spans="1:35" x14ac:dyDescent="0.3">
      <c r="A301" s="23">
        <v>42677</v>
      </c>
      <c r="B301" s="1">
        <v>104.91662599999999</v>
      </c>
      <c r="C301" s="21">
        <f t="shared" si="40"/>
        <v>-1.0718510002889148E-2</v>
      </c>
      <c r="D301" s="21">
        <f t="shared" si="41"/>
        <v>1.3278459102277905E-4</v>
      </c>
      <c r="S301" s="23">
        <v>42677</v>
      </c>
      <c r="T301" s="1">
        <v>2088.6599120000001</v>
      </c>
      <c r="U301" s="21">
        <f t="shared" si="42"/>
        <v>-4.4234006982948326E-3</v>
      </c>
      <c r="W301" s="23">
        <v>42677</v>
      </c>
      <c r="X301" s="24">
        <f t="shared" si="43"/>
        <v>-1.0781208415587561E-2</v>
      </c>
      <c r="Y301" s="21">
        <f t="shared" si="44"/>
        <v>-4.4860991109932453E-3</v>
      </c>
    </row>
    <row r="302" spans="1:35" x14ac:dyDescent="0.3">
      <c r="A302" s="23">
        <v>42676</v>
      </c>
      <c r="B302" s="1">
        <v>106.05336</v>
      </c>
      <c r="C302" s="21">
        <f t="shared" si="40"/>
        <v>8.9688089453443531E-4</v>
      </c>
      <c r="D302" s="21">
        <f t="shared" si="41"/>
        <v>8.4955394864562154E-9</v>
      </c>
      <c r="S302" s="23">
        <v>42676</v>
      </c>
      <c r="T302" s="1">
        <v>2097.9399410000001</v>
      </c>
      <c r="U302" s="21">
        <f t="shared" si="42"/>
        <v>-6.5255006294582252E-3</v>
      </c>
      <c r="W302" s="23">
        <v>42676</v>
      </c>
      <c r="X302" s="24">
        <f t="shared" si="43"/>
        <v>8.3418248183602262E-4</v>
      </c>
      <c r="Y302" s="21">
        <f t="shared" si="44"/>
        <v>-6.5881990421566379E-3</v>
      </c>
    </row>
    <row r="303" spans="1:35" x14ac:dyDescent="0.3">
      <c r="A303" s="23">
        <v>42675</v>
      </c>
      <c r="B303" s="1">
        <v>105.95832799999999</v>
      </c>
      <c r="C303" s="21">
        <f t="shared" si="40"/>
        <v>-1.8055251833555497E-2</v>
      </c>
      <c r="D303" s="21">
        <f t="shared" si="41"/>
        <v>3.5569814692231887E-4</v>
      </c>
      <c r="S303" s="23">
        <v>42675</v>
      </c>
      <c r="T303" s="1">
        <v>2111.719971</v>
      </c>
      <c r="U303" s="21">
        <f t="shared" si="42"/>
        <v>-6.7868831762174509E-3</v>
      </c>
      <c r="W303" s="23">
        <v>42675</v>
      </c>
      <c r="X303" s="24">
        <f t="shared" si="43"/>
        <v>-1.811795024625391E-2</v>
      </c>
      <c r="Y303" s="21">
        <f t="shared" si="44"/>
        <v>-6.8495815889158635E-3</v>
      </c>
    </row>
    <row r="304" spans="1:35" x14ac:dyDescent="0.3">
      <c r="A304" s="23">
        <v>42674</v>
      </c>
      <c r="B304" s="1">
        <v>107.906609</v>
      </c>
      <c r="C304" s="21">
        <f t="shared" si="40"/>
        <v>-1.5830185428263865E-3</v>
      </c>
      <c r="D304" s="21">
        <f t="shared" si="41"/>
        <v>5.7012458925752935E-6</v>
      </c>
      <c r="S304" s="23">
        <v>42674</v>
      </c>
      <c r="T304" s="1">
        <v>2126.1499020000001</v>
      </c>
      <c r="U304" s="21">
        <f t="shared" si="42"/>
        <v>-1.2227651805640782E-4</v>
      </c>
      <c r="W304" s="23">
        <v>42674</v>
      </c>
      <c r="X304" s="24">
        <f t="shared" si="43"/>
        <v>-1.6457169555247992E-3</v>
      </c>
      <c r="Y304" s="21">
        <f t="shared" si="44"/>
        <v>-1.8497493075482051E-4</v>
      </c>
    </row>
    <row r="305" spans="1:25" x14ac:dyDescent="0.3">
      <c r="A305" s="23">
        <v>42671</v>
      </c>
      <c r="B305" s="1">
        <v>108.077698</v>
      </c>
      <c r="C305" s="21">
        <f t="shared" si="40"/>
        <v>-6.6386225438644919E-3</v>
      </c>
      <c r="D305" s="21">
        <f t="shared" si="41"/>
        <v>5.5403194053943268E-5</v>
      </c>
      <c r="S305" s="23">
        <v>42671</v>
      </c>
      <c r="T305" s="1">
        <v>2126.4099120000001</v>
      </c>
      <c r="U305" s="21">
        <f t="shared" si="42"/>
        <v>-3.1082993655890956E-3</v>
      </c>
      <c r="W305" s="23">
        <v>42671</v>
      </c>
      <c r="X305" s="24">
        <f t="shared" si="43"/>
        <v>-6.7013209565629046E-3</v>
      </c>
      <c r="Y305" s="21">
        <f t="shared" si="44"/>
        <v>-3.1709977782875083E-3</v>
      </c>
    </row>
    <row r="306" spans="1:25" x14ac:dyDescent="0.3">
      <c r="A306" s="23">
        <v>42670</v>
      </c>
      <c r="B306" s="1">
        <v>108.79998000000001</v>
      </c>
      <c r="C306" s="21">
        <f t="shared" si="40"/>
        <v>-9.6028849108092951E-3</v>
      </c>
      <c r="D306" s="21">
        <f t="shared" si="41"/>
        <v>1.0831802441036594E-4</v>
      </c>
      <c r="S306" s="23">
        <v>42670</v>
      </c>
      <c r="T306" s="1">
        <v>2133.040039</v>
      </c>
      <c r="U306" s="21">
        <f t="shared" si="42"/>
        <v>-2.9867269333876401E-3</v>
      </c>
      <c r="W306" s="23">
        <v>42670</v>
      </c>
      <c r="X306" s="24">
        <f t="shared" si="43"/>
        <v>-9.6655833235077086E-3</v>
      </c>
      <c r="Y306" s="21">
        <f t="shared" si="44"/>
        <v>-3.0494253460860528E-3</v>
      </c>
    </row>
    <row r="307" spans="1:25" x14ac:dyDescent="0.3">
      <c r="A307" s="23">
        <v>42669</v>
      </c>
      <c r="B307" s="1">
        <v>109.854904</v>
      </c>
      <c r="C307" s="21">
        <f t="shared" si="40"/>
        <v>-2.2494655081881199E-2</v>
      </c>
      <c r="D307" s="21">
        <f t="shared" si="41"/>
        <v>5.4286039661412256E-4</v>
      </c>
      <c r="S307" s="23">
        <v>42669</v>
      </c>
      <c r="T307" s="1">
        <v>2139.429932</v>
      </c>
      <c r="U307" s="21">
        <f t="shared" si="42"/>
        <v>-1.7404114266579285E-3</v>
      </c>
      <c r="W307" s="23">
        <v>42669</v>
      </c>
      <c r="X307" s="24">
        <f t="shared" si="43"/>
        <v>-2.2557353494579612E-2</v>
      </c>
      <c r="Y307" s="21">
        <f t="shared" si="44"/>
        <v>-1.8031098393563412E-3</v>
      </c>
    </row>
    <row r="308" spans="1:25" x14ac:dyDescent="0.3">
      <c r="A308" s="23">
        <v>42668</v>
      </c>
      <c r="B308" s="1">
        <v>112.382919</v>
      </c>
      <c r="C308" s="21">
        <f t="shared" si="40"/>
        <v>5.0996436773729226E-3</v>
      </c>
      <c r="D308" s="21">
        <f t="shared" si="41"/>
        <v>1.8446458353884892E-5</v>
      </c>
      <c r="S308" s="23">
        <v>42668</v>
      </c>
      <c r="T308" s="1">
        <v>2143.1599120000001</v>
      </c>
      <c r="U308" s="21">
        <f t="shared" si="42"/>
        <v>-3.7977277794559727E-3</v>
      </c>
      <c r="W308" s="23">
        <v>42668</v>
      </c>
      <c r="X308" s="24">
        <f t="shared" si="43"/>
        <v>5.0369452646745099E-3</v>
      </c>
      <c r="Y308" s="21">
        <f t="shared" si="44"/>
        <v>-3.8604261921543854E-3</v>
      </c>
    </row>
    <row r="309" spans="1:25" x14ac:dyDescent="0.3">
      <c r="A309" s="23">
        <v>42667</v>
      </c>
      <c r="B309" s="1">
        <v>111.812714</v>
      </c>
      <c r="C309" s="21">
        <f t="shared" si="40"/>
        <v>9.0052047558555337E-3</v>
      </c>
      <c r="D309" s="21">
        <f t="shared" si="41"/>
        <v>6.7248120085026996E-5</v>
      </c>
      <c r="S309" s="23">
        <v>42667</v>
      </c>
      <c r="T309" s="1">
        <v>2151.330078</v>
      </c>
      <c r="U309" s="21">
        <f t="shared" si="42"/>
        <v>4.749839534638145E-3</v>
      </c>
      <c r="W309" s="23">
        <v>42667</v>
      </c>
      <c r="X309" s="24">
        <f t="shared" si="43"/>
        <v>8.9425063431571201E-3</v>
      </c>
      <c r="Y309" s="21">
        <f t="shared" si="44"/>
        <v>4.6871411219397323E-3</v>
      </c>
    </row>
    <row r="310" spans="1:25" x14ac:dyDescent="0.3">
      <c r="A310" s="23">
        <v>42664</v>
      </c>
      <c r="B310" s="1">
        <v>110.814804</v>
      </c>
      <c r="C310" s="21">
        <f t="shared" si="40"/>
        <v>-3.9294945326271424E-3</v>
      </c>
      <c r="D310" s="21">
        <f t="shared" si="41"/>
        <v>2.2412689182841487E-5</v>
      </c>
      <c r="S310" s="23">
        <v>42664</v>
      </c>
      <c r="T310" s="1">
        <v>2141.1599120000001</v>
      </c>
      <c r="U310" s="21">
        <f t="shared" si="42"/>
        <v>-8.4141702203055502E-5</v>
      </c>
      <c r="W310" s="23">
        <v>42664</v>
      </c>
      <c r="X310" s="24">
        <f t="shared" si="43"/>
        <v>-3.9921929453255551E-3</v>
      </c>
      <c r="Y310" s="21">
        <f t="shared" si="44"/>
        <v>-1.4684011490146819E-4</v>
      </c>
    </row>
    <row r="311" spans="1:25" x14ac:dyDescent="0.3">
      <c r="A311" s="23">
        <v>42663</v>
      </c>
      <c r="B311" s="1">
        <v>111.25196800000001</v>
      </c>
      <c r="C311" s="21">
        <f t="shared" si="40"/>
        <v>-5.1242933568185212E-4</v>
      </c>
      <c r="D311" s="21">
        <f t="shared" si="41"/>
        <v>1.7348550909202996E-6</v>
      </c>
      <c r="S311" s="23">
        <v>42663</v>
      </c>
      <c r="T311" s="1">
        <v>2141.3400879999999</v>
      </c>
      <c r="U311" s="21">
        <f t="shared" si="42"/>
        <v>-1.375723874264545E-3</v>
      </c>
      <c r="W311" s="23">
        <v>42663</v>
      </c>
      <c r="X311" s="24">
        <f t="shared" si="43"/>
        <v>-5.7512774838026481E-4</v>
      </c>
      <c r="Y311" s="21">
        <f t="shared" si="44"/>
        <v>-1.4384222869629577E-3</v>
      </c>
    </row>
    <row r="312" spans="1:25" x14ac:dyDescent="0.3">
      <c r="A312" s="23">
        <v>42662</v>
      </c>
      <c r="B312" s="1">
        <v>111.309006</v>
      </c>
      <c r="C312" s="21">
        <f t="shared" si="40"/>
        <v>-2.9794082551570789E-3</v>
      </c>
      <c r="D312" s="21">
        <f t="shared" si="41"/>
        <v>1.4319548272201233E-5</v>
      </c>
      <c r="S312" s="23">
        <v>42662</v>
      </c>
      <c r="T312" s="1">
        <v>2144.290039</v>
      </c>
      <c r="U312" s="21">
        <f t="shared" si="42"/>
        <v>2.191970828747003E-3</v>
      </c>
      <c r="W312" s="23">
        <v>42662</v>
      </c>
      <c r="X312" s="24">
        <f t="shared" si="43"/>
        <v>-3.0421066678554915E-3</v>
      </c>
      <c r="Y312" s="21">
        <f t="shared" si="44"/>
        <v>2.1292724160485903E-3</v>
      </c>
    </row>
    <row r="313" spans="1:25" x14ac:dyDescent="0.3">
      <c r="A313" s="23">
        <v>42661</v>
      </c>
      <c r="B313" s="1">
        <v>111.641632</v>
      </c>
      <c r="C313" s="21">
        <f t="shared" si="40"/>
        <v>-6.8052804436224967E-4</v>
      </c>
      <c r="D313" s="21">
        <f t="shared" si="41"/>
        <v>2.2059309899426553E-6</v>
      </c>
      <c r="S313" s="23">
        <v>42661</v>
      </c>
      <c r="T313" s="1">
        <v>2139.6000979999999</v>
      </c>
      <c r="U313" s="21">
        <f t="shared" si="42"/>
        <v>6.1604034798965479E-3</v>
      </c>
      <c r="W313" s="23">
        <v>42661</v>
      </c>
      <c r="X313" s="24">
        <f t="shared" si="43"/>
        <v>-7.4322645706066236E-4</v>
      </c>
      <c r="Y313" s="21">
        <f t="shared" si="44"/>
        <v>6.0977050671981352E-3</v>
      </c>
    </row>
    <row r="314" spans="1:25" x14ac:dyDescent="0.3">
      <c r="A314" s="23">
        <v>42660</v>
      </c>
      <c r="B314" s="1">
        <v>111.717659</v>
      </c>
      <c r="C314" s="21">
        <f t="shared" si="40"/>
        <v>-6.8006524089381237E-4</v>
      </c>
      <c r="D314" s="21">
        <f t="shared" si="41"/>
        <v>2.2045564578227582E-6</v>
      </c>
      <c r="S314" s="23">
        <v>42660</v>
      </c>
      <c r="T314" s="1">
        <v>2126.5</v>
      </c>
      <c r="U314" s="21">
        <f t="shared" si="42"/>
        <v>-3.0379938212078406E-3</v>
      </c>
      <c r="W314" s="23">
        <v>42660</v>
      </c>
      <c r="X314" s="24">
        <f t="shared" si="43"/>
        <v>-7.4276365359222506E-4</v>
      </c>
      <c r="Y314" s="21">
        <f t="shared" si="44"/>
        <v>-3.1006922339062533E-3</v>
      </c>
    </row>
    <row r="315" spans="1:25" x14ac:dyDescent="0.3">
      <c r="A315" s="23">
        <v>42657</v>
      </c>
      <c r="B315" s="1">
        <v>111.79368599999999</v>
      </c>
      <c r="C315" s="21">
        <f t="shared" si="40"/>
        <v>5.5564629761037931E-3</v>
      </c>
      <c r="D315" s="21">
        <f t="shared" si="41"/>
        <v>2.2579159732323578E-5</v>
      </c>
      <c r="S315" s="23">
        <v>42657</v>
      </c>
      <c r="T315" s="1">
        <v>2132.9799800000001</v>
      </c>
      <c r="U315" s="21">
        <f t="shared" si="42"/>
        <v>2.0160417815362486E-4</v>
      </c>
      <c r="W315" s="23">
        <v>42657</v>
      </c>
      <c r="X315" s="24">
        <f t="shared" si="43"/>
        <v>5.4937645634053804E-3</v>
      </c>
      <c r="Y315" s="21">
        <f t="shared" si="44"/>
        <v>1.3890576545521217E-4</v>
      </c>
    </row>
    <row r="316" spans="1:25" x14ac:dyDescent="0.3">
      <c r="A316" s="23">
        <v>42656</v>
      </c>
      <c r="B316" s="1">
        <v>111.17594099999999</v>
      </c>
      <c r="C316" s="21">
        <f t="shared" si="40"/>
        <v>-3.0679600869003565E-3</v>
      </c>
      <c r="D316" s="21">
        <f t="shared" si="41"/>
        <v>1.4997570842053123E-5</v>
      </c>
      <c r="S316" s="23">
        <v>42656</v>
      </c>
      <c r="T316" s="1">
        <v>2132.5500489999999</v>
      </c>
      <c r="U316" s="21">
        <f t="shared" si="42"/>
        <v>-3.0992638350910706E-3</v>
      </c>
      <c r="W316" s="23">
        <v>42656</v>
      </c>
      <c r="X316" s="24">
        <f t="shared" si="43"/>
        <v>-3.1306584995987692E-3</v>
      </c>
      <c r="Y316" s="21">
        <f t="shared" si="44"/>
        <v>-3.1619622477894833E-3</v>
      </c>
    </row>
    <row r="317" spans="1:25" x14ac:dyDescent="0.3">
      <c r="A317" s="23">
        <v>42655</v>
      </c>
      <c r="B317" s="1">
        <v>111.518074</v>
      </c>
      <c r="C317" s="21">
        <f t="shared" si="40"/>
        <v>8.9422123976927725E-3</v>
      </c>
      <c r="D317" s="21">
        <f t="shared" si="41"/>
        <v>6.6218951071776003E-5</v>
      </c>
      <c r="S317" s="23">
        <v>42655</v>
      </c>
      <c r="T317" s="1">
        <v>2139.179932</v>
      </c>
      <c r="U317" s="21">
        <f t="shared" si="42"/>
        <v>1.1465894253985809E-3</v>
      </c>
      <c r="W317" s="23">
        <v>42655</v>
      </c>
      <c r="X317" s="24">
        <f t="shared" si="43"/>
        <v>8.879513984994359E-3</v>
      </c>
      <c r="Y317" s="21">
        <f t="shared" si="44"/>
        <v>1.0838910127001682E-3</v>
      </c>
    </row>
    <row r="318" spans="1:25" x14ac:dyDescent="0.3">
      <c r="A318" s="23">
        <v>42654</v>
      </c>
      <c r="B318" s="1">
        <v>110.52969400000001</v>
      </c>
      <c r="C318" s="21">
        <f t="shared" si="40"/>
        <v>2.1543703898097011E-3</v>
      </c>
      <c r="D318" s="21">
        <f t="shared" si="41"/>
        <v>1.8215841296783048E-6</v>
      </c>
      <c r="S318" s="23">
        <v>42654</v>
      </c>
      <c r="T318" s="1">
        <v>2136.7299800000001</v>
      </c>
      <c r="U318" s="21">
        <f t="shared" si="42"/>
        <v>-1.2446471763257416E-2</v>
      </c>
      <c r="W318" s="23">
        <v>42654</v>
      </c>
      <c r="X318" s="24">
        <f t="shared" si="43"/>
        <v>2.0916719771112884E-3</v>
      </c>
      <c r="Y318" s="21">
        <f t="shared" si="44"/>
        <v>-1.250917017595583E-2</v>
      </c>
    </row>
    <row r="319" spans="1:25" x14ac:dyDescent="0.3">
      <c r="A319" s="23">
        <v>42653</v>
      </c>
      <c r="B319" s="1">
        <v>110.292084</v>
      </c>
      <c r="C319" s="21">
        <f t="shared" si="40"/>
        <v>1.7446971663996225E-2</v>
      </c>
      <c r="D319" s="21">
        <f t="shared" si="41"/>
        <v>2.7696488515329055E-4</v>
      </c>
      <c r="S319" s="23">
        <v>42653</v>
      </c>
      <c r="T319" s="1">
        <v>2163.6599120000001</v>
      </c>
      <c r="U319" s="21">
        <f t="shared" si="42"/>
        <v>4.605905098135743E-3</v>
      </c>
      <c r="W319" s="23">
        <v>42653</v>
      </c>
      <c r="X319" s="24">
        <f t="shared" si="43"/>
        <v>1.7384273251297811E-2</v>
      </c>
      <c r="Y319" s="21">
        <f t="shared" si="44"/>
        <v>4.5432066854373303E-3</v>
      </c>
    </row>
    <row r="320" spans="1:25" x14ac:dyDescent="0.3">
      <c r="A320" s="23">
        <v>42650</v>
      </c>
      <c r="B320" s="1">
        <v>108.400818</v>
      </c>
      <c r="C320" s="21">
        <f t="shared" si="40"/>
        <v>1.4926932697705286E-3</v>
      </c>
      <c r="D320" s="21">
        <f t="shared" si="41"/>
        <v>4.7332146978647421E-7</v>
      </c>
      <c r="S320" s="23">
        <v>42650</v>
      </c>
      <c r="T320" s="1">
        <v>2153.73999</v>
      </c>
      <c r="U320" s="21">
        <f t="shared" si="42"/>
        <v>-3.2534836817107449E-3</v>
      </c>
      <c r="W320" s="23">
        <v>42650</v>
      </c>
      <c r="X320" s="24">
        <f t="shared" si="43"/>
        <v>1.4299948570721159E-3</v>
      </c>
      <c r="Y320" s="21">
        <f t="shared" si="44"/>
        <v>-3.3161820944091576E-3</v>
      </c>
    </row>
    <row r="321" spans="1:25" x14ac:dyDescent="0.3">
      <c r="A321" s="23">
        <v>42649</v>
      </c>
      <c r="B321" s="1">
        <v>108.23925</v>
      </c>
      <c r="C321" s="21">
        <f t="shared" si="40"/>
        <v>7.4302873002787262E-3</v>
      </c>
      <c r="D321" s="21">
        <f t="shared" si="41"/>
        <v>4.389827928379171E-5</v>
      </c>
      <c r="S321" s="23">
        <v>42649</v>
      </c>
      <c r="T321" s="1">
        <v>2160.7700199999999</v>
      </c>
      <c r="U321" s="21">
        <f t="shared" si="42"/>
        <v>4.8156019948386586E-4</v>
      </c>
      <c r="W321" s="23">
        <v>42649</v>
      </c>
      <c r="X321" s="24">
        <f t="shared" si="43"/>
        <v>7.3675888875803135E-3</v>
      </c>
      <c r="Y321" s="21">
        <f t="shared" si="44"/>
        <v>4.1886178678545317E-4</v>
      </c>
    </row>
    <row r="322" spans="1:25" x14ac:dyDescent="0.3">
      <c r="A322" s="23">
        <v>42648</v>
      </c>
      <c r="B322" s="1">
        <v>107.440933</v>
      </c>
      <c r="C322" s="21">
        <f t="shared" si="40"/>
        <v>4.425131858649678E-4</v>
      </c>
      <c r="D322" s="21">
        <f t="shared" si="41"/>
        <v>1.311862740443844E-7</v>
      </c>
      <c r="S322" s="23">
        <v>42648</v>
      </c>
      <c r="T322" s="1">
        <v>2159.7299800000001</v>
      </c>
      <c r="U322" s="21">
        <f t="shared" si="42"/>
        <v>4.2966905416750301E-3</v>
      </c>
      <c r="W322" s="23">
        <v>42648</v>
      </c>
      <c r="X322" s="24">
        <f t="shared" si="43"/>
        <v>3.798147731665551E-4</v>
      </c>
      <c r="Y322" s="21">
        <f t="shared" si="44"/>
        <v>4.2339921289766174E-3</v>
      </c>
    </row>
    <row r="323" spans="1:25" x14ac:dyDescent="0.3">
      <c r="A323" s="23">
        <v>42647</v>
      </c>
      <c r="B323" s="1">
        <v>107.39341</v>
      </c>
      <c r="C323" s="21">
        <f t="shared" si="40"/>
        <v>4.2660548185240454E-3</v>
      </c>
      <c r="D323" s="21">
        <f t="shared" si="41"/>
        <v>1.198091041950572E-5</v>
      </c>
      <c r="S323" s="23">
        <v>42647</v>
      </c>
      <c r="T323" s="1">
        <v>2150.48999</v>
      </c>
      <c r="U323" s="21">
        <f t="shared" si="42"/>
        <v>-4.9555623000289151E-3</v>
      </c>
      <c r="W323" s="23">
        <v>42647</v>
      </c>
      <c r="X323" s="24">
        <f t="shared" si="43"/>
        <v>4.2033564058256328E-3</v>
      </c>
      <c r="Y323" s="21">
        <f t="shared" si="44"/>
        <v>-5.0182607127273278E-3</v>
      </c>
    </row>
    <row r="324" spans="1:25" x14ac:dyDescent="0.3">
      <c r="A324" s="23">
        <v>42646</v>
      </c>
      <c r="B324" s="1">
        <v>106.93720999999999</v>
      </c>
      <c r="C324" s="21">
        <f t="shared" si="40"/>
        <v>-4.688371423580362E-3</v>
      </c>
      <c r="D324" s="21">
        <f t="shared" si="41"/>
        <v>3.01739396113521E-5</v>
      </c>
      <c r="S324" s="23">
        <v>42646</v>
      </c>
      <c r="T324" s="1">
        <v>2161.1999510000001</v>
      </c>
      <c r="U324" s="21">
        <f t="shared" si="42"/>
        <v>-3.2606958242220596E-3</v>
      </c>
      <c r="W324" s="23">
        <v>42646</v>
      </c>
      <c r="X324" s="24">
        <f t="shared" si="43"/>
        <v>-4.7510698362787747E-3</v>
      </c>
      <c r="Y324" s="21">
        <f t="shared" si="44"/>
        <v>-3.3233942369204723E-3</v>
      </c>
    </row>
    <row r="325" spans="1:25" x14ac:dyDescent="0.3">
      <c r="A325" s="23">
        <v>42643</v>
      </c>
      <c r="B325" s="1">
        <v>107.440933</v>
      </c>
      <c r="C325" s="21">
        <f t="shared" si="40"/>
        <v>7.7552584431292981E-3</v>
      </c>
      <c r="D325" s="21">
        <f t="shared" si="41"/>
        <v>4.8310128613705931E-5</v>
      </c>
      <c r="S325" s="23">
        <v>42643</v>
      </c>
      <c r="T325" s="1">
        <v>2168.2700199999999</v>
      </c>
      <c r="U325" s="21">
        <f t="shared" si="42"/>
        <v>7.967969361336813E-3</v>
      </c>
      <c r="W325" s="23">
        <v>42643</v>
      </c>
      <c r="X325" s="24">
        <f t="shared" si="43"/>
        <v>7.6925600304308854E-3</v>
      </c>
      <c r="Y325" s="21">
        <f t="shared" si="44"/>
        <v>7.9052709486383994E-3</v>
      </c>
    </row>
    <row r="326" spans="1:25" x14ac:dyDescent="0.3">
      <c r="A326" s="23">
        <v>42642</v>
      </c>
      <c r="B326" s="1">
        <v>106.614113</v>
      </c>
      <c r="C326" s="21">
        <f t="shared" si="40"/>
        <v>-1.5533008151341843E-2</v>
      </c>
      <c r="D326" s="21">
        <f t="shared" si="41"/>
        <v>2.6692102274935062E-4</v>
      </c>
      <c r="S326" s="23">
        <v>42642</v>
      </c>
      <c r="T326" s="1">
        <v>2151.1298830000001</v>
      </c>
      <c r="U326" s="21">
        <f t="shared" si="42"/>
        <v>-9.3214113252899633E-3</v>
      </c>
      <c r="W326" s="23">
        <v>42642</v>
      </c>
      <c r="X326" s="24">
        <f t="shared" si="43"/>
        <v>-1.5595706564040256E-2</v>
      </c>
      <c r="Y326" s="21">
        <f t="shared" si="44"/>
        <v>-9.3841097379883769E-3</v>
      </c>
    </row>
    <row r="327" spans="1:25" x14ac:dyDescent="0.3">
      <c r="A327" s="23">
        <v>42641</v>
      </c>
      <c r="B327" s="1">
        <v>108.29628</v>
      </c>
      <c r="C327" s="21">
        <f t="shared" si="40"/>
        <v>7.6046244704881527E-3</v>
      </c>
      <c r="D327" s="21">
        <f t="shared" si="41"/>
        <v>4.6238841652021305E-5</v>
      </c>
      <c r="S327" s="23">
        <v>42641</v>
      </c>
      <c r="T327" s="1">
        <v>2171.3701169999999</v>
      </c>
      <c r="U327" s="21">
        <f t="shared" si="42"/>
        <v>5.2965537587632561E-3</v>
      </c>
      <c r="W327" s="23">
        <v>42641</v>
      </c>
      <c r="X327" s="24">
        <f t="shared" si="43"/>
        <v>7.54192605778974E-3</v>
      </c>
      <c r="Y327" s="21">
        <f t="shared" si="44"/>
        <v>5.2338553460648434E-3</v>
      </c>
    </row>
    <row r="328" spans="1:25" x14ac:dyDescent="0.3">
      <c r="A328" s="23">
        <v>42640</v>
      </c>
      <c r="B328" s="1">
        <v>107.478943</v>
      </c>
      <c r="C328" s="21">
        <f t="shared" si="40"/>
        <v>1.8603484289794192E-3</v>
      </c>
      <c r="D328" s="21">
        <f t="shared" si="41"/>
        <v>1.1143732450557486E-6</v>
      </c>
      <c r="S328" s="23">
        <v>42640</v>
      </c>
      <c r="T328" s="1">
        <v>2159.929932</v>
      </c>
      <c r="U328" s="21">
        <f t="shared" si="42"/>
        <v>6.4441700612607455E-3</v>
      </c>
      <c r="W328" s="23">
        <v>42640</v>
      </c>
      <c r="X328" s="24">
        <f t="shared" si="43"/>
        <v>1.7976500162810065E-3</v>
      </c>
      <c r="Y328" s="21">
        <f t="shared" si="44"/>
        <v>6.3814716485623329E-3</v>
      </c>
    </row>
    <row r="329" spans="1:25" x14ac:dyDescent="0.3">
      <c r="A329" s="23">
        <v>42639</v>
      </c>
      <c r="B329" s="1">
        <v>107.279366</v>
      </c>
      <c r="C329" s="21">
        <f t="shared" si="40"/>
        <v>1.5082553269272214E-3</v>
      </c>
      <c r="D329" s="21">
        <f t="shared" si="41"/>
        <v>4.9497652843400413E-7</v>
      </c>
      <c r="S329" s="23">
        <v>42639</v>
      </c>
      <c r="T329" s="1">
        <v>2146.1000979999999</v>
      </c>
      <c r="U329" s="21">
        <f t="shared" si="42"/>
        <v>-8.5877624540595665E-3</v>
      </c>
      <c r="W329" s="23">
        <v>42639</v>
      </c>
      <c r="X329" s="24">
        <f t="shared" si="43"/>
        <v>1.4455569142288087E-3</v>
      </c>
      <c r="Y329" s="21">
        <f t="shared" si="44"/>
        <v>-8.6504608667579801E-3</v>
      </c>
    </row>
    <row r="330" spans="1:25" x14ac:dyDescent="0.3">
      <c r="A330" s="23">
        <v>42636</v>
      </c>
      <c r="B330" s="1">
        <v>107.117805</v>
      </c>
      <c r="C330" s="21">
        <f t="shared" si="40"/>
        <v>-1.6663804969959228E-2</v>
      </c>
      <c r="D330" s="21">
        <f t="shared" si="41"/>
        <v>3.0514900280647521E-4</v>
      </c>
      <c r="S330" s="23">
        <v>42636</v>
      </c>
      <c r="T330" s="1">
        <v>2164.6899410000001</v>
      </c>
      <c r="U330" s="21">
        <f t="shared" si="42"/>
        <v>-5.7367748142553854E-3</v>
      </c>
      <c r="W330" s="23">
        <v>42636</v>
      </c>
      <c r="X330" s="24">
        <f t="shared" si="43"/>
        <v>-1.6726503382657642E-2</v>
      </c>
      <c r="Y330" s="21">
        <f t="shared" si="44"/>
        <v>-5.7994732269537981E-3</v>
      </c>
    </row>
    <row r="331" spans="1:25" x14ac:dyDescent="0.3">
      <c r="A331" s="23">
        <v>42635</v>
      </c>
      <c r="B331" s="1">
        <v>108.933044</v>
      </c>
      <c r="C331" s="21">
        <f t="shared" si="40"/>
        <v>9.4233284806444217E-3</v>
      </c>
      <c r="D331" s="21">
        <f t="shared" si="41"/>
        <v>7.4280590657100961E-5</v>
      </c>
      <c r="S331" s="23">
        <v>42635</v>
      </c>
      <c r="T331" s="1">
        <v>2177.179932</v>
      </c>
      <c r="U331" s="21">
        <f t="shared" si="42"/>
        <v>6.4997846811667426E-3</v>
      </c>
      <c r="W331" s="23">
        <v>42635</v>
      </c>
      <c r="X331" s="24">
        <f t="shared" si="43"/>
        <v>9.3606300679460082E-3</v>
      </c>
      <c r="Y331" s="21">
        <f t="shared" si="44"/>
        <v>6.4370862684683299E-3</v>
      </c>
    </row>
    <row r="332" spans="1:25" x14ac:dyDescent="0.3">
      <c r="A332" s="23">
        <v>42634</v>
      </c>
      <c r="B332" s="1">
        <v>107.916115</v>
      </c>
      <c r="C332" s="21">
        <f t="shared" ref="C332:C395" si="45">B332/B333-1</f>
        <v>-1.7614284180156314E-4</v>
      </c>
      <c r="D332" s="21">
        <f t="shared" ref="D332:D395" si="46">(C332-$B$4)^2</f>
        <v>9.6207159824997992E-7</v>
      </c>
      <c r="S332" s="23">
        <v>42634</v>
      </c>
      <c r="T332" s="1">
        <v>2163.1201169999999</v>
      </c>
      <c r="U332" s="21">
        <f t="shared" ref="U332:U395" si="47">T332/T333-1</f>
        <v>1.0917162154086668E-2</v>
      </c>
      <c r="W332" s="23">
        <v>42634</v>
      </c>
      <c r="X332" s="24">
        <f t="shared" ref="X332:X395" si="48">C332-$U$5</f>
        <v>-2.3884125449997583E-4</v>
      </c>
      <c r="Y332" s="21">
        <f t="shared" ref="Y332:Y395" si="49">U332-$U$5</f>
        <v>1.0854463741388255E-2</v>
      </c>
    </row>
    <row r="333" spans="1:25" x14ac:dyDescent="0.3">
      <c r="A333" s="23">
        <v>42633</v>
      </c>
      <c r="B333" s="1">
        <v>107.93512699999999</v>
      </c>
      <c r="C333" s="21">
        <f t="shared" si="45"/>
        <v>-8.8137770544949312E-5</v>
      </c>
      <c r="D333" s="21">
        <f t="shared" si="46"/>
        <v>7.9717650506507539E-7</v>
      </c>
      <c r="S333" s="23">
        <v>42633</v>
      </c>
      <c r="T333" s="1">
        <v>2139.76001</v>
      </c>
      <c r="U333" s="21">
        <f t="shared" si="47"/>
        <v>2.9913841439510591E-4</v>
      </c>
      <c r="W333" s="23">
        <v>42633</v>
      </c>
      <c r="X333" s="24">
        <f t="shared" si="48"/>
        <v>-1.50836183243362E-4</v>
      </c>
      <c r="Y333" s="21">
        <f t="shared" si="49"/>
        <v>2.3644000169669322E-4</v>
      </c>
    </row>
    <row r="334" spans="1:25" x14ac:dyDescent="0.3">
      <c r="A334" s="23">
        <v>42632</v>
      </c>
      <c r="B334" s="1">
        <v>107.944641</v>
      </c>
      <c r="C334" s="21">
        <f t="shared" si="45"/>
        <v>-1.166027754268506E-2</v>
      </c>
      <c r="D334" s="21">
        <f t="shared" si="46"/>
        <v>1.5537590555592262E-4</v>
      </c>
      <c r="S334" s="23">
        <v>42632</v>
      </c>
      <c r="T334" s="1">
        <v>2139.1201169999999</v>
      </c>
      <c r="U334" s="21">
        <f t="shared" si="47"/>
        <v>-1.8603097307945404E-5</v>
      </c>
      <c r="W334" s="23">
        <v>42632</v>
      </c>
      <c r="X334" s="24">
        <f t="shared" si="48"/>
        <v>-1.1722975955383474E-2</v>
      </c>
      <c r="Y334" s="21">
        <f t="shared" si="49"/>
        <v>-8.1301510006358109E-5</v>
      </c>
    </row>
    <row r="335" spans="1:25" x14ac:dyDescent="0.3">
      <c r="A335" s="23">
        <v>42629</v>
      </c>
      <c r="B335" s="1">
        <v>109.218155</v>
      </c>
      <c r="C335" s="21">
        <f t="shared" si="45"/>
        <v>-5.6242449474557255E-3</v>
      </c>
      <c r="D335" s="21">
        <f t="shared" si="46"/>
        <v>4.1331457134718772E-5</v>
      </c>
      <c r="S335" s="23">
        <v>42629</v>
      </c>
      <c r="T335" s="1">
        <v>2139.1599120000001</v>
      </c>
      <c r="U335" s="21">
        <f t="shared" si="47"/>
        <v>-3.7722949071267164E-3</v>
      </c>
      <c r="W335" s="23">
        <v>42629</v>
      </c>
      <c r="X335" s="24">
        <f t="shared" si="48"/>
        <v>-5.6869433601541381E-3</v>
      </c>
      <c r="Y335" s="21">
        <f t="shared" si="49"/>
        <v>-3.8349933198251291E-3</v>
      </c>
    </row>
    <row r="336" spans="1:25" x14ac:dyDescent="0.3">
      <c r="A336" s="23">
        <v>42628</v>
      </c>
      <c r="B336" s="1">
        <v>109.835899</v>
      </c>
      <c r="C336" s="21">
        <f t="shared" si="45"/>
        <v>3.3998293556693149E-2</v>
      </c>
      <c r="D336" s="21">
        <f t="shared" si="46"/>
        <v>1.1018140129911041E-3</v>
      </c>
      <c r="S336" s="23">
        <v>42628</v>
      </c>
      <c r="T336" s="1">
        <v>2147.26001</v>
      </c>
      <c r="U336" s="21">
        <f t="shared" si="47"/>
        <v>1.0109273250546558E-2</v>
      </c>
      <c r="W336" s="23">
        <v>42628</v>
      </c>
      <c r="X336" s="24">
        <f t="shared" si="48"/>
        <v>3.3935595143994739E-2</v>
      </c>
      <c r="Y336" s="21">
        <f t="shared" si="49"/>
        <v>1.0046574837848144E-2</v>
      </c>
    </row>
    <row r="337" spans="1:25" x14ac:dyDescent="0.3">
      <c r="A337" s="23">
        <v>42627</v>
      </c>
      <c r="B337" s="1">
        <v>106.22444900000001</v>
      </c>
      <c r="C337" s="21">
        <f t="shared" si="45"/>
        <v>3.5386925881916387E-2</v>
      </c>
      <c r="D337" s="21">
        <f t="shared" si="46"/>
        <v>1.1959296799490351E-3</v>
      </c>
      <c r="S337" s="23">
        <v>42627</v>
      </c>
      <c r="T337" s="1">
        <v>2125.7700199999999</v>
      </c>
      <c r="U337" s="21">
        <f t="shared" si="47"/>
        <v>-5.8767665007686265E-4</v>
      </c>
      <c r="W337" s="23">
        <v>42627</v>
      </c>
      <c r="X337" s="24">
        <f t="shared" si="48"/>
        <v>3.5324227469217977E-2</v>
      </c>
      <c r="Y337" s="21">
        <f t="shared" si="49"/>
        <v>-6.5037506277527534E-4</v>
      </c>
    </row>
    <row r="338" spans="1:25" x14ac:dyDescent="0.3">
      <c r="A338" s="23">
        <v>42626</v>
      </c>
      <c r="B338" s="1">
        <v>102.593964</v>
      </c>
      <c r="C338" s="21">
        <f t="shared" si="45"/>
        <v>2.380481244314181E-2</v>
      </c>
      <c r="D338" s="21">
        <f t="shared" si="46"/>
        <v>5.2900472878640613E-4</v>
      </c>
      <c r="S338" s="23">
        <v>42626</v>
      </c>
      <c r="T338" s="1">
        <v>2127.0200199999999</v>
      </c>
      <c r="U338" s="21">
        <f t="shared" si="47"/>
        <v>-1.4830674013266876E-2</v>
      </c>
      <c r="W338" s="23">
        <v>42626</v>
      </c>
      <c r="X338" s="24">
        <f t="shared" si="48"/>
        <v>2.3742114030443396E-2</v>
      </c>
      <c r="Y338" s="21">
        <f t="shared" si="49"/>
        <v>-1.4893372425965289E-2</v>
      </c>
    </row>
    <row r="339" spans="1:25" x14ac:dyDescent="0.3">
      <c r="A339" s="23">
        <v>42625</v>
      </c>
      <c r="B339" s="1">
        <v>100.208519</v>
      </c>
      <c r="C339" s="21">
        <f t="shared" si="45"/>
        <v>2.2399084040946926E-2</v>
      </c>
      <c r="D339" s="21">
        <f t="shared" si="46"/>
        <v>4.6631700560989612E-4</v>
      </c>
      <c r="S339" s="23">
        <v>42625</v>
      </c>
      <c r="T339" s="1">
        <v>2159.040039</v>
      </c>
      <c r="U339" s="21">
        <f t="shared" si="47"/>
        <v>1.4677052525391865E-2</v>
      </c>
      <c r="W339" s="23">
        <v>42625</v>
      </c>
      <c r="X339" s="24">
        <f t="shared" si="48"/>
        <v>2.2336385628248513E-2</v>
      </c>
      <c r="Y339" s="21">
        <f t="shared" si="49"/>
        <v>1.4614354112693451E-2</v>
      </c>
    </row>
    <row r="340" spans="1:25" x14ac:dyDescent="0.3">
      <c r="A340" s="23">
        <v>42622</v>
      </c>
      <c r="B340" s="1">
        <v>98.013114999999999</v>
      </c>
      <c r="C340" s="21">
        <f t="shared" si="45"/>
        <v>-2.2649714540720178E-2</v>
      </c>
      <c r="D340" s="21">
        <f t="shared" si="46"/>
        <v>5.5011001382116907E-4</v>
      </c>
      <c r="S340" s="23">
        <v>42622</v>
      </c>
      <c r="T340" s="1">
        <v>2127.8100589999999</v>
      </c>
      <c r="U340" s="21">
        <f t="shared" si="47"/>
        <v>-2.4522068857295465E-2</v>
      </c>
      <c r="W340" s="23">
        <v>42622</v>
      </c>
      <c r="X340" s="24">
        <f t="shared" si="48"/>
        <v>-2.2712412953418592E-2</v>
      </c>
      <c r="Y340" s="21">
        <f t="shared" si="49"/>
        <v>-2.4584767269993878E-2</v>
      </c>
    </row>
    <row r="341" spans="1:25" x14ac:dyDescent="0.3">
      <c r="A341" s="23">
        <v>42621</v>
      </c>
      <c r="B341" s="1">
        <v>100.284531</v>
      </c>
      <c r="C341" s="21">
        <f t="shared" si="45"/>
        <v>-2.6208981744253346E-2</v>
      </c>
      <c r="D341" s="21">
        <f t="shared" si="46"/>
        <v>7.2973952240180516E-4</v>
      </c>
      <c r="S341" s="23">
        <v>42621</v>
      </c>
      <c r="T341" s="1">
        <v>2181.3000489999999</v>
      </c>
      <c r="U341" s="21">
        <f t="shared" si="47"/>
        <v>-2.2230135011277463E-3</v>
      </c>
      <c r="W341" s="23">
        <v>42621</v>
      </c>
      <c r="X341" s="24">
        <f t="shared" si="48"/>
        <v>-2.6271680156951759E-2</v>
      </c>
      <c r="Y341" s="21">
        <f t="shared" si="49"/>
        <v>-2.285711913826159E-3</v>
      </c>
    </row>
    <row r="342" spans="1:25" x14ac:dyDescent="0.3">
      <c r="A342" s="23">
        <v>42620</v>
      </c>
      <c r="B342" s="1">
        <v>102.983627</v>
      </c>
      <c r="C342" s="21">
        <f t="shared" si="45"/>
        <v>6.1281775245465298E-3</v>
      </c>
      <c r="D342" s="21">
        <f t="shared" si="46"/>
        <v>2.833931027875533E-5</v>
      </c>
      <c r="S342" s="23">
        <v>42620</v>
      </c>
      <c r="T342" s="1">
        <v>2186.1599120000001</v>
      </c>
      <c r="U342" s="21">
        <f t="shared" si="47"/>
        <v>-1.4638505859998485E-4</v>
      </c>
      <c r="W342" s="23">
        <v>42620</v>
      </c>
      <c r="X342" s="24">
        <f t="shared" si="48"/>
        <v>6.0654791118481171E-3</v>
      </c>
      <c r="Y342" s="21">
        <f t="shared" si="49"/>
        <v>-2.0908347129839754E-4</v>
      </c>
    </row>
    <row r="343" spans="1:25" x14ac:dyDescent="0.3">
      <c r="A343" s="23">
        <v>42619</v>
      </c>
      <c r="B343" s="1">
        <v>102.356369</v>
      </c>
      <c r="C343" s="21">
        <f t="shared" si="45"/>
        <v>-2.7861531723016864E-4</v>
      </c>
      <c r="D343" s="21">
        <f t="shared" si="46"/>
        <v>1.1735929709029867E-6</v>
      </c>
      <c r="S343" s="23">
        <v>42619</v>
      </c>
      <c r="T343" s="1">
        <v>2186.4799800000001</v>
      </c>
      <c r="U343" s="21">
        <f t="shared" si="47"/>
        <v>2.981678758352535E-3</v>
      </c>
      <c r="W343" s="23">
        <v>42619</v>
      </c>
      <c r="X343" s="24">
        <f t="shared" si="48"/>
        <v>-3.4131372992858133E-4</v>
      </c>
      <c r="Y343" s="21">
        <f t="shared" si="49"/>
        <v>2.9189803456541224E-3</v>
      </c>
    </row>
    <row r="344" spans="1:25" x14ac:dyDescent="0.3">
      <c r="A344" s="23">
        <v>42615</v>
      </c>
      <c r="B344" s="1">
        <v>102.384895</v>
      </c>
      <c r="C344" s="21">
        <f t="shared" si="45"/>
        <v>9.369454334323235E-3</v>
      </c>
      <c r="D344" s="21">
        <f t="shared" si="46"/>
        <v>7.3354851616123083E-5</v>
      </c>
      <c r="S344" s="23">
        <v>42615</v>
      </c>
      <c r="T344" s="1">
        <v>2179.9799800000001</v>
      </c>
      <c r="U344" s="21">
        <f t="shared" si="47"/>
        <v>4.2010413156485793E-3</v>
      </c>
      <c r="W344" s="23">
        <v>42615</v>
      </c>
      <c r="X344" s="24">
        <f t="shared" si="48"/>
        <v>9.3067559216248215E-3</v>
      </c>
      <c r="Y344" s="21">
        <f t="shared" si="49"/>
        <v>4.1383429029501666E-3</v>
      </c>
    </row>
    <row r="345" spans="1:25" x14ac:dyDescent="0.3">
      <c r="A345" s="23">
        <v>42614</v>
      </c>
      <c r="B345" s="1">
        <v>101.43450900000001</v>
      </c>
      <c r="C345" s="21">
        <f t="shared" si="45"/>
        <v>5.9378437582491284E-3</v>
      </c>
      <c r="D345" s="21">
        <f t="shared" si="46"/>
        <v>2.6349065838286213E-5</v>
      </c>
      <c r="S345" s="23">
        <v>42614</v>
      </c>
      <c r="T345" s="1">
        <v>2170.860107</v>
      </c>
      <c r="U345" s="21">
        <f t="shared" si="47"/>
        <v>-4.1384648208353525E-5</v>
      </c>
      <c r="W345" s="23">
        <v>42614</v>
      </c>
      <c r="X345" s="24">
        <f t="shared" si="48"/>
        <v>5.8751453455507157E-3</v>
      </c>
      <c r="Y345" s="21">
        <f t="shared" si="49"/>
        <v>-1.0408306090676623E-4</v>
      </c>
    </row>
    <row r="346" spans="1:25" x14ac:dyDescent="0.3">
      <c r="A346" s="23">
        <v>42613</v>
      </c>
      <c r="B346" s="1">
        <v>100.835762</v>
      </c>
      <c r="C346" s="21">
        <f t="shared" si="45"/>
        <v>9.4325296683850368E-4</v>
      </c>
      <c r="D346" s="21">
        <f t="shared" si="46"/>
        <v>1.9194252395386454E-8</v>
      </c>
      <c r="S346" s="23">
        <v>42613</v>
      </c>
      <c r="T346" s="1">
        <v>2170.9499510000001</v>
      </c>
      <c r="U346" s="21">
        <f t="shared" si="47"/>
        <v>-2.3758642547395681E-3</v>
      </c>
      <c r="W346" s="23">
        <v>42613</v>
      </c>
      <c r="X346" s="24">
        <f t="shared" si="48"/>
        <v>8.8055455414009099E-4</v>
      </c>
      <c r="Y346" s="21">
        <f t="shared" si="49"/>
        <v>-2.4385626674379808E-3</v>
      </c>
    </row>
    <row r="347" spans="1:25" x14ac:dyDescent="0.3">
      <c r="A347" s="23">
        <v>42612</v>
      </c>
      <c r="B347" s="1">
        <v>100.74073799999999</v>
      </c>
      <c r="C347" s="21">
        <f t="shared" si="45"/>
        <v>-7.6762877396565621E-3</v>
      </c>
      <c r="D347" s="21">
        <f t="shared" si="46"/>
        <v>7.1927316615942182E-5</v>
      </c>
      <c r="S347" s="23">
        <v>42612</v>
      </c>
      <c r="T347" s="1">
        <v>2176.1201169999999</v>
      </c>
      <c r="U347" s="21">
        <f t="shared" si="47"/>
        <v>-1.9536806559319331E-3</v>
      </c>
      <c r="W347" s="23">
        <v>42612</v>
      </c>
      <c r="X347" s="24">
        <f t="shared" si="48"/>
        <v>-7.7389861523549748E-3</v>
      </c>
      <c r="Y347" s="21">
        <f t="shared" si="49"/>
        <v>-2.0163790686303458E-3</v>
      </c>
    </row>
    <row r="348" spans="1:25" x14ac:dyDescent="0.3">
      <c r="A348" s="23">
        <v>42611</v>
      </c>
      <c r="B348" s="1">
        <v>101.52003499999999</v>
      </c>
      <c r="C348" s="21">
        <f t="shared" si="45"/>
        <v>-1.1221039352361517E-3</v>
      </c>
      <c r="D348" s="21">
        <f t="shared" si="46"/>
        <v>3.7126105678458117E-6</v>
      </c>
      <c r="S348" s="23">
        <v>42611</v>
      </c>
      <c r="T348" s="1">
        <v>2180.3798830000001</v>
      </c>
      <c r="U348" s="21">
        <f t="shared" si="47"/>
        <v>5.22804733711979E-3</v>
      </c>
      <c r="W348" s="23">
        <v>42611</v>
      </c>
      <c r="X348" s="24">
        <f t="shared" si="48"/>
        <v>-1.1848023479345644E-3</v>
      </c>
      <c r="Y348" s="21">
        <f t="shared" si="49"/>
        <v>5.1653489244213773E-3</v>
      </c>
    </row>
    <row r="349" spans="1:25" x14ac:dyDescent="0.3">
      <c r="A349" s="23">
        <v>42608</v>
      </c>
      <c r="B349" s="1">
        <v>101.634079</v>
      </c>
      <c r="C349" s="21">
        <f t="shared" si="45"/>
        <v>-5.8568459424892527E-3</v>
      </c>
      <c r="D349" s="21">
        <f t="shared" si="46"/>
        <v>4.4376322827450404E-5</v>
      </c>
      <c r="S349" s="23">
        <v>42608</v>
      </c>
      <c r="T349" s="1">
        <v>2169.040039</v>
      </c>
      <c r="U349" s="21">
        <f t="shared" si="47"/>
        <v>-1.5788167596264557E-3</v>
      </c>
      <c r="W349" s="23">
        <v>42608</v>
      </c>
      <c r="X349" s="24">
        <f t="shared" si="48"/>
        <v>-5.9195443551876654E-3</v>
      </c>
      <c r="Y349" s="21">
        <f t="shared" si="49"/>
        <v>-1.6415151723248684E-3</v>
      </c>
    </row>
    <row r="350" spans="1:25" x14ac:dyDescent="0.3">
      <c r="A350" s="23">
        <v>42607</v>
      </c>
      <c r="B350" s="1">
        <v>102.23284099999999</v>
      </c>
      <c r="C350" s="21">
        <f t="shared" si="45"/>
        <v>-4.2579621549843072E-3</v>
      </c>
      <c r="D350" s="21">
        <f t="shared" si="46"/>
        <v>2.5630645740859893E-5</v>
      </c>
      <c r="S350" s="23">
        <v>42607</v>
      </c>
      <c r="T350" s="1">
        <v>2172.469971</v>
      </c>
      <c r="U350" s="21">
        <f t="shared" si="47"/>
        <v>-1.3652273013957661E-3</v>
      </c>
      <c r="W350" s="23">
        <v>42607</v>
      </c>
      <c r="X350" s="24">
        <f t="shared" si="48"/>
        <v>-4.3206605676827199E-3</v>
      </c>
      <c r="Y350" s="21">
        <f t="shared" si="49"/>
        <v>-1.4279257140941788E-3</v>
      </c>
    </row>
    <row r="351" spans="1:25" x14ac:dyDescent="0.3">
      <c r="A351" s="23">
        <v>42606</v>
      </c>
      <c r="B351" s="1">
        <v>102.670006</v>
      </c>
      <c r="C351" s="21">
        <f t="shared" si="45"/>
        <v>-7.533273443136701E-3</v>
      </c>
      <c r="D351" s="21">
        <f t="shared" si="46"/>
        <v>6.9521961955825625E-5</v>
      </c>
      <c r="S351" s="23">
        <v>42606</v>
      </c>
      <c r="T351" s="1">
        <v>2175.4399410000001</v>
      </c>
      <c r="U351" s="21">
        <f t="shared" si="47"/>
        <v>-5.2402768821377954E-3</v>
      </c>
      <c r="W351" s="23">
        <v>42606</v>
      </c>
      <c r="X351" s="24">
        <f t="shared" si="48"/>
        <v>-7.5959718558351137E-3</v>
      </c>
      <c r="Y351" s="21">
        <f t="shared" si="49"/>
        <v>-5.3029752948362081E-3</v>
      </c>
    </row>
    <row r="352" spans="1:25" x14ac:dyDescent="0.3">
      <c r="A352" s="23">
        <v>42605</v>
      </c>
      <c r="B352" s="1">
        <v>103.44931800000001</v>
      </c>
      <c r="C352" s="21">
        <f t="shared" si="45"/>
        <v>3.1332484496324753E-3</v>
      </c>
      <c r="D352" s="21">
        <f t="shared" si="46"/>
        <v>5.4220929708868315E-6</v>
      </c>
      <c r="S352" s="23">
        <v>42605</v>
      </c>
      <c r="T352" s="1">
        <v>2186.8999020000001</v>
      </c>
      <c r="U352" s="21">
        <f t="shared" si="47"/>
        <v>1.9517690543742194E-3</v>
      </c>
      <c r="W352" s="23">
        <v>42605</v>
      </c>
      <c r="X352" s="24">
        <f t="shared" si="48"/>
        <v>3.0705500369340626E-3</v>
      </c>
      <c r="Y352" s="21">
        <f t="shared" si="49"/>
        <v>1.8890706416758067E-3</v>
      </c>
    </row>
    <row r="353" spans="1:25" x14ac:dyDescent="0.3">
      <c r="A353" s="23">
        <v>42604</v>
      </c>
      <c r="B353" s="1">
        <v>103.126198</v>
      </c>
      <c r="C353" s="21">
        <f t="shared" si="45"/>
        <v>-7.7723834256259172E-3</v>
      </c>
      <c r="D353" s="21">
        <f t="shared" si="46"/>
        <v>7.3566525519313673E-5</v>
      </c>
      <c r="S353" s="23">
        <v>42604</v>
      </c>
      <c r="T353" s="1">
        <v>2182.639893</v>
      </c>
      <c r="U353" s="21">
        <f t="shared" si="47"/>
        <v>-5.6332287823501748E-4</v>
      </c>
      <c r="W353" s="23">
        <v>42604</v>
      </c>
      <c r="X353" s="24">
        <f t="shared" si="48"/>
        <v>-7.8350818383243308E-3</v>
      </c>
      <c r="Y353" s="21">
        <f t="shared" si="49"/>
        <v>-6.2602129093343017E-4</v>
      </c>
    </row>
    <row r="354" spans="1:25" x14ac:dyDescent="0.3">
      <c r="A354" s="23">
        <v>42601</v>
      </c>
      <c r="B354" s="1">
        <v>103.93401299999999</v>
      </c>
      <c r="C354" s="21">
        <f t="shared" si="45"/>
        <v>2.5668985236972919E-3</v>
      </c>
      <c r="D354" s="21">
        <f t="shared" si="46"/>
        <v>3.1053096489021951E-6</v>
      </c>
      <c r="S354" s="23">
        <v>42601</v>
      </c>
      <c r="T354" s="1">
        <v>2183.8701169999999</v>
      </c>
      <c r="U354" s="21">
        <f t="shared" si="47"/>
        <v>-1.4402716807320193E-3</v>
      </c>
      <c r="W354" s="23">
        <v>42601</v>
      </c>
      <c r="X354" s="24">
        <f t="shared" si="48"/>
        <v>2.5042001109988792E-3</v>
      </c>
      <c r="Y354" s="21">
        <f t="shared" si="49"/>
        <v>-1.502970093430432E-3</v>
      </c>
    </row>
    <row r="355" spans="1:25" x14ac:dyDescent="0.3">
      <c r="A355" s="23">
        <v>42600</v>
      </c>
      <c r="B355" s="1">
        <v>103.667908</v>
      </c>
      <c r="C355" s="21">
        <f t="shared" si="45"/>
        <v>-1.2816934843246086E-3</v>
      </c>
      <c r="D355" s="21">
        <f t="shared" si="46"/>
        <v>4.3530780124934282E-6</v>
      </c>
      <c r="S355" s="23">
        <v>42600</v>
      </c>
      <c r="T355" s="1">
        <v>2187.0200199999999</v>
      </c>
      <c r="U355" s="21">
        <f t="shared" si="47"/>
        <v>2.1996173913669814E-3</v>
      </c>
      <c r="W355" s="23">
        <v>42600</v>
      </c>
      <c r="X355" s="24">
        <f t="shared" si="48"/>
        <v>-1.3443918970230213E-3</v>
      </c>
      <c r="Y355" s="21">
        <f t="shared" si="49"/>
        <v>2.1369189786685687E-3</v>
      </c>
    </row>
    <row r="356" spans="1:25" x14ac:dyDescent="0.3">
      <c r="A356" s="23">
        <v>42599</v>
      </c>
      <c r="B356" s="1">
        <v>103.800949</v>
      </c>
      <c r="C356" s="21">
        <f t="shared" si="45"/>
        <v>-1.4629396165917186E-3</v>
      </c>
      <c r="D356" s="21">
        <f t="shared" si="46"/>
        <v>5.1422331675521954E-6</v>
      </c>
      <c r="S356" s="23">
        <v>42599</v>
      </c>
      <c r="T356" s="1">
        <v>2182.219971</v>
      </c>
      <c r="U356" s="21">
        <f t="shared" si="47"/>
        <v>1.8685899424382146E-3</v>
      </c>
      <c r="W356" s="23">
        <v>42599</v>
      </c>
      <c r="X356" s="24">
        <f t="shared" si="48"/>
        <v>-1.5256380292901313E-3</v>
      </c>
      <c r="Y356" s="21">
        <f t="shared" si="49"/>
        <v>1.8058915297398019E-3</v>
      </c>
    </row>
    <row r="357" spans="1:25" x14ac:dyDescent="0.3">
      <c r="A357" s="23">
        <v>42598</v>
      </c>
      <c r="B357" s="1">
        <v>103.95302599999999</v>
      </c>
      <c r="C357" s="21">
        <f t="shared" si="45"/>
        <v>-9.1349120901074166E-4</v>
      </c>
      <c r="D357" s="21">
        <f t="shared" si="46"/>
        <v>2.9522141701427321E-6</v>
      </c>
      <c r="S357" s="23">
        <v>42598</v>
      </c>
      <c r="T357" s="1">
        <v>2178.1499020000001</v>
      </c>
      <c r="U357" s="21">
        <f t="shared" si="47"/>
        <v>-5.4790770207289174E-3</v>
      </c>
      <c r="W357" s="23">
        <v>42598</v>
      </c>
      <c r="X357" s="24">
        <f t="shared" si="48"/>
        <v>-9.7618962170915435E-4</v>
      </c>
      <c r="Y357" s="21">
        <f t="shared" si="49"/>
        <v>-5.5417754334273301E-3</v>
      </c>
    </row>
    <row r="358" spans="1:25" x14ac:dyDescent="0.3">
      <c r="A358" s="23">
        <v>42597</v>
      </c>
      <c r="B358" s="1">
        <v>104.048073</v>
      </c>
      <c r="C358" s="21">
        <f t="shared" si="45"/>
        <v>1.2017209610581281E-2</v>
      </c>
      <c r="D358" s="21">
        <f t="shared" si="46"/>
        <v>1.2572015550805132E-4</v>
      </c>
      <c r="S358" s="23">
        <v>42597</v>
      </c>
      <c r="T358" s="1">
        <v>2190.1499020000001</v>
      </c>
      <c r="U358" s="21">
        <f t="shared" si="47"/>
        <v>2.7929089824627606E-3</v>
      </c>
      <c r="W358" s="23">
        <v>42597</v>
      </c>
      <c r="X358" s="24">
        <f t="shared" si="48"/>
        <v>1.1954511197882867E-2</v>
      </c>
      <c r="Y358" s="21">
        <f t="shared" si="49"/>
        <v>2.730210569764348E-3</v>
      </c>
    </row>
    <row r="359" spans="1:25" x14ac:dyDescent="0.3">
      <c r="A359" s="23">
        <v>42594</v>
      </c>
      <c r="B359" s="1">
        <v>102.81255299999999</v>
      </c>
      <c r="C359" s="21">
        <f t="shared" si="45"/>
        <v>2.316296319455402E-3</v>
      </c>
      <c r="D359" s="21">
        <f t="shared" si="46"/>
        <v>2.2848942784208438E-6</v>
      </c>
      <c r="S359" s="23">
        <v>42594</v>
      </c>
      <c r="T359" s="1">
        <v>2184.0500489999999</v>
      </c>
      <c r="U359" s="21">
        <f t="shared" si="47"/>
        <v>-7.9604626654627975E-4</v>
      </c>
      <c r="W359" s="23">
        <v>42594</v>
      </c>
      <c r="X359" s="24">
        <f t="shared" si="48"/>
        <v>2.2535979067569894E-3</v>
      </c>
      <c r="Y359" s="21">
        <f t="shared" si="49"/>
        <v>-8.5874467924469244E-4</v>
      </c>
    </row>
    <row r="360" spans="1:25" x14ac:dyDescent="0.3">
      <c r="A360" s="23">
        <v>42593</v>
      </c>
      <c r="B360" s="1">
        <v>102.57495900000001</v>
      </c>
      <c r="C360" s="21">
        <f t="shared" si="45"/>
        <v>-6.4823685586423707E-4</v>
      </c>
      <c r="D360" s="21">
        <f t="shared" si="46"/>
        <v>2.1110535305002557E-6</v>
      </c>
      <c r="S360" s="23">
        <v>42593</v>
      </c>
      <c r="T360" s="1">
        <v>2185.790039</v>
      </c>
      <c r="U360" s="21">
        <f t="shared" si="47"/>
        <v>4.7345880915774519E-3</v>
      </c>
      <c r="W360" s="23">
        <v>42593</v>
      </c>
      <c r="X360" s="24">
        <f t="shared" si="48"/>
        <v>-7.1093526856264976E-4</v>
      </c>
      <c r="Y360" s="21">
        <f t="shared" si="49"/>
        <v>4.6718896788790392E-3</v>
      </c>
    </row>
    <row r="361" spans="1:25" x14ac:dyDescent="0.3">
      <c r="A361" s="23">
        <v>42592</v>
      </c>
      <c r="B361" s="1">
        <v>102.64149500000001</v>
      </c>
      <c r="C361" s="21">
        <f t="shared" si="45"/>
        <v>-7.4440419190967555E-3</v>
      </c>
      <c r="D361" s="21">
        <f t="shared" si="46"/>
        <v>6.8041902344198542E-5</v>
      </c>
      <c r="S361" s="23">
        <v>42592</v>
      </c>
      <c r="T361" s="1">
        <v>2175.48999</v>
      </c>
      <c r="U361" s="21">
        <f t="shared" si="47"/>
        <v>-2.8646859977113914E-3</v>
      </c>
      <c r="W361" s="23">
        <v>42592</v>
      </c>
      <c r="X361" s="24">
        <f t="shared" si="48"/>
        <v>-7.5067403317951682E-3</v>
      </c>
      <c r="Y361" s="21">
        <f t="shared" si="49"/>
        <v>-2.9273844104098041E-3</v>
      </c>
    </row>
    <row r="362" spans="1:25" x14ac:dyDescent="0.3">
      <c r="A362" s="23">
        <v>42591</v>
      </c>
      <c r="B362" s="1">
        <v>103.411293</v>
      </c>
      <c r="C362" s="21">
        <f t="shared" si="45"/>
        <v>4.0600667613435171E-3</v>
      </c>
      <c r="D362" s="21">
        <f t="shared" si="46"/>
        <v>1.0597349963606756E-5</v>
      </c>
      <c r="S362" s="23">
        <v>42591</v>
      </c>
      <c r="T362" s="1">
        <v>2181.73999</v>
      </c>
      <c r="U362" s="21">
        <f t="shared" si="47"/>
        <v>3.89793635491964E-4</v>
      </c>
      <c r="W362" s="23">
        <v>42591</v>
      </c>
      <c r="X362" s="24">
        <f t="shared" si="48"/>
        <v>3.9973683486451044E-3</v>
      </c>
      <c r="Y362" s="21">
        <f t="shared" si="49"/>
        <v>3.2709522279355131E-4</v>
      </c>
    </row>
    <row r="363" spans="1:25" x14ac:dyDescent="0.3">
      <c r="A363" s="23">
        <v>42590</v>
      </c>
      <c r="B363" s="1">
        <v>102.993134</v>
      </c>
      <c r="C363" s="21">
        <f t="shared" si="45"/>
        <v>8.2805222626489705E-3</v>
      </c>
      <c r="D363" s="21">
        <f t="shared" si="46"/>
        <v>5.5887774314129141E-5</v>
      </c>
      <c r="S363" s="23">
        <v>42590</v>
      </c>
      <c r="T363" s="1">
        <v>2180.889893</v>
      </c>
      <c r="U363" s="21">
        <f t="shared" si="47"/>
        <v>-9.0716528875356417E-4</v>
      </c>
      <c r="W363" s="23">
        <v>42590</v>
      </c>
      <c r="X363" s="24">
        <f t="shared" si="48"/>
        <v>8.217823849950557E-3</v>
      </c>
      <c r="Y363" s="21">
        <f t="shared" si="49"/>
        <v>-9.6986370145197686E-4</v>
      </c>
    </row>
    <row r="364" spans="1:25" x14ac:dyDescent="0.3">
      <c r="A364" s="23">
        <v>42587</v>
      </c>
      <c r="B364" s="1">
        <v>102.147301</v>
      </c>
      <c r="C364" s="21">
        <f t="shared" si="45"/>
        <v>1.5207272538763528E-2</v>
      </c>
      <c r="D364" s="21">
        <f t="shared" si="46"/>
        <v>2.0743381794720945E-4</v>
      </c>
      <c r="S364" s="23">
        <v>42587</v>
      </c>
      <c r="T364" s="1">
        <v>2182.8701169999999</v>
      </c>
      <c r="U364" s="21">
        <f t="shared" si="47"/>
        <v>8.6034963613259574E-3</v>
      </c>
      <c r="W364" s="23">
        <v>42587</v>
      </c>
      <c r="X364" s="24">
        <f t="shared" si="48"/>
        <v>1.5144574126065114E-2</v>
      </c>
      <c r="Y364" s="21">
        <f t="shared" si="49"/>
        <v>8.5407979486275439E-3</v>
      </c>
    </row>
    <row r="365" spans="1:25" x14ac:dyDescent="0.3">
      <c r="A365" s="23">
        <v>42586</v>
      </c>
      <c r="B365" s="1">
        <v>100.617188</v>
      </c>
      <c r="C365" s="21">
        <f t="shared" si="45"/>
        <v>6.1776353360740721E-3</v>
      </c>
      <c r="D365" s="21">
        <f t="shared" si="46"/>
        <v>2.8868330496127348E-5</v>
      </c>
      <c r="S365" s="23">
        <v>42586</v>
      </c>
      <c r="T365" s="1">
        <v>2164.25</v>
      </c>
      <c r="U365" s="21">
        <f t="shared" si="47"/>
        <v>2.1257191858259361E-4</v>
      </c>
      <c r="W365" s="23">
        <v>42586</v>
      </c>
      <c r="X365" s="24">
        <f t="shared" si="48"/>
        <v>6.1149369233756594E-3</v>
      </c>
      <c r="Y365" s="21">
        <f t="shared" si="49"/>
        <v>1.4987350588418092E-4</v>
      </c>
    </row>
    <row r="366" spans="1:25" x14ac:dyDescent="0.3">
      <c r="A366" s="23">
        <v>42585</v>
      </c>
      <c r="B366" s="1">
        <v>99.999427999999995</v>
      </c>
      <c r="C366" s="21">
        <f t="shared" si="45"/>
        <v>1.2538221131694227E-2</v>
      </c>
      <c r="D366" s="21">
        <f t="shared" si="46"/>
        <v>1.3767529183966544E-4</v>
      </c>
      <c r="S366" s="23">
        <v>42585</v>
      </c>
      <c r="T366" s="1">
        <v>2163.790039</v>
      </c>
      <c r="U366" s="21">
        <f t="shared" si="47"/>
        <v>3.1339433893435853E-3</v>
      </c>
      <c r="W366" s="23">
        <v>42585</v>
      </c>
      <c r="X366" s="24">
        <f t="shared" si="48"/>
        <v>1.2475522718995814E-2</v>
      </c>
      <c r="Y366" s="21">
        <f t="shared" si="49"/>
        <v>3.0712449766451726E-3</v>
      </c>
    </row>
    <row r="367" spans="1:25" x14ac:dyDescent="0.3">
      <c r="A367" s="23">
        <v>42584</v>
      </c>
      <c r="B367" s="1">
        <v>98.761139</v>
      </c>
      <c r="C367" s="21">
        <f t="shared" si="45"/>
        <v>-1.4804241037273513E-2</v>
      </c>
      <c r="D367" s="21">
        <f t="shared" si="46"/>
        <v>2.4363934136003529E-4</v>
      </c>
      <c r="S367" s="23">
        <v>42584</v>
      </c>
      <c r="T367" s="1">
        <v>2157.030029</v>
      </c>
      <c r="U367" s="21">
        <f t="shared" si="47"/>
        <v>-6.3616196680443826E-3</v>
      </c>
      <c r="W367" s="23">
        <v>42584</v>
      </c>
      <c r="X367" s="24">
        <f t="shared" si="48"/>
        <v>-1.4866939449971927E-2</v>
      </c>
      <c r="Y367" s="21">
        <f t="shared" si="49"/>
        <v>-6.4243180807427953E-3</v>
      </c>
    </row>
    <row r="368" spans="1:25" x14ac:dyDescent="0.3">
      <c r="A368" s="23">
        <v>42583</v>
      </c>
      <c r="B368" s="1">
        <v>100.245193</v>
      </c>
      <c r="C368" s="21">
        <f t="shared" si="45"/>
        <v>1.7656532724124485E-2</v>
      </c>
      <c r="D368" s="21">
        <f t="shared" si="46"/>
        <v>2.8398394113503755E-4</v>
      </c>
      <c r="S368" s="23">
        <v>42583</v>
      </c>
      <c r="T368" s="1">
        <v>2170.8400879999999</v>
      </c>
      <c r="U368" s="21">
        <f t="shared" si="47"/>
        <v>-1.2697873921424518E-3</v>
      </c>
      <c r="W368" s="23">
        <v>42583</v>
      </c>
      <c r="X368" s="24">
        <f t="shared" si="48"/>
        <v>1.7593834311426072E-2</v>
      </c>
      <c r="Y368" s="21">
        <f t="shared" si="49"/>
        <v>-1.3324858048408645E-3</v>
      </c>
    </row>
    <row r="369" spans="1:25" x14ac:dyDescent="0.3">
      <c r="A369" s="23">
        <v>42580</v>
      </c>
      <c r="B369" s="1">
        <v>98.505920000000003</v>
      </c>
      <c r="C369" s="21">
        <f t="shared" si="45"/>
        <v>-1.2455696369889635E-3</v>
      </c>
      <c r="D369" s="21">
        <f t="shared" si="46"/>
        <v>4.2036451286873902E-6</v>
      </c>
      <c r="S369" s="23">
        <v>42580</v>
      </c>
      <c r="T369" s="1">
        <v>2173.6000979999999</v>
      </c>
      <c r="U369" s="21">
        <f t="shared" si="47"/>
        <v>1.6313092282023156E-3</v>
      </c>
      <c r="W369" s="23">
        <v>42580</v>
      </c>
      <c r="X369" s="24">
        <f t="shared" si="48"/>
        <v>-1.3082680496873762E-3</v>
      </c>
      <c r="Y369" s="21">
        <f t="shared" si="49"/>
        <v>1.5686108155039029E-3</v>
      </c>
    </row>
    <row r="370" spans="1:25" x14ac:dyDescent="0.3">
      <c r="A370" s="23">
        <v>42579</v>
      </c>
      <c r="B370" s="1">
        <v>98.628769000000005</v>
      </c>
      <c r="C370" s="21">
        <f t="shared" si="45"/>
        <v>1.3501575530110443E-2</v>
      </c>
      <c r="D370" s="21">
        <f t="shared" si="46"/>
        <v>1.6121040333832965E-4</v>
      </c>
      <c r="S370" s="23">
        <v>42579</v>
      </c>
      <c r="T370" s="1">
        <v>2170.0600589999999</v>
      </c>
      <c r="U370" s="21">
        <f t="shared" si="47"/>
        <v>1.6062092674702377E-3</v>
      </c>
      <c r="W370" s="23">
        <v>42579</v>
      </c>
      <c r="X370" s="24">
        <f t="shared" si="48"/>
        <v>1.343887711741203E-2</v>
      </c>
      <c r="Y370" s="21">
        <f t="shared" si="49"/>
        <v>1.543510854771825E-3</v>
      </c>
    </row>
    <row r="371" spans="1:25" x14ac:dyDescent="0.3">
      <c r="A371" s="23">
        <v>42578</v>
      </c>
      <c r="B371" s="1">
        <v>97.314864999999998</v>
      </c>
      <c r="C371" s="21">
        <f t="shared" si="45"/>
        <v>6.4963125292847534E-2</v>
      </c>
      <c r="D371" s="21">
        <f t="shared" si="46"/>
        <v>4.1163022986130055E-3</v>
      </c>
      <c r="S371" s="23">
        <v>42578</v>
      </c>
      <c r="T371" s="1">
        <v>2166.580078</v>
      </c>
      <c r="U371" s="21">
        <f t="shared" si="47"/>
        <v>-1.1985423438815035E-3</v>
      </c>
      <c r="W371" s="23">
        <v>42578</v>
      </c>
      <c r="X371" s="24">
        <f t="shared" si="48"/>
        <v>6.4900426880149117E-2</v>
      </c>
      <c r="Y371" s="21">
        <f t="shared" si="49"/>
        <v>-1.2612407565799162E-3</v>
      </c>
    </row>
    <row r="372" spans="1:25" x14ac:dyDescent="0.3">
      <c r="A372" s="23">
        <v>42577</v>
      </c>
      <c r="B372" s="1">
        <v>91.378624000000002</v>
      </c>
      <c r="C372" s="21">
        <f t="shared" si="45"/>
        <v>-6.8829762746007717E-3</v>
      </c>
      <c r="D372" s="21">
        <f t="shared" si="46"/>
        <v>5.9100514777933551E-5</v>
      </c>
      <c r="S372" s="23">
        <v>42577</v>
      </c>
      <c r="T372" s="1">
        <v>2169.179932</v>
      </c>
      <c r="U372" s="21">
        <f t="shared" si="47"/>
        <v>3.2278462630763727E-4</v>
      </c>
      <c r="W372" s="23">
        <v>42577</v>
      </c>
      <c r="X372" s="24">
        <f t="shared" si="48"/>
        <v>-6.9456746872991844E-3</v>
      </c>
      <c r="Y372" s="21">
        <f t="shared" si="49"/>
        <v>2.6008621360922458E-4</v>
      </c>
    </row>
    <row r="373" spans="1:25" x14ac:dyDescent="0.3">
      <c r="A373" s="23">
        <v>42576</v>
      </c>
      <c r="B373" s="1">
        <v>92.011939999999996</v>
      </c>
      <c r="C373" s="21">
        <f t="shared" si="45"/>
        <v>-1.3379465440084726E-2</v>
      </c>
      <c r="D373" s="21">
        <f t="shared" si="46"/>
        <v>2.0119082280652505E-4</v>
      </c>
      <c r="S373" s="23">
        <v>42576</v>
      </c>
      <c r="T373" s="1">
        <v>2168.4799800000001</v>
      </c>
      <c r="U373" s="21">
        <f t="shared" si="47"/>
        <v>-3.0114752038671311E-3</v>
      </c>
      <c r="W373" s="23">
        <v>42576</v>
      </c>
      <c r="X373" s="24">
        <f t="shared" si="48"/>
        <v>-1.3442163852783139E-2</v>
      </c>
      <c r="Y373" s="21">
        <f t="shared" si="49"/>
        <v>-3.0741736165655438E-3</v>
      </c>
    </row>
    <row r="374" spans="1:25" x14ac:dyDescent="0.3">
      <c r="A374" s="23">
        <v>42573</v>
      </c>
      <c r="B374" s="1">
        <v>93.259704999999997</v>
      </c>
      <c r="C374" s="21">
        <f t="shared" si="45"/>
        <v>-7.7441209344777384E-3</v>
      </c>
      <c r="D374" s="21">
        <f t="shared" si="46"/>
        <v>7.3082504253823582E-5</v>
      </c>
      <c r="S374" s="23">
        <v>42573</v>
      </c>
      <c r="T374" s="1">
        <v>2175.030029</v>
      </c>
      <c r="U374" s="21">
        <f t="shared" si="47"/>
        <v>4.5539645178942489E-3</v>
      </c>
      <c r="W374" s="23">
        <v>42573</v>
      </c>
      <c r="X374" s="24">
        <f t="shared" si="48"/>
        <v>-7.8068193471761511E-3</v>
      </c>
      <c r="Y374" s="21">
        <f t="shared" si="49"/>
        <v>4.4912661051958363E-3</v>
      </c>
    </row>
    <row r="375" spans="1:25" x14ac:dyDescent="0.3">
      <c r="A375" s="23">
        <v>42572</v>
      </c>
      <c r="B375" s="1">
        <v>93.987555999999998</v>
      </c>
      <c r="C375" s="21">
        <f t="shared" si="45"/>
        <v>-5.3022294043736373E-3</v>
      </c>
      <c r="D375" s="21">
        <f t="shared" si="46"/>
        <v>3.7294704536484246E-5</v>
      </c>
      <c r="S375" s="23">
        <v>42572</v>
      </c>
      <c r="T375" s="1">
        <v>2165.169922</v>
      </c>
      <c r="U375" s="21">
        <f t="shared" si="47"/>
        <v>-3.6125290737081261E-3</v>
      </c>
      <c r="W375" s="23">
        <v>42572</v>
      </c>
      <c r="X375" s="24">
        <f t="shared" si="48"/>
        <v>-5.36492781707205E-3</v>
      </c>
      <c r="Y375" s="21">
        <f t="shared" si="49"/>
        <v>-3.6752274864065388E-3</v>
      </c>
    </row>
    <row r="376" spans="1:25" x14ac:dyDescent="0.3">
      <c r="A376" s="23">
        <v>42571</v>
      </c>
      <c r="B376" s="1">
        <v>94.488556000000003</v>
      </c>
      <c r="C376" s="21">
        <f t="shared" si="45"/>
        <v>9.0126980815630198E-4</v>
      </c>
      <c r="D376" s="21">
        <f t="shared" si="46"/>
        <v>9.3238653661890286E-9</v>
      </c>
      <c r="S376" s="23">
        <v>42571</v>
      </c>
      <c r="T376" s="1">
        <v>2173.0200199999999</v>
      </c>
      <c r="U376" s="21">
        <f t="shared" si="47"/>
        <v>4.270300527854598E-3</v>
      </c>
      <c r="W376" s="23">
        <v>42571</v>
      </c>
      <c r="X376" s="24">
        <f t="shared" si="48"/>
        <v>8.3857139545788929E-4</v>
      </c>
      <c r="Y376" s="21">
        <f t="shared" si="49"/>
        <v>4.2076021151561853E-3</v>
      </c>
    </row>
    <row r="377" spans="1:25" x14ac:dyDescent="0.3">
      <c r="A377" s="23">
        <v>42570</v>
      </c>
      <c r="B377" s="1">
        <v>94.403473000000005</v>
      </c>
      <c r="C377" s="21">
        <f t="shared" si="45"/>
        <v>4.0077081434741757E-4</v>
      </c>
      <c r="D377" s="21">
        <f t="shared" si="46"/>
        <v>1.6316657783212506E-7</v>
      </c>
      <c r="S377" s="23">
        <v>42570</v>
      </c>
      <c r="T377" s="1">
        <v>2163.780029</v>
      </c>
      <c r="U377" s="21">
        <f t="shared" si="47"/>
        <v>-1.4351739837110689E-3</v>
      </c>
      <c r="W377" s="23">
        <v>42570</v>
      </c>
      <c r="X377" s="24">
        <f t="shared" si="48"/>
        <v>3.3807240164900488E-4</v>
      </c>
      <c r="Y377" s="21">
        <f t="shared" si="49"/>
        <v>-1.4978723964094815E-3</v>
      </c>
    </row>
    <row r="378" spans="1:25" x14ac:dyDescent="0.3">
      <c r="A378" s="23">
        <v>42569</v>
      </c>
      <c r="B378" s="1">
        <v>94.365654000000006</v>
      </c>
      <c r="C378" s="21">
        <f t="shared" si="45"/>
        <v>1.0629566717571537E-2</v>
      </c>
      <c r="D378" s="21">
        <f t="shared" si="46"/>
        <v>9.6527816522650782E-5</v>
      </c>
      <c r="S378" s="23">
        <v>42569</v>
      </c>
      <c r="T378" s="1">
        <v>2166.889893</v>
      </c>
      <c r="U378" s="21">
        <f t="shared" si="47"/>
        <v>2.382295291673886E-3</v>
      </c>
      <c r="W378" s="23">
        <v>42569</v>
      </c>
      <c r="X378" s="24">
        <f t="shared" si="48"/>
        <v>1.0566868304873123E-2</v>
      </c>
      <c r="Y378" s="21">
        <f t="shared" si="49"/>
        <v>2.3195968789754733E-3</v>
      </c>
    </row>
    <row r="379" spans="1:25" x14ac:dyDescent="0.3">
      <c r="A379" s="23">
        <v>42566</v>
      </c>
      <c r="B379" s="1">
        <v>93.373137999999997</v>
      </c>
      <c r="C379" s="21">
        <f t="shared" si="45"/>
        <v>-1.0106810503929253E-4</v>
      </c>
      <c r="D379" s="21">
        <f t="shared" si="46"/>
        <v>8.2043333005155244E-7</v>
      </c>
      <c r="S379" s="23">
        <v>42566</v>
      </c>
      <c r="T379" s="1">
        <v>2161.73999</v>
      </c>
      <c r="U379" s="21">
        <f t="shared" si="47"/>
        <v>-9.2894742923166351E-4</v>
      </c>
      <c r="W379" s="23">
        <v>42566</v>
      </c>
      <c r="X379" s="24">
        <f t="shared" si="48"/>
        <v>-1.6376651773770522E-4</v>
      </c>
      <c r="Y379" s="21">
        <f t="shared" si="49"/>
        <v>-9.916458419300762E-4</v>
      </c>
    </row>
    <row r="380" spans="1:25" x14ac:dyDescent="0.3">
      <c r="A380" s="23">
        <v>42565</v>
      </c>
      <c r="B380" s="1">
        <v>93.382576</v>
      </c>
      <c r="C380" s="21">
        <f t="shared" si="45"/>
        <v>1.9820268461535839E-2</v>
      </c>
      <c r="D380" s="21">
        <f t="shared" si="46"/>
        <v>3.6159147715582703E-4</v>
      </c>
      <c r="S380" s="23">
        <v>42565</v>
      </c>
      <c r="T380" s="1">
        <v>2163.75</v>
      </c>
      <c r="U380" s="21">
        <f t="shared" si="47"/>
        <v>5.2592039497805221E-3</v>
      </c>
      <c r="W380" s="23">
        <v>42565</v>
      </c>
      <c r="X380" s="24">
        <f t="shared" si="48"/>
        <v>1.9757570048837426E-2</v>
      </c>
      <c r="Y380" s="21">
        <f t="shared" si="49"/>
        <v>5.1965055370821094E-3</v>
      </c>
    </row>
    <row r="381" spans="1:25" x14ac:dyDescent="0.3">
      <c r="A381" s="23">
        <v>42564</v>
      </c>
      <c r="B381" s="1">
        <v>91.567679999999996</v>
      </c>
      <c r="C381" s="21">
        <f t="shared" si="45"/>
        <v>-5.6456908878632639E-3</v>
      </c>
      <c r="D381" s="21">
        <f t="shared" si="46"/>
        <v>4.1607667017166716E-5</v>
      </c>
      <c r="S381" s="23">
        <v>42564</v>
      </c>
      <c r="T381" s="1">
        <v>2152.429932</v>
      </c>
      <c r="U381" s="21">
        <f t="shared" si="47"/>
        <v>1.3476772627241118E-4</v>
      </c>
      <c r="W381" s="23">
        <v>42564</v>
      </c>
      <c r="X381" s="24">
        <f t="shared" si="48"/>
        <v>-5.7083893005616766E-3</v>
      </c>
      <c r="Y381" s="21">
        <f t="shared" si="49"/>
        <v>7.2069313573998477E-5</v>
      </c>
    </row>
    <row r="382" spans="1:25" x14ac:dyDescent="0.3">
      <c r="A382" s="23">
        <v>42563</v>
      </c>
      <c r="B382" s="1">
        <v>92.087577999999993</v>
      </c>
      <c r="C382" s="21">
        <f t="shared" si="45"/>
        <v>4.5371058757157634E-3</v>
      </c>
      <c r="D382" s="21">
        <f t="shared" si="46"/>
        <v>1.3930781633011342E-5</v>
      </c>
      <c r="S382" s="23">
        <v>42563</v>
      </c>
      <c r="T382" s="1">
        <v>2152.139893</v>
      </c>
      <c r="U382" s="21">
        <f t="shared" si="47"/>
        <v>7.0092934627346004E-3</v>
      </c>
      <c r="W382" s="23">
        <v>42563</v>
      </c>
      <c r="X382" s="24">
        <f t="shared" si="48"/>
        <v>4.4744074630173507E-3</v>
      </c>
      <c r="Y382" s="21">
        <f t="shared" si="49"/>
        <v>6.9465950500361877E-3</v>
      </c>
    </row>
    <row r="383" spans="1:25" x14ac:dyDescent="0.3">
      <c r="A383" s="23">
        <v>42562</v>
      </c>
      <c r="B383" s="1">
        <v>91.671654000000004</v>
      </c>
      <c r="C383" s="21">
        <f t="shared" si="45"/>
        <v>3.1029209453607987E-3</v>
      </c>
      <c r="D383" s="21">
        <f t="shared" si="46"/>
        <v>5.2817751872328187E-6</v>
      </c>
      <c r="S383" s="23">
        <v>42562</v>
      </c>
      <c r="T383" s="1">
        <v>2137.1599120000001</v>
      </c>
      <c r="U383" s="21">
        <f t="shared" si="47"/>
        <v>3.408615584790109E-3</v>
      </c>
      <c r="W383" s="23">
        <v>42562</v>
      </c>
      <c r="X383" s="24">
        <f t="shared" si="48"/>
        <v>3.040222532662386E-3</v>
      </c>
      <c r="Y383" s="21">
        <f t="shared" si="49"/>
        <v>3.3459171720916963E-3</v>
      </c>
    </row>
    <row r="384" spans="1:25" x14ac:dyDescent="0.3">
      <c r="A384" s="23">
        <v>42559</v>
      </c>
      <c r="B384" s="1">
        <v>91.388084000000006</v>
      </c>
      <c r="C384" s="21">
        <f t="shared" si="45"/>
        <v>7.7132200863698763E-3</v>
      </c>
      <c r="D384" s="21">
        <f t="shared" si="46"/>
        <v>4.772751653693383E-5</v>
      </c>
      <c r="S384" s="23">
        <v>42559</v>
      </c>
      <c r="T384" s="1">
        <v>2129.8999020000001</v>
      </c>
      <c r="U384" s="21">
        <f t="shared" si="47"/>
        <v>1.5253349299217511E-2</v>
      </c>
      <c r="W384" s="23">
        <v>42559</v>
      </c>
      <c r="X384" s="24">
        <f t="shared" si="48"/>
        <v>7.6505216736714636E-3</v>
      </c>
      <c r="Y384" s="21">
        <f t="shared" si="49"/>
        <v>1.5190650886519098E-2</v>
      </c>
    </row>
    <row r="385" spans="1:25" x14ac:dyDescent="0.3">
      <c r="A385" s="23">
        <v>42558</v>
      </c>
      <c r="B385" s="1">
        <v>90.688582999999994</v>
      </c>
      <c r="C385" s="21">
        <f t="shared" si="45"/>
        <v>4.2919228219553407E-3</v>
      </c>
      <c r="D385" s="21">
        <f t="shared" si="46"/>
        <v>1.2160655750827437E-5</v>
      </c>
      <c r="S385" s="23">
        <v>42558</v>
      </c>
      <c r="T385" s="1">
        <v>2097.8999020000001</v>
      </c>
      <c r="U385" s="21">
        <f t="shared" si="47"/>
        <v>-8.7157778258706298E-4</v>
      </c>
      <c r="W385" s="23">
        <v>42558</v>
      </c>
      <c r="X385" s="24">
        <f t="shared" si="48"/>
        <v>4.229224409256928E-3</v>
      </c>
      <c r="Y385" s="21">
        <f t="shared" si="49"/>
        <v>-9.3427619528547567E-4</v>
      </c>
    </row>
    <row r="386" spans="1:25" x14ac:dyDescent="0.3">
      <c r="A386" s="23">
        <v>42557</v>
      </c>
      <c r="B386" s="1">
        <v>90.301017999999999</v>
      </c>
      <c r="C386" s="21">
        <f t="shared" si="45"/>
        <v>5.6848395432336218E-3</v>
      </c>
      <c r="D386" s="21">
        <f t="shared" si="46"/>
        <v>2.3815667836643518E-5</v>
      </c>
      <c r="S386" s="23">
        <v>42557</v>
      </c>
      <c r="T386" s="1">
        <v>2099.7299800000001</v>
      </c>
      <c r="U386" s="21">
        <f t="shared" si="47"/>
        <v>5.3529629349093888E-3</v>
      </c>
      <c r="W386" s="23">
        <v>42557</v>
      </c>
      <c r="X386" s="24">
        <f t="shared" si="48"/>
        <v>5.6221411305352091E-3</v>
      </c>
      <c r="Y386" s="21">
        <f t="shared" si="49"/>
        <v>5.2902645222109761E-3</v>
      </c>
    </row>
    <row r="387" spans="1:25" x14ac:dyDescent="0.3">
      <c r="A387" s="23">
        <v>42556</v>
      </c>
      <c r="B387" s="1">
        <v>89.790572999999995</v>
      </c>
      <c r="C387" s="21">
        <f t="shared" si="45"/>
        <v>-9.3858519424238063E-3</v>
      </c>
      <c r="D387" s="21">
        <f t="shared" si="46"/>
        <v>1.0384754543991086E-4</v>
      </c>
      <c r="S387" s="23">
        <v>42556</v>
      </c>
      <c r="T387" s="1">
        <v>2088.5500489999999</v>
      </c>
      <c r="U387" s="21">
        <f t="shared" si="47"/>
        <v>-6.8474772750309887E-3</v>
      </c>
      <c r="W387" s="23">
        <v>42556</v>
      </c>
      <c r="X387" s="24">
        <f t="shared" si="48"/>
        <v>-9.4485503551222198E-3</v>
      </c>
      <c r="Y387" s="21">
        <f t="shared" si="49"/>
        <v>-6.9101756877294014E-3</v>
      </c>
    </row>
    <row r="388" spans="1:25" x14ac:dyDescent="0.3">
      <c r="A388" s="23">
        <v>42552</v>
      </c>
      <c r="B388" s="1">
        <v>90.641318999999996</v>
      </c>
      <c r="C388" s="21">
        <f t="shared" si="45"/>
        <v>3.033445931347023E-3</v>
      </c>
      <c r="D388" s="21">
        <f t="shared" si="46"/>
        <v>4.9672654400214535E-6</v>
      </c>
      <c r="S388" s="23">
        <v>42552</v>
      </c>
      <c r="T388" s="1">
        <v>2102.9499510000001</v>
      </c>
      <c r="U388" s="21">
        <f t="shared" si="47"/>
        <v>1.9486024753911924E-3</v>
      </c>
      <c r="W388" s="23">
        <v>42552</v>
      </c>
      <c r="X388" s="24">
        <f t="shared" si="48"/>
        <v>2.9707475186486103E-3</v>
      </c>
      <c r="Y388" s="21">
        <f t="shared" si="49"/>
        <v>1.8859040626927797E-3</v>
      </c>
    </row>
    <row r="389" spans="1:25" x14ac:dyDescent="0.3">
      <c r="A389" s="23">
        <v>42551</v>
      </c>
      <c r="B389" s="1">
        <v>90.367194999999995</v>
      </c>
      <c r="C389" s="21">
        <f t="shared" si="45"/>
        <v>1.27120317465097E-2</v>
      </c>
      <c r="D389" s="21">
        <f t="shared" si="46"/>
        <v>1.417843196608448E-4</v>
      </c>
      <c r="S389" s="23">
        <v>42551</v>
      </c>
      <c r="T389" s="1">
        <v>2098.860107</v>
      </c>
      <c r="U389" s="21">
        <f t="shared" si="47"/>
        <v>1.3565044272757953E-2</v>
      </c>
      <c r="W389" s="23">
        <v>42551</v>
      </c>
      <c r="X389" s="24">
        <f t="shared" si="48"/>
        <v>1.2649333333811286E-2</v>
      </c>
      <c r="Y389" s="21">
        <f t="shared" si="49"/>
        <v>1.350234586005954E-2</v>
      </c>
    </row>
    <row r="390" spans="1:25" x14ac:dyDescent="0.3">
      <c r="A390" s="23">
        <v>42550</v>
      </c>
      <c r="B390" s="1">
        <v>89.232864000000006</v>
      </c>
      <c r="C390" s="21">
        <f t="shared" si="45"/>
        <v>8.6546756550216486E-3</v>
      </c>
      <c r="D390" s="21">
        <f t="shared" si="46"/>
        <v>6.1621966379422216E-5</v>
      </c>
      <c r="S390" s="23">
        <v>42550</v>
      </c>
      <c r="T390" s="1">
        <v>2070.7700199999999</v>
      </c>
      <c r="U390" s="21">
        <f t="shared" si="47"/>
        <v>1.7032672710494579E-2</v>
      </c>
      <c r="W390" s="23">
        <v>42550</v>
      </c>
      <c r="X390" s="24">
        <f t="shared" si="48"/>
        <v>8.591977242323235E-3</v>
      </c>
      <c r="Y390" s="21">
        <f t="shared" si="49"/>
        <v>1.6969974297796165E-2</v>
      </c>
    </row>
    <row r="391" spans="1:25" x14ac:dyDescent="0.3">
      <c r="A391" s="23">
        <v>42549</v>
      </c>
      <c r="B391" s="1">
        <v>88.467208999999997</v>
      </c>
      <c r="C391" s="21">
        <f t="shared" si="45"/>
        <v>1.6840487854240305E-2</v>
      </c>
      <c r="D391" s="21">
        <f t="shared" si="46"/>
        <v>2.571461828186956E-4</v>
      </c>
      <c r="S391" s="23">
        <v>42549</v>
      </c>
      <c r="T391" s="1">
        <v>2036.089966</v>
      </c>
      <c r="U391" s="21">
        <f t="shared" si="47"/>
        <v>1.777016520887531E-2</v>
      </c>
      <c r="W391" s="23">
        <v>42549</v>
      </c>
      <c r="X391" s="24">
        <f t="shared" si="48"/>
        <v>1.6777789441541891E-2</v>
      </c>
      <c r="Y391" s="21">
        <f t="shared" si="49"/>
        <v>1.7707466796176897E-2</v>
      </c>
    </row>
    <row r="392" spans="1:25" x14ac:dyDescent="0.3">
      <c r="A392" s="23">
        <v>42548</v>
      </c>
      <c r="B392" s="1">
        <v>87.002052000000006</v>
      </c>
      <c r="C392" s="21">
        <f t="shared" si="45"/>
        <v>-1.4561146686691173E-2</v>
      </c>
      <c r="D392" s="21">
        <f t="shared" si="46"/>
        <v>2.3610954076521028E-4</v>
      </c>
      <c r="S392" s="23">
        <v>42548</v>
      </c>
      <c r="T392" s="1">
        <v>2000.540039</v>
      </c>
      <c r="U392" s="21">
        <f t="shared" si="47"/>
        <v>-1.8096502120201086E-2</v>
      </c>
      <c r="W392" s="23">
        <v>42548</v>
      </c>
      <c r="X392" s="24">
        <f t="shared" si="48"/>
        <v>-1.4623845099389587E-2</v>
      </c>
      <c r="Y392" s="21">
        <f t="shared" si="49"/>
        <v>-1.8159200532899499E-2</v>
      </c>
    </row>
    <row r="393" spans="1:25" x14ac:dyDescent="0.3">
      <c r="A393" s="23">
        <v>42545</v>
      </c>
      <c r="B393" s="1">
        <v>88.287621000000001</v>
      </c>
      <c r="C393" s="21">
        <f t="shared" si="45"/>
        <v>-2.8095682876017714E-2</v>
      </c>
      <c r="D393" s="21">
        <f t="shared" si="46"/>
        <v>8.3523268779185167E-4</v>
      </c>
      <c r="S393" s="23">
        <v>42545</v>
      </c>
      <c r="T393" s="1">
        <v>2037.410034</v>
      </c>
      <c r="U393" s="21">
        <f t="shared" si="47"/>
        <v>-3.591979991551375E-2</v>
      </c>
      <c r="W393" s="23">
        <v>42545</v>
      </c>
      <c r="X393" s="24">
        <f t="shared" si="48"/>
        <v>-2.8158381288716127E-2</v>
      </c>
      <c r="Y393" s="21">
        <f t="shared" si="49"/>
        <v>-3.598249832821216E-2</v>
      </c>
    </row>
    <row r="394" spans="1:25" x14ac:dyDescent="0.3">
      <c r="A394" s="23">
        <v>42544</v>
      </c>
      <c r="B394" s="1">
        <v>90.839827999999997</v>
      </c>
      <c r="C394" s="21">
        <f t="shared" si="45"/>
        <v>5.7562604432246367E-3</v>
      </c>
      <c r="D394" s="21">
        <f t="shared" si="46"/>
        <v>2.4517855320599255E-5</v>
      </c>
      <c r="S394" s="23">
        <v>42544</v>
      </c>
      <c r="T394" s="1">
        <v>2113.320068</v>
      </c>
      <c r="U394" s="21">
        <f t="shared" si="47"/>
        <v>1.3364078570495375E-2</v>
      </c>
      <c r="W394" s="23">
        <v>42544</v>
      </c>
      <c r="X394" s="24">
        <f t="shared" si="48"/>
        <v>5.693562030526224E-3</v>
      </c>
      <c r="Y394" s="21">
        <f t="shared" si="49"/>
        <v>1.3301380157796961E-2</v>
      </c>
    </row>
    <row r="395" spans="1:25" x14ac:dyDescent="0.3">
      <c r="A395" s="23">
        <v>42543</v>
      </c>
      <c r="B395" s="1">
        <v>90.319923000000003</v>
      </c>
      <c r="C395" s="21">
        <f t="shared" si="45"/>
        <v>-3.753509656832188E-3</v>
      </c>
      <c r="D395" s="21">
        <f t="shared" si="46"/>
        <v>2.0777363191443874E-5</v>
      </c>
      <c r="S395" s="23">
        <v>42543</v>
      </c>
      <c r="T395" s="1">
        <v>2085.4499510000001</v>
      </c>
      <c r="U395" s="21">
        <f t="shared" si="47"/>
        <v>-1.6515635798043382E-3</v>
      </c>
      <c r="W395" s="23">
        <v>42543</v>
      </c>
      <c r="X395" s="24">
        <f t="shared" si="48"/>
        <v>-3.8162080695306006E-3</v>
      </c>
      <c r="Y395" s="21">
        <f t="shared" si="49"/>
        <v>-1.7142619925027509E-3</v>
      </c>
    </row>
    <row r="396" spans="1:25" x14ac:dyDescent="0.3">
      <c r="A396" s="23">
        <v>42542</v>
      </c>
      <c r="B396" s="1">
        <v>90.660217000000003</v>
      </c>
      <c r="C396" s="21">
        <f t="shared" ref="C396:C459" si="50">B396/B397-1</f>
        <v>8.5172560271222775E-3</v>
      </c>
      <c r="D396" s="21">
        <f t="shared" ref="D396:D459" si="51">(C396-$B$4)^2</f>
        <v>5.9483371716948122E-5</v>
      </c>
      <c r="S396" s="23">
        <v>42542</v>
      </c>
      <c r="T396" s="1">
        <v>2088.8999020000001</v>
      </c>
      <c r="U396" s="21">
        <f t="shared" ref="U396:U459" si="52">T396/T397-1</f>
        <v>2.712061442457836E-3</v>
      </c>
      <c r="W396" s="23">
        <v>42542</v>
      </c>
      <c r="X396" s="24">
        <f t="shared" ref="X396:X459" si="53">C396-$U$5</f>
        <v>8.4545576144238639E-3</v>
      </c>
      <c r="Y396" s="21">
        <f t="shared" ref="Y396:Y459" si="54">U396-$U$5</f>
        <v>2.6493630297594233E-3</v>
      </c>
    </row>
    <row r="397" spans="1:25" x14ac:dyDescent="0.3">
      <c r="A397" s="23">
        <v>42541</v>
      </c>
      <c r="B397" s="1">
        <v>89.894561999999993</v>
      </c>
      <c r="C397" s="21">
        <f t="shared" si="50"/>
        <v>-2.4127203423802701E-3</v>
      </c>
      <c r="D397" s="21">
        <f t="shared" si="51"/>
        <v>1.0351855715116536E-5</v>
      </c>
      <c r="S397" s="23">
        <v>42541</v>
      </c>
      <c r="T397" s="1">
        <v>2083.25</v>
      </c>
      <c r="U397" s="21">
        <f t="shared" si="52"/>
        <v>5.8081851123672479E-3</v>
      </c>
      <c r="W397" s="23">
        <v>42541</v>
      </c>
      <c r="X397" s="24">
        <f t="shared" si="53"/>
        <v>-2.4754187550786828E-3</v>
      </c>
      <c r="Y397" s="21">
        <f t="shared" si="54"/>
        <v>5.7454866996688352E-3</v>
      </c>
    </row>
    <row r="398" spans="1:25" x14ac:dyDescent="0.3">
      <c r="A398" s="23">
        <v>42538</v>
      </c>
      <c r="B398" s="1">
        <v>90.111976999999996</v>
      </c>
      <c r="C398" s="21">
        <f t="shared" si="50"/>
        <v>-2.2757579877268674E-2</v>
      </c>
      <c r="D398" s="21">
        <f t="shared" si="51"/>
        <v>5.5518148746839797E-4</v>
      </c>
      <c r="S398" s="23">
        <v>42538</v>
      </c>
      <c r="T398" s="1">
        <v>2071.219971</v>
      </c>
      <c r="U398" s="21">
        <f t="shared" si="52"/>
        <v>-3.2579651646926777E-3</v>
      </c>
      <c r="W398" s="23">
        <v>42538</v>
      </c>
      <c r="X398" s="24">
        <f t="shared" si="53"/>
        <v>-2.2820278289967088E-2</v>
      </c>
      <c r="Y398" s="21">
        <f t="shared" si="54"/>
        <v>-3.3206635773910904E-3</v>
      </c>
    </row>
    <row r="399" spans="1:25" x14ac:dyDescent="0.3">
      <c r="A399" s="23">
        <v>42537</v>
      </c>
      <c r="B399" s="1">
        <v>92.210464000000002</v>
      </c>
      <c r="C399" s="21">
        <f t="shared" si="50"/>
        <v>4.2207881064613151E-3</v>
      </c>
      <c r="D399" s="21">
        <f t="shared" si="51"/>
        <v>1.1669592063966746E-5</v>
      </c>
      <c r="S399" s="23">
        <v>42537</v>
      </c>
      <c r="T399" s="1">
        <v>2077.98999</v>
      </c>
      <c r="U399" s="21">
        <f t="shared" si="52"/>
        <v>3.1329905865316032E-3</v>
      </c>
      <c r="W399" s="23">
        <v>42537</v>
      </c>
      <c r="X399" s="24">
        <f t="shared" si="53"/>
        <v>4.1580896937629024E-3</v>
      </c>
      <c r="Y399" s="21">
        <f t="shared" si="54"/>
        <v>3.0702921738331905E-3</v>
      </c>
    </row>
    <row r="400" spans="1:25" x14ac:dyDescent="0.3">
      <c r="A400" s="23">
        <v>42536</v>
      </c>
      <c r="B400" s="1">
        <v>91.822899000000007</v>
      </c>
      <c r="C400" s="21">
        <f t="shared" si="50"/>
        <v>-3.2834596768974711E-3</v>
      </c>
      <c r="D400" s="21">
        <f t="shared" si="51"/>
        <v>1.6713128393605078E-5</v>
      </c>
      <c r="S400" s="23">
        <v>42536</v>
      </c>
      <c r="T400" s="1">
        <v>2071.5</v>
      </c>
      <c r="U400" s="21">
        <f t="shared" si="52"/>
        <v>-1.8407126972377341E-3</v>
      </c>
      <c r="W400" s="23">
        <v>42536</v>
      </c>
      <c r="X400" s="24">
        <f t="shared" si="53"/>
        <v>-3.3461580895958838E-3</v>
      </c>
      <c r="Y400" s="21">
        <f t="shared" si="54"/>
        <v>-1.9034111099361468E-3</v>
      </c>
    </row>
    <row r="401" spans="1:25" x14ac:dyDescent="0.3">
      <c r="A401" s="23">
        <v>42535</v>
      </c>
      <c r="B401" s="1">
        <v>92.125388999999998</v>
      </c>
      <c r="C401" s="21">
        <f t="shared" si="50"/>
        <v>1.2329812848201893E-3</v>
      </c>
      <c r="D401" s="21">
        <f t="shared" si="51"/>
        <v>1.8341659861599283E-7</v>
      </c>
      <c r="S401" s="23">
        <v>42535</v>
      </c>
      <c r="T401" s="1">
        <v>2075.320068</v>
      </c>
      <c r="U401" s="21">
        <f t="shared" si="52"/>
        <v>-1.7988855029992257E-3</v>
      </c>
      <c r="W401" s="23">
        <v>42535</v>
      </c>
      <c r="X401" s="24">
        <f t="shared" si="53"/>
        <v>1.1702828721217766E-3</v>
      </c>
      <c r="Y401" s="21">
        <f t="shared" si="54"/>
        <v>-1.8615839156976384E-3</v>
      </c>
    </row>
    <row r="402" spans="1:25" x14ac:dyDescent="0.3">
      <c r="A402" s="23">
        <v>42534</v>
      </c>
      <c r="B402" s="1">
        <v>92.011939999999996</v>
      </c>
      <c r="C402" s="21">
        <f t="shared" si="50"/>
        <v>-1.5076610191887108E-2</v>
      </c>
      <c r="D402" s="21">
        <f t="shared" si="51"/>
        <v>2.5221631971916627E-4</v>
      </c>
      <c r="S402" s="23">
        <v>42534</v>
      </c>
      <c r="T402" s="1">
        <v>2079.0600589999999</v>
      </c>
      <c r="U402" s="21">
        <f t="shared" si="52"/>
        <v>-8.1151910232802882E-3</v>
      </c>
      <c r="W402" s="23">
        <v>42534</v>
      </c>
      <c r="X402" s="24">
        <f t="shared" si="53"/>
        <v>-1.5139308604585521E-2</v>
      </c>
      <c r="Y402" s="21">
        <f t="shared" si="54"/>
        <v>-8.1778894359787017E-3</v>
      </c>
    </row>
    <row r="403" spans="1:25" x14ac:dyDescent="0.3">
      <c r="A403" s="23">
        <v>42531</v>
      </c>
      <c r="B403" s="1">
        <v>93.420402999999993</v>
      </c>
      <c r="C403" s="21">
        <f t="shared" si="50"/>
        <v>-8.2287148482055317E-3</v>
      </c>
      <c r="D403" s="21">
        <f t="shared" si="51"/>
        <v>8.1602758050363646E-5</v>
      </c>
      <c r="S403" s="23">
        <v>42531</v>
      </c>
      <c r="T403" s="1">
        <v>2096.070068</v>
      </c>
      <c r="U403" s="21">
        <f t="shared" si="52"/>
        <v>-9.1751811331252098E-3</v>
      </c>
      <c r="W403" s="23">
        <v>42531</v>
      </c>
      <c r="X403" s="24">
        <f t="shared" si="53"/>
        <v>-8.2914132609039452E-3</v>
      </c>
      <c r="Y403" s="21">
        <f t="shared" si="54"/>
        <v>-9.2378795458236233E-3</v>
      </c>
    </row>
    <row r="404" spans="1:25" x14ac:dyDescent="0.3">
      <c r="A404" s="23">
        <v>42530</v>
      </c>
      <c r="B404" s="1">
        <v>94.195510999999996</v>
      </c>
      <c r="C404" s="21">
        <f t="shared" si="50"/>
        <v>7.176129754760785E-3</v>
      </c>
      <c r="D404" s="21">
        <f t="shared" si="51"/>
        <v>4.0594994232049545E-5</v>
      </c>
      <c r="S404" s="23">
        <v>42530</v>
      </c>
      <c r="T404" s="1">
        <v>2115.4799800000001</v>
      </c>
      <c r="U404" s="21">
        <f t="shared" si="52"/>
        <v>-1.717758691825888E-3</v>
      </c>
      <c r="W404" s="23">
        <v>42530</v>
      </c>
      <c r="X404" s="24">
        <f t="shared" si="53"/>
        <v>7.1134313420623723E-3</v>
      </c>
      <c r="Y404" s="21">
        <f t="shared" si="54"/>
        <v>-1.7804571045243007E-3</v>
      </c>
    </row>
    <row r="405" spans="1:25" x14ac:dyDescent="0.3">
      <c r="A405" s="23">
        <v>42529</v>
      </c>
      <c r="B405" s="1">
        <v>93.524367999999996</v>
      </c>
      <c r="C405" s="21">
        <f t="shared" si="50"/>
        <v>-9.0883992431367577E-4</v>
      </c>
      <c r="D405" s="21">
        <f t="shared" si="51"/>
        <v>2.9362521219269738E-6</v>
      </c>
      <c r="S405" s="23">
        <v>42529</v>
      </c>
      <c r="T405" s="1">
        <v>2119.1201169999999</v>
      </c>
      <c r="U405" s="21">
        <f t="shared" si="52"/>
        <v>3.3095663558677657E-3</v>
      </c>
      <c r="W405" s="23">
        <v>42529</v>
      </c>
      <c r="X405" s="24">
        <f t="shared" si="53"/>
        <v>-9.7153833701208846E-4</v>
      </c>
      <c r="Y405" s="21">
        <f t="shared" si="54"/>
        <v>3.246867943169353E-3</v>
      </c>
    </row>
    <row r="406" spans="1:25" x14ac:dyDescent="0.3">
      <c r="A406" s="23">
        <v>42528</v>
      </c>
      <c r="B406" s="1">
        <v>93.609443999999996</v>
      </c>
      <c r="C406" s="21">
        <f t="shared" si="50"/>
        <v>4.0556430541573985E-3</v>
      </c>
      <c r="D406" s="21">
        <f t="shared" si="51"/>
        <v>1.056856803944233E-5</v>
      </c>
      <c r="S406" s="23">
        <v>42528</v>
      </c>
      <c r="T406" s="1">
        <v>2112.1298830000001</v>
      </c>
      <c r="U406" s="21">
        <f t="shared" si="52"/>
        <v>1.289446391868454E-3</v>
      </c>
      <c r="W406" s="23">
        <v>42528</v>
      </c>
      <c r="X406" s="24">
        <f t="shared" si="53"/>
        <v>3.9929446414589858E-3</v>
      </c>
      <c r="Y406" s="21">
        <f t="shared" si="54"/>
        <v>1.2267479791700413E-3</v>
      </c>
    </row>
    <row r="407" spans="1:25" x14ac:dyDescent="0.3">
      <c r="A407" s="23">
        <v>42527</v>
      </c>
      <c r="B407" s="1">
        <v>93.231330999999997</v>
      </c>
      <c r="C407" s="21">
        <f t="shared" si="50"/>
        <v>7.25079493133296E-3</v>
      </c>
      <c r="D407" s="21">
        <f t="shared" si="51"/>
        <v>4.1552015535862742E-5</v>
      </c>
      <c r="S407" s="23">
        <v>42527</v>
      </c>
      <c r="T407" s="1">
        <v>2109.4099120000001</v>
      </c>
      <c r="U407" s="21">
        <f t="shared" si="52"/>
        <v>4.8972810511886955E-3</v>
      </c>
      <c r="W407" s="23">
        <v>42527</v>
      </c>
      <c r="X407" s="24">
        <f t="shared" si="53"/>
        <v>7.1880965186345474E-3</v>
      </c>
      <c r="Y407" s="21">
        <f t="shared" si="54"/>
        <v>4.8345826384902828E-3</v>
      </c>
    </row>
    <row r="408" spans="1:25" x14ac:dyDescent="0.3">
      <c r="A408" s="23">
        <v>42524</v>
      </c>
      <c r="B408" s="1">
        <v>92.560196000000005</v>
      </c>
      <c r="C408" s="21">
        <f t="shared" si="50"/>
        <v>2.0465371467965898E-3</v>
      </c>
      <c r="D408" s="21">
        <f t="shared" si="51"/>
        <v>1.5421355475289169E-6</v>
      </c>
      <c r="S408" s="23">
        <v>42524</v>
      </c>
      <c r="T408" s="1">
        <v>2099.1298830000001</v>
      </c>
      <c r="U408" s="21">
        <f t="shared" si="52"/>
        <v>-2.9118146788909005E-3</v>
      </c>
      <c r="W408" s="23">
        <v>42524</v>
      </c>
      <c r="X408" s="24">
        <f t="shared" si="53"/>
        <v>1.9838387340981771E-3</v>
      </c>
      <c r="Y408" s="21">
        <f t="shared" si="54"/>
        <v>-2.9745130915893132E-3</v>
      </c>
    </row>
    <row r="409" spans="1:25" x14ac:dyDescent="0.3">
      <c r="A409" s="23">
        <v>42523</v>
      </c>
      <c r="B409" s="1">
        <v>92.371155000000002</v>
      </c>
      <c r="C409" s="21">
        <f t="shared" si="50"/>
        <v>-7.5155607891911336E-3</v>
      </c>
      <c r="D409" s="21">
        <f t="shared" si="51"/>
        <v>6.9226900075894328E-5</v>
      </c>
      <c r="S409" s="23">
        <v>42523</v>
      </c>
      <c r="T409" s="1">
        <v>2105.26001</v>
      </c>
      <c r="U409" s="21">
        <f t="shared" si="52"/>
        <v>2.8246782448091423E-3</v>
      </c>
      <c r="W409" s="23">
        <v>42523</v>
      </c>
      <c r="X409" s="24">
        <f t="shared" si="53"/>
        <v>-7.5782592018895463E-3</v>
      </c>
      <c r="Y409" s="21">
        <f t="shared" si="54"/>
        <v>2.7619798321107296E-3</v>
      </c>
    </row>
    <row r="410" spans="1:25" x14ac:dyDescent="0.3">
      <c r="A410" s="23">
        <v>42522</v>
      </c>
      <c r="B410" s="1">
        <v>93.070633000000001</v>
      </c>
      <c r="C410" s="21">
        <f t="shared" si="50"/>
        <v>-1.4019818204585421E-2</v>
      </c>
      <c r="D410" s="21">
        <f t="shared" si="51"/>
        <v>2.1976662592361343E-4</v>
      </c>
      <c r="S410" s="23">
        <v>42522</v>
      </c>
      <c r="T410" s="1">
        <v>2099.330078</v>
      </c>
      <c r="U410" s="21">
        <f t="shared" si="52"/>
        <v>1.1350423498972528E-3</v>
      </c>
      <c r="W410" s="23">
        <v>42522</v>
      </c>
      <c r="X410" s="24">
        <f t="shared" si="53"/>
        <v>-1.4082516617283835E-2</v>
      </c>
      <c r="Y410" s="21">
        <f t="shared" si="54"/>
        <v>1.0723439371988401E-3</v>
      </c>
    </row>
    <row r="411" spans="1:25" x14ac:dyDescent="0.3">
      <c r="A411" s="23">
        <v>42521</v>
      </c>
      <c r="B411" s="1">
        <v>94.394019999999998</v>
      </c>
      <c r="C411" s="21">
        <f t="shared" si="50"/>
        <v>-4.8827613849178331E-3</v>
      </c>
      <c r="D411" s="21">
        <f t="shared" si="51"/>
        <v>3.2347326700992526E-5</v>
      </c>
      <c r="S411" s="23">
        <v>42521</v>
      </c>
      <c r="T411" s="1">
        <v>2096.9499510000001</v>
      </c>
      <c r="U411" s="21">
        <f t="shared" si="52"/>
        <v>-1.0052632800822137E-3</v>
      </c>
      <c r="W411" s="23">
        <v>42521</v>
      </c>
      <c r="X411" s="24">
        <f t="shared" si="53"/>
        <v>-4.9454597976162458E-3</v>
      </c>
      <c r="Y411" s="21">
        <f t="shared" si="54"/>
        <v>-1.0679616927806264E-3</v>
      </c>
    </row>
    <row r="412" spans="1:25" x14ac:dyDescent="0.3">
      <c r="A412" s="23">
        <v>42517</v>
      </c>
      <c r="B412" s="1">
        <v>94.857185000000001</v>
      </c>
      <c r="C412" s="21">
        <f t="shared" si="50"/>
        <v>-5.976468570307869E-4</v>
      </c>
      <c r="D412" s="21">
        <f t="shared" si="51"/>
        <v>1.9666037550495164E-6</v>
      </c>
      <c r="S412" s="23">
        <v>42517</v>
      </c>
      <c r="T412" s="1">
        <v>2099.0600589999999</v>
      </c>
      <c r="U412" s="21">
        <f t="shared" si="52"/>
        <v>4.2868573656227316E-3</v>
      </c>
      <c r="W412" s="23">
        <v>42517</v>
      </c>
      <c r="X412" s="24">
        <f t="shared" si="53"/>
        <v>-6.603452697291996E-4</v>
      </c>
      <c r="Y412" s="21">
        <f t="shared" si="54"/>
        <v>4.2241589529243189E-3</v>
      </c>
    </row>
    <row r="413" spans="1:25" x14ac:dyDescent="0.3">
      <c r="A413" s="23">
        <v>42516</v>
      </c>
      <c r="B413" s="1">
        <v>94.913910000000001</v>
      </c>
      <c r="C413" s="21">
        <f t="shared" si="50"/>
        <v>7.9302075049636489E-3</v>
      </c>
      <c r="D413" s="21">
        <f t="shared" si="51"/>
        <v>5.0772719771342233E-5</v>
      </c>
      <c r="S413" s="23">
        <v>42516</v>
      </c>
      <c r="T413" s="1">
        <v>2090.1000979999999</v>
      </c>
      <c r="U413" s="21">
        <f t="shared" si="52"/>
        <v>-2.1044370918177346E-4</v>
      </c>
      <c r="W413" s="23">
        <v>42516</v>
      </c>
      <c r="X413" s="24">
        <f t="shared" si="53"/>
        <v>7.8675090922652353E-3</v>
      </c>
      <c r="Y413" s="21">
        <f t="shared" si="54"/>
        <v>-2.7314212188018615E-4</v>
      </c>
    </row>
    <row r="414" spans="1:25" x14ac:dyDescent="0.3">
      <c r="A414" s="23">
        <v>42515</v>
      </c>
      <c r="B414" s="1">
        <v>94.167145000000005</v>
      </c>
      <c r="C414" s="21">
        <f t="shared" si="50"/>
        <v>1.7568880436494405E-2</v>
      </c>
      <c r="D414" s="21">
        <f t="shared" si="51"/>
        <v>2.8103742237108536E-4</v>
      </c>
      <c r="S414" s="23">
        <v>42515</v>
      </c>
      <c r="T414" s="1">
        <v>2090.540039</v>
      </c>
      <c r="U414" s="21">
        <f t="shared" si="52"/>
        <v>6.974740416216374E-3</v>
      </c>
      <c r="W414" s="23">
        <v>42515</v>
      </c>
      <c r="X414" s="24">
        <f t="shared" si="53"/>
        <v>1.7506182023795992E-2</v>
      </c>
      <c r="Y414" s="21">
        <f t="shared" si="54"/>
        <v>6.9120420035179613E-3</v>
      </c>
    </row>
    <row r="415" spans="1:25" x14ac:dyDescent="0.3">
      <c r="A415" s="23">
        <v>42514</v>
      </c>
      <c r="B415" s="1">
        <v>92.541297999999998</v>
      </c>
      <c r="C415" s="21">
        <f t="shared" si="50"/>
        <v>1.5244181121936373E-2</v>
      </c>
      <c r="D415" s="21">
        <f t="shared" si="51"/>
        <v>2.0849833657175288E-4</v>
      </c>
      <c r="S415" s="23">
        <v>42514</v>
      </c>
      <c r="T415" s="1">
        <v>2076.0600589999999</v>
      </c>
      <c r="U415" s="21">
        <f t="shared" si="52"/>
        <v>1.3681382915580853E-2</v>
      </c>
      <c r="W415" s="23">
        <v>42514</v>
      </c>
      <c r="X415" s="24">
        <f t="shared" si="53"/>
        <v>1.518148270923796E-2</v>
      </c>
      <c r="Y415" s="21">
        <f t="shared" si="54"/>
        <v>1.361868450288244E-2</v>
      </c>
    </row>
    <row r="416" spans="1:25" x14ac:dyDescent="0.3">
      <c r="A416" s="23">
        <v>42513</v>
      </c>
      <c r="B416" s="1">
        <v>91.151764</v>
      </c>
      <c r="C416" s="21">
        <f t="shared" si="50"/>
        <v>1.2707404351053331E-2</v>
      </c>
      <c r="D416" s="21">
        <f t="shared" si="51"/>
        <v>1.4167414129724108E-4</v>
      </c>
      <c r="S416" s="23">
        <v>42513</v>
      </c>
      <c r="T416" s="1">
        <v>2048.040039</v>
      </c>
      <c r="U416" s="21">
        <f t="shared" si="52"/>
        <v>-2.0854588262010365E-3</v>
      </c>
      <c r="W416" s="23">
        <v>42513</v>
      </c>
      <c r="X416" s="24">
        <f t="shared" si="53"/>
        <v>1.2644705938354917E-2</v>
      </c>
      <c r="Y416" s="21">
        <f t="shared" si="54"/>
        <v>-2.1481572388994492E-3</v>
      </c>
    </row>
    <row r="417" spans="1:25" x14ac:dyDescent="0.3">
      <c r="A417" s="23">
        <v>42510</v>
      </c>
      <c r="B417" s="1">
        <v>90.007996000000006</v>
      </c>
      <c r="C417" s="21">
        <f t="shared" si="50"/>
        <v>1.0828152288531845E-2</v>
      </c>
      <c r="D417" s="21">
        <f t="shared" si="51"/>
        <v>1.0046940245489389E-4</v>
      </c>
      <c r="S417" s="23">
        <v>42510</v>
      </c>
      <c r="T417" s="1">
        <v>2052.320068</v>
      </c>
      <c r="U417" s="21">
        <f t="shared" si="52"/>
        <v>6.0195039142563189E-3</v>
      </c>
      <c r="W417" s="23">
        <v>42510</v>
      </c>
      <c r="X417" s="24">
        <f t="shared" si="53"/>
        <v>1.0765453875833431E-2</v>
      </c>
      <c r="Y417" s="21">
        <f t="shared" si="54"/>
        <v>5.9568055015579062E-3</v>
      </c>
    </row>
    <row r="418" spans="1:25" x14ac:dyDescent="0.3">
      <c r="A418" s="23">
        <v>42509</v>
      </c>
      <c r="B418" s="1">
        <v>89.043816000000007</v>
      </c>
      <c r="C418" s="21">
        <f t="shared" si="50"/>
        <v>-3.8070861119171573E-3</v>
      </c>
      <c r="D418" s="21">
        <f t="shared" si="51"/>
        <v>2.1268660091224621E-5</v>
      </c>
      <c r="S418" s="23">
        <v>42509</v>
      </c>
      <c r="T418" s="1">
        <v>2040.040039</v>
      </c>
      <c r="U418" s="21">
        <f t="shared" si="52"/>
        <v>-3.7067077457677566E-3</v>
      </c>
      <c r="W418" s="23">
        <v>42509</v>
      </c>
      <c r="X418" s="24">
        <f t="shared" si="53"/>
        <v>-3.86978452461557E-3</v>
      </c>
      <c r="Y418" s="21">
        <f t="shared" si="54"/>
        <v>-3.7694061584661693E-3</v>
      </c>
    </row>
    <row r="419" spans="1:25" x14ac:dyDescent="0.3">
      <c r="A419" s="23">
        <v>42508</v>
      </c>
      <c r="B419" s="1">
        <v>89.384108999999995</v>
      </c>
      <c r="C419" s="21">
        <f t="shared" si="50"/>
        <v>1.1444950050631064E-2</v>
      </c>
      <c r="D419" s="21">
        <f t="shared" si="51"/>
        <v>1.1321471591798946E-4</v>
      </c>
      <c r="S419" s="23">
        <v>42508</v>
      </c>
      <c r="T419" s="1">
        <v>2047.630005</v>
      </c>
      <c r="U419" s="21">
        <f t="shared" si="52"/>
        <v>2.0517875938574903E-4</v>
      </c>
      <c r="W419" s="23">
        <v>42508</v>
      </c>
      <c r="X419" s="24">
        <f t="shared" si="53"/>
        <v>1.1382251637932651E-2</v>
      </c>
      <c r="Y419" s="21">
        <f t="shared" si="54"/>
        <v>1.4248034668733634E-4</v>
      </c>
    </row>
    <row r="420" spans="1:25" x14ac:dyDescent="0.3">
      <c r="A420" s="23">
        <v>42507</v>
      </c>
      <c r="B420" s="1">
        <v>88.372687999999997</v>
      </c>
      <c r="C420" s="21">
        <f t="shared" si="50"/>
        <v>-4.1542419333060465E-3</v>
      </c>
      <c r="D420" s="21">
        <f t="shared" si="51"/>
        <v>2.4591200742764082E-5</v>
      </c>
      <c r="S420" s="23">
        <v>42507</v>
      </c>
      <c r="T420" s="1">
        <v>2047.209961</v>
      </c>
      <c r="U420" s="21">
        <f t="shared" si="52"/>
        <v>-9.4112973726661053E-3</v>
      </c>
      <c r="W420" s="23">
        <v>42507</v>
      </c>
      <c r="X420" s="24">
        <f t="shared" si="53"/>
        <v>-4.2169403460044592E-3</v>
      </c>
      <c r="Y420" s="21">
        <f t="shared" si="54"/>
        <v>-9.4739957853645189E-3</v>
      </c>
    </row>
    <row r="421" spans="1:25" x14ac:dyDescent="0.3">
      <c r="A421" s="23">
        <v>42506</v>
      </c>
      <c r="B421" s="1">
        <v>88.741341000000006</v>
      </c>
      <c r="C421" s="21">
        <f t="shared" si="50"/>
        <v>3.7119068877958794E-2</v>
      </c>
      <c r="D421" s="21">
        <f t="shared" si="51"/>
        <v>1.318732686597189E-3</v>
      </c>
      <c r="S421" s="23">
        <v>42506</v>
      </c>
      <c r="T421" s="1">
        <v>2066.6599120000001</v>
      </c>
      <c r="U421" s="21">
        <f t="shared" si="52"/>
        <v>9.7966525849819686E-3</v>
      </c>
      <c r="W421" s="23">
        <v>42506</v>
      </c>
      <c r="X421" s="24">
        <f t="shared" si="53"/>
        <v>3.7056370465260384E-2</v>
      </c>
      <c r="Y421" s="21">
        <f t="shared" si="54"/>
        <v>9.733954172283555E-3</v>
      </c>
    </row>
    <row r="422" spans="1:25" x14ac:dyDescent="0.3">
      <c r="A422" s="23">
        <v>42503</v>
      </c>
      <c r="B422" s="1">
        <v>85.565239000000005</v>
      </c>
      <c r="C422" s="21">
        <f t="shared" si="50"/>
        <v>1.9924212041404488E-3</v>
      </c>
      <c r="D422" s="21">
        <f t="shared" si="51"/>
        <v>1.410658750882127E-6</v>
      </c>
      <c r="S422" s="23">
        <v>42503</v>
      </c>
      <c r="T422" s="1">
        <v>2046.6099850000001</v>
      </c>
      <c r="U422" s="21">
        <f t="shared" si="52"/>
        <v>-8.4782889927489391E-3</v>
      </c>
      <c r="W422" s="23">
        <v>42503</v>
      </c>
      <c r="X422" s="24">
        <f t="shared" si="53"/>
        <v>1.9297227914420361E-3</v>
      </c>
      <c r="Y422" s="21">
        <f t="shared" si="54"/>
        <v>-8.5409874054473527E-3</v>
      </c>
    </row>
    <row r="423" spans="1:25" x14ac:dyDescent="0.3">
      <c r="A423" s="23">
        <v>42502</v>
      </c>
      <c r="B423" s="1">
        <v>85.395095999999995</v>
      </c>
      <c r="C423" s="21">
        <f t="shared" si="50"/>
        <v>-2.3457028675429648E-2</v>
      </c>
      <c r="D423" s="21">
        <f t="shared" si="51"/>
        <v>5.8863194626432563E-4</v>
      </c>
      <c r="S423" s="23">
        <v>42502</v>
      </c>
      <c r="T423" s="1">
        <v>2064.110107</v>
      </c>
      <c r="U423" s="21">
        <f t="shared" si="52"/>
        <v>-1.694651417848414E-4</v>
      </c>
      <c r="W423" s="23">
        <v>42502</v>
      </c>
      <c r="X423" s="24">
        <f t="shared" si="53"/>
        <v>-2.3519727088128061E-2</v>
      </c>
      <c r="Y423" s="21">
        <f t="shared" si="54"/>
        <v>-2.3216355448325409E-4</v>
      </c>
    </row>
    <row r="424" spans="1:25" x14ac:dyDescent="0.3">
      <c r="A424" s="23">
        <v>42501</v>
      </c>
      <c r="B424" s="1">
        <v>87.446326999999997</v>
      </c>
      <c r="C424" s="21">
        <f t="shared" si="50"/>
        <v>-9.740889887496551E-3</v>
      </c>
      <c r="D424" s="21">
        <f t="shared" si="51"/>
        <v>1.1120966947167823E-4</v>
      </c>
      <c r="S424" s="23">
        <v>42501</v>
      </c>
      <c r="T424" s="1">
        <v>2064.459961</v>
      </c>
      <c r="U424" s="21">
        <f t="shared" si="52"/>
        <v>-9.5615182490236261E-3</v>
      </c>
      <c r="W424" s="23">
        <v>42501</v>
      </c>
      <c r="X424" s="24">
        <f t="shared" si="53"/>
        <v>-9.8035883001949646E-3</v>
      </c>
      <c r="Y424" s="21">
        <f t="shared" si="54"/>
        <v>-9.6242166617220397E-3</v>
      </c>
    </row>
    <row r="425" spans="1:25" x14ac:dyDescent="0.3">
      <c r="A425" s="23">
        <v>42500</v>
      </c>
      <c r="B425" s="1">
        <v>88.306511</v>
      </c>
      <c r="C425" s="21">
        <f t="shared" si="50"/>
        <v>6.789398812732772E-3</v>
      </c>
      <c r="D425" s="21">
        <f t="shared" si="51"/>
        <v>3.5816504450332415E-5</v>
      </c>
      <c r="S425" s="23">
        <v>42500</v>
      </c>
      <c r="T425" s="1">
        <v>2084.389893</v>
      </c>
      <c r="U425" s="21">
        <f t="shared" si="52"/>
        <v>1.2483643839788838E-2</v>
      </c>
      <c r="W425" s="23">
        <v>42500</v>
      </c>
      <c r="X425" s="24">
        <f t="shared" si="53"/>
        <v>6.7267004000343593E-3</v>
      </c>
      <c r="Y425" s="21">
        <f t="shared" si="54"/>
        <v>1.2420945427090425E-2</v>
      </c>
    </row>
    <row r="426" spans="1:25" x14ac:dyDescent="0.3">
      <c r="A426" s="23">
        <v>42499</v>
      </c>
      <c r="B426" s="1">
        <v>87.711005999999998</v>
      </c>
      <c r="C426" s="21">
        <f t="shared" si="50"/>
        <v>7.5479618586160591E-4</v>
      </c>
      <c r="D426" s="21">
        <f t="shared" si="51"/>
        <v>2.4913532700970729E-9</v>
      </c>
      <c r="S426" s="23">
        <v>42499</v>
      </c>
      <c r="T426" s="1">
        <v>2058.6899410000001</v>
      </c>
      <c r="U426" s="21">
        <f t="shared" si="52"/>
        <v>7.5349664127100091E-4</v>
      </c>
      <c r="W426" s="23">
        <v>42499</v>
      </c>
      <c r="X426" s="24">
        <f t="shared" si="53"/>
        <v>6.9209777316319322E-4</v>
      </c>
      <c r="Y426" s="21">
        <f t="shared" si="54"/>
        <v>6.9079822857258822E-4</v>
      </c>
    </row>
    <row r="427" spans="1:25" x14ac:dyDescent="0.3">
      <c r="A427" s="23">
        <v>42496</v>
      </c>
      <c r="B427" s="1">
        <v>87.644852</v>
      </c>
      <c r="C427" s="21">
        <f t="shared" si="50"/>
        <v>-5.5767671297732857E-3</v>
      </c>
      <c r="D427" s="21">
        <f t="shared" si="51"/>
        <v>4.0723245809958633E-5</v>
      </c>
      <c r="S427" s="23">
        <v>42496</v>
      </c>
      <c r="T427" s="1">
        <v>2057.139893</v>
      </c>
      <c r="U427" s="21">
        <f t="shared" si="52"/>
        <v>3.1746391945073338E-3</v>
      </c>
      <c r="W427" s="23">
        <v>42496</v>
      </c>
      <c r="X427" s="24">
        <f t="shared" si="53"/>
        <v>-5.6394655424716984E-3</v>
      </c>
      <c r="Y427" s="21">
        <f t="shared" si="54"/>
        <v>3.1119407818089211E-3</v>
      </c>
    </row>
    <row r="428" spans="1:25" x14ac:dyDescent="0.3">
      <c r="A428" s="23">
        <v>42495</v>
      </c>
      <c r="B428" s="1">
        <v>88.136368000000004</v>
      </c>
      <c r="C428" s="21">
        <f t="shared" si="50"/>
        <v>-4.0589490770762682E-3</v>
      </c>
      <c r="D428" s="21">
        <f t="shared" si="51"/>
        <v>2.3655176151862648E-5</v>
      </c>
      <c r="S428" s="23">
        <v>42495</v>
      </c>
      <c r="T428" s="1">
        <v>2050.6298830000001</v>
      </c>
      <c r="U428" s="21">
        <f t="shared" si="52"/>
        <v>-2.390079429950287E-4</v>
      </c>
      <c r="W428" s="23">
        <v>42495</v>
      </c>
      <c r="X428" s="24">
        <f t="shared" si="53"/>
        <v>-4.1216474897746809E-3</v>
      </c>
      <c r="Y428" s="21">
        <f t="shared" si="54"/>
        <v>-3.0170635569344139E-4</v>
      </c>
    </row>
    <row r="429" spans="1:25" x14ac:dyDescent="0.3">
      <c r="A429" s="23">
        <v>42494</v>
      </c>
      <c r="B429" s="1">
        <v>88.495566999999994</v>
      </c>
      <c r="C429" s="21">
        <f t="shared" si="50"/>
        <v>-1.0401237541263986E-2</v>
      </c>
      <c r="D429" s="21">
        <f t="shared" si="51"/>
        <v>1.2557325231146409E-4</v>
      </c>
      <c r="S429" s="23">
        <v>42494</v>
      </c>
      <c r="T429" s="1">
        <v>2051.1201169999999</v>
      </c>
      <c r="U429" s="21">
        <f t="shared" si="52"/>
        <v>-5.9368893147540014E-3</v>
      </c>
      <c r="W429" s="23">
        <v>42494</v>
      </c>
      <c r="X429" s="24">
        <f t="shared" si="53"/>
        <v>-1.0463935953962399E-2</v>
      </c>
      <c r="Y429" s="21">
        <f t="shared" si="54"/>
        <v>-5.9995877274524141E-3</v>
      </c>
    </row>
    <row r="430" spans="1:25" x14ac:dyDescent="0.3">
      <c r="A430" s="23">
        <v>42493</v>
      </c>
      <c r="B430" s="1">
        <v>89.425704999999994</v>
      </c>
      <c r="C430" s="21">
        <f t="shared" si="50"/>
        <v>1.6445994959285892E-2</v>
      </c>
      <c r="D430" s="21">
        <f t="shared" si="51"/>
        <v>2.446498063245933E-4</v>
      </c>
      <c r="S430" s="23">
        <v>42493</v>
      </c>
      <c r="T430" s="1">
        <v>2063.3701169999999</v>
      </c>
      <c r="U430" s="21">
        <f t="shared" si="52"/>
        <v>-8.6766384601026925E-3</v>
      </c>
      <c r="W430" s="23">
        <v>42493</v>
      </c>
      <c r="X430" s="24">
        <f t="shared" si="53"/>
        <v>1.6383296546587479E-2</v>
      </c>
      <c r="Y430" s="21">
        <f t="shared" si="54"/>
        <v>-8.739336872801106E-3</v>
      </c>
    </row>
    <row r="431" spans="1:25" x14ac:dyDescent="0.3">
      <c r="A431" s="23">
        <v>42492</v>
      </c>
      <c r="B431" s="1">
        <v>87.978806000000006</v>
      </c>
      <c r="C431" s="21">
        <f t="shared" si="50"/>
        <v>-1.0667997445111821E-3</v>
      </c>
      <c r="D431" s="21">
        <f t="shared" si="51"/>
        <v>3.5025473900393062E-6</v>
      </c>
      <c r="S431" s="23">
        <v>42492</v>
      </c>
      <c r="T431" s="1">
        <v>2081.429932</v>
      </c>
      <c r="U431" s="21">
        <f t="shared" si="52"/>
        <v>7.809946553678726E-3</v>
      </c>
      <c r="W431" s="23">
        <v>42492</v>
      </c>
      <c r="X431" s="24">
        <f t="shared" si="53"/>
        <v>-1.1294981572095948E-3</v>
      </c>
      <c r="Y431" s="21">
        <f t="shared" si="54"/>
        <v>7.7472481409803133E-3</v>
      </c>
    </row>
    <row r="432" spans="1:25" x14ac:dyDescent="0.3">
      <c r="A432" s="23">
        <v>42489</v>
      </c>
      <c r="B432" s="1">
        <v>88.072761999999997</v>
      </c>
      <c r="C432" s="21">
        <f t="shared" si="50"/>
        <v>-1.1494409489858914E-2</v>
      </c>
      <c r="D432" s="21">
        <f t="shared" si="51"/>
        <v>1.512683314606648E-4</v>
      </c>
      <c r="S432" s="23">
        <v>42489</v>
      </c>
      <c r="T432" s="1">
        <v>2065.3000489999999</v>
      </c>
      <c r="U432" s="21">
        <f t="shared" si="52"/>
        <v>-5.0630884817385313E-3</v>
      </c>
      <c r="W432" s="23">
        <v>42489</v>
      </c>
      <c r="X432" s="24">
        <f t="shared" si="53"/>
        <v>-1.1557107902557328E-2</v>
      </c>
      <c r="Y432" s="21">
        <f t="shared" si="54"/>
        <v>-5.125786894436944E-3</v>
      </c>
    </row>
    <row r="433" spans="1:25" x14ac:dyDescent="0.3">
      <c r="A433" s="23">
        <v>42488</v>
      </c>
      <c r="B433" s="1">
        <v>89.096878000000004</v>
      </c>
      <c r="C433" s="21">
        <f t="shared" si="50"/>
        <v>-3.0566356342368706E-2</v>
      </c>
      <c r="D433" s="21">
        <f t="shared" si="51"/>
        <v>9.8414378110021038E-4</v>
      </c>
      <c r="S433" s="23">
        <v>42488</v>
      </c>
      <c r="T433" s="1">
        <v>2075.8100589999999</v>
      </c>
      <c r="U433" s="21">
        <f t="shared" si="52"/>
        <v>-9.2307681572276756E-3</v>
      </c>
      <c r="W433" s="23">
        <v>42488</v>
      </c>
      <c r="X433" s="24">
        <f t="shared" si="53"/>
        <v>-3.0629054755067119E-2</v>
      </c>
      <c r="Y433" s="21">
        <f t="shared" si="54"/>
        <v>-9.2934665699260892E-3</v>
      </c>
    </row>
    <row r="434" spans="1:25" x14ac:dyDescent="0.3">
      <c r="A434" s="23">
        <v>42487</v>
      </c>
      <c r="B434" s="1">
        <v>91.906113000000005</v>
      </c>
      <c r="C434" s="21">
        <f t="shared" si="50"/>
        <v>-6.2577921214782228E-2</v>
      </c>
      <c r="D434" s="21">
        <f t="shared" si="51"/>
        <v>4.0173578945384486E-3</v>
      </c>
      <c r="S434" s="23">
        <v>42487</v>
      </c>
      <c r="T434" s="1">
        <v>2095.1499020000001</v>
      </c>
      <c r="U434" s="21">
        <f t="shared" si="52"/>
        <v>1.6493527182761536E-3</v>
      </c>
      <c r="W434" s="23">
        <v>42487</v>
      </c>
      <c r="X434" s="24">
        <f t="shared" si="53"/>
        <v>-6.2640619627480645E-2</v>
      </c>
      <c r="Y434" s="21">
        <f t="shared" si="54"/>
        <v>1.5866543055777409E-3</v>
      </c>
    </row>
    <row r="435" spans="1:25" x14ac:dyDescent="0.3">
      <c r="A435" s="23">
        <v>42486</v>
      </c>
      <c r="B435" s="1">
        <v>98.041336000000001</v>
      </c>
      <c r="C435" s="21">
        <f t="shared" si="50"/>
        <v>-6.9470219735604521E-3</v>
      </c>
      <c r="D435" s="21">
        <f t="shared" si="51"/>
        <v>6.0089343065524692E-5</v>
      </c>
      <c r="S435" s="23">
        <v>42486</v>
      </c>
      <c r="T435" s="1">
        <v>2091.6999510000001</v>
      </c>
      <c r="U435" s="21">
        <f t="shared" si="52"/>
        <v>1.8727515348586632E-3</v>
      </c>
      <c r="W435" s="23">
        <v>42486</v>
      </c>
      <c r="X435" s="24">
        <f t="shared" si="53"/>
        <v>-7.0097203862588648E-3</v>
      </c>
      <c r="Y435" s="21">
        <f t="shared" si="54"/>
        <v>1.8100531221602505E-3</v>
      </c>
    </row>
    <row r="436" spans="1:25" x14ac:dyDescent="0.3">
      <c r="A436" s="23">
        <v>42485</v>
      </c>
      <c r="B436" s="1">
        <v>98.727196000000006</v>
      </c>
      <c r="C436" s="21">
        <f t="shared" si="50"/>
        <v>-5.677457945901021E-3</v>
      </c>
      <c r="D436" s="21">
        <f t="shared" si="51"/>
        <v>4.2018496659246895E-5</v>
      </c>
      <c r="S436" s="23">
        <v>42485</v>
      </c>
      <c r="T436" s="1">
        <v>2087.790039</v>
      </c>
      <c r="U436" s="21">
        <f t="shared" si="52"/>
        <v>-1.8120458498649405E-3</v>
      </c>
      <c r="W436" s="23">
        <v>42485</v>
      </c>
      <c r="X436" s="24">
        <f t="shared" si="53"/>
        <v>-5.7401563585994337E-3</v>
      </c>
      <c r="Y436" s="21">
        <f t="shared" si="54"/>
        <v>-1.8747442625633532E-3</v>
      </c>
    </row>
    <row r="437" spans="1:25" x14ac:dyDescent="0.3">
      <c r="A437" s="23">
        <v>42482</v>
      </c>
      <c r="B437" s="1">
        <v>99.290915999999996</v>
      </c>
      <c r="C437" s="21">
        <f t="shared" si="50"/>
        <v>-2.7367187054383457E-3</v>
      </c>
      <c r="D437" s="21">
        <f t="shared" si="51"/>
        <v>1.2541714751847454E-5</v>
      </c>
      <c r="S437" s="23">
        <v>42482</v>
      </c>
      <c r="T437" s="1">
        <v>2091.580078</v>
      </c>
      <c r="U437" s="21">
        <f t="shared" si="52"/>
        <v>4.78598891489046E-5</v>
      </c>
      <c r="W437" s="23">
        <v>42482</v>
      </c>
      <c r="X437" s="24">
        <f t="shared" si="53"/>
        <v>-2.7994171181367584E-3</v>
      </c>
      <c r="Y437" s="21">
        <f t="shared" si="54"/>
        <v>-1.4838523549508105E-5</v>
      </c>
    </row>
    <row r="438" spans="1:25" x14ac:dyDescent="0.3">
      <c r="A438" s="23">
        <v>42481</v>
      </c>
      <c r="B438" s="1">
        <v>99.563393000000005</v>
      </c>
      <c r="C438" s="21">
        <f t="shared" si="50"/>
        <v>-1.082785680883902E-2</v>
      </c>
      <c r="D438" s="21">
        <f t="shared" si="51"/>
        <v>1.3531660227196997E-4</v>
      </c>
      <c r="S438" s="23">
        <v>42481</v>
      </c>
      <c r="T438" s="1">
        <v>2091.4799800000001</v>
      </c>
      <c r="U438" s="21">
        <f t="shared" si="52"/>
        <v>-5.1940270685952861E-3</v>
      </c>
      <c r="W438" s="23">
        <v>42481</v>
      </c>
      <c r="X438" s="24">
        <f t="shared" si="53"/>
        <v>-1.0890555221537434E-2</v>
      </c>
      <c r="Y438" s="21">
        <f t="shared" si="54"/>
        <v>-5.2567254812936988E-3</v>
      </c>
    </row>
    <row r="439" spans="1:25" x14ac:dyDescent="0.3">
      <c r="A439" s="23">
        <v>42480</v>
      </c>
      <c r="B439" s="1">
        <v>100.65325199999999</v>
      </c>
      <c r="C439" s="21">
        <f t="shared" si="50"/>
        <v>2.0577709005771272E-3</v>
      </c>
      <c r="D439" s="21">
        <f t="shared" si="51"/>
        <v>1.570162513569032E-6</v>
      </c>
      <c r="S439" s="23">
        <v>42480</v>
      </c>
      <c r="T439" s="1">
        <v>2102.3999020000001</v>
      </c>
      <c r="U439" s="21">
        <f t="shared" si="52"/>
        <v>7.6154463189470611E-4</v>
      </c>
      <c r="W439" s="23">
        <v>42480</v>
      </c>
      <c r="X439" s="24">
        <f t="shared" si="53"/>
        <v>1.9950724878787145E-3</v>
      </c>
      <c r="Y439" s="21">
        <f t="shared" si="54"/>
        <v>6.9884621919629342E-4</v>
      </c>
    </row>
    <row r="440" spans="1:25" x14ac:dyDescent="0.3">
      <c r="A440" s="23">
        <v>42479</v>
      </c>
      <c r="B440" s="1">
        <v>100.446556</v>
      </c>
      <c r="C440" s="21">
        <f t="shared" si="50"/>
        <v>-5.3034443952838517E-3</v>
      </c>
      <c r="D440" s="21">
        <f t="shared" si="51"/>
        <v>3.7309545763552364E-5</v>
      </c>
      <c r="S440" s="23">
        <v>42479</v>
      </c>
      <c r="T440" s="1">
        <v>2100.8000489999999</v>
      </c>
      <c r="U440" s="21">
        <f t="shared" si="52"/>
        <v>3.0844851975158072E-3</v>
      </c>
      <c r="W440" s="23">
        <v>42479</v>
      </c>
      <c r="X440" s="24">
        <f t="shared" si="53"/>
        <v>-5.3661428079822644E-3</v>
      </c>
      <c r="Y440" s="21">
        <f t="shared" si="54"/>
        <v>3.0217867848173945E-3</v>
      </c>
    </row>
    <row r="441" spans="1:25" x14ac:dyDescent="0.3">
      <c r="A441" s="23">
        <v>42478</v>
      </c>
      <c r="B441" s="1">
        <v>100.98210899999999</v>
      </c>
      <c r="C441" s="21">
        <f t="shared" si="50"/>
        <v>-2.1574784642672595E-2</v>
      </c>
      <c r="D441" s="21">
        <f t="shared" si="51"/>
        <v>5.0084176451230939E-4</v>
      </c>
      <c r="S441" s="23">
        <v>42478</v>
      </c>
      <c r="T441" s="1">
        <v>2094.3400879999999</v>
      </c>
      <c r="U441" s="21">
        <f t="shared" si="52"/>
        <v>6.5410255683440166E-3</v>
      </c>
      <c r="W441" s="23">
        <v>42478</v>
      </c>
      <c r="X441" s="24">
        <f t="shared" si="53"/>
        <v>-2.1637483055371009E-2</v>
      </c>
      <c r="Y441" s="21">
        <f t="shared" si="54"/>
        <v>6.4783271556456039E-3</v>
      </c>
    </row>
    <row r="442" spans="1:25" x14ac:dyDescent="0.3">
      <c r="A442" s="23">
        <v>42475</v>
      </c>
      <c r="B442" s="1">
        <v>103.208817</v>
      </c>
      <c r="C442" s="21">
        <f t="shared" si="50"/>
        <v>-2.0071391574959518E-2</v>
      </c>
      <c r="D442" s="21">
        <f t="shared" si="51"/>
        <v>4.3581160209034219E-4</v>
      </c>
      <c r="S442" s="23">
        <v>42475</v>
      </c>
      <c r="T442" s="1">
        <v>2080.7299800000001</v>
      </c>
      <c r="U442" s="21">
        <f t="shared" si="52"/>
        <v>-9.8428493237678882E-4</v>
      </c>
      <c r="W442" s="23">
        <v>42475</v>
      </c>
      <c r="X442" s="24">
        <f t="shared" si="53"/>
        <v>-2.0134089987657932E-2</v>
      </c>
      <c r="Y442" s="21">
        <f t="shared" si="54"/>
        <v>-1.0469833450752015E-3</v>
      </c>
    </row>
    <row r="443" spans="1:25" x14ac:dyDescent="0.3">
      <c r="A443" s="23">
        <v>42474</v>
      </c>
      <c r="B443" s="1">
        <v>105.32279200000001</v>
      </c>
      <c r="C443" s="21">
        <f t="shared" si="50"/>
        <v>5.3553641390169382E-4</v>
      </c>
      <c r="D443" s="21">
        <f t="shared" si="51"/>
        <v>7.2454227622319842E-8</v>
      </c>
      <c r="S443" s="23">
        <v>42474</v>
      </c>
      <c r="T443" s="1">
        <v>2082.780029</v>
      </c>
      <c r="U443" s="21">
        <f t="shared" si="52"/>
        <v>1.7292717774908262E-4</v>
      </c>
      <c r="W443" s="23">
        <v>42474</v>
      </c>
      <c r="X443" s="24">
        <f t="shared" si="53"/>
        <v>4.7283800120328113E-4</v>
      </c>
      <c r="Y443" s="21">
        <f t="shared" si="54"/>
        <v>1.1022876505066991E-4</v>
      </c>
    </row>
    <row r="444" spans="1:25" x14ac:dyDescent="0.3">
      <c r="A444" s="23">
        <v>42473</v>
      </c>
      <c r="B444" s="1">
        <v>105.266418</v>
      </c>
      <c r="C444" s="21">
        <f t="shared" si="50"/>
        <v>1.4487611197726125E-2</v>
      </c>
      <c r="D444" s="21">
        <f t="shared" si="51"/>
        <v>1.8722179493807189E-4</v>
      </c>
      <c r="S444" s="23">
        <v>42473</v>
      </c>
      <c r="T444" s="1">
        <v>2082.419922</v>
      </c>
      <c r="U444" s="21">
        <f t="shared" si="52"/>
        <v>1.0040137017230277E-2</v>
      </c>
      <c r="W444" s="23">
        <v>42473</v>
      </c>
      <c r="X444" s="24">
        <f t="shared" si="53"/>
        <v>1.4424912785027711E-2</v>
      </c>
      <c r="Y444" s="21">
        <f t="shared" si="54"/>
        <v>9.9774386045318637E-3</v>
      </c>
    </row>
    <row r="445" spans="1:25" x14ac:dyDescent="0.3">
      <c r="A445" s="23">
        <v>42472</v>
      </c>
      <c r="B445" s="1">
        <v>103.763138</v>
      </c>
      <c r="C445" s="21">
        <f t="shared" si="50"/>
        <v>1.3025141145105223E-2</v>
      </c>
      <c r="D445" s="21">
        <f t="shared" si="51"/>
        <v>1.4933894608134212E-4</v>
      </c>
      <c r="S445" s="23">
        <v>42472</v>
      </c>
      <c r="T445" s="1">
        <v>2061.719971</v>
      </c>
      <c r="U445" s="21">
        <f t="shared" si="52"/>
        <v>9.6621340440556924E-3</v>
      </c>
      <c r="W445" s="23">
        <v>42472</v>
      </c>
      <c r="X445" s="24">
        <f t="shared" si="53"/>
        <v>1.296244273240681E-2</v>
      </c>
      <c r="Y445" s="21">
        <f t="shared" si="54"/>
        <v>9.5994356313572789E-3</v>
      </c>
    </row>
    <row r="446" spans="1:25" x14ac:dyDescent="0.3">
      <c r="A446" s="23">
        <v>42471</v>
      </c>
      <c r="B446" s="1">
        <v>102.42898599999999</v>
      </c>
      <c r="C446" s="21">
        <f t="shared" si="50"/>
        <v>3.313071883337626E-3</v>
      </c>
      <c r="D446" s="21">
        <f t="shared" si="51"/>
        <v>6.2918811254051273E-6</v>
      </c>
      <c r="S446" s="23">
        <v>42471</v>
      </c>
      <c r="T446" s="1">
        <v>2041.98999</v>
      </c>
      <c r="U446" s="21">
        <f t="shared" si="52"/>
        <v>-2.7397861231465148E-3</v>
      </c>
      <c r="W446" s="23">
        <v>42471</v>
      </c>
      <c r="X446" s="24">
        <f t="shared" si="53"/>
        <v>3.2503734706392133E-3</v>
      </c>
      <c r="Y446" s="21">
        <f t="shared" si="54"/>
        <v>-2.8024845358449275E-3</v>
      </c>
    </row>
    <row r="447" spans="1:25" x14ac:dyDescent="0.3">
      <c r="A447" s="23">
        <v>42468</v>
      </c>
      <c r="B447" s="1">
        <v>102.09075199999999</v>
      </c>
      <c r="C447" s="21">
        <f t="shared" si="50"/>
        <v>1.1056109707736628E-3</v>
      </c>
      <c r="D447" s="21">
        <f t="shared" si="51"/>
        <v>9.0541608654513395E-8</v>
      </c>
      <c r="S447" s="23">
        <v>42468</v>
      </c>
      <c r="T447" s="1">
        <v>2047.599976</v>
      </c>
      <c r="U447" s="21">
        <f t="shared" si="52"/>
        <v>2.7865782063147826E-3</v>
      </c>
      <c r="W447" s="23">
        <v>42468</v>
      </c>
      <c r="X447" s="24">
        <f t="shared" si="53"/>
        <v>1.0429125580752501E-3</v>
      </c>
      <c r="Y447" s="21">
        <f t="shared" si="54"/>
        <v>2.7238797936163699E-3</v>
      </c>
    </row>
    <row r="448" spans="1:25" x14ac:dyDescent="0.3">
      <c r="A448" s="23">
        <v>42467</v>
      </c>
      <c r="B448" s="1">
        <v>101.978004</v>
      </c>
      <c r="C448" s="21">
        <f t="shared" si="50"/>
        <v>-2.1809687306684755E-2</v>
      </c>
      <c r="D448" s="21">
        <f t="shared" si="51"/>
        <v>5.1141094942808152E-4</v>
      </c>
      <c r="S448" s="23">
        <v>42467</v>
      </c>
      <c r="T448" s="1">
        <v>2041.910034</v>
      </c>
      <c r="U448" s="21">
        <f t="shared" si="52"/>
        <v>-1.1975786560861179E-2</v>
      </c>
      <c r="W448" s="23">
        <v>42467</v>
      </c>
      <c r="X448" s="24">
        <f t="shared" si="53"/>
        <v>-2.1872385719383169E-2</v>
      </c>
      <c r="Y448" s="21">
        <f t="shared" si="54"/>
        <v>-1.2038484973559593E-2</v>
      </c>
    </row>
    <row r="449" spans="1:25" x14ac:dyDescent="0.3">
      <c r="A449" s="23">
        <v>42466</v>
      </c>
      <c r="B449" s="1">
        <v>104.251701</v>
      </c>
      <c r="C449" s="21">
        <f t="shared" si="50"/>
        <v>1.047241368571572E-2</v>
      </c>
      <c r="D449" s="21">
        <f t="shared" si="51"/>
        <v>9.3464501444643944E-5</v>
      </c>
      <c r="S449" s="23">
        <v>42466</v>
      </c>
      <c r="T449" s="1">
        <v>2066.6599120000001</v>
      </c>
      <c r="U449" s="21">
        <f t="shared" si="52"/>
        <v>1.0507619189438877E-2</v>
      </c>
      <c r="W449" s="23">
        <v>42466</v>
      </c>
      <c r="X449" s="24">
        <f t="shared" si="53"/>
        <v>1.0409715273017307E-2</v>
      </c>
      <c r="Y449" s="21">
        <f t="shared" si="54"/>
        <v>1.0444920776740464E-2</v>
      </c>
    </row>
    <row r="450" spans="1:25" x14ac:dyDescent="0.3">
      <c r="A450" s="23">
        <v>42465</v>
      </c>
      <c r="B450" s="1">
        <v>103.171249</v>
      </c>
      <c r="C450" s="21">
        <f t="shared" si="50"/>
        <v>-1.1788870275904806E-2</v>
      </c>
      <c r="D450" s="21">
        <f t="shared" si="51"/>
        <v>1.5859825519064379E-4</v>
      </c>
      <c r="S450" s="23">
        <v>42465</v>
      </c>
      <c r="T450" s="1">
        <v>2045.170044</v>
      </c>
      <c r="U450" s="21">
        <f t="shared" si="52"/>
        <v>-1.0144492450574583E-2</v>
      </c>
      <c r="W450" s="23">
        <v>42465</v>
      </c>
      <c r="X450" s="24">
        <f t="shared" si="53"/>
        <v>-1.1851568688603219E-2</v>
      </c>
      <c r="Y450" s="21">
        <f t="shared" si="54"/>
        <v>-1.0207190863272996E-2</v>
      </c>
    </row>
    <row r="451" spans="1:25" x14ac:dyDescent="0.3">
      <c r="A451" s="23">
        <v>42464</v>
      </c>
      <c r="B451" s="1">
        <v>104.40203099999999</v>
      </c>
      <c r="C451" s="21">
        <f t="shared" si="50"/>
        <v>1.0273663973665581E-2</v>
      </c>
      <c r="D451" s="21">
        <f t="shared" si="51"/>
        <v>8.966109610359769E-5</v>
      </c>
      <c r="S451" s="23">
        <v>42464</v>
      </c>
      <c r="T451" s="1">
        <v>2066.1298830000001</v>
      </c>
      <c r="U451" s="21">
        <f t="shared" si="52"/>
        <v>-3.2083221118298644E-3</v>
      </c>
      <c r="W451" s="23">
        <v>42464</v>
      </c>
      <c r="X451" s="24">
        <f t="shared" si="53"/>
        <v>1.0210965560967167E-2</v>
      </c>
      <c r="Y451" s="21">
        <f t="shared" si="54"/>
        <v>-3.2710205245282771E-3</v>
      </c>
    </row>
    <row r="452" spans="1:25" x14ac:dyDescent="0.3">
      <c r="A452" s="23">
        <v>42461</v>
      </c>
      <c r="B452" s="1">
        <v>103.34034699999999</v>
      </c>
      <c r="C452" s="21">
        <f t="shared" si="50"/>
        <v>9.1752412664374283E-3</v>
      </c>
      <c r="D452" s="21">
        <f t="shared" si="51"/>
        <v>7.0065799647798689E-5</v>
      </c>
      <c r="S452" s="23">
        <v>42461</v>
      </c>
      <c r="T452" s="1">
        <v>2072.780029</v>
      </c>
      <c r="U452" s="21">
        <f t="shared" si="52"/>
        <v>6.3309150976866846E-3</v>
      </c>
      <c r="W452" s="23">
        <v>42461</v>
      </c>
      <c r="X452" s="24">
        <f t="shared" si="53"/>
        <v>9.1125428537390148E-3</v>
      </c>
      <c r="Y452" s="21">
        <f t="shared" si="54"/>
        <v>6.2682166849882719E-3</v>
      </c>
    </row>
    <row r="453" spans="1:25" x14ac:dyDescent="0.3">
      <c r="A453" s="23">
        <v>42460</v>
      </c>
      <c r="B453" s="1">
        <v>102.400795</v>
      </c>
      <c r="C453" s="21">
        <f t="shared" si="50"/>
        <v>-5.2028362068694545E-3</v>
      </c>
      <c r="D453" s="21">
        <f t="shared" si="51"/>
        <v>3.6090607146298516E-5</v>
      </c>
      <c r="S453" s="23">
        <v>42460</v>
      </c>
      <c r="T453" s="1">
        <v>2059.73999</v>
      </c>
      <c r="U453" s="21">
        <f t="shared" si="52"/>
        <v>-2.039759248018691E-3</v>
      </c>
      <c r="W453" s="23">
        <v>42460</v>
      </c>
      <c r="X453" s="24">
        <f t="shared" si="53"/>
        <v>-5.2655346195678672E-3</v>
      </c>
      <c r="Y453" s="21">
        <f t="shared" si="54"/>
        <v>-2.1024576607171037E-3</v>
      </c>
    </row>
    <row r="454" spans="1:25" x14ac:dyDescent="0.3">
      <c r="A454" s="23">
        <v>42459</v>
      </c>
      <c r="B454" s="1">
        <v>102.936356</v>
      </c>
      <c r="C454" s="21">
        <f t="shared" si="50"/>
        <v>1.7459226008151196E-2</v>
      </c>
      <c r="D454" s="21">
        <f t="shared" si="51"/>
        <v>2.7737291533486987E-4</v>
      </c>
      <c r="S454" s="23">
        <v>42459</v>
      </c>
      <c r="T454" s="1">
        <v>2063.9499510000001</v>
      </c>
      <c r="U454" s="21">
        <f t="shared" si="52"/>
        <v>4.3503150624555342E-3</v>
      </c>
      <c r="W454" s="23">
        <v>42459</v>
      </c>
      <c r="X454" s="24">
        <f t="shared" si="53"/>
        <v>1.7396527595452783E-2</v>
      </c>
      <c r="Y454" s="21">
        <f t="shared" si="54"/>
        <v>4.2876166497571215E-3</v>
      </c>
    </row>
    <row r="455" spans="1:25" x14ac:dyDescent="0.3">
      <c r="A455" s="23">
        <v>42458</v>
      </c>
      <c r="B455" s="1">
        <v>101.170006</v>
      </c>
      <c r="C455" s="21">
        <f t="shared" si="50"/>
        <v>2.3671447159088865E-2</v>
      </c>
      <c r="D455" s="21">
        <f t="shared" si="51"/>
        <v>5.2288768459919893E-4</v>
      </c>
      <c r="S455" s="23">
        <v>42458</v>
      </c>
      <c r="T455" s="1">
        <v>2055.01001</v>
      </c>
      <c r="U455" s="21">
        <f t="shared" si="52"/>
        <v>8.8166518092260837E-3</v>
      </c>
      <c r="W455" s="23">
        <v>42458</v>
      </c>
      <c r="X455" s="24">
        <f t="shared" si="53"/>
        <v>2.3608748746390452E-2</v>
      </c>
      <c r="Y455" s="21">
        <f t="shared" si="54"/>
        <v>8.7539533965276702E-3</v>
      </c>
    </row>
    <row r="456" spans="1:25" x14ac:dyDescent="0.3">
      <c r="A456" s="23">
        <v>42457</v>
      </c>
      <c r="B456" s="1">
        <v>98.830544000000003</v>
      </c>
      <c r="C456" s="21">
        <f t="shared" si="50"/>
        <v>-4.5425165276458124E-3</v>
      </c>
      <c r="D456" s="21">
        <f t="shared" si="51"/>
        <v>2.8592827727173342E-5</v>
      </c>
      <c r="S456" s="23">
        <v>42457</v>
      </c>
      <c r="T456" s="1">
        <v>2037.0500489999999</v>
      </c>
      <c r="U456" s="21">
        <f t="shared" si="52"/>
        <v>5.4525576989994384E-4</v>
      </c>
      <c r="W456" s="23">
        <v>42457</v>
      </c>
      <c r="X456" s="24">
        <f t="shared" si="53"/>
        <v>-4.6052149403442251E-3</v>
      </c>
      <c r="Y456" s="21">
        <f t="shared" si="54"/>
        <v>4.8255735720153115E-4</v>
      </c>
    </row>
    <row r="457" spans="1:25" x14ac:dyDescent="0.3">
      <c r="A457" s="23">
        <v>42453</v>
      </c>
      <c r="B457" s="1">
        <v>99.281531999999999</v>
      </c>
      <c r="C457" s="21">
        <f t="shared" si="50"/>
        <v>-4.3340086133807354E-3</v>
      </c>
      <c r="D457" s="21">
        <f t="shared" si="51"/>
        <v>2.6406425325316353E-5</v>
      </c>
      <c r="S457" s="23">
        <v>42453</v>
      </c>
      <c r="T457" s="1">
        <v>2035.9399410000001</v>
      </c>
      <c r="U457" s="21">
        <f t="shared" si="52"/>
        <v>-3.7807052292404553E-4</v>
      </c>
      <c r="W457" s="23">
        <v>42453</v>
      </c>
      <c r="X457" s="24">
        <f t="shared" si="53"/>
        <v>-4.3967070260791481E-3</v>
      </c>
      <c r="Y457" s="21">
        <f t="shared" si="54"/>
        <v>-4.4076893562245822E-4</v>
      </c>
    </row>
    <row r="458" spans="1:25" x14ac:dyDescent="0.3">
      <c r="A458" s="23">
        <v>42452</v>
      </c>
      <c r="B458" s="1">
        <v>99.713691999999995</v>
      </c>
      <c r="C458" s="21">
        <f t="shared" si="50"/>
        <v>-5.5287700765221937E-3</v>
      </c>
      <c r="D458" s="21">
        <f t="shared" si="51"/>
        <v>4.0112965366048573E-5</v>
      </c>
      <c r="S458" s="23">
        <v>42452</v>
      </c>
      <c r="T458" s="1">
        <v>2036.709961</v>
      </c>
      <c r="U458" s="21">
        <f t="shared" si="52"/>
        <v>-6.3860316553245866E-3</v>
      </c>
      <c r="W458" s="23">
        <v>42452</v>
      </c>
      <c r="X458" s="24">
        <f t="shared" si="53"/>
        <v>-5.5914684892206063E-3</v>
      </c>
      <c r="Y458" s="21">
        <f t="shared" si="54"/>
        <v>-6.4487300680229993E-3</v>
      </c>
    </row>
    <row r="459" spans="1:25" x14ac:dyDescent="0.3">
      <c r="A459" s="23">
        <v>42451</v>
      </c>
      <c r="B459" s="1">
        <v>100.268051</v>
      </c>
      <c r="C459" s="21">
        <f t="shared" si="50"/>
        <v>7.6480233017532928E-3</v>
      </c>
      <c r="D459" s="21">
        <f t="shared" si="51"/>
        <v>4.6830941822949549E-5</v>
      </c>
      <c r="S459" s="23">
        <v>42451</v>
      </c>
      <c r="T459" s="1">
        <v>2049.8000489999999</v>
      </c>
      <c r="U459" s="21">
        <f t="shared" si="52"/>
        <v>-8.7738785046598267E-4</v>
      </c>
      <c r="W459" s="23">
        <v>42451</v>
      </c>
      <c r="X459" s="24">
        <f t="shared" si="53"/>
        <v>7.5853248890548801E-3</v>
      </c>
      <c r="Y459" s="21">
        <f t="shared" si="54"/>
        <v>-9.4008626316439536E-4</v>
      </c>
    </row>
    <row r="460" spans="1:25" x14ac:dyDescent="0.3">
      <c r="A460" s="23">
        <v>42450</v>
      </c>
      <c r="B460" s="1">
        <v>99.507019</v>
      </c>
      <c r="C460" s="21">
        <f t="shared" ref="C460:C523" si="55">B460/B461-1</f>
        <v>-9.42960126883996E-5</v>
      </c>
      <c r="D460" s="21">
        <f t="shared" ref="D460:D523" si="56">(C460-$B$4)^2</f>
        <v>8.0821117015911484E-7</v>
      </c>
      <c r="S460" s="23">
        <v>42450</v>
      </c>
      <c r="T460" s="1">
        <v>2051.6000979999999</v>
      </c>
      <c r="U460" s="21">
        <f t="shared" ref="U460:U523" si="57">T460/T461-1</f>
        <v>9.8557749545014062E-4</v>
      </c>
      <c r="W460" s="23">
        <v>42450</v>
      </c>
      <c r="X460" s="24">
        <f t="shared" ref="X460:X523" si="58">C460-$U$5</f>
        <v>-1.5699442538681229E-4</v>
      </c>
      <c r="Y460" s="21">
        <f t="shared" ref="Y460:Y523" si="59">U460-$U$5</f>
        <v>9.2287908275172793E-4</v>
      </c>
    </row>
    <row r="461" spans="1:25" x14ac:dyDescent="0.3">
      <c r="A461" s="23">
        <v>42447</v>
      </c>
      <c r="B461" s="1">
        <v>99.516402999999997</v>
      </c>
      <c r="C461" s="21">
        <f t="shared" si="55"/>
        <v>1.1340828650079349E-3</v>
      </c>
      <c r="D461" s="21">
        <f t="shared" si="56"/>
        <v>1.0848671893646345E-7</v>
      </c>
      <c r="S461" s="23">
        <v>42447</v>
      </c>
      <c r="T461" s="1">
        <v>2049.580078</v>
      </c>
      <c r="U461" s="21">
        <f t="shared" si="57"/>
        <v>4.405643539266535E-3</v>
      </c>
      <c r="W461" s="23">
        <v>42447</v>
      </c>
      <c r="X461" s="24">
        <f t="shared" si="58"/>
        <v>1.0713844523095222E-3</v>
      </c>
      <c r="Y461" s="21">
        <f t="shared" si="59"/>
        <v>4.3429451265681223E-3</v>
      </c>
    </row>
    <row r="462" spans="1:25" x14ac:dyDescent="0.3">
      <c r="A462" s="23">
        <v>42446</v>
      </c>
      <c r="B462" s="1">
        <v>99.403671000000003</v>
      </c>
      <c r="C462" s="21">
        <f t="shared" si="55"/>
        <v>-1.604224154956202E-3</v>
      </c>
      <c r="D462" s="21">
        <f t="shared" si="56"/>
        <v>5.8029620461495089E-6</v>
      </c>
      <c r="S462" s="23">
        <v>42446</v>
      </c>
      <c r="T462" s="1">
        <v>2040.589966</v>
      </c>
      <c r="U462" s="21">
        <f t="shared" si="57"/>
        <v>6.5952364278478726E-3</v>
      </c>
      <c r="W462" s="23">
        <v>42446</v>
      </c>
      <c r="X462" s="24">
        <f t="shared" si="58"/>
        <v>-1.6669225676546147E-3</v>
      </c>
      <c r="Y462" s="21">
        <f t="shared" si="59"/>
        <v>6.5325380151494599E-3</v>
      </c>
    </row>
    <row r="463" spans="1:25" x14ac:dyDescent="0.3">
      <c r="A463" s="23">
        <v>42445</v>
      </c>
      <c r="B463" s="1">
        <v>99.563393000000005</v>
      </c>
      <c r="C463" s="21">
        <f t="shared" si="55"/>
        <v>1.3291228833369528E-2</v>
      </c>
      <c r="D463" s="21">
        <f t="shared" si="56"/>
        <v>1.559131614748079E-4</v>
      </c>
      <c r="S463" s="23">
        <v>42445</v>
      </c>
      <c r="T463" s="1">
        <v>2027.219971</v>
      </c>
      <c r="U463" s="21">
        <f t="shared" si="57"/>
        <v>5.6003515487050848E-3</v>
      </c>
      <c r="W463" s="23">
        <v>42445</v>
      </c>
      <c r="X463" s="24">
        <f t="shared" si="58"/>
        <v>1.3228530420671115E-2</v>
      </c>
      <c r="Y463" s="21">
        <f t="shared" si="59"/>
        <v>5.5376531360066721E-3</v>
      </c>
    </row>
    <row r="464" spans="1:25" x14ac:dyDescent="0.3">
      <c r="A464" s="23">
        <v>42444</v>
      </c>
      <c r="B464" s="1">
        <v>98.257430999999997</v>
      </c>
      <c r="C464" s="21">
        <f t="shared" si="55"/>
        <v>2.009376677966257E-2</v>
      </c>
      <c r="D464" s="21">
        <f t="shared" si="56"/>
        <v>3.7206772519569924E-4</v>
      </c>
      <c r="S464" s="23">
        <v>42444</v>
      </c>
      <c r="T464" s="1">
        <v>2015.9300539999999</v>
      </c>
      <c r="U464" s="21">
        <f t="shared" si="57"/>
        <v>-1.8369417185468695E-3</v>
      </c>
      <c r="W464" s="23">
        <v>42444</v>
      </c>
      <c r="X464" s="24">
        <f t="shared" si="58"/>
        <v>2.0031068366964156E-2</v>
      </c>
      <c r="Y464" s="21">
        <f t="shared" si="59"/>
        <v>-1.8996401312452822E-3</v>
      </c>
    </row>
    <row r="465" spans="1:25" x14ac:dyDescent="0.3">
      <c r="A465" s="23">
        <v>42443</v>
      </c>
      <c r="B465" s="1">
        <v>96.321960000000004</v>
      </c>
      <c r="C465" s="21">
        <f t="shared" si="55"/>
        <v>2.542661657261025E-3</v>
      </c>
      <c r="D465" s="21">
        <f t="shared" si="56"/>
        <v>3.0204772015553101E-6</v>
      </c>
      <c r="S465" s="23">
        <v>42443</v>
      </c>
      <c r="T465" s="1">
        <v>2019.6400149999999</v>
      </c>
      <c r="U465" s="21">
        <f t="shared" si="57"/>
        <v>-1.2609725467921384E-3</v>
      </c>
      <c r="W465" s="23">
        <v>42443</v>
      </c>
      <c r="X465" s="24">
        <f t="shared" si="58"/>
        <v>2.4799632445626123E-3</v>
      </c>
      <c r="Y465" s="21">
        <f t="shared" si="59"/>
        <v>-1.3236709594905511E-3</v>
      </c>
    </row>
    <row r="466" spans="1:25" x14ac:dyDescent="0.3">
      <c r="A466" s="23">
        <v>42440</v>
      </c>
      <c r="B466" s="1">
        <v>96.077667000000005</v>
      </c>
      <c r="C466" s="21">
        <f t="shared" si="55"/>
        <v>1.0773691038641342E-2</v>
      </c>
      <c r="D466" s="21">
        <f t="shared" si="56"/>
        <v>9.9380590053343317E-5</v>
      </c>
      <c r="S466" s="23">
        <v>42440</v>
      </c>
      <c r="T466" s="1">
        <v>2022.1899410000001</v>
      </c>
      <c r="U466" s="21">
        <f t="shared" si="57"/>
        <v>1.6395500477669467E-2</v>
      </c>
      <c r="W466" s="23">
        <v>42440</v>
      </c>
      <c r="X466" s="24">
        <f t="shared" si="58"/>
        <v>1.0710992625942928E-2</v>
      </c>
      <c r="Y466" s="21">
        <f t="shared" si="59"/>
        <v>1.6332802064971053E-2</v>
      </c>
    </row>
    <row r="467" spans="1:25" x14ac:dyDescent="0.3">
      <c r="A467" s="23">
        <v>42439</v>
      </c>
      <c r="B467" s="1">
        <v>95.053589000000002</v>
      </c>
      <c r="C467" s="21">
        <f t="shared" si="55"/>
        <v>4.9442873004168497E-4</v>
      </c>
      <c r="D467" s="21">
        <f t="shared" si="56"/>
        <v>9.6274245360198849E-8</v>
      </c>
      <c r="S467" s="23">
        <v>42439</v>
      </c>
      <c r="T467" s="1">
        <v>1989.5699460000001</v>
      </c>
      <c r="U467" s="21">
        <f t="shared" si="57"/>
        <v>1.5580467030051892E-4</v>
      </c>
      <c r="W467" s="23">
        <v>42439</v>
      </c>
      <c r="X467" s="24">
        <f t="shared" si="58"/>
        <v>4.3173031734327228E-4</v>
      </c>
      <c r="Y467" s="21">
        <f t="shared" si="59"/>
        <v>9.3106257602106217E-5</v>
      </c>
    </row>
    <row r="468" spans="1:25" x14ac:dyDescent="0.3">
      <c r="A468" s="23">
        <v>42438</v>
      </c>
      <c r="B468" s="1">
        <v>95.006614999999996</v>
      </c>
      <c r="C468" s="21">
        <f t="shared" si="55"/>
        <v>8.9088889251764947E-4</v>
      </c>
      <c r="D468" s="21">
        <f t="shared" si="56"/>
        <v>7.4268629324514339E-9</v>
      </c>
      <c r="S468" s="23">
        <v>42438</v>
      </c>
      <c r="T468" s="1">
        <v>1989.26001</v>
      </c>
      <c r="U468" s="21">
        <f t="shared" si="57"/>
        <v>5.0523932931882953E-3</v>
      </c>
      <c r="W468" s="23">
        <v>42438</v>
      </c>
      <c r="X468" s="24">
        <f t="shared" si="58"/>
        <v>8.2819047981923678E-4</v>
      </c>
      <c r="Y468" s="21">
        <f t="shared" si="59"/>
        <v>4.9896948804898826E-3</v>
      </c>
    </row>
    <row r="469" spans="1:25" x14ac:dyDescent="0.3">
      <c r="A469" s="23">
        <v>42437</v>
      </c>
      <c r="B469" s="1">
        <v>94.922049999999999</v>
      </c>
      <c r="C469" s="21">
        <f t="shared" si="55"/>
        <v>-8.2457175518474424E-3</v>
      </c>
      <c r="D469" s="21">
        <f t="shared" si="56"/>
        <v>8.1910232421308552E-5</v>
      </c>
      <c r="S469" s="23">
        <v>42437</v>
      </c>
      <c r="T469" s="1">
        <v>1979.26001</v>
      </c>
      <c r="U469" s="21">
        <f t="shared" si="57"/>
        <v>-1.1240108648189029E-2</v>
      </c>
      <c r="W469" s="23">
        <v>42437</v>
      </c>
      <c r="X469" s="24">
        <f t="shared" si="58"/>
        <v>-8.3084159645458559E-3</v>
      </c>
      <c r="Y469" s="21">
        <f t="shared" si="59"/>
        <v>-1.1302807060887442E-2</v>
      </c>
    </row>
    <row r="470" spans="1:25" x14ac:dyDescent="0.3">
      <c r="A470" s="23">
        <v>42436</v>
      </c>
      <c r="B470" s="1">
        <v>95.711258000000001</v>
      </c>
      <c r="C470" s="21">
        <f t="shared" si="55"/>
        <v>-1.1066925938482908E-2</v>
      </c>
      <c r="D470" s="21">
        <f t="shared" si="56"/>
        <v>1.4093573139536928E-4</v>
      </c>
      <c r="S470" s="23">
        <v>42436</v>
      </c>
      <c r="T470" s="1">
        <v>2001.76001</v>
      </c>
      <c r="U470" s="21">
        <f t="shared" si="57"/>
        <v>8.8501442949717735E-4</v>
      </c>
      <c r="W470" s="23">
        <v>42436</v>
      </c>
      <c r="X470" s="24">
        <f t="shared" si="58"/>
        <v>-1.1129624351181321E-2</v>
      </c>
      <c r="Y470" s="21">
        <f t="shared" si="59"/>
        <v>8.2231601679876466E-4</v>
      </c>
    </row>
    <row r="471" spans="1:25" x14ac:dyDescent="0.3">
      <c r="A471" s="23">
        <v>42433</v>
      </c>
      <c r="B471" s="1">
        <v>96.782341000000002</v>
      </c>
      <c r="C471" s="21">
        <f t="shared" si="55"/>
        <v>1.4876749671048684E-2</v>
      </c>
      <c r="D471" s="21">
        <f t="shared" si="56"/>
        <v>1.9802231053223053E-4</v>
      </c>
      <c r="S471" s="23">
        <v>42433</v>
      </c>
      <c r="T471" s="1">
        <v>1999.98999</v>
      </c>
      <c r="U471" s="21">
        <f t="shared" si="57"/>
        <v>3.305892405266686E-3</v>
      </c>
      <c r="W471" s="23">
        <v>42433</v>
      </c>
      <c r="X471" s="24">
        <f t="shared" si="58"/>
        <v>1.481405125835027E-2</v>
      </c>
      <c r="Y471" s="21">
        <f t="shared" si="59"/>
        <v>3.2431939925682733E-3</v>
      </c>
    </row>
    <row r="472" spans="1:25" x14ac:dyDescent="0.3">
      <c r="A472" s="23">
        <v>42432</v>
      </c>
      <c r="B472" s="1">
        <v>95.363640000000004</v>
      </c>
      <c r="C472" s="21">
        <f t="shared" si="55"/>
        <v>7.4442598543271732E-3</v>
      </c>
      <c r="D472" s="21">
        <f t="shared" si="56"/>
        <v>4.4083626999876726E-5</v>
      </c>
      <c r="S472" s="23">
        <v>42432</v>
      </c>
      <c r="T472" s="1">
        <v>1993.400024</v>
      </c>
      <c r="U472" s="21">
        <f t="shared" si="57"/>
        <v>3.4987405529653959E-3</v>
      </c>
      <c r="W472" s="23">
        <v>42432</v>
      </c>
      <c r="X472" s="24">
        <f t="shared" si="58"/>
        <v>7.3815614416287605E-3</v>
      </c>
      <c r="Y472" s="21">
        <f t="shared" si="59"/>
        <v>3.4360421402669832E-3</v>
      </c>
    </row>
    <row r="473" spans="1:25" x14ac:dyDescent="0.3">
      <c r="A473" s="23">
        <v>42431</v>
      </c>
      <c r="B473" s="1">
        <v>94.658974000000001</v>
      </c>
      <c r="C473" s="21">
        <f t="shared" si="55"/>
        <v>2.1884386453767668E-3</v>
      </c>
      <c r="D473" s="21">
        <f t="shared" si="56"/>
        <v>1.9147059501725358E-6</v>
      </c>
      <c r="S473" s="23">
        <v>42431</v>
      </c>
      <c r="T473" s="1">
        <v>1986.4499510000001</v>
      </c>
      <c r="U473" s="21">
        <f t="shared" si="57"/>
        <v>4.0943084379727601E-3</v>
      </c>
      <c r="W473" s="23">
        <v>42431</v>
      </c>
      <c r="X473" s="24">
        <f t="shared" si="58"/>
        <v>2.1257402326783541E-3</v>
      </c>
      <c r="Y473" s="21">
        <f t="shared" si="59"/>
        <v>4.0316100252743474E-3</v>
      </c>
    </row>
    <row r="474" spans="1:25" x14ac:dyDescent="0.3">
      <c r="A474" s="23">
        <v>42430</v>
      </c>
      <c r="B474" s="1">
        <v>94.452270999999996</v>
      </c>
      <c r="C474" s="21">
        <f t="shared" si="55"/>
        <v>3.9714338501537938E-2</v>
      </c>
      <c r="D474" s="21">
        <f t="shared" si="56"/>
        <v>1.5139592178572579E-3</v>
      </c>
      <c r="S474" s="23">
        <v>42430</v>
      </c>
      <c r="T474" s="1">
        <v>1978.349976</v>
      </c>
      <c r="U474" s="21">
        <f t="shared" si="57"/>
        <v>2.3868792264572836E-2</v>
      </c>
      <c r="W474" s="23">
        <v>42430</v>
      </c>
      <c r="X474" s="24">
        <f t="shared" si="58"/>
        <v>3.9651640088839528E-2</v>
      </c>
      <c r="Y474" s="21">
        <f t="shared" si="59"/>
        <v>2.3806093851874422E-2</v>
      </c>
    </row>
    <row r="475" spans="1:25" x14ac:dyDescent="0.3">
      <c r="A475" s="23">
        <v>42429</v>
      </c>
      <c r="B475" s="1">
        <v>90.844443999999996</v>
      </c>
      <c r="C475" s="21">
        <f t="shared" si="55"/>
        <v>-2.2700212008347487E-3</v>
      </c>
      <c r="D475" s="21">
        <f t="shared" si="56"/>
        <v>9.4539697661308194E-6</v>
      </c>
      <c r="S475" s="23">
        <v>42429</v>
      </c>
      <c r="T475" s="1">
        <v>1932.2299800000001</v>
      </c>
      <c r="U475" s="21">
        <f t="shared" si="57"/>
        <v>-8.120976670040303E-3</v>
      </c>
      <c r="W475" s="23">
        <v>42429</v>
      </c>
      <c r="X475" s="24">
        <f t="shared" si="58"/>
        <v>-2.3327196135331614E-3</v>
      </c>
      <c r="Y475" s="21">
        <f t="shared" si="59"/>
        <v>-8.1836750827387165E-3</v>
      </c>
    </row>
    <row r="476" spans="1:25" x14ac:dyDescent="0.3">
      <c r="A476" s="23">
        <v>42426</v>
      </c>
      <c r="B476" s="1">
        <v>91.051131999999996</v>
      </c>
      <c r="C476" s="21">
        <f t="shared" si="55"/>
        <v>1.5502110533205382E-3</v>
      </c>
      <c r="D476" s="21">
        <f t="shared" si="56"/>
        <v>5.557723517953198E-7</v>
      </c>
      <c r="S476" s="23">
        <v>42426</v>
      </c>
      <c r="T476" s="1">
        <v>1948.0500489999999</v>
      </c>
      <c r="U476" s="21">
        <f t="shared" si="57"/>
        <v>-1.8701143063153403E-3</v>
      </c>
      <c r="W476" s="23">
        <v>42426</v>
      </c>
      <c r="X476" s="24">
        <f t="shared" si="58"/>
        <v>1.4875126406221255E-3</v>
      </c>
      <c r="Y476" s="21">
        <f t="shared" si="59"/>
        <v>-1.9328127190137529E-3</v>
      </c>
    </row>
    <row r="477" spans="1:25" x14ac:dyDescent="0.3">
      <c r="A477" s="23">
        <v>42425</v>
      </c>
      <c r="B477" s="1">
        <v>90.910201999999998</v>
      </c>
      <c r="C477" s="21">
        <f t="shared" si="55"/>
        <v>6.8680520125770084E-3</v>
      </c>
      <c r="D477" s="21">
        <f t="shared" si="56"/>
        <v>3.6764120682618476E-5</v>
      </c>
      <c r="S477" s="23">
        <v>42425</v>
      </c>
      <c r="T477" s="1">
        <v>1951.6999510000001</v>
      </c>
      <c r="U477" s="21">
        <f t="shared" si="57"/>
        <v>1.1348275180813827E-2</v>
      </c>
      <c r="W477" s="23">
        <v>42425</v>
      </c>
      <c r="X477" s="24">
        <f t="shared" si="58"/>
        <v>6.8053535998785957E-3</v>
      </c>
      <c r="Y477" s="21">
        <f t="shared" si="59"/>
        <v>1.1285576768115414E-2</v>
      </c>
    </row>
    <row r="478" spans="1:25" x14ac:dyDescent="0.3">
      <c r="A478" s="23">
        <v>42424</v>
      </c>
      <c r="B478" s="1">
        <v>90.290085000000005</v>
      </c>
      <c r="C478" s="21">
        <f t="shared" si="55"/>
        <v>1.4890756762713675E-2</v>
      </c>
      <c r="D478" s="21">
        <f t="shared" si="56"/>
        <v>1.9841672344000135E-4</v>
      </c>
      <c r="S478" s="23">
        <v>42424</v>
      </c>
      <c r="T478" s="1">
        <v>1929.8000489999999</v>
      </c>
      <c r="U478" s="21">
        <f t="shared" si="57"/>
        <v>4.4397866573695488E-3</v>
      </c>
      <c r="W478" s="23">
        <v>42424</v>
      </c>
      <c r="X478" s="24">
        <f t="shared" si="58"/>
        <v>1.4828058350015261E-2</v>
      </c>
      <c r="Y478" s="21">
        <f t="shared" si="59"/>
        <v>4.3770882446711361E-3</v>
      </c>
    </row>
    <row r="479" spans="1:25" x14ac:dyDescent="0.3">
      <c r="A479" s="23">
        <v>42423</v>
      </c>
      <c r="B479" s="1">
        <v>88.965323999999995</v>
      </c>
      <c r="C479" s="21">
        <f t="shared" si="55"/>
        <v>-2.2605401843012518E-2</v>
      </c>
      <c r="D479" s="21">
        <f t="shared" si="56"/>
        <v>5.4803331981876713E-4</v>
      </c>
      <c r="S479" s="23">
        <v>42423</v>
      </c>
      <c r="T479" s="1">
        <v>1921.2700199999999</v>
      </c>
      <c r="U479" s="21">
        <f t="shared" si="57"/>
        <v>-1.2454371626831162E-2</v>
      </c>
      <c r="W479" s="23">
        <v>42423</v>
      </c>
      <c r="X479" s="24">
        <f t="shared" si="58"/>
        <v>-2.2668100255710932E-2</v>
      </c>
      <c r="Y479" s="21">
        <f t="shared" si="59"/>
        <v>-1.2517070039529576E-2</v>
      </c>
    </row>
    <row r="480" spans="1:25" x14ac:dyDescent="0.3">
      <c r="A480" s="23">
        <v>42422</v>
      </c>
      <c r="B480" s="1">
        <v>91.022934000000006</v>
      </c>
      <c r="C480" s="21">
        <f t="shared" si="55"/>
        <v>8.7463423734093215E-3</v>
      </c>
      <c r="D480" s="21">
        <f t="shared" si="56"/>
        <v>6.3069530414113471E-5</v>
      </c>
      <c r="S480" s="23">
        <v>42422</v>
      </c>
      <c r="T480" s="1">
        <v>1945.5</v>
      </c>
      <c r="U480" s="21">
        <f t="shared" si="57"/>
        <v>1.4454197343192865E-2</v>
      </c>
      <c r="W480" s="23">
        <v>42422</v>
      </c>
      <c r="X480" s="24">
        <f t="shared" si="58"/>
        <v>8.683643960710908E-3</v>
      </c>
      <c r="Y480" s="21">
        <f t="shared" si="59"/>
        <v>1.4391498930494451E-2</v>
      </c>
    </row>
    <row r="481" spans="1:25" x14ac:dyDescent="0.3">
      <c r="A481" s="23">
        <v>42419</v>
      </c>
      <c r="B481" s="1">
        <v>90.233718999999994</v>
      </c>
      <c r="C481" s="21">
        <f t="shared" si="55"/>
        <v>-2.2856039052446819E-3</v>
      </c>
      <c r="D481" s="21">
        <f t="shared" si="56"/>
        <v>9.5500378305874989E-6</v>
      </c>
      <c r="S481" s="23">
        <v>42419</v>
      </c>
      <c r="T481" s="1">
        <v>1917.780029</v>
      </c>
      <c r="U481" s="21">
        <f t="shared" si="57"/>
        <v>-2.6033069221664817E-5</v>
      </c>
      <c r="W481" s="23">
        <v>42419</v>
      </c>
      <c r="X481" s="24">
        <f t="shared" si="58"/>
        <v>-2.3483023179430946E-3</v>
      </c>
      <c r="Y481" s="21">
        <f t="shared" si="59"/>
        <v>-8.8731481920077522E-5</v>
      </c>
    </row>
    <row r="482" spans="1:25" x14ac:dyDescent="0.3">
      <c r="A482" s="23">
        <v>42418</v>
      </c>
      <c r="B482" s="1">
        <v>90.440430000000006</v>
      </c>
      <c r="C482" s="21">
        <f t="shared" si="55"/>
        <v>-1.8956216247966839E-2</v>
      </c>
      <c r="D482" s="21">
        <f t="shared" si="56"/>
        <v>3.9049419209464707E-4</v>
      </c>
      <c r="S482" s="23">
        <v>42418</v>
      </c>
      <c r="T482" s="1">
        <v>1917.829956</v>
      </c>
      <c r="U482" s="21">
        <f t="shared" si="57"/>
        <v>-4.6657135860892485E-3</v>
      </c>
      <c r="W482" s="23">
        <v>42418</v>
      </c>
      <c r="X482" s="24">
        <f t="shared" si="58"/>
        <v>-1.9018914660665253E-2</v>
      </c>
      <c r="Y482" s="21">
        <f t="shared" si="59"/>
        <v>-4.7284119987876612E-3</v>
      </c>
    </row>
    <row r="483" spans="1:25" x14ac:dyDescent="0.3">
      <c r="A483" s="23">
        <v>42417</v>
      </c>
      <c r="B483" s="1">
        <v>92.187965000000005</v>
      </c>
      <c r="C483" s="21">
        <f t="shared" si="55"/>
        <v>1.5314583759189704E-2</v>
      </c>
      <c r="D483" s="21">
        <f t="shared" si="56"/>
        <v>2.1053644684831393E-4</v>
      </c>
      <c r="S483" s="23">
        <v>42417</v>
      </c>
      <c r="T483" s="1">
        <v>1926.8199460000001</v>
      </c>
      <c r="U483" s="21">
        <f t="shared" si="57"/>
        <v>1.6480439087318555E-2</v>
      </c>
      <c r="W483" s="23">
        <v>42417</v>
      </c>
      <c r="X483" s="24">
        <f t="shared" si="58"/>
        <v>1.525188534649129E-2</v>
      </c>
      <c r="Y483" s="21">
        <f t="shared" si="59"/>
        <v>1.6417740674620141E-2</v>
      </c>
    </row>
    <row r="484" spans="1:25" x14ac:dyDescent="0.3">
      <c r="A484" s="23">
        <v>42416</v>
      </c>
      <c r="B484" s="1">
        <v>90.797439999999995</v>
      </c>
      <c r="C484" s="21">
        <f t="shared" si="55"/>
        <v>2.8194441353923461E-2</v>
      </c>
      <c r="D484" s="21">
        <f t="shared" si="56"/>
        <v>7.5019740315982494E-4</v>
      </c>
      <c r="S484" s="23">
        <v>42416</v>
      </c>
      <c r="T484" s="1">
        <v>1895.579956</v>
      </c>
      <c r="U484" s="21">
        <f t="shared" si="57"/>
        <v>1.6516654254666641E-2</v>
      </c>
      <c r="W484" s="23">
        <v>42416</v>
      </c>
      <c r="X484" s="24">
        <f t="shared" si="58"/>
        <v>2.8131742941225047E-2</v>
      </c>
      <c r="Y484" s="21">
        <f t="shared" si="59"/>
        <v>1.6453955841968227E-2</v>
      </c>
    </row>
    <row r="485" spans="1:25" x14ac:dyDescent="0.3">
      <c r="A485" s="23">
        <v>42412</v>
      </c>
      <c r="B485" s="1">
        <v>88.307654999999997</v>
      </c>
      <c r="C485" s="21">
        <f t="shared" si="55"/>
        <v>3.0950808880618741E-3</v>
      </c>
      <c r="D485" s="21">
        <f t="shared" si="56"/>
        <v>5.2458004371506393E-6</v>
      </c>
      <c r="S485" s="23">
        <v>42412</v>
      </c>
      <c r="T485" s="1">
        <v>1864.780029</v>
      </c>
      <c r="U485" s="21">
        <f t="shared" si="57"/>
        <v>1.9518049434029239E-2</v>
      </c>
      <c r="W485" s="23">
        <v>42412</v>
      </c>
      <c r="X485" s="24">
        <f t="shared" si="58"/>
        <v>3.0323824753634614E-3</v>
      </c>
      <c r="Y485" s="21">
        <f t="shared" si="59"/>
        <v>1.9455351021330825E-2</v>
      </c>
    </row>
    <row r="486" spans="1:25" x14ac:dyDescent="0.3">
      <c r="A486" s="23">
        <v>42411</v>
      </c>
      <c r="B486" s="1">
        <v>88.035178999999999</v>
      </c>
      <c r="C486" s="21">
        <f t="shared" si="55"/>
        <v>-6.0466136827231898E-3</v>
      </c>
      <c r="D486" s="21">
        <f t="shared" si="56"/>
        <v>4.6940631322739184E-5</v>
      </c>
      <c r="S486" s="23">
        <v>42411</v>
      </c>
      <c r="T486" s="1">
        <v>1829.079956</v>
      </c>
      <c r="U486" s="21">
        <f t="shared" si="57"/>
        <v>-1.2301161634528213E-2</v>
      </c>
      <c r="W486" s="23">
        <v>42411</v>
      </c>
      <c r="X486" s="24">
        <f t="shared" si="58"/>
        <v>-6.1093120954216025E-3</v>
      </c>
      <c r="Y486" s="21">
        <f t="shared" si="59"/>
        <v>-1.2363860047226626E-2</v>
      </c>
    </row>
    <row r="487" spans="1:25" x14ac:dyDescent="0.3">
      <c r="A487" s="23">
        <v>42410</v>
      </c>
      <c r="B487" s="1">
        <v>88.570732000000007</v>
      </c>
      <c r="C487" s="21">
        <f t="shared" si="55"/>
        <v>-7.5799669419406301E-3</v>
      </c>
      <c r="D487" s="21">
        <f t="shared" si="56"/>
        <v>7.0302801445237885E-5</v>
      </c>
      <c r="S487" s="23">
        <v>42410</v>
      </c>
      <c r="T487" s="1">
        <v>1851.8599850000001</v>
      </c>
      <c r="U487" s="21">
        <f t="shared" si="57"/>
        <v>-1.8895050095235622E-4</v>
      </c>
      <c r="W487" s="23">
        <v>42410</v>
      </c>
      <c r="X487" s="24">
        <f t="shared" si="58"/>
        <v>-7.6426653546390428E-3</v>
      </c>
      <c r="Y487" s="21">
        <f t="shared" si="59"/>
        <v>-2.5164891365076891E-4</v>
      </c>
    </row>
    <row r="488" spans="1:25" x14ac:dyDescent="0.3">
      <c r="A488" s="23">
        <v>42409</v>
      </c>
      <c r="B488" s="1">
        <v>89.247223000000005</v>
      </c>
      <c r="C488" s="21">
        <f t="shared" si="55"/>
        <v>-2.1050564663938065E-4</v>
      </c>
      <c r="D488" s="21">
        <f t="shared" si="56"/>
        <v>1.030662085671995E-6</v>
      </c>
      <c r="S488" s="23">
        <v>42409</v>
      </c>
      <c r="T488" s="1">
        <v>1852.209961</v>
      </c>
      <c r="U488" s="21">
        <f t="shared" si="57"/>
        <v>-6.6362010054477061E-4</v>
      </c>
      <c r="W488" s="23">
        <v>42409</v>
      </c>
      <c r="X488" s="24">
        <f t="shared" si="58"/>
        <v>-2.7320405933779334E-4</v>
      </c>
      <c r="Y488" s="21">
        <f t="shared" si="59"/>
        <v>-7.263185132431833E-4</v>
      </c>
    </row>
    <row r="489" spans="1:25" x14ac:dyDescent="0.3">
      <c r="A489" s="23">
        <v>42408</v>
      </c>
      <c r="B489" s="1">
        <v>89.266013999999998</v>
      </c>
      <c r="C489" s="21">
        <f t="shared" si="55"/>
        <v>1.052999576457303E-2</v>
      </c>
      <c r="D489" s="21">
        <f t="shared" si="56"/>
        <v>9.4581190133486234E-5</v>
      </c>
      <c r="S489" s="23">
        <v>42408</v>
      </c>
      <c r="T489" s="1">
        <v>1853.4399410000001</v>
      </c>
      <c r="U489" s="21">
        <f t="shared" si="57"/>
        <v>-1.4153935962584518E-2</v>
      </c>
      <c r="W489" s="23">
        <v>42408</v>
      </c>
      <c r="X489" s="24">
        <f t="shared" si="58"/>
        <v>1.0467297351874617E-2</v>
      </c>
      <c r="Y489" s="21">
        <f t="shared" si="59"/>
        <v>-1.4216634375282932E-2</v>
      </c>
    </row>
    <row r="490" spans="1:25" x14ac:dyDescent="0.3">
      <c r="A490" s="23">
        <v>42405</v>
      </c>
      <c r="B490" s="1">
        <v>88.335837999999995</v>
      </c>
      <c r="C490" s="21">
        <f t="shared" si="55"/>
        <v>-2.6708138007918047E-2</v>
      </c>
      <c r="D490" s="21">
        <f t="shared" si="56"/>
        <v>7.5695678589933219E-4</v>
      </c>
      <c r="S490" s="23">
        <v>42405</v>
      </c>
      <c r="T490" s="1">
        <v>1880.0500489999999</v>
      </c>
      <c r="U490" s="21">
        <f t="shared" si="57"/>
        <v>-1.8481246133065898E-2</v>
      </c>
      <c r="W490" s="23">
        <v>42405</v>
      </c>
      <c r="X490" s="24">
        <f t="shared" si="58"/>
        <v>-2.6770836420616461E-2</v>
      </c>
      <c r="Y490" s="21">
        <f t="shared" si="59"/>
        <v>-1.8543944545764312E-2</v>
      </c>
    </row>
    <row r="491" spans="1:25" x14ac:dyDescent="0.3">
      <c r="A491" s="23">
        <v>42404</v>
      </c>
      <c r="B491" s="1">
        <v>90.759865000000005</v>
      </c>
      <c r="C491" s="21">
        <f t="shared" si="55"/>
        <v>8.0349926829057505E-3</v>
      </c>
      <c r="D491" s="21">
        <f t="shared" si="56"/>
        <v>5.2276992827502643E-5</v>
      </c>
      <c r="S491" s="23">
        <v>42404</v>
      </c>
      <c r="T491" s="1">
        <v>1915.4499510000001</v>
      </c>
      <c r="U491" s="21">
        <f t="shared" si="57"/>
        <v>1.5267326294097217E-3</v>
      </c>
      <c r="W491" s="23">
        <v>42404</v>
      </c>
      <c r="X491" s="24">
        <f t="shared" si="58"/>
        <v>7.972294270207337E-3</v>
      </c>
      <c r="Y491" s="21">
        <f t="shared" si="59"/>
        <v>1.464034216711309E-3</v>
      </c>
    </row>
    <row r="492" spans="1:25" x14ac:dyDescent="0.3">
      <c r="A492" s="23">
        <v>42403</v>
      </c>
      <c r="B492" s="1">
        <v>90.036422999999999</v>
      </c>
      <c r="C492" s="21">
        <f t="shared" si="55"/>
        <v>1.9792507926500447E-2</v>
      </c>
      <c r="D492" s="21">
        <f t="shared" si="56"/>
        <v>3.6053648362957048E-4</v>
      </c>
      <c r="S492" s="23">
        <v>42403</v>
      </c>
      <c r="T492" s="1">
        <v>1912.530029</v>
      </c>
      <c r="U492" s="21">
        <f t="shared" si="57"/>
        <v>4.9920389353981243E-3</v>
      </c>
      <c r="W492" s="23">
        <v>42403</v>
      </c>
      <c r="X492" s="24">
        <f t="shared" si="58"/>
        <v>1.9729809513802033E-2</v>
      </c>
      <c r="Y492" s="21">
        <f t="shared" si="59"/>
        <v>4.9293405226997116E-3</v>
      </c>
    </row>
    <row r="493" spans="1:25" x14ac:dyDescent="0.3">
      <c r="A493" s="23">
        <v>42402</v>
      </c>
      <c r="B493" s="1">
        <v>88.288962999999995</v>
      </c>
      <c r="C493" s="21">
        <f t="shared" si="55"/>
        <v>-2.0221744323633772E-2</v>
      </c>
      <c r="D493" s="21">
        <f t="shared" si="56"/>
        <v>4.4211176643902094E-4</v>
      </c>
      <c r="S493" s="23">
        <v>42402</v>
      </c>
      <c r="T493" s="1">
        <v>1903.030029</v>
      </c>
      <c r="U493" s="21">
        <f t="shared" si="57"/>
        <v>-1.8743091042644822E-2</v>
      </c>
      <c r="W493" s="23">
        <v>42402</v>
      </c>
      <c r="X493" s="24">
        <f t="shared" si="58"/>
        <v>-2.0284442736332186E-2</v>
      </c>
      <c r="Y493" s="21">
        <f t="shared" si="59"/>
        <v>-1.8805789455343235E-2</v>
      </c>
    </row>
    <row r="494" spans="1:25" x14ac:dyDescent="0.3">
      <c r="A494" s="23">
        <v>42401</v>
      </c>
      <c r="B494" s="1">
        <v>90.111168000000006</v>
      </c>
      <c r="C494" s="21">
        <f t="shared" si="55"/>
        <v>-9.3486221257945701E-3</v>
      </c>
      <c r="D494" s="21">
        <f t="shared" si="56"/>
        <v>1.030901460207589E-4</v>
      </c>
      <c r="S494" s="23">
        <v>42401</v>
      </c>
      <c r="T494" s="1">
        <v>1939.380005</v>
      </c>
      <c r="U494" s="21">
        <f t="shared" si="57"/>
        <v>-4.4323640602828007E-4</v>
      </c>
      <c r="W494" s="23">
        <v>42401</v>
      </c>
      <c r="X494" s="24">
        <f t="shared" si="58"/>
        <v>-9.4113205384929836E-3</v>
      </c>
      <c r="Y494" s="21">
        <f t="shared" si="59"/>
        <v>-5.0593481872669276E-4</v>
      </c>
    </row>
    <row r="495" spans="1:25" x14ac:dyDescent="0.3">
      <c r="A495" s="23">
        <v>42398</v>
      </c>
      <c r="B495" s="1">
        <v>90.961533000000003</v>
      </c>
      <c r="C495" s="21">
        <f t="shared" si="55"/>
        <v>3.4541373564819899E-2</v>
      </c>
      <c r="D495" s="21">
        <f t="shared" si="56"/>
        <v>1.1381624925288153E-3</v>
      </c>
      <c r="S495" s="23">
        <v>42398</v>
      </c>
      <c r="T495" s="1">
        <v>1940.23999</v>
      </c>
      <c r="U495" s="21">
        <f t="shared" si="57"/>
        <v>2.476021748183288E-2</v>
      </c>
      <c r="W495" s="23">
        <v>42398</v>
      </c>
      <c r="X495" s="24">
        <f t="shared" si="58"/>
        <v>3.4478675152121489E-2</v>
      </c>
      <c r="Y495" s="21">
        <f t="shared" si="59"/>
        <v>2.4697519069134467E-2</v>
      </c>
    </row>
    <row r="496" spans="1:25" x14ac:dyDescent="0.3">
      <c r="A496" s="23">
        <v>42397</v>
      </c>
      <c r="B496" s="1">
        <v>87.924499999999995</v>
      </c>
      <c r="C496" s="21">
        <f t="shared" si="55"/>
        <v>7.1717681567096125E-3</v>
      </c>
      <c r="D496" s="21">
        <f t="shared" si="56"/>
        <v>4.0539434108507611E-5</v>
      </c>
      <c r="S496" s="23">
        <v>42397</v>
      </c>
      <c r="T496" s="1">
        <v>1893.3599850000001</v>
      </c>
      <c r="U496" s="21">
        <f t="shared" si="57"/>
        <v>5.5285771108635196E-3</v>
      </c>
      <c r="W496" s="23">
        <v>42397</v>
      </c>
      <c r="X496" s="24">
        <f t="shared" si="58"/>
        <v>7.1090697440111998E-3</v>
      </c>
      <c r="Y496" s="21">
        <f t="shared" si="59"/>
        <v>5.4658786981651069E-3</v>
      </c>
    </row>
    <row r="497" spans="1:25" x14ac:dyDescent="0.3">
      <c r="A497" s="23">
        <v>42396</v>
      </c>
      <c r="B497" s="1">
        <v>87.298416000000003</v>
      </c>
      <c r="C497" s="21">
        <f t="shared" si="55"/>
        <v>-6.5706460898319219E-2</v>
      </c>
      <c r="D497" s="21">
        <f t="shared" si="56"/>
        <v>4.4237358068651839E-3</v>
      </c>
      <c r="S497" s="23">
        <v>42396</v>
      </c>
      <c r="T497" s="1">
        <v>1882.9499510000001</v>
      </c>
      <c r="U497" s="21">
        <f t="shared" si="57"/>
        <v>-1.0863483946818686E-2</v>
      </c>
      <c r="W497" s="23">
        <v>42396</v>
      </c>
      <c r="X497" s="24">
        <f t="shared" si="58"/>
        <v>-6.5769159311017636E-2</v>
      </c>
      <c r="Y497" s="21">
        <f t="shared" si="59"/>
        <v>-1.09261823595171E-2</v>
      </c>
    </row>
    <row r="498" spans="1:25" x14ac:dyDescent="0.3">
      <c r="A498" s="23">
        <v>42395</v>
      </c>
      <c r="B498" s="1">
        <v>93.437888999999998</v>
      </c>
      <c r="C498" s="21">
        <f t="shared" si="55"/>
        <v>5.5306619634087895E-3</v>
      </c>
      <c r="D498" s="21">
        <f t="shared" si="56"/>
        <v>2.2334625328472214E-5</v>
      </c>
      <c r="S498" s="23">
        <v>42395</v>
      </c>
      <c r="T498" s="1">
        <v>1903.630005</v>
      </c>
      <c r="U498" s="21">
        <f t="shared" si="57"/>
        <v>1.4144335682203524E-2</v>
      </c>
      <c r="W498" s="23">
        <v>42395</v>
      </c>
      <c r="X498" s="24">
        <f t="shared" si="58"/>
        <v>5.4679635507103768E-3</v>
      </c>
      <c r="Y498" s="21">
        <f t="shared" si="59"/>
        <v>1.408163726950511E-2</v>
      </c>
    </row>
    <row r="499" spans="1:25" x14ac:dyDescent="0.3">
      <c r="A499" s="23">
        <v>42394</v>
      </c>
      <c r="B499" s="1">
        <v>92.923957999999999</v>
      </c>
      <c r="C499" s="21">
        <f t="shared" si="55"/>
        <v>-1.9522633796961508E-2</v>
      </c>
      <c r="D499" s="21">
        <f t="shared" si="56"/>
        <v>4.1320089135326536E-4</v>
      </c>
      <c r="S499" s="23">
        <v>42394</v>
      </c>
      <c r="T499" s="1">
        <v>1877.079956</v>
      </c>
      <c r="U499" s="21">
        <f t="shared" si="57"/>
        <v>-1.5637981868314221E-2</v>
      </c>
      <c r="W499" s="23">
        <v>42394</v>
      </c>
      <c r="X499" s="24">
        <f t="shared" si="58"/>
        <v>-1.9585332209659922E-2</v>
      </c>
      <c r="Y499" s="21">
        <f t="shared" si="59"/>
        <v>-1.5700680281012635E-2</v>
      </c>
    </row>
    <row r="500" spans="1:25" x14ac:dyDescent="0.3">
      <c r="A500" s="23">
        <v>42391</v>
      </c>
      <c r="B500" s="1">
        <v>94.774199999999993</v>
      </c>
      <c r="C500" s="21">
        <f t="shared" si="55"/>
        <v>5.316719580129714E-2</v>
      </c>
      <c r="D500" s="21">
        <f t="shared" si="56"/>
        <v>2.7418299566080015E-3</v>
      </c>
      <c r="S500" s="23">
        <v>42391</v>
      </c>
      <c r="T500" s="1">
        <v>1906.900024</v>
      </c>
      <c r="U500" s="21">
        <f t="shared" si="57"/>
        <v>2.0283700930896931E-2</v>
      </c>
      <c r="W500" s="23">
        <v>42391</v>
      </c>
      <c r="X500" s="24">
        <f t="shared" si="58"/>
        <v>5.310449738859873E-2</v>
      </c>
      <c r="Y500" s="21">
        <f t="shared" si="59"/>
        <v>2.0221002518198517E-2</v>
      </c>
    </row>
    <row r="501" spans="1:25" x14ac:dyDescent="0.3">
      <c r="A501" s="23">
        <v>42390</v>
      </c>
      <c r="B501" s="1">
        <v>89.989699999999999</v>
      </c>
      <c r="C501" s="21">
        <f t="shared" si="55"/>
        <v>-5.0623577781153672E-3</v>
      </c>
      <c r="D501" s="21">
        <f t="shared" si="56"/>
        <v>3.4422480131740725E-5</v>
      </c>
      <c r="S501" s="23">
        <v>42390</v>
      </c>
      <c r="T501" s="1">
        <v>1868.98999</v>
      </c>
      <c r="U501" s="21">
        <f t="shared" si="57"/>
        <v>5.1954382646433039E-3</v>
      </c>
      <c r="W501" s="23">
        <v>42390</v>
      </c>
      <c r="X501" s="24">
        <f t="shared" si="58"/>
        <v>-5.1250561908137799E-3</v>
      </c>
      <c r="Y501" s="21">
        <f t="shared" si="59"/>
        <v>5.1327398519448912E-3</v>
      </c>
    </row>
    <row r="502" spans="1:25" x14ac:dyDescent="0.3">
      <c r="A502" s="23">
        <v>42389</v>
      </c>
      <c r="B502" s="1">
        <v>90.447577999999993</v>
      </c>
      <c r="C502" s="21">
        <f t="shared" si="55"/>
        <v>1.3448493399519368E-3</v>
      </c>
      <c r="D502" s="21">
        <f t="shared" si="56"/>
        <v>2.9175089150271649E-7</v>
      </c>
      <c r="S502" s="23">
        <v>42389</v>
      </c>
      <c r="T502" s="1">
        <v>1859.329956</v>
      </c>
      <c r="U502" s="21">
        <f t="shared" si="57"/>
        <v>-1.1693855152753452E-2</v>
      </c>
      <c r="W502" s="23">
        <v>42389</v>
      </c>
      <c r="X502" s="24">
        <f t="shared" si="58"/>
        <v>1.2821509272535241E-3</v>
      </c>
      <c r="Y502" s="21">
        <f t="shared" si="59"/>
        <v>-1.1756553565451865E-2</v>
      </c>
    </row>
    <row r="503" spans="1:25" x14ac:dyDescent="0.3">
      <c r="A503" s="23">
        <v>42388</v>
      </c>
      <c r="B503" s="1">
        <v>90.326103000000003</v>
      </c>
      <c r="C503" s="21">
        <f t="shared" si="55"/>
        <v>-4.8388753830551634E-3</v>
      </c>
      <c r="D503" s="21">
        <f t="shared" si="56"/>
        <v>3.1850051953843302E-5</v>
      </c>
      <c r="S503" s="23">
        <v>42388</v>
      </c>
      <c r="T503" s="1">
        <v>1881.329956</v>
      </c>
      <c r="U503" s="21">
        <f t="shared" si="57"/>
        <v>5.318215544081184E-4</v>
      </c>
      <c r="W503" s="23">
        <v>42388</v>
      </c>
      <c r="X503" s="24">
        <f t="shared" si="58"/>
        <v>-4.9015737957535761E-3</v>
      </c>
      <c r="Y503" s="21">
        <f t="shared" si="59"/>
        <v>4.6912314170970571E-4</v>
      </c>
    </row>
    <row r="504" spans="1:25" x14ac:dyDescent="0.3">
      <c r="A504" s="23">
        <v>42384</v>
      </c>
      <c r="B504" s="1">
        <v>90.765304999999998</v>
      </c>
      <c r="C504" s="21">
        <f t="shared" si="55"/>
        <v>-2.4015283225210848E-2</v>
      </c>
      <c r="D504" s="21">
        <f t="shared" si="56"/>
        <v>6.1603204601115027E-4</v>
      </c>
      <c r="S504" s="23">
        <v>42384</v>
      </c>
      <c r="T504" s="1">
        <v>1880.329956</v>
      </c>
      <c r="U504" s="21">
        <f t="shared" si="57"/>
        <v>-2.1599098121783955E-2</v>
      </c>
      <c r="W504" s="23">
        <v>42384</v>
      </c>
      <c r="X504" s="24">
        <f t="shared" si="58"/>
        <v>-2.4077981637909262E-2</v>
      </c>
      <c r="Y504" s="21">
        <f t="shared" si="59"/>
        <v>-2.1661796534482369E-2</v>
      </c>
    </row>
    <row r="505" spans="1:25" x14ac:dyDescent="0.3">
      <c r="A505" s="23">
        <v>42383</v>
      </c>
      <c r="B505" s="1">
        <v>92.998694999999998</v>
      </c>
      <c r="C505" s="21">
        <f t="shared" si="55"/>
        <v>2.1870814597398702E-2</v>
      </c>
      <c r="D505" s="21">
        <f t="shared" si="56"/>
        <v>4.4378077792163679E-4</v>
      </c>
      <c r="S505" s="23">
        <v>42383</v>
      </c>
      <c r="T505" s="1">
        <v>1921.839966</v>
      </c>
      <c r="U505" s="21">
        <f t="shared" si="57"/>
        <v>1.6695905641396447E-2</v>
      </c>
      <c r="W505" s="23">
        <v>42383</v>
      </c>
      <c r="X505" s="24">
        <f t="shared" si="58"/>
        <v>2.1808116184700289E-2</v>
      </c>
      <c r="Y505" s="21">
        <f t="shared" si="59"/>
        <v>1.6633207228698033E-2</v>
      </c>
    </row>
    <row r="506" spans="1:25" x14ac:dyDescent="0.3">
      <c r="A506" s="23">
        <v>42382</v>
      </c>
      <c r="B506" s="1">
        <v>91.008269999999996</v>
      </c>
      <c r="C506" s="21">
        <f t="shared" si="55"/>
        <v>-2.571038689121885E-2</v>
      </c>
      <c r="D506" s="21">
        <f t="shared" si="56"/>
        <v>7.0305034425431883E-4</v>
      </c>
      <c r="S506" s="23">
        <v>42382</v>
      </c>
      <c r="T506" s="1">
        <v>1890.280029</v>
      </c>
      <c r="U506" s="21">
        <f t="shared" si="57"/>
        <v>-2.496545260273253E-2</v>
      </c>
      <c r="W506" s="23">
        <v>42382</v>
      </c>
      <c r="X506" s="24">
        <f t="shared" si="58"/>
        <v>-2.5773085303917264E-2</v>
      </c>
      <c r="Y506" s="21">
        <f t="shared" si="59"/>
        <v>-2.5028151015430943E-2</v>
      </c>
    </row>
    <row r="507" spans="1:25" x14ac:dyDescent="0.3">
      <c r="A507" s="23">
        <v>42381</v>
      </c>
      <c r="B507" s="1">
        <v>93.409874000000002</v>
      </c>
      <c r="C507" s="21">
        <f t="shared" si="55"/>
        <v>1.4513514590501986E-2</v>
      </c>
      <c r="D507" s="21">
        <f t="shared" si="56"/>
        <v>1.8793133307036565E-4</v>
      </c>
      <c r="S507" s="23">
        <v>42381</v>
      </c>
      <c r="T507" s="1">
        <v>1938.6800539999999</v>
      </c>
      <c r="U507" s="21">
        <f t="shared" si="57"/>
        <v>7.8027986383719661E-3</v>
      </c>
      <c r="W507" s="23">
        <v>42381</v>
      </c>
      <c r="X507" s="24">
        <f t="shared" si="58"/>
        <v>1.4450816177803572E-2</v>
      </c>
      <c r="Y507" s="21">
        <f t="shared" si="59"/>
        <v>7.7401002256735534E-3</v>
      </c>
    </row>
    <row r="508" spans="1:25" x14ac:dyDescent="0.3">
      <c r="A508" s="23">
        <v>42380</v>
      </c>
      <c r="B508" s="1">
        <v>92.073562999999993</v>
      </c>
      <c r="C508" s="21">
        <f t="shared" si="55"/>
        <v>1.6192282053952844E-2</v>
      </c>
      <c r="D508" s="21">
        <f t="shared" si="56"/>
        <v>2.3677738468178819E-4</v>
      </c>
      <c r="S508" s="23">
        <v>42380</v>
      </c>
      <c r="T508" s="1">
        <v>1923.670044</v>
      </c>
      <c r="U508" s="21">
        <f t="shared" si="57"/>
        <v>8.5327230857745739E-4</v>
      </c>
      <c r="W508" s="23">
        <v>42380</v>
      </c>
      <c r="X508" s="24">
        <f t="shared" si="58"/>
        <v>1.6129583641254431E-2</v>
      </c>
      <c r="Y508" s="21">
        <f t="shared" si="59"/>
        <v>7.905738958790447E-4</v>
      </c>
    </row>
    <row r="509" spans="1:25" x14ac:dyDescent="0.3">
      <c r="A509" s="23">
        <v>42377</v>
      </c>
      <c r="B509" s="1">
        <v>90.606437999999997</v>
      </c>
      <c r="C509" s="21">
        <f t="shared" si="55"/>
        <v>5.2875923439719141E-3</v>
      </c>
      <c r="D509" s="21">
        <f t="shared" si="56"/>
        <v>2.009623730469252E-5</v>
      </c>
      <c r="S509" s="23">
        <v>42377</v>
      </c>
      <c r="T509" s="1">
        <v>1922.030029</v>
      </c>
      <c r="U509" s="21">
        <f t="shared" si="57"/>
        <v>-1.0838374634476344E-2</v>
      </c>
      <c r="W509" s="23">
        <v>42377</v>
      </c>
      <c r="X509" s="24">
        <f t="shared" si="58"/>
        <v>5.2248939312735014E-3</v>
      </c>
      <c r="Y509" s="21">
        <f t="shared" si="59"/>
        <v>-1.0901073047174758E-2</v>
      </c>
    </row>
    <row r="510" spans="1:25" x14ac:dyDescent="0.3">
      <c r="A510" s="23">
        <v>42376</v>
      </c>
      <c r="B510" s="1">
        <v>90.129868000000002</v>
      </c>
      <c r="C510" s="21">
        <f t="shared" si="55"/>
        <v>-4.220468078754247E-2</v>
      </c>
      <c r="D510" s="21">
        <f t="shared" si="56"/>
        <v>1.8498076652642182E-3</v>
      </c>
      <c r="S510" s="23">
        <v>42376</v>
      </c>
      <c r="T510" s="1">
        <v>1943.089966</v>
      </c>
      <c r="U510" s="21">
        <f t="shared" si="57"/>
        <v>-2.3700443039098129E-2</v>
      </c>
      <c r="W510" s="23">
        <v>42376</v>
      </c>
      <c r="X510" s="24">
        <f t="shared" si="58"/>
        <v>-4.226737920024088E-2</v>
      </c>
      <c r="Y510" s="21">
        <f t="shared" si="59"/>
        <v>-2.3763141451796543E-2</v>
      </c>
    </row>
    <row r="511" spans="1:25" x14ac:dyDescent="0.3">
      <c r="A511" s="23">
        <v>42375</v>
      </c>
      <c r="B511" s="1">
        <v>94.101387000000003</v>
      </c>
      <c r="C511" s="21">
        <f t="shared" si="55"/>
        <v>-1.9569643260408998E-2</v>
      </c>
      <c r="D511" s="21">
        <f t="shared" si="56"/>
        <v>4.1511425625983254E-4</v>
      </c>
      <c r="S511" s="23">
        <v>42375</v>
      </c>
      <c r="T511" s="1">
        <v>1990.26001</v>
      </c>
      <c r="U511" s="21">
        <f t="shared" si="57"/>
        <v>-1.3115396617015107E-2</v>
      </c>
      <c r="W511" s="23">
        <v>42375</v>
      </c>
      <c r="X511" s="24">
        <f t="shared" si="58"/>
        <v>-1.9632341673107411E-2</v>
      </c>
      <c r="Y511" s="21">
        <f t="shared" si="59"/>
        <v>-1.3178095029713521E-2</v>
      </c>
    </row>
    <row r="512" spans="1:25" x14ac:dyDescent="0.3">
      <c r="A512" s="23">
        <v>42374</v>
      </c>
      <c r="B512" s="1">
        <v>95.979675</v>
      </c>
      <c r="C512" s="21">
        <f t="shared" si="55"/>
        <v>-2.5059053555451016E-2</v>
      </c>
      <c r="D512" s="21">
        <f t="shared" si="56"/>
        <v>6.6893424682005456E-4</v>
      </c>
      <c r="S512" s="23">
        <v>42374</v>
      </c>
      <c r="T512" s="1">
        <v>2016.709961</v>
      </c>
      <c r="U512" s="21">
        <f t="shared" si="57"/>
        <v>2.0122260747390541E-3</v>
      </c>
      <c r="W512" s="23">
        <v>42374</v>
      </c>
      <c r="X512" s="24">
        <f t="shared" si="58"/>
        <v>-2.512175196814943E-2</v>
      </c>
      <c r="Y512" s="21">
        <f t="shared" si="59"/>
        <v>1.9495276620406414E-3</v>
      </c>
    </row>
    <row r="513" spans="1:25" x14ac:dyDescent="0.3">
      <c r="A513" s="23">
        <v>42373</v>
      </c>
      <c r="B513" s="1">
        <v>98.446655000000007</v>
      </c>
      <c r="C513" s="21">
        <f t="shared" si="55"/>
        <v>8.5482717959028953E-4</v>
      </c>
      <c r="D513" s="21">
        <f t="shared" si="56"/>
        <v>2.5117674070159746E-9</v>
      </c>
      <c r="S513" s="23">
        <v>42373</v>
      </c>
      <c r="T513" s="1">
        <v>2012.660034</v>
      </c>
      <c r="U513" s="21">
        <f t="shared" si="57"/>
        <v>-1.5303730981790165E-2</v>
      </c>
      <c r="W513" s="23">
        <v>42373</v>
      </c>
      <c r="X513" s="24">
        <f t="shared" si="58"/>
        <v>7.9212876689187684E-4</v>
      </c>
      <c r="Y513" s="21">
        <f t="shared" si="59"/>
        <v>-1.5366429394488578E-2</v>
      </c>
    </row>
    <row r="514" spans="1:25" x14ac:dyDescent="0.3">
      <c r="A514" s="23">
        <v>42369</v>
      </c>
      <c r="B514" s="1">
        <v>98.362572</v>
      </c>
      <c r="C514" s="21">
        <f t="shared" si="55"/>
        <v>-1.9194830466286561E-2</v>
      </c>
      <c r="D514" s="21">
        <f t="shared" si="56"/>
        <v>3.9998160460964375E-4</v>
      </c>
      <c r="S514" s="23">
        <v>42369</v>
      </c>
      <c r="T514" s="1">
        <v>2043.9399410000001</v>
      </c>
      <c r="U514" s="21">
        <f t="shared" si="57"/>
        <v>-9.4119130897784009E-3</v>
      </c>
      <c r="W514" s="23">
        <v>42369</v>
      </c>
      <c r="X514" s="24">
        <f t="shared" si="58"/>
        <v>-1.9257528878984975E-2</v>
      </c>
      <c r="Y514" s="21">
        <f t="shared" si="59"/>
        <v>-9.4746115024768145E-3</v>
      </c>
    </row>
    <row r="515" spans="1:25" x14ac:dyDescent="0.3">
      <c r="A515" s="23">
        <v>42368</v>
      </c>
      <c r="B515" s="1">
        <v>100.287575</v>
      </c>
      <c r="C515" s="21">
        <f t="shared" si="55"/>
        <v>-1.3058664595440472E-2</v>
      </c>
      <c r="D515" s="21">
        <f t="shared" si="56"/>
        <v>1.9219314529355045E-4</v>
      </c>
      <c r="S515" s="23">
        <v>42368</v>
      </c>
      <c r="T515" s="1">
        <v>2063.360107</v>
      </c>
      <c r="U515" s="21">
        <f t="shared" si="57"/>
        <v>-7.2172285974309025E-3</v>
      </c>
      <c r="W515" s="23">
        <v>42368</v>
      </c>
      <c r="X515" s="24">
        <f t="shared" si="58"/>
        <v>-1.3121363008138886E-2</v>
      </c>
      <c r="Y515" s="21">
        <f t="shared" si="59"/>
        <v>-7.2799270101293152E-3</v>
      </c>
    </row>
    <row r="516" spans="1:25" x14ac:dyDescent="0.3">
      <c r="A516" s="23">
        <v>42367</v>
      </c>
      <c r="B516" s="1">
        <v>101.614525</v>
      </c>
      <c r="C516" s="21">
        <f t="shared" si="55"/>
        <v>1.7973958779029742E-2</v>
      </c>
      <c r="D516" s="21">
        <f t="shared" si="56"/>
        <v>2.9478311587215216E-4</v>
      </c>
      <c r="S516" s="23">
        <v>42367</v>
      </c>
      <c r="T516" s="1">
        <v>2078.360107</v>
      </c>
      <c r="U516" s="21">
        <f t="shared" si="57"/>
        <v>1.0629762703622703E-2</v>
      </c>
      <c r="W516" s="23">
        <v>42367</v>
      </c>
      <c r="X516" s="24">
        <f t="shared" si="58"/>
        <v>1.7911260366331328E-2</v>
      </c>
      <c r="Y516" s="21">
        <f t="shared" si="59"/>
        <v>1.0567064290924289E-2</v>
      </c>
    </row>
    <row r="517" spans="1:25" x14ac:dyDescent="0.3">
      <c r="A517" s="23">
        <v>42366</v>
      </c>
      <c r="B517" s="1">
        <v>99.820357999999999</v>
      </c>
      <c r="C517" s="21">
        <f t="shared" si="55"/>
        <v>-1.1200467172919337E-2</v>
      </c>
      <c r="D517" s="21">
        <f t="shared" si="56"/>
        <v>1.4412427039750357E-4</v>
      </c>
      <c r="S517" s="23">
        <v>42366</v>
      </c>
      <c r="T517" s="1">
        <v>2056.5</v>
      </c>
      <c r="U517" s="21">
        <f t="shared" si="57"/>
        <v>-2.1785598289102426E-3</v>
      </c>
      <c r="W517" s="23">
        <v>42366</v>
      </c>
      <c r="X517" s="24">
        <f t="shared" si="58"/>
        <v>-1.1263165585617751E-2</v>
      </c>
      <c r="Y517" s="21">
        <f t="shared" si="59"/>
        <v>-2.2412582416086553E-3</v>
      </c>
    </row>
    <row r="518" spans="1:25" x14ac:dyDescent="0.3">
      <c r="A518" s="23">
        <v>42362</v>
      </c>
      <c r="B518" s="1">
        <v>100.95105700000001</v>
      </c>
      <c r="C518" s="21">
        <f t="shared" si="55"/>
        <v>-5.3401981712047908E-3</v>
      </c>
      <c r="D518" s="21">
        <f t="shared" si="56"/>
        <v>3.775989205327317E-5</v>
      </c>
      <c r="S518" s="23">
        <v>42362</v>
      </c>
      <c r="T518" s="1">
        <v>2060.98999</v>
      </c>
      <c r="U518" s="21">
        <f t="shared" si="57"/>
        <v>-1.5986363048084984E-3</v>
      </c>
      <c r="W518" s="23">
        <v>42362</v>
      </c>
      <c r="X518" s="24">
        <f t="shared" si="58"/>
        <v>-5.4028965839032035E-3</v>
      </c>
      <c r="Y518" s="21">
        <f t="shared" si="59"/>
        <v>-1.6613347175069111E-3</v>
      </c>
    </row>
    <row r="519" spans="1:25" x14ac:dyDescent="0.3">
      <c r="A519" s="23">
        <v>42361</v>
      </c>
      <c r="B519" s="1">
        <v>101.49305</v>
      </c>
      <c r="C519" s="21">
        <f t="shared" si="55"/>
        <v>1.286940192532815E-2</v>
      </c>
      <c r="D519" s="21">
        <f t="shared" si="56"/>
        <v>1.455567998511726E-4</v>
      </c>
      <c r="S519" s="23">
        <v>42361</v>
      </c>
      <c r="T519" s="1">
        <v>2064.290039</v>
      </c>
      <c r="U519" s="21">
        <f t="shared" si="57"/>
        <v>1.2418068122691306E-2</v>
      </c>
      <c r="W519" s="23">
        <v>42361</v>
      </c>
      <c r="X519" s="24">
        <f t="shared" si="58"/>
        <v>1.2806703512629736E-2</v>
      </c>
      <c r="Y519" s="21">
        <f t="shared" si="59"/>
        <v>1.2355369709992892E-2</v>
      </c>
    </row>
    <row r="520" spans="1:25" x14ac:dyDescent="0.3">
      <c r="A520" s="23">
        <v>42360</v>
      </c>
      <c r="B520" s="1">
        <v>100.203491</v>
      </c>
      <c r="C520" s="21">
        <f t="shared" si="55"/>
        <v>-9.3153407969526203E-4</v>
      </c>
      <c r="D520" s="21">
        <f t="shared" si="56"/>
        <v>3.014542266915067E-6</v>
      </c>
      <c r="S520" s="23">
        <v>42360</v>
      </c>
      <c r="T520" s="1">
        <v>2038.969971</v>
      </c>
      <c r="U520" s="21">
        <f t="shared" si="57"/>
        <v>8.8167364066982223E-3</v>
      </c>
      <c r="W520" s="23">
        <v>42360</v>
      </c>
      <c r="X520" s="24">
        <f t="shared" si="58"/>
        <v>-9.9423249239367472E-4</v>
      </c>
      <c r="Y520" s="21">
        <f t="shared" si="59"/>
        <v>8.7540379939998088E-3</v>
      </c>
    </row>
    <row r="521" spans="1:25" x14ac:dyDescent="0.3">
      <c r="A521" s="23">
        <v>42359</v>
      </c>
      <c r="B521" s="1">
        <v>100.296921</v>
      </c>
      <c r="C521" s="21">
        <f t="shared" si="55"/>
        <v>1.226059819171188E-2</v>
      </c>
      <c r="D521" s="21">
        <f t="shared" si="56"/>
        <v>1.3123738242522439E-4</v>
      </c>
      <c r="S521" s="23">
        <v>42359</v>
      </c>
      <c r="T521" s="1">
        <v>2021.150024</v>
      </c>
      <c r="U521" s="21">
        <f t="shared" si="57"/>
        <v>7.7784022432043631E-3</v>
      </c>
      <c r="W521" s="23">
        <v>42359</v>
      </c>
      <c r="X521" s="24">
        <f t="shared" si="58"/>
        <v>1.2197899779013466E-2</v>
      </c>
      <c r="Y521" s="21">
        <f t="shared" si="59"/>
        <v>7.7157038305059504E-3</v>
      </c>
    </row>
    <row r="522" spans="1:25" x14ac:dyDescent="0.3">
      <c r="A522" s="23">
        <v>42356</v>
      </c>
      <c r="B522" s="1">
        <v>99.082115000000002</v>
      </c>
      <c r="C522" s="21">
        <f t="shared" si="55"/>
        <v>-2.7069237078899966E-2</v>
      </c>
      <c r="D522" s="21">
        <f t="shared" si="56"/>
        <v>7.7695690589250509E-4</v>
      </c>
      <c r="S522" s="23">
        <v>42356</v>
      </c>
      <c r="T522" s="1">
        <v>2005.5500489999999</v>
      </c>
      <c r="U522" s="21">
        <f t="shared" si="57"/>
        <v>-1.779722009170015E-2</v>
      </c>
      <c r="W522" s="23">
        <v>42356</v>
      </c>
      <c r="X522" s="24">
        <f t="shared" si="58"/>
        <v>-2.7131935491598379E-2</v>
      </c>
      <c r="Y522" s="21">
        <f t="shared" si="59"/>
        <v>-1.7859918504398564E-2</v>
      </c>
    </row>
    <row r="523" spans="1:25" x14ac:dyDescent="0.3">
      <c r="A523" s="23">
        <v>42355</v>
      </c>
      <c r="B523" s="1">
        <v>101.838814</v>
      </c>
      <c r="C523" s="21">
        <f t="shared" si="55"/>
        <v>-2.1196165078035012E-2</v>
      </c>
      <c r="D523" s="21">
        <f t="shared" si="56"/>
        <v>4.8403848852002928E-4</v>
      </c>
      <c r="S523" s="23">
        <v>42355</v>
      </c>
      <c r="T523" s="1">
        <v>2041.8900149999999</v>
      </c>
      <c r="U523" s="21">
        <f t="shared" si="57"/>
        <v>-1.5040520569611582E-2</v>
      </c>
      <c r="W523" s="23">
        <v>42355</v>
      </c>
      <c r="X523" s="24">
        <f t="shared" si="58"/>
        <v>-2.1258863490733425E-2</v>
      </c>
      <c r="Y523" s="21">
        <f t="shared" si="59"/>
        <v>-1.5103218982309995E-2</v>
      </c>
    </row>
    <row r="524" spans="1:25" x14ac:dyDescent="0.3">
      <c r="A524" s="23">
        <v>42354</v>
      </c>
      <c r="B524" s="1">
        <v>104.044151</v>
      </c>
      <c r="C524" s="21">
        <f t="shared" ref="C524:C587" si="60">B524/B525-1</f>
        <v>7.6928038747168248E-3</v>
      </c>
      <c r="D524" s="21">
        <f t="shared" ref="D524:D587" si="61">(C524-$B$4)^2</f>
        <v>4.7445842135821022E-5</v>
      </c>
      <c r="S524" s="23">
        <v>42354</v>
      </c>
      <c r="T524" s="1">
        <v>2073.070068</v>
      </c>
      <c r="U524" s="21">
        <f t="shared" ref="U524:U587" si="62">T524/T525-1</f>
        <v>1.4514969343641715E-2</v>
      </c>
      <c r="W524" s="23">
        <v>42354</v>
      </c>
      <c r="X524" s="24">
        <f t="shared" ref="X524:X587" si="63">C524-$U$5</f>
        <v>7.6301054620184121E-3</v>
      </c>
      <c r="Y524" s="21">
        <f t="shared" ref="Y524:Y587" si="64">U524-$U$5</f>
        <v>1.4452270930943301E-2</v>
      </c>
    </row>
    <row r="525" spans="1:25" x14ac:dyDescent="0.3">
      <c r="A525" s="23">
        <v>42353</v>
      </c>
      <c r="B525" s="1">
        <v>103.24987</v>
      </c>
      <c r="C525" s="21">
        <f t="shared" si="60"/>
        <v>-1.769185341858559E-2</v>
      </c>
      <c r="D525" s="21">
        <f t="shared" si="61"/>
        <v>3.421228451158892E-4</v>
      </c>
      <c r="S525" s="23">
        <v>42353</v>
      </c>
      <c r="T525" s="1">
        <v>2043.410034</v>
      </c>
      <c r="U525" s="21">
        <f t="shared" si="62"/>
        <v>1.0618561196917398E-2</v>
      </c>
      <c r="W525" s="23">
        <v>42353</v>
      </c>
      <c r="X525" s="24">
        <f t="shared" si="63"/>
        <v>-1.7754551831284004E-2</v>
      </c>
      <c r="Y525" s="21">
        <f t="shared" si="64"/>
        <v>1.0555862784218984E-2</v>
      </c>
    </row>
    <row r="526" spans="1:25" x14ac:dyDescent="0.3">
      <c r="A526" s="23">
        <v>42352</v>
      </c>
      <c r="B526" s="1">
        <v>105.10945100000001</v>
      </c>
      <c r="C526" s="21">
        <f t="shared" si="60"/>
        <v>-6.1848979631817791E-3</v>
      </c>
      <c r="D526" s="21">
        <f t="shared" si="61"/>
        <v>4.8854614497719185E-5</v>
      </c>
      <c r="S526" s="23">
        <v>42352</v>
      </c>
      <c r="T526" s="1">
        <v>2021.9399410000001</v>
      </c>
      <c r="U526" s="21">
        <f t="shared" si="62"/>
        <v>4.7555598740678384E-3</v>
      </c>
      <c r="W526" s="23">
        <v>42352</v>
      </c>
      <c r="X526" s="24">
        <f t="shared" si="63"/>
        <v>-6.2475963758801918E-3</v>
      </c>
      <c r="Y526" s="21">
        <f t="shared" si="64"/>
        <v>4.6928614613694257E-3</v>
      </c>
    </row>
    <row r="527" spans="1:25" x14ac:dyDescent="0.3">
      <c r="A527" s="23">
        <v>42349</v>
      </c>
      <c r="B527" s="1">
        <v>105.763588</v>
      </c>
      <c r="C527" s="21">
        <f t="shared" si="60"/>
        <v>-2.5738164610268011E-2</v>
      </c>
      <c r="D527" s="21">
        <f t="shared" si="61"/>
        <v>7.0452417366020925E-4</v>
      </c>
      <c r="S527" s="23">
        <v>42349</v>
      </c>
      <c r="T527" s="1">
        <v>2012.369995</v>
      </c>
      <c r="U527" s="21">
        <f t="shared" si="62"/>
        <v>-1.9422767130611751E-2</v>
      </c>
      <c r="W527" s="23">
        <v>42349</v>
      </c>
      <c r="X527" s="24">
        <f t="shared" si="63"/>
        <v>-2.5800863022966424E-2</v>
      </c>
      <c r="Y527" s="21">
        <f t="shared" si="64"/>
        <v>-1.9485465543310165E-2</v>
      </c>
    </row>
    <row r="528" spans="1:25" x14ac:dyDescent="0.3">
      <c r="A528" s="23">
        <v>42348</v>
      </c>
      <c r="B528" s="1">
        <v>108.55766300000001</v>
      </c>
      <c r="C528" s="21">
        <f t="shared" si="60"/>
        <v>4.7569825472750793E-3</v>
      </c>
      <c r="D528" s="21">
        <f t="shared" si="61"/>
        <v>1.5620461104594146E-5</v>
      </c>
      <c r="S528" s="23">
        <v>42348</v>
      </c>
      <c r="T528" s="1">
        <v>2052.2299800000001</v>
      </c>
      <c r="U528" s="21">
        <f t="shared" si="62"/>
        <v>2.2513869815967702E-3</v>
      </c>
      <c r="W528" s="23">
        <v>42348</v>
      </c>
      <c r="X528" s="24">
        <f t="shared" si="63"/>
        <v>4.6942841345766666E-3</v>
      </c>
      <c r="Y528" s="21">
        <f t="shared" si="64"/>
        <v>2.1886885688983575E-3</v>
      </c>
    </row>
    <row r="529" spans="1:25" x14ac:dyDescent="0.3">
      <c r="A529" s="23">
        <v>42347</v>
      </c>
      <c r="B529" s="1">
        <v>108.043701</v>
      </c>
      <c r="C529" s="21">
        <f t="shared" si="60"/>
        <v>-2.2075473600571827E-2</v>
      </c>
      <c r="D529" s="21">
        <f t="shared" si="61"/>
        <v>5.2350278528994995E-4</v>
      </c>
      <c r="S529" s="23">
        <v>42347</v>
      </c>
      <c r="T529" s="1">
        <v>2047.619995</v>
      </c>
      <c r="U529" s="21">
        <f t="shared" si="62"/>
        <v>-7.738985127360154E-3</v>
      </c>
      <c r="W529" s="23">
        <v>42347</v>
      </c>
      <c r="X529" s="24">
        <f t="shared" si="63"/>
        <v>-2.213817201327024E-2</v>
      </c>
      <c r="Y529" s="21">
        <f t="shared" si="64"/>
        <v>-7.8016835400585667E-3</v>
      </c>
    </row>
    <row r="530" spans="1:25" x14ac:dyDescent="0.3">
      <c r="A530" s="23">
        <v>42346</v>
      </c>
      <c r="B530" s="1">
        <v>110.482658</v>
      </c>
      <c r="C530" s="21">
        <f t="shared" si="60"/>
        <v>-4.2299148775881701E-4</v>
      </c>
      <c r="D530" s="21">
        <f t="shared" si="61"/>
        <v>1.5072500681043838E-6</v>
      </c>
      <c r="S530" s="23">
        <v>42346</v>
      </c>
      <c r="T530" s="1">
        <v>2063.5900879999999</v>
      </c>
      <c r="U530" s="21">
        <f t="shared" si="62"/>
        <v>-6.4899014278222422E-3</v>
      </c>
      <c r="W530" s="23">
        <v>42346</v>
      </c>
      <c r="X530" s="24">
        <f t="shared" si="63"/>
        <v>-4.856899004572297E-4</v>
      </c>
      <c r="Y530" s="21">
        <f t="shared" si="64"/>
        <v>-6.5525998405206549E-3</v>
      </c>
    </row>
    <row r="531" spans="1:25" x14ac:dyDescent="0.3">
      <c r="A531" s="23">
        <v>42345</v>
      </c>
      <c r="B531" s="1">
        <v>110.529411</v>
      </c>
      <c r="C531" s="21">
        <f t="shared" si="60"/>
        <v>-6.3009111108547344E-3</v>
      </c>
      <c r="D531" s="21">
        <f t="shared" si="61"/>
        <v>5.0489846307090905E-5</v>
      </c>
      <c r="S531" s="23">
        <v>42345</v>
      </c>
      <c r="T531" s="1">
        <v>2077.070068</v>
      </c>
      <c r="U531" s="21">
        <f t="shared" si="62"/>
        <v>-6.9895029437349043E-3</v>
      </c>
      <c r="W531" s="23">
        <v>42345</v>
      </c>
      <c r="X531" s="24">
        <f t="shared" si="63"/>
        <v>-6.3636095235531471E-3</v>
      </c>
      <c r="Y531" s="21">
        <f t="shared" si="64"/>
        <v>-7.052201356433317E-3</v>
      </c>
    </row>
    <row r="532" spans="1:25" x14ac:dyDescent="0.3">
      <c r="A532" s="23">
        <v>42342</v>
      </c>
      <c r="B532" s="1">
        <v>111.23026299999999</v>
      </c>
      <c r="C532" s="21">
        <f t="shared" si="60"/>
        <v>3.3246559282230193E-2</v>
      </c>
      <c r="D532" s="21">
        <f t="shared" si="61"/>
        <v>1.0524736079711384E-3</v>
      </c>
      <c r="S532" s="23">
        <v>42342</v>
      </c>
      <c r="T532" s="1">
        <v>2091.6899410000001</v>
      </c>
      <c r="U532" s="21">
        <f t="shared" si="62"/>
        <v>2.0525668952535936E-2</v>
      </c>
      <c r="W532" s="23">
        <v>42342</v>
      </c>
      <c r="X532" s="24">
        <f t="shared" si="63"/>
        <v>3.3183860869531782E-2</v>
      </c>
      <c r="Y532" s="21">
        <f t="shared" si="64"/>
        <v>2.0462970539837522E-2</v>
      </c>
    </row>
    <row r="533" spans="1:25" x14ac:dyDescent="0.3">
      <c r="A533" s="23">
        <v>42341</v>
      </c>
      <c r="B533" s="1">
        <v>107.65123</v>
      </c>
      <c r="C533" s="21">
        <f t="shared" si="60"/>
        <v>-9.2878684272753587E-3</v>
      </c>
      <c r="D533" s="21">
        <f t="shared" si="61"/>
        <v>1.0186013211806786E-4</v>
      </c>
      <c r="S533" s="23">
        <v>42341</v>
      </c>
      <c r="T533" s="1">
        <v>2049.6201169999999</v>
      </c>
      <c r="U533" s="21">
        <f t="shared" si="62"/>
        <v>-1.4373526867514363E-2</v>
      </c>
      <c r="W533" s="23">
        <v>42341</v>
      </c>
      <c r="X533" s="24">
        <f t="shared" si="63"/>
        <v>-9.3505668399737722E-3</v>
      </c>
      <c r="Y533" s="21">
        <f t="shared" si="64"/>
        <v>-1.4436225280212777E-2</v>
      </c>
    </row>
    <row r="534" spans="1:25" x14ac:dyDescent="0.3">
      <c r="A534" s="23">
        <v>42340</v>
      </c>
      <c r="B534" s="1">
        <v>108.660454</v>
      </c>
      <c r="C534" s="21">
        <f t="shared" si="60"/>
        <v>-9.0335616021279819E-3</v>
      </c>
      <c r="D534" s="21">
        <f t="shared" si="61"/>
        <v>9.6791581105837592E-5</v>
      </c>
      <c r="S534" s="23">
        <v>42340</v>
      </c>
      <c r="T534" s="1">
        <v>2079.51001</v>
      </c>
      <c r="U534" s="21">
        <f t="shared" si="62"/>
        <v>-1.0995693149292163E-2</v>
      </c>
      <c r="W534" s="23">
        <v>42340</v>
      </c>
      <c r="X534" s="24">
        <f t="shared" si="63"/>
        <v>-9.0962600148263954E-3</v>
      </c>
      <c r="Y534" s="21">
        <f t="shared" si="64"/>
        <v>-1.1058391561990576E-2</v>
      </c>
    </row>
    <row r="535" spans="1:25" x14ac:dyDescent="0.3">
      <c r="A535" s="23">
        <v>42339</v>
      </c>
      <c r="B535" s="1">
        <v>109.650993</v>
      </c>
      <c r="C535" s="21">
        <f t="shared" si="60"/>
        <v>-8.1151098540334088E-3</v>
      </c>
      <c r="D535" s="21">
        <f t="shared" si="61"/>
        <v>7.9563179871557492E-5</v>
      </c>
      <c r="S535" s="23">
        <v>42339</v>
      </c>
      <c r="T535" s="1">
        <v>2102.6298830000001</v>
      </c>
      <c r="U535" s="21">
        <f t="shared" si="62"/>
        <v>1.0680573511899327E-2</v>
      </c>
      <c r="W535" s="23">
        <v>42339</v>
      </c>
      <c r="X535" s="24">
        <f t="shared" si="63"/>
        <v>-8.1778082667318223E-3</v>
      </c>
      <c r="Y535" s="21">
        <f t="shared" si="64"/>
        <v>1.0617875099200914E-2</v>
      </c>
    </row>
    <row r="536" spans="1:25" x14ac:dyDescent="0.3">
      <c r="A536" s="23">
        <v>42338</v>
      </c>
      <c r="B536" s="1">
        <v>110.548103</v>
      </c>
      <c r="C536" s="21">
        <f t="shared" si="60"/>
        <v>4.1592526710594324E-3</v>
      </c>
      <c r="D536" s="21">
        <f t="shared" si="61"/>
        <v>1.1252958922626769E-5</v>
      </c>
      <c r="S536" s="23">
        <v>42338</v>
      </c>
      <c r="T536" s="1">
        <v>2080.4099120000001</v>
      </c>
      <c r="U536" s="21">
        <f t="shared" si="62"/>
        <v>-4.6409971261862637E-3</v>
      </c>
      <c r="W536" s="23">
        <v>42338</v>
      </c>
      <c r="X536" s="24">
        <f t="shared" si="63"/>
        <v>4.0965542583610197E-3</v>
      </c>
      <c r="Y536" s="21">
        <f t="shared" si="64"/>
        <v>-4.7036955388846764E-3</v>
      </c>
    </row>
    <row r="537" spans="1:25" x14ac:dyDescent="0.3">
      <c r="A537" s="23">
        <v>42335</v>
      </c>
      <c r="B537" s="1">
        <v>110.09021</v>
      </c>
      <c r="C537" s="21">
        <f t="shared" si="60"/>
        <v>-1.8636346323409603E-3</v>
      </c>
      <c r="D537" s="21">
        <f t="shared" si="61"/>
        <v>7.1200611753047778E-6</v>
      </c>
      <c r="S537" s="23">
        <v>42335</v>
      </c>
      <c r="T537" s="1">
        <v>2090.110107</v>
      </c>
      <c r="U537" s="21">
        <f t="shared" si="62"/>
        <v>5.9361756861209258E-4</v>
      </c>
      <c r="W537" s="23">
        <v>42335</v>
      </c>
      <c r="X537" s="24">
        <f t="shared" si="63"/>
        <v>-1.926333045039373E-3</v>
      </c>
      <c r="Y537" s="21">
        <f t="shared" si="64"/>
        <v>5.3091915591367989E-4</v>
      </c>
    </row>
    <row r="538" spans="1:25" x14ac:dyDescent="0.3">
      <c r="A538" s="23">
        <v>42333</v>
      </c>
      <c r="B538" s="1">
        <v>110.295761</v>
      </c>
      <c r="C538" s="21">
        <f t="shared" si="60"/>
        <v>-7.1502958931852767E-3</v>
      </c>
      <c r="D538" s="21">
        <f t="shared" si="61"/>
        <v>6.3282113091351383E-5</v>
      </c>
      <c r="S538" s="23">
        <v>42333</v>
      </c>
      <c r="T538" s="1">
        <v>2088.8701169999999</v>
      </c>
      <c r="U538" s="21">
        <f t="shared" si="62"/>
        <v>-1.2913256833779752E-4</v>
      </c>
      <c r="W538" s="23">
        <v>42333</v>
      </c>
      <c r="X538" s="24">
        <f t="shared" si="63"/>
        <v>-7.2129943058836894E-3</v>
      </c>
      <c r="Y538" s="21">
        <f t="shared" si="64"/>
        <v>-1.9183098103621021E-4</v>
      </c>
    </row>
    <row r="539" spans="1:25" x14ac:dyDescent="0.3">
      <c r="A539" s="23">
        <v>42332</v>
      </c>
      <c r="B539" s="1">
        <v>111.09008799999999</v>
      </c>
      <c r="C539" s="21">
        <f t="shared" si="60"/>
        <v>9.5965305023235636E-3</v>
      </c>
      <c r="D539" s="21">
        <f t="shared" si="61"/>
        <v>7.7296114010707532E-5</v>
      </c>
      <c r="S539" s="23">
        <v>42332</v>
      </c>
      <c r="T539" s="1">
        <v>2089.139893</v>
      </c>
      <c r="U539" s="21">
        <f t="shared" si="62"/>
        <v>1.2219961240418353E-3</v>
      </c>
      <c r="W539" s="23">
        <v>42332</v>
      </c>
      <c r="X539" s="24">
        <f t="shared" si="63"/>
        <v>9.5338320896251501E-3</v>
      </c>
      <c r="Y539" s="21">
        <f t="shared" si="64"/>
        <v>1.1592977113434226E-3</v>
      </c>
    </row>
    <row r="540" spans="1:25" x14ac:dyDescent="0.3">
      <c r="A540" s="23">
        <v>42331</v>
      </c>
      <c r="B540" s="1">
        <v>110.034142</v>
      </c>
      <c r="C540" s="21">
        <f t="shared" si="60"/>
        <v>-1.2992319273905317E-2</v>
      </c>
      <c r="D540" s="21">
        <f t="shared" si="61"/>
        <v>1.9035800695232848E-4</v>
      </c>
      <c r="S540" s="23">
        <v>42331</v>
      </c>
      <c r="T540" s="1">
        <v>2086.5900879999999</v>
      </c>
      <c r="U540" s="21">
        <f t="shared" si="62"/>
        <v>-1.2348607802712408E-3</v>
      </c>
      <c r="W540" s="23">
        <v>42331</v>
      </c>
      <c r="X540" s="24">
        <f t="shared" si="63"/>
        <v>-1.3055017686603731E-2</v>
      </c>
      <c r="Y540" s="21">
        <f t="shared" si="64"/>
        <v>-1.2975591929696535E-3</v>
      </c>
    </row>
    <row r="541" spans="1:25" x14ac:dyDescent="0.3">
      <c r="A541" s="23">
        <v>42328</v>
      </c>
      <c r="B541" s="1">
        <v>111.48255899999999</v>
      </c>
      <c r="C541" s="21">
        <f t="shared" si="60"/>
        <v>4.3778264088816243E-3</v>
      </c>
      <c r="D541" s="21">
        <f t="shared" si="61"/>
        <v>1.2767163417857376E-5</v>
      </c>
      <c r="S541" s="23">
        <v>42328</v>
      </c>
      <c r="T541" s="1">
        <v>2089.169922</v>
      </c>
      <c r="U541" s="21">
        <f t="shared" si="62"/>
        <v>3.8101958630922805E-3</v>
      </c>
      <c r="W541" s="23">
        <v>42328</v>
      </c>
      <c r="X541" s="24">
        <f t="shared" si="63"/>
        <v>4.3151279961832116E-3</v>
      </c>
      <c r="Y541" s="21">
        <f t="shared" si="64"/>
        <v>3.7474974503938678E-3</v>
      </c>
    </row>
    <row r="542" spans="1:25" x14ac:dyDescent="0.3">
      <c r="A542" s="23">
        <v>42327</v>
      </c>
      <c r="B542" s="1">
        <v>110.996635</v>
      </c>
      <c r="C542" s="21">
        <f t="shared" si="60"/>
        <v>1.2703629967385499E-2</v>
      </c>
      <c r="D542" s="21">
        <f t="shared" si="61"/>
        <v>1.4158430487019966E-4</v>
      </c>
      <c r="S542" s="23">
        <v>42327</v>
      </c>
      <c r="T542" s="1">
        <v>2081.23999</v>
      </c>
      <c r="U542" s="21">
        <f t="shared" si="62"/>
        <v>-1.1231092218189076E-3</v>
      </c>
      <c r="W542" s="23">
        <v>42327</v>
      </c>
      <c r="X542" s="24">
        <f t="shared" si="63"/>
        <v>1.2640931554687086E-2</v>
      </c>
      <c r="Y542" s="21">
        <f t="shared" si="64"/>
        <v>-1.1858076345173203E-3</v>
      </c>
    </row>
    <row r="543" spans="1:25" x14ac:dyDescent="0.3">
      <c r="A543" s="23">
        <v>42326</v>
      </c>
      <c r="B543" s="1">
        <v>109.604263</v>
      </c>
      <c r="C543" s="21">
        <f t="shared" si="60"/>
        <v>3.1664952202214547E-2</v>
      </c>
      <c r="D543" s="21">
        <f t="shared" si="61"/>
        <v>9.523545707723855E-4</v>
      </c>
      <c r="S543" s="23">
        <v>42326</v>
      </c>
      <c r="T543" s="1">
        <v>2083.580078</v>
      </c>
      <c r="U543" s="21">
        <f t="shared" si="62"/>
        <v>1.616245193889343E-2</v>
      </c>
      <c r="W543" s="23">
        <v>42326</v>
      </c>
      <c r="X543" s="24">
        <f t="shared" si="63"/>
        <v>3.1602253789516137E-2</v>
      </c>
      <c r="Y543" s="21">
        <f t="shared" si="64"/>
        <v>1.6099753526195016E-2</v>
      </c>
    </row>
    <row r="544" spans="1:25" x14ac:dyDescent="0.3">
      <c r="A544" s="23">
        <v>42325</v>
      </c>
      <c r="B544" s="1">
        <v>106.240173</v>
      </c>
      <c r="C544" s="21">
        <f t="shared" si="60"/>
        <v>-4.2915582524948315E-3</v>
      </c>
      <c r="D544" s="21">
        <f t="shared" si="61"/>
        <v>2.5971946469450373E-5</v>
      </c>
      <c r="S544" s="23">
        <v>42325</v>
      </c>
      <c r="T544" s="1">
        <v>2050.4399410000001</v>
      </c>
      <c r="U544" s="21">
        <f t="shared" si="62"/>
        <v>-1.3393792484004408E-3</v>
      </c>
      <c r="W544" s="23">
        <v>42325</v>
      </c>
      <c r="X544" s="24">
        <f t="shared" si="63"/>
        <v>-4.3542566651932442E-3</v>
      </c>
      <c r="Y544" s="21">
        <f t="shared" si="64"/>
        <v>-1.4020776610988534E-3</v>
      </c>
    </row>
    <row r="545" spans="1:25" x14ac:dyDescent="0.3">
      <c r="A545" s="23">
        <v>42324</v>
      </c>
      <c r="B545" s="1">
        <v>106.69807400000001</v>
      </c>
      <c r="C545" s="21">
        <f t="shared" si="60"/>
        <v>1.6378990657432091E-2</v>
      </c>
      <c r="D545" s="21">
        <f t="shared" si="61"/>
        <v>2.4255822909572184E-4</v>
      </c>
      <c r="S545" s="23">
        <v>42324</v>
      </c>
      <c r="T545" s="1">
        <v>2053.1899410000001</v>
      </c>
      <c r="U545" s="21">
        <f t="shared" si="62"/>
        <v>1.490326509548634E-2</v>
      </c>
      <c r="W545" s="23">
        <v>42324</v>
      </c>
      <c r="X545" s="24">
        <f t="shared" si="63"/>
        <v>1.6316292244733677E-2</v>
      </c>
      <c r="Y545" s="21">
        <f t="shared" si="64"/>
        <v>1.4840566682787926E-2</v>
      </c>
    </row>
    <row r="546" spans="1:25" x14ac:dyDescent="0.3">
      <c r="A546" s="23">
        <v>42321</v>
      </c>
      <c r="B546" s="1">
        <v>104.97863</v>
      </c>
      <c r="C546" s="21">
        <f t="shared" si="60"/>
        <v>-2.9208355782450957E-2</v>
      </c>
      <c r="D546" s="21">
        <f t="shared" si="61"/>
        <v>9.0078409627244072E-4</v>
      </c>
      <c r="S546" s="23">
        <v>42321</v>
      </c>
      <c r="T546" s="1">
        <v>2023.040039</v>
      </c>
      <c r="U546" s="21">
        <f t="shared" si="62"/>
        <v>-1.1207364880723381E-2</v>
      </c>
      <c r="W546" s="23">
        <v>42321</v>
      </c>
      <c r="X546" s="24">
        <f t="shared" si="63"/>
        <v>-2.927105419514937E-2</v>
      </c>
      <c r="Y546" s="21">
        <f t="shared" si="64"/>
        <v>-1.1270063293421794E-2</v>
      </c>
    </row>
    <row r="547" spans="1:25" x14ac:dyDescent="0.3">
      <c r="A547" s="23">
        <v>42320</v>
      </c>
      <c r="B547" s="1">
        <v>108.13713799999999</v>
      </c>
      <c r="C547" s="21">
        <f t="shared" si="60"/>
        <v>-3.3590656108470895E-3</v>
      </c>
      <c r="D547" s="21">
        <f t="shared" si="61"/>
        <v>1.7337024370104388E-5</v>
      </c>
      <c r="S547" s="23">
        <v>42320</v>
      </c>
      <c r="T547" s="1">
        <v>2045.969971</v>
      </c>
      <c r="U547" s="21">
        <f t="shared" si="62"/>
        <v>-1.3990375421686796E-2</v>
      </c>
      <c r="W547" s="23">
        <v>42320</v>
      </c>
      <c r="X547" s="24">
        <f t="shared" si="63"/>
        <v>-3.4217640235455022E-3</v>
      </c>
      <c r="Y547" s="21">
        <f t="shared" si="64"/>
        <v>-1.4053073834385209E-2</v>
      </c>
    </row>
    <row r="548" spans="1:25" x14ac:dyDescent="0.3">
      <c r="A548" s="23">
        <v>42319</v>
      </c>
      <c r="B548" s="1">
        <v>108.50160200000001</v>
      </c>
      <c r="C548" s="21">
        <f t="shared" si="60"/>
        <v>-5.6520104686342831E-3</v>
      </c>
      <c r="D548" s="21">
        <f t="shared" si="61"/>
        <v>4.1689234608596697E-5</v>
      </c>
      <c r="S548" s="23">
        <v>42319</v>
      </c>
      <c r="T548" s="1">
        <v>2075</v>
      </c>
      <c r="U548" s="21">
        <f t="shared" si="62"/>
        <v>-3.2280859546982565E-3</v>
      </c>
      <c r="W548" s="23">
        <v>42319</v>
      </c>
      <c r="X548" s="24">
        <f t="shared" si="63"/>
        <v>-5.7147088813326958E-3</v>
      </c>
      <c r="Y548" s="21">
        <f t="shared" si="64"/>
        <v>-3.2907843673966692E-3</v>
      </c>
    </row>
    <row r="549" spans="1:25" x14ac:dyDescent="0.3">
      <c r="A549" s="23">
        <v>42318</v>
      </c>
      <c r="B549" s="1">
        <v>109.11834</v>
      </c>
      <c r="C549" s="21">
        <f t="shared" si="60"/>
        <v>-3.1517218544721448E-2</v>
      </c>
      <c r="D549" s="21">
        <f t="shared" si="61"/>
        <v>1.0447070418153439E-3</v>
      </c>
      <c r="S549" s="23">
        <v>42318</v>
      </c>
      <c r="T549" s="1">
        <v>2081.719971</v>
      </c>
      <c r="U549" s="21">
        <f t="shared" si="62"/>
        <v>1.5105951573544107E-3</v>
      </c>
      <c r="W549" s="23">
        <v>42318</v>
      </c>
      <c r="X549" s="24">
        <f t="shared" si="63"/>
        <v>-3.1579916957419858E-2</v>
      </c>
      <c r="Y549" s="21">
        <f t="shared" si="64"/>
        <v>1.4478967446559981E-3</v>
      </c>
    </row>
    <row r="550" spans="1:25" x14ac:dyDescent="0.3">
      <c r="A550" s="23">
        <v>42317</v>
      </c>
      <c r="B550" s="1">
        <v>112.669365</v>
      </c>
      <c r="C550" s="21">
        <f t="shared" si="60"/>
        <v>-4.047328022569463E-3</v>
      </c>
      <c r="D550" s="21">
        <f t="shared" si="61"/>
        <v>2.3542269514577986E-5</v>
      </c>
      <c r="S550" s="23">
        <v>42317</v>
      </c>
      <c r="T550" s="1">
        <v>2078.580078</v>
      </c>
      <c r="U550" s="21">
        <f t="shared" si="62"/>
        <v>-9.8227293641929281E-3</v>
      </c>
      <c r="W550" s="23">
        <v>42317</v>
      </c>
      <c r="X550" s="24">
        <f t="shared" si="63"/>
        <v>-4.1100264352678757E-3</v>
      </c>
      <c r="Y550" s="21">
        <f t="shared" si="64"/>
        <v>-9.8854277768913416E-3</v>
      </c>
    </row>
    <row r="551" spans="1:25" x14ac:dyDescent="0.3">
      <c r="A551" s="23">
        <v>42314</v>
      </c>
      <c r="B551" s="1">
        <v>113.127228</v>
      </c>
      <c r="C551" s="21">
        <f t="shared" si="60"/>
        <v>1.1577447767874283E-3</v>
      </c>
      <c r="D551" s="21">
        <f t="shared" si="61"/>
        <v>1.2463380521731454E-7</v>
      </c>
      <c r="S551" s="23">
        <v>42314</v>
      </c>
      <c r="T551" s="1">
        <v>2099.1999510000001</v>
      </c>
      <c r="U551" s="21">
        <f t="shared" si="62"/>
        <v>-3.4762159864287767E-4</v>
      </c>
      <c r="W551" s="23">
        <v>42314</v>
      </c>
      <c r="X551" s="24">
        <f t="shared" si="63"/>
        <v>1.0950463640890156E-3</v>
      </c>
      <c r="Y551" s="21">
        <f t="shared" si="64"/>
        <v>-4.1032001134129036E-4</v>
      </c>
    </row>
    <row r="552" spans="1:25" x14ac:dyDescent="0.3">
      <c r="A552" s="23">
        <v>42313</v>
      </c>
      <c r="B552" s="1">
        <v>112.996407</v>
      </c>
      <c r="C552" s="21">
        <f t="shared" si="60"/>
        <v>-4.6098336717090849E-3</v>
      </c>
      <c r="D552" s="21">
        <f t="shared" si="61"/>
        <v>2.9317279314084517E-5</v>
      </c>
      <c r="S552" s="23">
        <v>42313</v>
      </c>
      <c r="T552" s="1">
        <v>2099.929932</v>
      </c>
      <c r="U552" s="21">
        <f t="shared" si="62"/>
        <v>-1.1321484144598548E-3</v>
      </c>
      <c r="W552" s="23">
        <v>42313</v>
      </c>
      <c r="X552" s="24">
        <f t="shared" si="63"/>
        <v>-4.6725320844074976E-3</v>
      </c>
      <c r="Y552" s="21">
        <f t="shared" si="64"/>
        <v>-1.1948468271582675E-3</v>
      </c>
    </row>
    <row r="553" spans="1:25" x14ac:dyDescent="0.3">
      <c r="A553" s="23">
        <v>42312</v>
      </c>
      <c r="B553" s="1">
        <v>113.51971399999999</v>
      </c>
      <c r="C553" s="21">
        <f t="shared" si="60"/>
        <v>-4.6504213784303028E-3</v>
      </c>
      <c r="D553" s="21">
        <f t="shared" si="61"/>
        <v>2.9758454468249043E-5</v>
      </c>
      <c r="S553" s="23">
        <v>42312</v>
      </c>
      <c r="T553" s="1">
        <v>2102.3100589999999</v>
      </c>
      <c r="U553" s="21">
        <f t="shared" si="62"/>
        <v>-3.5453670089111711E-3</v>
      </c>
      <c r="W553" s="23">
        <v>42312</v>
      </c>
      <c r="X553" s="24">
        <f t="shared" si="63"/>
        <v>-4.7131197911287155E-3</v>
      </c>
      <c r="Y553" s="21">
        <f t="shared" si="64"/>
        <v>-3.6080654216095838E-3</v>
      </c>
    </row>
    <row r="554" spans="1:25" x14ac:dyDescent="0.3">
      <c r="A554" s="23">
        <v>42311</v>
      </c>
      <c r="B554" s="1">
        <v>114.050095</v>
      </c>
      <c r="C554" s="21">
        <f t="shared" si="60"/>
        <v>1.147054533710512E-2</v>
      </c>
      <c r="D554" s="21">
        <f t="shared" si="61"/>
        <v>1.1376005103941729E-4</v>
      </c>
      <c r="S554" s="23">
        <v>42311</v>
      </c>
      <c r="T554" s="1">
        <v>2109.790039</v>
      </c>
      <c r="U554" s="21">
        <f t="shared" si="62"/>
        <v>2.7280672352485436E-3</v>
      </c>
      <c r="W554" s="23">
        <v>42311</v>
      </c>
      <c r="X554" s="24">
        <f t="shared" si="63"/>
        <v>1.1407846924406707E-2</v>
      </c>
      <c r="Y554" s="21">
        <f t="shared" si="64"/>
        <v>2.6653688225501309E-3</v>
      </c>
    </row>
    <row r="555" spans="1:25" x14ac:dyDescent="0.3">
      <c r="A555" s="23">
        <v>42310</v>
      </c>
      <c r="B555" s="1">
        <v>112.756714</v>
      </c>
      <c r="C555" s="21">
        <f t="shared" si="60"/>
        <v>1.4058465141992382E-2</v>
      </c>
      <c r="D555" s="21">
        <f t="shared" si="61"/>
        <v>1.7566203480938862E-4</v>
      </c>
      <c r="S555" s="23">
        <v>42310</v>
      </c>
      <c r="T555" s="1">
        <v>2104.0500489999999</v>
      </c>
      <c r="U555" s="21">
        <f t="shared" si="62"/>
        <v>1.1873817294504763E-2</v>
      </c>
      <c r="W555" s="23">
        <v>42310</v>
      </c>
      <c r="X555" s="24">
        <f t="shared" si="63"/>
        <v>1.3995766729293969E-2</v>
      </c>
      <c r="Y555" s="21">
        <f t="shared" si="64"/>
        <v>1.1811118881806349E-2</v>
      </c>
    </row>
    <row r="556" spans="1:25" x14ac:dyDescent="0.3">
      <c r="A556" s="23">
        <v>42307</v>
      </c>
      <c r="B556" s="1">
        <v>111.193504</v>
      </c>
      <c r="C556" s="21">
        <f t="shared" si="60"/>
        <v>-8.5455261253216674E-3</v>
      </c>
      <c r="D556" s="21">
        <f t="shared" si="61"/>
        <v>8.7426908935676277E-5</v>
      </c>
      <c r="S556" s="23">
        <v>42307</v>
      </c>
      <c r="T556" s="1">
        <v>2079.360107</v>
      </c>
      <c r="U556" s="21">
        <f t="shared" si="62"/>
        <v>-4.809877153488018E-3</v>
      </c>
      <c r="W556" s="23">
        <v>42307</v>
      </c>
      <c r="X556" s="24">
        <f t="shared" si="63"/>
        <v>-8.608224538020081E-3</v>
      </c>
      <c r="Y556" s="21">
        <f t="shared" si="64"/>
        <v>-4.8725755661864307E-3</v>
      </c>
    </row>
    <row r="557" spans="1:25" x14ac:dyDescent="0.3">
      <c r="A557" s="23">
        <v>42306</v>
      </c>
      <c r="B557" s="1">
        <v>112.151901</v>
      </c>
      <c r="C557" s="21">
        <f t="shared" si="60"/>
        <v>1.0564404484580736E-2</v>
      </c>
      <c r="D557" s="21">
        <f t="shared" si="61"/>
        <v>9.5251643387756971E-5</v>
      </c>
      <c r="S557" s="23">
        <v>42306</v>
      </c>
      <c r="T557" s="1">
        <v>2089.4099120000001</v>
      </c>
      <c r="U557" s="21">
        <f t="shared" si="62"/>
        <v>-4.4977441860072354E-4</v>
      </c>
      <c r="W557" s="23">
        <v>42306</v>
      </c>
      <c r="X557" s="24">
        <f t="shared" si="63"/>
        <v>1.0501706071882323E-2</v>
      </c>
      <c r="Y557" s="21">
        <f t="shared" si="64"/>
        <v>-5.1247283129913623E-4</v>
      </c>
    </row>
    <row r="558" spans="1:25" x14ac:dyDescent="0.3">
      <c r="A558" s="23">
        <v>42305</v>
      </c>
      <c r="B558" s="1">
        <v>110.97946899999999</v>
      </c>
      <c r="C558" s="21">
        <f t="shared" si="60"/>
        <v>4.1204676008963492E-2</v>
      </c>
      <c r="D558" s="21">
        <f t="shared" si="61"/>
        <v>1.6321572823170827E-3</v>
      </c>
      <c r="S558" s="23">
        <v>42305</v>
      </c>
      <c r="T558" s="1">
        <v>2090.3500979999999</v>
      </c>
      <c r="U558" s="21">
        <f t="shared" si="62"/>
        <v>1.1840033238402548E-2</v>
      </c>
      <c r="W558" s="23">
        <v>42305</v>
      </c>
      <c r="X558" s="24">
        <f t="shared" si="63"/>
        <v>4.1141977596265082E-2</v>
      </c>
      <c r="Y558" s="21">
        <f t="shared" si="64"/>
        <v>1.1777334825704134E-2</v>
      </c>
    </row>
    <row r="559" spans="1:25" x14ac:dyDescent="0.3">
      <c r="A559" s="23">
        <v>42304</v>
      </c>
      <c r="B559" s="1">
        <v>106.587563</v>
      </c>
      <c r="C559" s="21">
        <f t="shared" si="60"/>
        <v>-6.3324981264012425E-3</v>
      </c>
      <c r="D559" s="21">
        <f t="shared" si="61"/>
        <v>5.0939734753123383E-5</v>
      </c>
      <c r="S559" s="23">
        <v>42304</v>
      </c>
      <c r="T559" s="1">
        <v>2065.889893</v>
      </c>
      <c r="U559" s="21">
        <f t="shared" si="62"/>
        <v>-2.5541185091011442E-3</v>
      </c>
      <c r="W559" s="23">
        <v>42304</v>
      </c>
      <c r="X559" s="24">
        <f t="shared" si="63"/>
        <v>-6.3951965390996552E-3</v>
      </c>
      <c r="Y559" s="21">
        <f t="shared" si="64"/>
        <v>-2.6168169217995569E-3</v>
      </c>
    </row>
    <row r="560" spans="1:25" x14ac:dyDescent="0.3">
      <c r="A560" s="23">
        <v>42303</v>
      </c>
      <c r="B560" s="1">
        <v>107.26683</v>
      </c>
      <c r="C560" s="21">
        <f t="shared" si="60"/>
        <v>-3.1911170590622873E-2</v>
      </c>
      <c r="D560" s="21">
        <f t="shared" si="61"/>
        <v>1.0703288195044031E-3</v>
      </c>
      <c r="S560" s="23">
        <v>42303</v>
      </c>
      <c r="T560" s="1">
        <v>2071.179932</v>
      </c>
      <c r="U560" s="21">
        <f t="shared" si="62"/>
        <v>-1.9131003481598352E-3</v>
      </c>
      <c r="W560" s="23">
        <v>42303</v>
      </c>
      <c r="X560" s="24">
        <f t="shared" si="63"/>
        <v>-3.1973869003321283E-2</v>
      </c>
      <c r="Y560" s="21">
        <f t="shared" si="64"/>
        <v>-1.9757987608582479E-3</v>
      </c>
    </row>
    <row r="561" spans="1:25" x14ac:dyDescent="0.3">
      <c r="A561" s="23">
        <v>42300</v>
      </c>
      <c r="B561" s="1">
        <v>110.802673</v>
      </c>
      <c r="C561" s="21">
        <f t="shared" si="60"/>
        <v>3.0995316919105287E-2</v>
      </c>
      <c r="D561" s="21">
        <f t="shared" si="61"/>
        <v>9.1147276765974347E-4</v>
      </c>
      <c r="S561" s="23">
        <v>42300</v>
      </c>
      <c r="T561" s="1">
        <v>2075.1499020000001</v>
      </c>
      <c r="U561" s="21">
        <f t="shared" si="62"/>
        <v>1.1030344256396596E-2</v>
      </c>
      <c r="W561" s="23">
        <v>42300</v>
      </c>
      <c r="X561" s="24">
        <f t="shared" si="63"/>
        <v>3.0932618506406873E-2</v>
      </c>
      <c r="Y561" s="21">
        <f t="shared" si="64"/>
        <v>1.0967645843698182E-2</v>
      </c>
    </row>
    <row r="562" spans="1:25" x14ac:dyDescent="0.3">
      <c r="A562" s="23">
        <v>42299</v>
      </c>
      <c r="B562" s="1">
        <v>107.471558</v>
      </c>
      <c r="C562" s="21">
        <f t="shared" si="60"/>
        <v>1.5295482932083715E-2</v>
      </c>
      <c r="D562" s="21">
        <f t="shared" si="61"/>
        <v>2.0998251049628955E-4</v>
      </c>
      <c r="S562" s="23">
        <v>42299</v>
      </c>
      <c r="T562" s="1">
        <v>2052.51001</v>
      </c>
      <c r="U562" s="21">
        <f t="shared" si="62"/>
        <v>1.6627571884764603E-2</v>
      </c>
      <c r="W562" s="23">
        <v>42299</v>
      </c>
      <c r="X562" s="24">
        <f t="shared" si="63"/>
        <v>1.5232784519385301E-2</v>
      </c>
      <c r="Y562" s="21">
        <f t="shared" si="64"/>
        <v>1.6564873472066189E-2</v>
      </c>
    </row>
    <row r="563" spans="1:25" x14ac:dyDescent="0.3">
      <c r="A563" s="23">
        <v>42298</v>
      </c>
      <c r="B563" s="1">
        <v>105.852493</v>
      </c>
      <c r="C563" s="21">
        <f t="shared" si="60"/>
        <v>-8.7925955463474814E-5</v>
      </c>
      <c r="D563" s="21">
        <f t="shared" si="61"/>
        <v>7.9679831283513293E-7</v>
      </c>
      <c r="S563" s="23">
        <v>42298</v>
      </c>
      <c r="T563" s="1">
        <v>2018.9399410000001</v>
      </c>
      <c r="U563" s="21">
        <f t="shared" si="62"/>
        <v>-5.8254154254255841E-3</v>
      </c>
      <c r="W563" s="23">
        <v>42298</v>
      </c>
      <c r="X563" s="24">
        <f t="shared" si="63"/>
        <v>-1.506243681618875E-4</v>
      </c>
      <c r="Y563" s="21">
        <f t="shared" si="64"/>
        <v>-5.8881138381239968E-3</v>
      </c>
    </row>
    <row r="564" spans="1:25" x14ac:dyDescent="0.3">
      <c r="A564" s="23">
        <v>42297</v>
      </c>
      <c r="B564" s="1">
        <v>105.861801</v>
      </c>
      <c r="C564" s="21">
        <f t="shared" si="60"/>
        <v>1.8258391666013285E-2</v>
      </c>
      <c r="D564" s="21">
        <f t="shared" si="61"/>
        <v>3.0463101613717176E-4</v>
      </c>
      <c r="S564" s="23">
        <v>42297</v>
      </c>
      <c r="T564" s="1">
        <v>2030.7700199999999</v>
      </c>
      <c r="U564" s="21">
        <f t="shared" si="62"/>
        <v>-1.421090030626071E-3</v>
      </c>
      <c r="W564" s="23">
        <v>42297</v>
      </c>
      <c r="X564" s="24">
        <f t="shared" si="63"/>
        <v>1.8195693253314871E-2</v>
      </c>
      <c r="Y564" s="21">
        <f t="shared" si="64"/>
        <v>-1.4837884433244837E-3</v>
      </c>
    </row>
    <row r="565" spans="1:25" x14ac:dyDescent="0.3">
      <c r="A565" s="23">
        <v>42296</v>
      </c>
      <c r="B565" s="1">
        <v>103.963593</v>
      </c>
      <c r="C565" s="21">
        <f t="shared" si="60"/>
        <v>6.2138916131777577E-3</v>
      </c>
      <c r="D565" s="21">
        <f t="shared" si="61"/>
        <v>2.9259249579279609E-5</v>
      </c>
      <c r="S565" s="23">
        <v>42296</v>
      </c>
      <c r="T565" s="1">
        <v>2033.660034</v>
      </c>
      <c r="U565" s="21">
        <f t="shared" si="62"/>
        <v>2.7054561930150989E-4</v>
      </c>
      <c r="W565" s="23">
        <v>42296</v>
      </c>
      <c r="X565" s="24">
        <f t="shared" si="63"/>
        <v>6.151193200479345E-3</v>
      </c>
      <c r="Y565" s="21">
        <f t="shared" si="64"/>
        <v>2.078472066030972E-4</v>
      </c>
    </row>
    <row r="566" spans="1:25" x14ac:dyDescent="0.3">
      <c r="A566" s="23">
        <v>42293</v>
      </c>
      <c r="B566" s="1">
        <v>103.321564</v>
      </c>
      <c r="C566" s="21">
        <f t="shared" si="60"/>
        <v>-7.33057785590574E-3</v>
      </c>
      <c r="D566" s="21">
        <f t="shared" si="61"/>
        <v>6.618290270070551E-5</v>
      </c>
      <c r="S566" s="23">
        <v>42293</v>
      </c>
      <c r="T566" s="1">
        <v>2033.1099850000001</v>
      </c>
      <c r="U566" s="21">
        <f t="shared" si="62"/>
        <v>4.5704742761638606E-3</v>
      </c>
      <c r="W566" s="23">
        <v>42293</v>
      </c>
      <c r="X566" s="24">
        <f t="shared" si="63"/>
        <v>-7.3932762686041526E-3</v>
      </c>
      <c r="Y566" s="21">
        <f t="shared" si="64"/>
        <v>4.5077758634654479E-3</v>
      </c>
    </row>
    <row r="567" spans="1:25" x14ac:dyDescent="0.3">
      <c r="A567" s="23">
        <v>42292</v>
      </c>
      <c r="B567" s="1">
        <v>104.084564</v>
      </c>
      <c r="C567" s="21">
        <f t="shared" si="60"/>
        <v>1.4971430070359837E-2</v>
      </c>
      <c r="D567" s="21">
        <f t="shared" si="61"/>
        <v>2.006959676480743E-4</v>
      </c>
      <c r="S567" s="23">
        <v>42292</v>
      </c>
      <c r="T567" s="1">
        <v>2023.8599850000001</v>
      </c>
      <c r="U567" s="21">
        <f t="shared" si="62"/>
        <v>1.485277356212289E-2</v>
      </c>
      <c r="W567" s="23">
        <v>42292</v>
      </c>
      <c r="X567" s="24">
        <f t="shared" si="63"/>
        <v>1.4908731657661423E-2</v>
      </c>
      <c r="Y567" s="21">
        <f t="shared" si="64"/>
        <v>1.4790075149424476E-2</v>
      </c>
    </row>
    <row r="568" spans="1:25" x14ac:dyDescent="0.3">
      <c r="A568" s="23">
        <v>42291</v>
      </c>
      <c r="B568" s="1">
        <v>102.549255</v>
      </c>
      <c r="C568" s="21">
        <f t="shared" si="60"/>
        <v>-1.4133458497154083E-2</v>
      </c>
      <c r="D568" s="21">
        <f t="shared" si="61"/>
        <v>2.2314886740344391E-4</v>
      </c>
      <c r="S568" s="23">
        <v>42291</v>
      </c>
      <c r="T568" s="1">
        <v>1994.23999</v>
      </c>
      <c r="U568" s="21">
        <f t="shared" si="62"/>
        <v>-4.7162741133909281E-3</v>
      </c>
      <c r="W568" s="23">
        <v>42291</v>
      </c>
      <c r="X568" s="24">
        <f t="shared" si="63"/>
        <v>-1.4196156909852497E-2</v>
      </c>
      <c r="Y568" s="21">
        <f t="shared" si="64"/>
        <v>-4.7789725260893407E-3</v>
      </c>
    </row>
    <row r="569" spans="1:25" x14ac:dyDescent="0.3">
      <c r="A569" s="23">
        <v>42290</v>
      </c>
      <c r="B569" s="1">
        <v>104.019409</v>
      </c>
      <c r="C569" s="21">
        <f t="shared" si="60"/>
        <v>1.7023161854250457E-3</v>
      </c>
      <c r="D569" s="21">
        <f t="shared" si="61"/>
        <v>8.0569750380672648E-7</v>
      </c>
      <c r="S569" s="23">
        <v>42290</v>
      </c>
      <c r="T569" s="1">
        <v>2003.6899410000001</v>
      </c>
      <c r="U569" s="21">
        <f t="shared" si="62"/>
        <v>-6.8254241800043136E-3</v>
      </c>
      <c r="W569" s="23">
        <v>42290</v>
      </c>
      <c r="X569" s="24">
        <f t="shared" si="63"/>
        <v>1.639617772726633E-3</v>
      </c>
      <c r="Y569" s="21">
        <f t="shared" si="64"/>
        <v>-6.8881225927027263E-3</v>
      </c>
    </row>
    <row r="570" spans="1:25" x14ac:dyDescent="0.3">
      <c r="A570" s="23">
        <v>42289</v>
      </c>
      <c r="B570" s="1">
        <v>103.842636</v>
      </c>
      <c r="C570" s="21">
        <f t="shared" si="60"/>
        <v>-4.6378347741707904E-3</v>
      </c>
      <c r="D570" s="21">
        <f t="shared" si="61"/>
        <v>2.9621289740137969E-5</v>
      </c>
      <c r="S570" s="23">
        <v>42289</v>
      </c>
      <c r="T570" s="1">
        <v>2017.459961</v>
      </c>
      <c r="U570" s="21">
        <f t="shared" si="62"/>
        <v>1.2754770636946855E-3</v>
      </c>
      <c r="W570" s="23">
        <v>42289</v>
      </c>
      <c r="X570" s="24">
        <f t="shared" si="63"/>
        <v>-4.7005331868692031E-3</v>
      </c>
      <c r="Y570" s="21">
        <f t="shared" si="64"/>
        <v>1.2127786509962728E-3</v>
      </c>
    </row>
    <row r="571" spans="1:25" x14ac:dyDescent="0.3">
      <c r="A571" s="23">
        <v>42286</v>
      </c>
      <c r="B571" s="1">
        <v>104.32648500000001</v>
      </c>
      <c r="C571" s="21">
        <f t="shared" si="60"/>
        <v>2.3927085926443548E-2</v>
      </c>
      <c r="D571" s="21">
        <f t="shared" si="61"/>
        <v>5.3464428496230454E-4</v>
      </c>
      <c r="S571" s="23">
        <v>42286</v>
      </c>
      <c r="T571" s="1">
        <v>2014.8900149999999</v>
      </c>
      <c r="U571" s="21">
        <f t="shared" si="62"/>
        <v>7.251113576554058E-4</v>
      </c>
      <c r="W571" s="23">
        <v>42286</v>
      </c>
      <c r="X571" s="24">
        <f t="shared" si="63"/>
        <v>2.3864387513745134E-2</v>
      </c>
      <c r="Y571" s="21">
        <f t="shared" si="64"/>
        <v>6.6241294495699311E-4</v>
      </c>
    </row>
    <row r="572" spans="1:25" x14ac:dyDescent="0.3">
      <c r="A572" s="23">
        <v>42285</v>
      </c>
      <c r="B572" s="1">
        <v>101.888588</v>
      </c>
      <c r="C572" s="21">
        <f t="shared" si="60"/>
        <v>-1.1554639172377312E-2</v>
      </c>
      <c r="D572" s="21">
        <f t="shared" si="61"/>
        <v>1.527535031566575E-4</v>
      </c>
      <c r="S572" s="23">
        <v>42285</v>
      </c>
      <c r="T572" s="1">
        <v>2013.4300539999999</v>
      </c>
      <c r="U572" s="21">
        <f t="shared" si="62"/>
        <v>8.8184356322988933E-3</v>
      </c>
      <c r="W572" s="23">
        <v>42285</v>
      </c>
      <c r="X572" s="24">
        <f t="shared" si="63"/>
        <v>-1.1617337585075726E-2</v>
      </c>
      <c r="Y572" s="21">
        <f t="shared" si="64"/>
        <v>8.7557372196004797E-3</v>
      </c>
    </row>
    <row r="573" spans="1:25" x14ac:dyDescent="0.3">
      <c r="A573" s="23">
        <v>42284</v>
      </c>
      <c r="B573" s="1">
        <v>103.07963599999999</v>
      </c>
      <c r="C573" s="21">
        <f t="shared" si="60"/>
        <v>-4.7612993904759815E-3</v>
      </c>
      <c r="D573" s="21">
        <f t="shared" si="61"/>
        <v>3.0980456568161978E-5</v>
      </c>
      <c r="S573" s="23">
        <v>42284</v>
      </c>
      <c r="T573" s="1">
        <v>1995.829956</v>
      </c>
      <c r="U573" s="21">
        <f t="shared" si="62"/>
        <v>8.035633584403401E-3</v>
      </c>
      <c r="W573" s="23">
        <v>42284</v>
      </c>
      <c r="X573" s="24">
        <f t="shared" si="63"/>
        <v>-4.8239978031743942E-3</v>
      </c>
      <c r="Y573" s="21">
        <f t="shared" si="64"/>
        <v>7.9729351717049875E-3</v>
      </c>
    </row>
    <row r="574" spans="1:25" x14ac:dyDescent="0.3">
      <c r="A574" s="23">
        <v>42283</v>
      </c>
      <c r="B574" s="1">
        <v>103.572777</v>
      </c>
      <c r="C574" s="21">
        <f t="shared" si="60"/>
        <v>4.7840778172714149E-3</v>
      </c>
      <c r="D574" s="21">
        <f t="shared" si="61"/>
        <v>1.5835371061095241E-5</v>
      </c>
      <c r="S574" s="23">
        <v>42283</v>
      </c>
      <c r="T574" s="1">
        <v>1979.920044</v>
      </c>
      <c r="U574" s="21">
        <f t="shared" si="62"/>
        <v>-3.5882362417535285E-3</v>
      </c>
      <c r="W574" s="23">
        <v>42283</v>
      </c>
      <c r="X574" s="24">
        <f t="shared" si="63"/>
        <v>4.7213794045730022E-3</v>
      </c>
      <c r="Y574" s="21">
        <f t="shared" si="64"/>
        <v>-3.6509346544519412E-3</v>
      </c>
    </row>
    <row r="575" spans="1:25" x14ac:dyDescent="0.3">
      <c r="A575" s="23">
        <v>42282</v>
      </c>
      <c r="B575" s="1">
        <v>103.07963599999999</v>
      </c>
      <c r="C575" s="21">
        <f t="shared" si="60"/>
        <v>3.6239637896491317E-3</v>
      </c>
      <c r="D575" s="21">
        <f t="shared" si="61"/>
        <v>7.9481939396370879E-6</v>
      </c>
      <c r="S575" s="23">
        <v>42282</v>
      </c>
      <c r="T575" s="1">
        <v>1987.0500489999999</v>
      </c>
      <c r="U575" s="21">
        <f t="shared" si="62"/>
        <v>1.8289841072046009E-2</v>
      </c>
      <c r="W575" s="23">
        <v>42282</v>
      </c>
      <c r="X575" s="24">
        <f t="shared" si="63"/>
        <v>3.561265376950719E-3</v>
      </c>
      <c r="Y575" s="21">
        <f t="shared" si="64"/>
        <v>1.8227142659347596E-2</v>
      </c>
    </row>
    <row r="576" spans="1:25" x14ac:dyDescent="0.3">
      <c r="A576" s="23">
        <v>42279</v>
      </c>
      <c r="B576" s="1">
        <v>102.70742799999999</v>
      </c>
      <c r="C576" s="21">
        <f t="shared" si="60"/>
        <v>7.3006064668375004E-3</v>
      </c>
      <c r="D576" s="21">
        <f t="shared" si="61"/>
        <v>4.2196675537275791E-5</v>
      </c>
      <c r="S576" s="23">
        <v>42279</v>
      </c>
      <c r="T576" s="1">
        <v>1951.3599850000001</v>
      </c>
      <c r="U576" s="21">
        <f t="shared" si="62"/>
        <v>1.4315289254205554E-2</v>
      </c>
      <c r="W576" s="23">
        <v>42279</v>
      </c>
      <c r="X576" s="24">
        <f t="shared" si="63"/>
        <v>7.2379080541390877E-3</v>
      </c>
      <c r="Y576" s="21">
        <f t="shared" si="64"/>
        <v>1.4252590841507141E-2</v>
      </c>
    </row>
    <row r="577" spans="1:25" x14ac:dyDescent="0.3">
      <c r="A577" s="23">
        <v>42278</v>
      </c>
      <c r="B577" s="1">
        <v>101.963036</v>
      </c>
      <c r="C577" s="21">
        <f t="shared" si="60"/>
        <v>-6.5277252551412257E-3</v>
      </c>
      <c r="D577" s="21">
        <f t="shared" si="61"/>
        <v>5.3764601545261705E-5</v>
      </c>
      <c r="S577" s="23">
        <v>42278</v>
      </c>
      <c r="T577" s="1">
        <v>1923.8199460000001</v>
      </c>
      <c r="U577" s="21">
        <f t="shared" si="62"/>
        <v>1.9738842324117378E-3</v>
      </c>
      <c r="W577" s="23">
        <v>42278</v>
      </c>
      <c r="X577" s="24">
        <f t="shared" si="63"/>
        <v>-6.5904236678396384E-3</v>
      </c>
      <c r="Y577" s="21">
        <f t="shared" si="64"/>
        <v>1.9111858197133251E-3</v>
      </c>
    </row>
    <row r="578" spans="1:25" x14ac:dyDescent="0.3">
      <c r="A578" s="23">
        <v>42277</v>
      </c>
      <c r="B578" s="1">
        <v>102.63299600000001</v>
      </c>
      <c r="C578" s="21">
        <f t="shared" si="60"/>
        <v>1.1369987532122261E-2</v>
      </c>
      <c r="D578" s="21">
        <f t="shared" si="61"/>
        <v>1.1162509686028032E-4</v>
      </c>
      <c r="S578" s="23">
        <v>42277</v>
      </c>
      <c r="T578" s="1">
        <v>1920.030029</v>
      </c>
      <c r="U578" s="21">
        <f t="shared" si="62"/>
        <v>1.9075555652102061E-2</v>
      </c>
      <c r="W578" s="23">
        <v>42277</v>
      </c>
      <c r="X578" s="24">
        <f t="shared" si="63"/>
        <v>1.1307289119423847E-2</v>
      </c>
      <c r="Y578" s="21">
        <f t="shared" si="64"/>
        <v>1.9012857239403647E-2</v>
      </c>
    </row>
    <row r="579" spans="1:25" x14ac:dyDescent="0.3">
      <c r="A579" s="23">
        <v>42276</v>
      </c>
      <c r="B579" s="1">
        <v>101.479179</v>
      </c>
      <c r="C579" s="21">
        <f t="shared" si="60"/>
        <v>-3.0060510739973068E-2</v>
      </c>
      <c r="D579" s="21">
        <f t="shared" si="61"/>
        <v>9.5266182933067406E-4</v>
      </c>
      <c r="S579" s="23">
        <v>42276</v>
      </c>
      <c r="T579" s="1">
        <v>1884.089966</v>
      </c>
      <c r="U579" s="21">
        <f t="shared" si="62"/>
        <v>1.2328530985949993E-3</v>
      </c>
      <c r="W579" s="23">
        <v>42276</v>
      </c>
      <c r="X579" s="24">
        <f t="shared" si="63"/>
        <v>-3.0123209152671481E-2</v>
      </c>
      <c r="Y579" s="21">
        <f t="shared" si="64"/>
        <v>1.1701546858965866E-3</v>
      </c>
    </row>
    <row r="580" spans="1:25" x14ac:dyDescent="0.3">
      <c r="A580" s="23">
        <v>42275</v>
      </c>
      <c r="B580" s="1">
        <v>104.62423699999999</v>
      </c>
      <c r="C580" s="21">
        <f t="shared" si="60"/>
        <v>-1.9789123974865319E-2</v>
      </c>
      <c r="D580" s="21">
        <f t="shared" si="61"/>
        <v>4.2410598310779448E-4</v>
      </c>
      <c r="S580" s="23">
        <v>42275</v>
      </c>
      <c r="T580" s="1">
        <v>1881.7700199999999</v>
      </c>
      <c r="U580" s="21">
        <f t="shared" si="62"/>
        <v>-2.5666090316902812E-2</v>
      </c>
      <c r="W580" s="23">
        <v>42275</v>
      </c>
      <c r="X580" s="24">
        <f t="shared" si="63"/>
        <v>-1.9851822387563733E-2</v>
      </c>
      <c r="Y580" s="21">
        <f t="shared" si="64"/>
        <v>-2.5728788729601226E-2</v>
      </c>
    </row>
    <row r="581" spans="1:25" x14ac:dyDescent="0.3">
      <c r="A581" s="23">
        <v>42272</v>
      </c>
      <c r="B581" s="1">
        <v>106.736458</v>
      </c>
      <c r="C581" s="21">
        <f t="shared" si="60"/>
        <v>-2.5216834441532665E-3</v>
      </c>
      <c r="D581" s="21">
        <f t="shared" si="61"/>
        <v>1.106489097469886E-5</v>
      </c>
      <c r="S581" s="23">
        <v>42272</v>
      </c>
      <c r="T581" s="1">
        <v>1931.339966</v>
      </c>
      <c r="U581" s="21">
        <f t="shared" si="62"/>
        <v>-4.6579307159455574E-4</v>
      </c>
      <c r="W581" s="23">
        <v>42272</v>
      </c>
      <c r="X581" s="24">
        <f t="shared" si="63"/>
        <v>-2.5843818568516792E-3</v>
      </c>
      <c r="Y581" s="21">
        <f t="shared" si="64"/>
        <v>-5.2849148429296843E-4</v>
      </c>
    </row>
    <row r="582" spans="1:25" x14ac:dyDescent="0.3">
      <c r="A582" s="23">
        <v>42271</v>
      </c>
      <c r="B582" s="1">
        <v>107.006294</v>
      </c>
      <c r="C582" s="21">
        <f t="shared" si="60"/>
        <v>5.9482451456591701E-3</v>
      </c>
      <c r="D582" s="21">
        <f t="shared" si="61"/>
        <v>2.6455957460253205E-5</v>
      </c>
      <c r="S582" s="23">
        <v>42271</v>
      </c>
      <c r="T582" s="1">
        <v>1932.23999</v>
      </c>
      <c r="U582" s="21">
        <f t="shared" si="62"/>
        <v>-3.3629845707411343E-3</v>
      </c>
      <c r="W582" s="23">
        <v>42271</v>
      </c>
      <c r="X582" s="24">
        <f t="shared" si="63"/>
        <v>5.8855467329607574E-3</v>
      </c>
      <c r="Y582" s="21">
        <f t="shared" si="64"/>
        <v>-3.425682983439547E-3</v>
      </c>
    </row>
    <row r="583" spans="1:25" x14ac:dyDescent="0.3">
      <c r="A583" s="23">
        <v>42270</v>
      </c>
      <c r="B583" s="1">
        <v>106.373558</v>
      </c>
      <c r="C583" s="21">
        <f t="shared" si="60"/>
        <v>8.1128621032930948E-3</v>
      </c>
      <c r="D583" s="21">
        <f t="shared" si="61"/>
        <v>5.3409092373138032E-5</v>
      </c>
      <c r="S583" s="23">
        <v>42270</v>
      </c>
      <c r="T583" s="1">
        <v>1938.76001</v>
      </c>
      <c r="U583" s="21">
        <f t="shared" si="62"/>
        <v>-2.0486426492924981E-3</v>
      </c>
      <c r="W583" s="23">
        <v>42270</v>
      </c>
      <c r="X583" s="24">
        <f t="shared" si="63"/>
        <v>8.0501636905946812E-3</v>
      </c>
      <c r="Y583" s="21">
        <f t="shared" si="64"/>
        <v>-2.1113410619909108E-3</v>
      </c>
    </row>
    <row r="584" spans="1:25" x14ac:dyDescent="0.3">
      <c r="A584" s="23">
        <v>42269</v>
      </c>
      <c r="B584" s="1">
        <v>105.517509</v>
      </c>
      <c r="C584" s="21">
        <f t="shared" si="60"/>
        <v>-1.5710469436780672E-2</v>
      </c>
      <c r="D584" s="21">
        <f t="shared" si="61"/>
        <v>2.7275114005925841E-4</v>
      </c>
      <c r="S584" s="23">
        <v>42269</v>
      </c>
      <c r="T584" s="1">
        <v>1942.73999</v>
      </c>
      <c r="U584" s="21">
        <f t="shared" si="62"/>
        <v>-1.2318429542511833E-2</v>
      </c>
      <c r="W584" s="23">
        <v>42269</v>
      </c>
      <c r="X584" s="24">
        <f t="shared" si="63"/>
        <v>-1.5773167849479085E-2</v>
      </c>
      <c r="Y584" s="21">
        <f t="shared" si="64"/>
        <v>-1.2381127955210246E-2</v>
      </c>
    </row>
    <row r="585" spans="1:25" x14ac:dyDescent="0.3">
      <c r="A585" s="23">
        <v>42268</v>
      </c>
      <c r="B585" s="1">
        <v>107.20169799999999</v>
      </c>
      <c r="C585" s="21">
        <f t="shared" si="60"/>
        <v>1.5513398165574177E-2</v>
      </c>
      <c r="D585" s="21">
        <f t="shared" si="61"/>
        <v>2.1634551803448209E-4</v>
      </c>
      <c r="S585" s="23">
        <v>42268</v>
      </c>
      <c r="T585" s="1">
        <v>1966.969971</v>
      </c>
      <c r="U585" s="21">
        <f t="shared" si="62"/>
        <v>4.5657839091290953E-3</v>
      </c>
      <c r="W585" s="23">
        <v>42268</v>
      </c>
      <c r="X585" s="24">
        <f t="shared" si="63"/>
        <v>1.5450699752875763E-2</v>
      </c>
      <c r="Y585" s="21">
        <f t="shared" si="64"/>
        <v>4.5030854964306826E-3</v>
      </c>
    </row>
    <row r="586" spans="1:25" x14ac:dyDescent="0.3">
      <c r="A586" s="23">
        <v>42265</v>
      </c>
      <c r="B586" s="1">
        <v>105.564041</v>
      </c>
      <c r="C586" s="21">
        <f t="shared" si="60"/>
        <v>-4.1255040619765371E-3</v>
      </c>
      <c r="D586" s="21">
        <f t="shared" si="61"/>
        <v>2.4307007183315991E-5</v>
      </c>
      <c r="S586" s="23">
        <v>42265</v>
      </c>
      <c r="T586" s="1">
        <v>1958.030029</v>
      </c>
      <c r="U586" s="21">
        <f t="shared" si="62"/>
        <v>-1.6164165808483677E-2</v>
      </c>
      <c r="W586" s="23">
        <v>42265</v>
      </c>
      <c r="X586" s="24">
        <f t="shared" si="63"/>
        <v>-4.1882024746749498E-3</v>
      </c>
      <c r="Y586" s="21">
        <f t="shared" si="64"/>
        <v>-1.6226864221182091E-2</v>
      </c>
    </row>
    <row r="587" spans="1:25" x14ac:dyDescent="0.3">
      <c r="A587" s="23">
        <v>42264</v>
      </c>
      <c r="B587" s="1">
        <v>106.00135</v>
      </c>
      <c r="C587" s="21">
        <f t="shared" si="60"/>
        <v>-2.1390117759520377E-2</v>
      </c>
      <c r="D587" s="21">
        <f t="shared" si="61"/>
        <v>4.926103634572801E-4</v>
      </c>
      <c r="S587" s="23">
        <v>42264</v>
      </c>
      <c r="T587" s="1">
        <v>1990.1999510000001</v>
      </c>
      <c r="U587" s="21">
        <f t="shared" si="62"/>
        <v>-2.5610596092323634E-3</v>
      </c>
      <c r="W587" s="23">
        <v>42264</v>
      </c>
      <c r="X587" s="24">
        <f t="shared" si="63"/>
        <v>-2.1452816172218791E-2</v>
      </c>
      <c r="Y587" s="21">
        <f t="shared" si="64"/>
        <v>-2.6237580219307761E-3</v>
      </c>
    </row>
    <row r="588" spans="1:25" x14ac:dyDescent="0.3">
      <c r="A588" s="23">
        <v>42263</v>
      </c>
      <c r="B588" s="1">
        <v>108.318291</v>
      </c>
      <c r="C588" s="21">
        <f t="shared" ref="C588:C651" si="65">B588/B589-1</f>
        <v>1.1181423908031007E-3</v>
      </c>
      <c r="D588" s="21">
        <f t="shared" ref="D588:D651" si="66">(C588-$B$4)^2</f>
        <v>9.8240086977243834E-8</v>
      </c>
      <c r="S588" s="23">
        <v>42263</v>
      </c>
      <c r="T588" s="1">
        <v>1995.3100589999999</v>
      </c>
      <c r="U588" s="21">
        <f t="shared" ref="U588:U651" si="67">T588/T589-1</f>
        <v>8.7054144634388653E-3</v>
      </c>
      <c r="W588" s="23">
        <v>42263</v>
      </c>
      <c r="X588" s="24">
        <f t="shared" ref="X588:X651" si="68">C588-$U$5</f>
        <v>1.055443978104688E-3</v>
      </c>
      <c r="Y588" s="21">
        <f t="shared" ref="Y588:Y651" si="69">U588-$U$5</f>
        <v>8.6427160507404517E-3</v>
      </c>
    </row>
    <row r="589" spans="1:25" x14ac:dyDescent="0.3">
      <c r="A589" s="23">
        <v>42262</v>
      </c>
      <c r="B589" s="1">
        <v>108.197311</v>
      </c>
      <c r="C589" s="21">
        <f t="shared" si="65"/>
        <v>8.4122216484754375E-3</v>
      </c>
      <c r="D589" s="21">
        <f t="shared" si="66"/>
        <v>5.7874238903303548E-5</v>
      </c>
      <c r="S589" s="23">
        <v>42262</v>
      </c>
      <c r="T589" s="1">
        <v>1978.089966</v>
      </c>
      <c r="U589" s="21">
        <f t="shared" si="67"/>
        <v>1.2831311668480172E-2</v>
      </c>
      <c r="W589" s="23">
        <v>42262</v>
      </c>
      <c r="X589" s="24">
        <f t="shared" si="68"/>
        <v>8.349523235777024E-3</v>
      </c>
      <c r="Y589" s="21">
        <f t="shared" si="69"/>
        <v>1.2768613255781758E-2</v>
      </c>
    </row>
    <row r="590" spans="1:25" x14ac:dyDescent="0.3">
      <c r="A590" s="23">
        <v>42261</v>
      </c>
      <c r="B590" s="1">
        <v>107.294724</v>
      </c>
      <c r="C590" s="21">
        <f t="shared" si="65"/>
        <v>9.6313023452057056E-3</v>
      </c>
      <c r="D590" s="21">
        <f t="shared" si="66"/>
        <v>7.7908738718855238E-5</v>
      </c>
      <c r="S590" s="23">
        <v>42261</v>
      </c>
      <c r="T590" s="1">
        <v>1953.030029</v>
      </c>
      <c r="U590" s="21">
        <f t="shared" si="67"/>
        <v>-4.0896559494183471E-3</v>
      </c>
      <c r="W590" s="23">
        <v>42261</v>
      </c>
      <c r="X590" s="24">
        <f t="shared" si="68"/>
        <v>9.568603932507292E-3</v>
      </c>
      <c r="Y590" s="21">
        <f t="shared" si="69"/>
        <v>-4.1523543621167598E-3</v>
      </c>
    </row>
    <row r="591" spans="1:25" x14ac:dyDescent="0.3">
      <c r="A591" s="23">
        <v>42258</v>
      </c>
      <c r="B591" s="1">
        <v>106.27119399999999</v>
      </c>
      <c r="C591" s="21">
        <f t="shared" si="65"/>
        <v>1.4568474420826982E-2</v>
      </c>
      <c r="D591" s="21">
        <f t="shared" si="66"/>
        <v>1.8944122084098804E-4</v>
      </c>
      <c r="S591" s="23">
        <v>42258</v>
      </c>
      <c r="T591" s="1">
        <v>1961.0500489999999</v>
      </c>
      <c r="U591" s="21">
        <f t="shared" si="67"/>
        <v>4.4870433311676727E-3</v>
      </c>
      <c r="W591" s="23">
        <v>42258</v>
      </c>
      <c r="X591" s="24">
        <f t="shared" si="68"/>
        <v>1.4505776008128569E-2</v>
      </c>
      <c r="Y591" s="21">
        <f t="shared" si="69"/>
        <v>4.42434491846926E-3</v>
      </c>
    </row>
    <row r="592" spans="1:25" x14ac:dyDescent="0.3">
      <c r="A592" s="23">
        <v>42257</v>
      </c>
      <c r="B592" s="1">
        <v>104.745216</v>
      </c>
      <c r="C592" s="21">
        <f t="shared" si="65"/>
        <v>2.1970191724315358E-2</v>
      </c>
      <c r="D592" s="21">
        <f t="shared" si="66"/>
        <v>4.4797763170624413E-4</v>
      </c>
      <c r="S592" s="23">
        <v>42257</v>
      </c>
      <c r="T592" s="1">
        <v>1952.290039</v>
      </c>
      <c r="U592" s="21">
        <f t="shared" si="67"/>
        <v>5.2779550339641101E-3</v>
      </c>
      <c r="W592" s="23">
        <v>42257</v>
      </c>
      <c r="X592" s="24">
        <f t="shared" si="68"/>
        <v>2.1907493311616944E-2</v>
      </c>
      <c r="Y592" s="21">
        <f t="shared" si="69"/>
        <v>5.2152566212656975E-3</v>
      </c>
    </row>
    <row r="593" spans="1:25" x14ac:dyDescent="0.3">
      <c r="A593" s="23">
        <v>42256</v>
      </c>
      <c r="B593" s="1">
        <v>102.493416</v>
      </c>
      <c r="C593" s="21">
        <f t="shared" si="65"/>
        <v>-1.9232403887093907E-2</v>
      </c>
      <c r="D593" s="21">
        <f t="shared" si="66"/>
        <v>4.0148591864460427E-4</v>
      </c>
      <c r="S593" s="23">
        <v>42256</v>
      </c>
      <c r="T593" s="1">
        <v>1942.040039</v>
      </c>
      <c r="U593" s="21">
        <f t="shared" si="67"/>
        <v>-1.389756045083701E-2</v>
      </c>
      <c r="W593" s="23">
        <v>42256</v>
      </c>
      <c r="X593" s="24">
        <f t="shared" si="68"/>
        <v>-1.9295102299792321E-2</v>
      </c>
      <c r="Y593" s="21">
        <f t="shared" si="69"/>
        <v>-1.3960258863535423E-2</v>
      </c>
    </row>
    <row r="594" spans="1:25" x14ac:dyDescent="0.3">
      <c r="A594" s="23">
        <v>42255</v>
      </c>
      <c r="B594" s="1">
        <v>104.503265</v>
      </c>
      <c r="C594" s="21">
        <f t="shared" si="65"/>
        <v>2.7821006108744495E-2</v>
      </c>
      <c r="D594" s="21">
        <f t="shared" si="66"/>
        <v>7.2988027468895542E-4</v>
      </c>
      <c r="S594" s="23">
        <v>42255</v>
      </c>
      <c r="T594" s="1">
        <v>1969.410034</v>
      </c>
      <c r="U594" s="21">
        <f t="shared" si="67"/>
        <v>2.5083053334552297E-2</v>
      </c>
      <c r="W594" s="23">
        <v>42255</v>
      </c>
      <c r="X594" s="24">
        <f t="shared" si="68"/>
        <v>2.7758307696046081E-2</v>
      </c>
      <c r="Y594" s="21">
        <f t="shared" si="69"/>
        <v>2.5020354921853883E-2</v>
      </c>
    </row>
    <row r="595" spans="1:25" x14ac:dyDescent="0.3">
      <c r="A595" s="23">
        <v>42251</v>
      </c>
      <c r="B595" s="1">
        <v>101.674576</v>
      </c>
      <c r="C595" s="21">
        <f t="shared" si="65"/>
        <v>-9.9665310328952428E-3</v>
      </c>
      <c r="D595" s="21">
        <f t="shared" si="66"/>
        <v>1.160196257124304E-4</v>
      </c>
      <c r="S595" s="23">
        <v>42251</v>
      </c>
      <c r="T595" s="1">
        <v>1921.219971</v>
      </c>
      <c r="U595" s="21">
        <f t="shared" si="67"/>
        <v>-1.5329595630917514E-2</v>
      </c>
      <c r="W595" s="23">
        <v>42251</v>
      </c>
      <c r="X595" s="24">
        <f t="shared" si="68"/>
        <v>-1.0029229445593656E-2</v>
      </c>
      <c r="Y595" s="21">
        <f t="shared" si="69"/>
        <v>-1.5392294043615928E-2</v>
      </c>
    </row>
    <row r="596" spans="1:25" x14ac:dyDescent="0.3">
      <c r="A596" s="23">
        <v>42250</v>
      </c>
      <c r="B596" s="1">
        <v>102.69812</v>
      </c>
      <c r="C596" s="21">
        <f t="shared" si="65"/>
        <v>-1.7536021141863922E-2</v>
      </c>
      <c r="D596" s="21">
        <f t="shared" si="66"/>
        <v>3.3638240574732396E-4</v>
      </c>
      <c r="S596" s="23">
        <v>42250</v>
      </c>
      <c r="T596" s="1">
        <v>1951.130005</v>
      </c>
      <c r="U596" s="21">
        <f t="shared" si="67"/>
        <v>1.1647937858398905E-3</v>
      </c>
      <c r="W596" s="23">
        <v>42250</v>
      </c>
      <c r="X596" s="24">
        <f t="shared" si="68"/>
        <v>-1.7598719554562336E-2</v>
      </c>
      <c r="Y596" s="21">
        <f t="shared" si="69"/>
        <v>1.1020953731414778E-3</v>
      </c>
    </row>
    <row r="597" spans="1:25" x14ac:dyDescent="0.3">
      <c r="A597" s="23">
        <v>42249</v>
      </c>
      <c r="B597" s="1">
        <v>104.531181</v>
      </c>
      <c r="C597" s="21">
        <f t="shared" si="65"/>
        <v>4.2888939129945181E-2</v>
      </c>
      <c r="D597" s="21">
        <f t="shared" si="66"/>
        <v>1.7710823714537204E-3</v>
      </c>
      <c r="S597" s="23">
        <v>42249</v>
      </c>
      <c r="T597" s="1">
        <v>1948.8599850000001</v>
      </c>
      <c r="U597" s="21">
        <f t="shared" si="67"/>
        <v>1.8292974600429224E-2</v>
      </c>
      <c r="W597" s="23">
        <v>42249</v>
      </c>
      <c r="X597" s="24">
        <f t="shared" si="68"/>
        <v>4.282624071724677E-2</v>
      </c>
      <c r="Y597" s="21">
        <f t="shared" si="69"/>
        <v>1.823027618773081E-2</v>
      </c>
    </row>
    <row r="598" spans="1:25" x14ac:dyDescent="0.3">
      <c r="A598" s="23">
        <v>42248</v>
      </c>
      <c r="B598" s="1">
        <v>100.23232299999999</v>
      </c>
      <c r="C598" s="21">
        <f t="shared" si="65"/>
        <v>-4.4696839333179028E-2</v>
      </c>
      <c r="D598" s="21">
        <f t="shared" si="66"/>
        <v>2.0703909592923236E-3</v>
      </c>
      <c r="S598" s="23">
        <v>42248</v>
      </c>
      <c r="T598" s="1">
        <v>1913.849976</v>
      </c>
      <c r="U598" s="21">
        <f t="shared" si="67"/>
        <v>-2.9576446573270077E-2</v>
      </c>
      <c r="W598" s="23">
        <v>42248</v>
      </c>
      <c r="X598" s="24">
        <f t="shared" si="68"/>
        <v>-4.4759537745877438E-2</v>
      </c>
      <c r="Y598" s="21">
        <f t="shared" si="69"/>
        <v>-2.963914498596849E-2</v>
      </c>
    </row>
    <row r="599" spans="1:25" x14ac:dyDescent="0.3">
      <c r="A599" s="23">
        <v>42247</v>
      </c>
      <c r="B599" s="1">
        <v>104.922005</v>
      </c>
      <c r="C599" s="21">
        <f t="shared" si="65"/>
        <v>-4.6781604094606744E-3</v>
      </c>
      <c r="D599" s="21">
        <f t="shared" si="66"/>
        <v>3.0061864019484949E-5</v>
      </c>
      <c r="S599" s="23">
        <v>42247</v>
      </c>
      <c r="T599" s="1">
        <v>1972.1800539999999</v>
      </c>
      <c r="U599" s="21">
        <f t="shared" si="67"/>
        <v>-8.3916701654499493E-3</v>
      </c>
      <c r="W599" s="23">
        <v>42247</v>
      </c>
      <c r="X599" s="24">
        <f t="shared" si="68"/>
        <v>-4.740858822159087E-3</v>
      </c>
      <c r="Y599" s="21">
        <f t="shared" si="69"/>
        <v>-8.4543685781483628E-3</v>
      </c>
    </row>
    <row r="600" spans="1:25" x14ac:dyDescent="0.3">
      <c r="A600" s="23">
        <v>42244</v>
      </c>
      <c r="B600" s="1">
        <v>105.415154</v>
      </c>
      <c r="C600" s="21">
        <f t="shared" si="65"/>
        <v>3.2765404041281698E-3</v>
      </c>
      <c r="D600" s="21">
        <f t="shared" si="66"/>
        <v>6.1099473083617379E-6</v>
      </c>
      <c r="S600" s="23">
        <v>42244</v>
      </c>
      <c r="T600" s="1">
        <v>1988.869995</v>
      </c>
      <c r="U600" s="21">
        <f t="shared" si="67"/>
        <v>6.0873639319747319E-4</v>
      </c>
      <c r="W600" s="23">
        <v>42244</v>
      </c>
      <c r="X600" s="24">
        <f t="shared" si="68"/>
        <v>3.2138419914297571E-3</v>
      </c>
      <c r="Y600" s="21">
        <f t="shared" si="69"/>
        <v>5.460379804990605E-4</v>
      </c>
    </row>
    <row r="601" spans="1:25" x14ac:dyDescent="0.3">
      <c r="A601" s="23">
        <v>42243</v>
      </c>
      <c r="B601" s="1">
        <v>105.070885</v>
      </c>
      <c r="C601" s="21">
        <f t="shared" si="65"/>
        <v>2.9446739400168065E-2</v>
      </c>
      <c r="D601" s="21">
        <f t="shared" si="66"/>
        <v>8.2036586857228895E-4</v>
      </c>
      <c r="S601" s="23">
        <v>42243</v>
      </c>
      <c r="T601" s="1">
        <v>1987.660034</v>
      </c>
      <c r="U601" s="21">
        <f t="shared" si="67"/>
        <v>2.4297748404812358E-2</v>
      </c>
      <c r="W601" s="23">
        <v>42243</v>
      </c>
      <c r="X601" s="24">
        <f t="shared" si="68"/>
        <v>2.9384040987469651E-2</v>
      </c>
      <c r="Y601" s="21">
        <f t="shared" si="69"/>
        <v>2.4235049992113945E-2</v>
      </c>
    </row>
    <row r="602" spans="1:25" x14ac:dyDescent="0.3">
      <c r="A602" s="23">
        <v>42242</v>
      </c>
      <c r="B602" s="1">
        <v>102.065392</v>
      </c>
      <c r="C602" s="21">
        <f t="shared" si="65"/>
        <v>5.7355041262276307E-2</v>
      </c>
      <c r="D602" s="21">
        <f t="shared" si="66"/>
        <v>3.197940006174676E-3</v>
      </c>
      <c r="S602" s="23">
        <v>42242</v>
      </c>
      <c r="T602" s="1">
        <v>1940.51001</v>
      </c>
      <c r="U602" s="21">
        <f t="shared" si="67"/>
        <v>3.9033859095586321E-2</v>
      </c>
      <c r="W602" s="23">
        <v>42242</v>
      </c>
      <c r="X602" s="24">
        <f t="shared" si="68"/>
        <v>5.7292342849577897E-2</v>
      </c>
      <c r="Y602" s="21">
        <f t="shared" si="69"/>
        <v>3.8971160682887911E-2</v>
      </c>
    </row>
    <row r="603" spans="1:25" x14ac:dyDescent="0.3">
      <c r="A603" s="23">
        <v>42241</v>
      </c>
      <c r="B603" s="1">
        <v>96.528969000000004</v>
      </c>
      <c r="C603" s="21">
        <f t="shared" si="65"/>
        <v>6.012104269323082E-3</v>
      </c>
      <c r="D603" s="21">
        <f t="shared" si="66"/>
        <v>2.7116958787311198E-5</v>
      </c>
      <c r="S603" s="23">
        <v>42241</v>
      </c>
      <c r="T603" s="1">
        <v>1867.6099850000001</v>
      </c>
      <c r="U603" s="21">
        <f t="shared" si="67"/>
        <v>-1.3521995197235293E-2</v>
      </c>
      <c r="W603" s="23">
        <v>42241</v>
      </c>
      <c r="X603" s="24">
        <f t="shared" si="68"/>
        <v>5.9494058566246693E-3</v>
      </c>
      <c r="Y603" s="21">
        <f t="shared" si="69"/>
        <v>-1.3584693609933706E-2</v>
      </c>
    </row>
    <row r="604" spans="1:25" x14ac:dyDescent="0.3">
      <c r="A604" s="23">
        <v>42240</v>
      </c>
      <c r="B604" s="1">
        <v>95.952095</v>
      </c>
      <c r="C604" s="21">
        <f t="shared" si="65"/>
        <v>-2.4961844272196054E-2</v>
      </c>
      <c r="D604" s="21">
        <f t="shared" si="66"/>
        <v>6.6391530069908082E-4</v>
      </c>
      <c r="S604" s="23">
        <v>42240</v>
      </c>
      <c r="T604" s="1">
        <v>1893.209961</v>
      </c>
      <c r="U604" s="21">
        <f t="shared" si="67"/>
        <v>-3.9413693006101091E-2</v>
      </c>
      <c r="W604" s="23">
        <v>42240</v>
      </c>
      <c r="X604" s="24">
        <f t="shared" si="68"/>
        <v>-2.5024542684894468E-2</v>
      </c>
      <c r="Y604" s="21">
        <f t="shared" si="69"/>
        <v>-3.9476391418799502E-2</v>
      </c>
    </row>
    <row r="605" spans="1:25" x14ac:dyDescent="0.3">
      <c r="A605" s="23">
        <v>42237</v>
      </c>
      <c r="B605" s="1">
        <v>98.408553999999995</v>
      </c>
      <c r="C605" s="21">
        <f t="shared" si="65"/>
        <v>-6.1163165809282938E-2</v>
      </c>
      <c r="D605" s="21">
        <f t="shared" si="66"/>
        <v>3.8400175881523235E-3</v>
      </c>
      <c r="S605" s="23">
        <v>42237</v>
      </c>
      <c r="T605" s="1">
        <v>1970.8900149999999</v>
      </c>
      <c r="U605" s="21">
        <f t="shared" si="67"/>
        <v>-3.1850965323014013E-2</v>
      </c>
      <c r="W605" s="23">
        <v>42237</v>
      </c>
      <c r="X605" s="24">
        <f t="shared" si="68"/>
        <v>-6.1225864221981348E-2</v>
      </c>
      <c r="Y605" s="21">
        <f t="shared" si="69"/>
        <v>-3.1913663735712423E-2</v>
      </c>
    </row>
    <row r="606" spans="1:25" x14ac:dyDescent="0.3">
      <c r="A606" s="23">
        <v>42236</v>
      </c>
      <c r="B606" s="1">
        <v>104.81965599999999</v>
      </c>
      <c r="C606" s="21">
        <f t="shared" si="65"/>
        <v>-2.0519730457582819E-2</v>
      </c>
      <c r="D606" s="21">
        <f t="shared" si="66"/>
        <v>4.5473174563179399E-4</v>
      </c>
      <c r="S606" s="23">
        <v>42236</v>
      </c>
      <c r="T606" s="1">
        <v>2035.7299800000001</v>
      </c>
      <c r="U606" s="21">
        <f t="shared" si="67"/>
        <v>-2.1100170100298521E-2</v>
      </c>
      <c r="W606" s="23">
        <v>42236</v>
      </c>
      <c r="X606" s="24">
        <f t="shared" si="68"/>
        <v>-2.0582428870281232E-2</v>
      </c>
      <c r="Y606" s="21">
        <f t="shared" si="69"/>
        <v>-2.1162868512996934E-2</v>
      </c>
    </row>
    <row r="607" spans="1:25" x14ac:dyDescent="0.3">
      <c r="A607" s="23">
        <v>42235</v>
      </c>
      <c r="B607" s="1">
        <v>107.015587</v>
      </c>
      <c r="C607" s="21">
        <f t="shared" si="65"/>
        <v>-1.2789697564296265E-2</v>
      </c>
      <c r="D607" s="21">
        <f t="shared" si="66"/>
        <v>1.848079073359253E-4</v>
      </c>
      <c r="S607" s="23">
        <v>42235</v>
      </c>
      <c r="T607" s="1">
        <v>2079.610107</v>
      </c>
      <c r="U607" s="21">
        <f t="shared" si="67"/>
        <v>-8.2548765064381913E-3</v>
      </c>
      <c r="W607" s="23">
        <v>42235</v>
      </c>
      <c r="X607" s="24">
        <f t="shared" si="68"/>
        <v>-1.2852395976994679E-2</v>
      </c>
      <c r="Y607" s="21">
        <f t="shared" si="69"/>
        <v>-8.3175749191366048E-3</v>
      </c>
    </row>
    <row r="608" spans="1:25" x14ac:dyDescent="0.3">
      <c r="A608" s="23">
        <v>42234</v>
      </c>
      <c r="B608" s="1">
        <v>108.402016</v>
      </c>
      <c r="C608" s="21">
        <f t="shared" si="65"/>
        <v>-5.6333674762886199E-3</v>
      </c>
      <c r="D608" s="21">
        <f t="shared" si="66"/>
        <v>4.1448837002496853E-5</v>
      </c>
      <c r="S608" s="23">
        <v>42234</v>
      </c>
      <c r="T608" s="1">
        <v>2096.919922</v>
      </c>
      <c r="U608" s="21">
        <f t="shared" si="67"/>
        <v>-2.6255299342222704E-3</v>
      </c>
      <c r="W608" s="23">
        <v>42234</v>
      </c>
      <c r="X608" s="24">
        <f t="shared" si="68"/>
        <v>-5.6960658889870326E-3</v>
      </c>
      <c r="Y608" s="21">
        <f t="shared" si="69"/>
        <v>-2.6882283469206831E-3</v>
      </c>
    </row>
    <row r="609" spans="1:25" x14ac:dyDescent="0.3">
      <c r="A609" s="23">
        <v>42233</v>
      </c>
      <c r="B609" s="1">
        <v>109.016144</v>
      </c>
      <c r="C609" s="21">
        <f t="shared" si="65"/>
        <v>1.034837408371625E-2</v>
      </c>
      <c r="D609" s="21">
        <f t="shared" si="66"/>
        <v>9.1081530944259361E-5</v>
      </c>
      <c r="S609" s="23">
        <v>42233</v>
      </c>
      <c r="T609" s="1">
        <v>2102.4399410000001</v>
      </c>
      <c r="U609" s="21">
        <f t="shared" si="67"/>
        <v>5.2114240209388818E-3</v>
      </c>
      <c r="W609" s="23">
        <v>42233</v>
      </c>
      <c r="X609" s="24">
        <f t="shared" si="68"/>
        <v>1.0285675671017836E-2</v>
      </c>
      <c r="Y609" s="21">
        <f t="shared" si="69"/>
        <v>5.1487256082404691E-3</v>
      </c>
    </row>
    <row r="610" spans="1:25" x14ac:dyDescent="0.3">
      <c r="A610" s="23">
        <v>42230</v>
      </c>
      <c r="B610" s="1">
        <v>107.899559</v>
      </c>
      <c r="C610" s="21">
        <f t="shared" si="65"/>
        <v>7.0341952691523879E-3</v>
      </c>
      <c r="D610" s="21">
        <f t="shared" si="66"/>
        <v>3.8806491158128302E-5</v>
      </c>
      <c r="S610" s="23">
        <v>42230</v>
      </c>
      <c r="T610" s="1">
        <v>2091.540039</v>
      </c>
      <c r="U610" s="21">
        <f t="shared" si="67"/>
        <v>3.9119638755009678E-3</v>
      </c>
      <c r="W610" s="23">
        <v>42230</v>
      </c>
      <c r="X610" s="24">
        <f t="shared" si="68"/>
        <v>6.9714968564539752E-3</v>
      </c>
      <c r="Y610" s="21">
        <f t="shared" si="69"/>
        <v>3.8492654628025551E-3</v>
      </c>
    </row>
    <row r="611" spans="1:25" x14ac:dyDescent="0.3">
      <c r="A611" s="23">
        <v>42229</v>
      </c>
      <c r="B611" s="1">
        <v>107.14587400000001</v>
      </c>
      <c r="C611" s="21">
        <f t="shared" si="65"/>
        <v>-7.8080120396595287E-4</v>
      </c>
      <c r="D611" s="21">
        <f t="shared" si="66"/>
        <v>2.513844647961962E-6</v>
      </c>
      <c r="S611" s="23">
        <v>42229</v>
      </c>
      <c r="T611" s="1">
        <v>2083.389893</v>
      </c>
      <c r="U611" s="21">
        <f t="shared" si="67"/>
        <v>-1.2752119735933709E-3</v>
      </c>
      <c r="W611" s="23">
        <v>42229</v>
      </c>
      <c r="X611" s="24">
        <f t="shared" si="68"/>
        <v>-8.4349961666436556E-4</v>
      </c>
      <c r="Y611" s="21">
        <f t="shared" si="69"/>
        <v>-1.3379103862917836E-3</v>
      </c>
    </row>
    <row r="612" spans="1:25" x14ac:dyDescent="0.3">
      <c r="A612" s="23">
        <v>42228</v>
      </c>
      <c r="B612" s="1">
        <v>107.22959899999999</v>
      </c>
      <c r="C612" s="21">
        <f t="shared" si="65"/>
        <v>1.5419721755774107E-2</v>
      </c>
      <c r="D612" s="21">
        <f t="shared" si="66"/>
        <v>2.1359857903703562E-4</v>
      </c>
      <c r="S612" s="23">
        <v>42228</v>
      </c>
      <c r="T612" s="1">
        <v>2086.0500489999999</v>
      </c>
      <c r="U612" s="21">
        <f t="shared" si="67"/>
        <v>9.5005490957422722E-4</v>
      </c>
      <c r="W612" s="23">
        <v>42228</v>
      </c>
      <c r="X612" s="24">
        <f t="shared" si="68"/>
        <v>1.5357023343075694E-2</v>
      </c>
      <c r="Y612" s="21">
        <f t="shared" si="69"/>
        <v>8.8735649687581453E-4</v>
      </c>
    </row>
    <row r="613" spans="1:25" x14ac:dyDescent="0.3">
      <c r="A613" s="23">
        <v>42227</v>
      </c>
      <c r="B613" s="1">
        <v>105.601257</v>
      </c>
      <c r="C613" s="21">
        <f t="shared" si="65"/>
        <v>-5.2038039644823342E-2</v>
      </c>
      <c r="D613" s="21">
        <f t="shared" si="66"/>
        <v>2.7923561523662535E-3</v>
      </c>
      <c r="S613" s="23">
        <v>42227</v>
      </c>
      <c r="T613" s="1">
        <v>2084.070068</v>
      </c>
      <c r="U613" s="21">
        <f t="shared" si="67"/>
        <v>-9.5571028381046252E-3</v>
      </c>
      <c r="W613" s="23">
        <v>42227</v>
      </c>
      <c r="X613" s="24">
        <f t="shared" si="68"/>
        <v>-5.2100738057521752E-2</v>
      </c>
      <c r="Y613" s="21">
        <f t="shared" si="69"/>
        <v>-9.6198012508030388E-3</v>
      </c>
    </row>
    <row r="614" spans="1:25" x14ac:dyDescent="0.3">
      <c r="A614" s="23">
        <v>42226</v>
      </c>
      <c r="B614" s="1">
        <v>111.398201</v>
      </c>
      <c r="C614" s="21">
        <f t="shared" si="65"/>
        <v>3.6357438754728522E-2</v>
      </c>
      <c r="D614" s="21">
        <f t="shared" si="66"/>
        <v>1.2639965472445167E-3</v>
      </c>
      <c r="S614" s="23">
        <v>42226</v>
      </c>
      <c r="T614" s="1">
        <v>2104.179932</v>
      </c>
      <c r="U614" s="21">
        <f t="shared" si="67"/>
        <v>1.2808166814617383E-2</v>
      </c>
      <c r="W614" s="23">
        <v>42226</v>
      </c>
      <c r="X614" s="24">
        <f t="shared" si="68"/>
        <v>3.6294740342030112E-2</v>
      </c>
      <c r="Y614" s="21">
        <f t="shared" si="69"/>
        <v>1.274546840191897E-2</v>
      </c>
    </row>
    <row r="615" spans="1:25" x14ac:dyDescent="0.3">
      <c r="A615" s="23">
        <v>42223</v>
      </c>
      <c r="B615" s="1">
        <v>107.490135</v>
      </c>
      <c r="C615" s="21">
        <f t="shared" si="65"/>
        <v>3.3874856650608631E-3</v>
      </c>
      <c r="D615" s="21">
        <f t="shared" si="66"/>
        <v>6.6707319766867916E-6</v>
      </c>
      <c r="S615" s="23">
        <v>42223</v>
      </c>
      <c r="T615" s="1">
        <v>2077.570068</v>
      </c>
      <c r="U615" s="21">
        <f t="shared" si="67"/>
        <v>-2.8748828113334124E-3</v>
      </c>
      <c r="W615" s="23">
        <v>42223</v>
      </c>
      <c r="X615" s="24">
        <f t="shared" si="68"/>
        <v>3.3247872523624504E-3</v>
      </c>
      <c r="Y615" s="21">
        <f t="shared" si="69"/>
        <v>-2.9375812240318251E-3</v>
      </c>
    </row>
    <row r="616" spans="1:25" x14ac:dyDescent="0.3">
      <c r="A616" s="23">
        <v>42222</v>
      </c>
      <c r="B616" s="1">
        <v>107.12724300000001</v>
      </c>
      <c r="C616" s="21">
        <f t="shared" si="65"/>
        <v>2.1760962173684728E-3</v>
      </c>
      <c r="D616" s="21">
        <f t="shared" si="66"/>
        <v>1.8807011345284947E-6</v>
      </c>
      <c r="S616" s="23">
        <v>42222</v>
      </c>
      <c r="T616" s="1">
        <v>2083.5600589999999</v>
      </c>
      <c r="U616" s="21">
        <f t="shared" si="67"/>
        <v>-7.7529851406474837E-3</v>
      </c>
      <c r="W616" s="23">
        <v>42222</v>
      </c>
      <c r="X616" s="24">
        <f t="shared" si="68"/>
        <v>2.1133978046700601E-3</v>
      </c>
      <c r="Y616" s="21">
        <f t="shared" si="69"/>
        <v>-7.8156835533458972E-3</v>
      </c>
    </row>
    <row r="617" spans="1:25" x14ac:dyDescent="0.3">
      <c r="A617" s="23">
        <v>42221</v>
      </c>
      <c r="B617" s="1">
        <v>106.89463000000001</v>
      </c>
      <c r="C617" s="21">
        <f t="shared" si="65"/>
        <v>6.6293877414878022E-3</v>
      </c>
      <c r="D617" s="21">
        <f t="shared" si="66"/>
        <v>3.3926874943232631E-5</v>
      </c>
      <c r="S617" s="23">
        <v>42221</v>
      </c>
      <c r="T617" s="1">
        <v>2099.8400879999999</v>
      </c>
      <c r="U617" s="21">
        <f t="shared" si="67"/>
        <v>3.1146789732108271E-3</v>
      </c>
      <c r="W617" s="23">
        <v>42221</v>
      </c>
      <c r="X617" s="24">
        <f t="shared" si="68"/>
        <v>6.5666893287893895E-3</v>
      </c>
      <c r="Y617" s="21">
        <f t="shared" si="69"/>
        <v>3.0519805605124144E-3</v>
      </c>
    </row>
    <row r="618" spans="1:25" x14ac:dyDescent="0.3">
      <c r="A618" s="23">
        <v>42220</v>
      </c>
      <c r="B618" s="1">
        <v>106.190651</v>
      </c>
      <c r="C618" s="21">
        <f t="shared" si="65"/>
        <v>-3.2083761038213088E-2</v>
      </c>
      <c r="D618" s="21">
        <f t="shared" si="66"/>
        <v>1.0816515037928903E-3</v>
      </c>
      <c r="S618" s="23">
        <v>42220</v>
      </c>
      <c r="T618" s="1">
        <v>2093.320068</v>
      </c>
      <c r="U618" s="21">
        <f t="shared" si="67"/>
        <v>-2.2497049209078135E-3</v>
      </c>
      <c r="W618" s="23">
        <v>42220</v>
      </c>
      <c r="X618" s="24">
        <f t="shared" si="68"/>
        <v>-3.2146459450911498E-2</v>
      </c>
      <c r="Y618" s="21">
        <f t="shared" si="69"/>
        <v>-2.3124033336062262E-3</v>
      </c>
    </row>
    <row r="619" spans="1:25" x14ac:dyDescent="0.3">
      <c r="A619" s="23">
        <v>42219</v>
      </c>
      <c r="B619" s="1">
        <v>109.710579</v>
      </c>
      <c r="C619" s="21">
        <f t="shared" si="65"/>
        <v>-2.357790158502171E-2</v>
      </c>
      <c r="D619" s="21">
        <f t="shared" si="66"/>
        <v>5.945117303293798E-4</v>
      </c>
      <c r="S619" s="23">
        <v>42219</v>
      </c>
      <c r="T619" s="1">
        <v>2098.040039</v>
      </c>
      <c r="U619" s="21">
        <f t="shared" si="67"/>
        <v>-2.7568868152492154E-3</v>
      </c>
      <c r="W619" s="23">
        <v>42219</v>
      </c>
      <c r="X619" s="24">
        <f t="shared" si="68"/>
        <v>-2.3640599997720124E-2</v>
      </c>
      <c r="Y619" s="21">
        <f t="shared" si="69"/>
        <v>-2.8195852279476281E-3</v>
      </c>
    </row>
    <row r="620" spans="1:25" x14ac:dyDescent="0.3">
      <c r="A620" s="23">
        <v>42216</v>
      </c>
      <c r="B620" s="1">
        <v>112.359787</v>
      </c>
      <c r="C620" s="21">
        <f t="shared" si="65"/>
        <v>-8.7441529490557279E-3</v>
      </c>
      <c r="D620" s="21">
        <f t="shared" si="66"/>
        <v>9.1180776814700623E-5</v>
      </c>
      <c r="S620" s="23">
        <v>42216</v>
      </c>
      <c r="T620" s="1">
        <v>2103.8400879999999</v>
      </c>
      <c r="U620" s="21">
        <f t="shared" si="67"/>
        <v>-2.2715200228432542E-3</v>
      </c>
      <c r="W620" s="23">
        <v>42216</v>
      </c>
      <c r="X620" s="24">
        <f t="shared" si="68"/>
        <v>-8.8068513617541415E-3</v>
      </c>
      <c r="Y620" s="21">
        <f t="shared" si="69"/>
        <v>-2.3342184355416669E-3</v>
      </c>
    </row>
    <row r="621" spans="1:25" x14ac:dyDescent="0.3">
      <c r="A621" s="23">
        <v>42215</v>
      </c>
      <c r="B621" s="1">
        <v>113.350945</v>
      </c>
      <c r="C621" s="21">
        <f t="shared" si="65"/>
        <v>-5.0408415260171369E-3</v>
      </c>
      <c r="D621" s="21">
        <f t="shared" si="66"/>
        <v>3.4170468477396307E-5</v>
      </c>
      <c r="S621" s="23">
        <v>42215</v>
      </c>
      <c r="T621" s="1">
        <v>2108.6298830000001</v>
      </c>
      <c r="U621" s="21">
        <f t="shared" si="67"/>
        <v>2.8367565729991995E-5</v>
      </c>
      <c r="W621" s="23">
        <v>42215</v>
      </c>
      <c r="X621" s="24">
        <f t="shared" si="68"/>
        <v>-5.1035399387155496E-3</v>
      </c>
      <c r="Y621" s="21">
        <f t="shared" si="69"/>
        <v>-3.433084696842071E-5</v>
      </c>
    </row>
    <row r="622" spans="1:25" x14ac:dyDescent="0.3">
      <c r="A622" s="23">
        <v>42214</v>
      </c>
      <c r="B622" s="1">
        <v>113.925224</v>
      </c>
      <c r="C622" s="21">
        <f t="shared" si="65"/>
        <v>-3.1610647666135971E-3</v>
      </c>
      <c r="D622" s="21">
        <f t="shared" si="66"/>
        <v>1.5727366673236913E-5</v>
      </c>
      <c r="S622" s="23">
        <v>42214</v>
      </c>
      <c r="T622" s="1">
        <v>2108.570068</v>
      </c>
      <c r="U622" s="21">
        <f t="shared" si="67"/>
        <v>7.3187951749671409E-3</v>
      </c>
      <c r="W622" s="23">
        <v>42214</v>
      </c>
      <c r="X622" s="24">
        <f t="shared" si="68"/>
        <v>-3.2237631793120098E-3</v>
      </c>
      <c r="Y622" s="21">
        <f t="shared" si="69"/>
        <v>7.2560967622687282E-3</v>
      </c>
    </row>
    <row r="623" spans="1:25" x14ac:dyDescent="0.3">
      <c r="A623" s="23">
        <v>42213</v>
      </c>
      <c r="B623" s="1">
        <v>114.286491</v>
      </c>
      <c r="C623" s="21">
        <f t="shared" si="65"/>
        <v>4.9687023405076136E-3</v>
      </c>
      <c r="D623" s="21">
        <f t="shared" si="66"/>
        <v>1.7338835179341449E-5</v>
      </c>
      <c r="S623" s="23">
        <v>42213</v>
      </c>
      <c r="T623" s="1">
        <v>2093.25</v>
      </c>
      <c r="U623" s="21">
        <f t="shared" si="67"/>
        <v>1.2386154420169104E-2</v>
      </c>
      <c r="W623" s="23">
        <v>42213</v>
      </c>
      <c r="X623" s="24">
        <f t="shared" si="68"/>
        <v>4.9060039278092009E-3</v>
      </c>
      <c r="Y623" s="21">
        <f t="shared" si="69"/>
        <v>1.2323456007470691E-2</v>
      </c>
    </row>
    <row r="624" spans="1:25" x14ac:dyDescent="0.3">
      <c r="A624" s="23">
        <v>42212</v>
      </c>
      <c r="B624" s="1">
        <v>113.72144299999999</v>
      </c>
      <c r="C624" s="21">
        <f t="shared" si="65"/>
        <v>-1.3895520330390543E-2</v>
      </c>
      <c r="D624" s="21">
        <f t="shared" si="66"/>
        <v>2.1609676129018168E-4</v>
      </c>
      <c r="S624" s="23">
        <v>42212</v>
      </c>
      <c r="T624" s="1">
        <v>2067.639893</v>
      </c>
      <c r="U624" s="21">
        <f t="shared" si="67"/>
        <v>-5.7750148178546956E-3</v>
      </c>
      <c r="W624" s="23">
        <v>42212</v>
      </c>
      <c r="X624" s="24">
        <f t="shared" si="68"/>
        <v>-1.3958218743088956E-2</v>
      </c>
      <c r="Y624" s="21">
        <f t="shared" si="69"/>
        <v>-5.8377132305531083E-3</v>
      </c>
    </row>
    <row r="625" spans="1:25" x14ac:dyDescent="0.3">
      <c r="A625" s="23">
        <v>42209</v>
      </c>
      <c r="B625" s="1">
        <v>115.32392900000001</v>
      </c>
      <c r="C625" s="21">
        <f t="shared" si="65"/>
        <v>-5.2733380287685039E-3</v>
      </c>
      <c r="D625" s="21">
        <f t="shared" si="66"/>
        <v>3.69426635083994E-5</v>
      </c>
      <c r="S625" s="23">
        <v>42209</v>
      </c>
      <c r="T625" s="1">
        <v>2079.6499020000001</v>
      </c>
      <c r="U625" s="21">
        <f t="shared" si="67"/>
        <v>-1.0703328044585847E-2</v>
      </c>
      <c r="W625" s="23">
        <v>42209</v>
      </c>
      <c r="X625" s="24">
        <f t="shared" si="68"/>
        <v>-5.3360364414669166E-3</v>
      </c>
      <c r="Y625" s="21">
        <f t="shared" si="69"/>
        <v>-1.0766026457284261E-2</v>
      </c>
    </row>
    <row r="626" spans="1:25" x14ac:dyDescent="0.3">
      <c r="A626" s="23">
        <v>42208</v>
      </c>
      <c r="B626" s="1">
        <v>115.935295</v>
      </c>
      <c r="C626" s="21">
        <f t="shared" si="65"/>
        <v>-4.7911530414623815E-4</v>
      </c>
      <c r="D626" s="21">
        <f t="shared" si="66"/>
        <v>1.6482064966278234E-6</v>
      </c>
      <c r="S626" s="23">
        <v>42208</v>
      </c>
      <c r="T626" s="1">
        <v>2102.1499020000001</v>
      </c>
      <c r="U626" s="21">
        <f t="shared" si="67"/>
        <v>-5.676040279191108E-3</v>
      </c>
      <c r="W626" s="23">
        <v>42208</v>
      </c>
      <c r="X626" s="24">
        <f t="shared" si="68"/>
        <v>-5.4181371684465084E-4</v>
      </c>
      <c r="Y626" s="21">
        <f t="shared" si="69"/>
        <v>-5.7387386918895207E-3</v>
      </c>
    </row>
    <row r="627" spans="1:25" x14ac:dyDescent="0.3">
      <c r="A627" s="23">
        <v>42207</v>
      </c>
      <c r="B627" s="1">
        <v>115.99086800000001</v>
      </c>
      <c r="C627" s="21">
        <f t="shared" si="65"/>
        <v>-4.229445870304116E-2</v>
      </c>
      <c r="D627" s="21">
        <f t="shared" si="66"/>
        <v>1.8575383121778961E-3</v>
      </c>
      <c r="S627" s="23">
        <v>42207</v>
      </c>
      <c r="T627" s="1">
        <v>2114.1499020000001</v>
      </c>
      <c r="U627" s="21">
        <f t="shared" si="67"/>
        <v>-2.3877100868345824E-3</v>
      </c>
      <c r="W627" s="23">
        <v>42207</v>
      </c>
      <c r="X627" s="24">
        <f t="shared" si="68"/>
        <v>-4.235715711573957E-2</v>
      </c>
      <c r="Y627" s="21">
        <f t="shared" si="69"/>
        <v>-2.4504084995329951E-3</v>
      </c>
    </row>
    <row r="628" spans="1:25" x14ac:dyDescent="0.3">
      <c r="A628" s="23">
        <v>42206</v>
      </c>
      <c r="B628" s="1">
        <v>121.11328899999999</v>
      </c>
      <c r="C628" s="21">
        <f t="shared" si="65"/>
        <v>-9.9946868460198957E-3</v>
      </c>
      <c r="D628" s="21">
        <f t="shared" si="66"/>
        <v>1.1662696454146301E-4</v>
      </c>
      <c r="S628" s="23">
        <v>42206</v>
      </c>
      <c r="T628" s="1">
        <v>2119.209961</v>
      </c>
      <c r="U628" s="21">
        <f t="shared" si="67"/>
        <v>-4.2616891933443535E-3</v>
      </c>
      <c r="W628" s="23">
        <v>42206</v>
      </c>
      <c r="X628" s="24">
        <f t="shared" si="68"/>
        <v>-1.0057385258718309E-2</v>
      </c>
      <c r="Y628" s="21">
        <f t="shared" si="69"/>
        <v>-4.3243876060427662E-3</v>
      </c>
    </row>
    <row r="629" spans="1:25" x14ac:dyDescent="0.3">
      <c r="A629" s="23">
        <v>42205</v>
      </c>
      <c r="B629" s="1">
        <v>122.335999</v>
      </c>
      <c r="C629" s="21">
        <f t="shared" si="65"/>
        <v>1.8901584005690308E-2</v>
      </c>
      <c r="D629" s="21">
        <f t="shared" si="66"/>
        <v>3.2749686167485428E-4</v>
      </c>
      <c r="S629" s="23">
        <v>42205</v>
      </c>
      <c r="T629" s="1">
        <v>2128.280029</v>
      </c>
      <c r="U629" s="21">
        <f t="shared" si="67"/>
        <v>7.7123353389474403E-4</v>
      </c>
      <c r="W629" s="23">
        <v>42205</v>
      </c>
      <c r="X629" s="24">
        <f t="shared" si="68"/>
        <v>1.8838885592991895E-2</v>
      </c>
      <c r="Y629" s="21">
        <f t="shared" si="69"/>
        <v>7.0853512119633134E-4</v>
      </c>
    </row>
    <row r="630" spans="1:25" x14ac:dyDescent="0.3">
      <c r="A630" s="23">
        <v>42202</v>
      </c>
      <c r="B630" s="1">
        <v>120.066551</v>
      </c>
      <c r="C630" s="21">
        <f t="shared" si="65"/>
        <v>8.6373406169453215E-3</v>
      </c>
      <c r="D630" s="21">
        <f t="shared" si="66"/>
        <v>6.1350107963557921E-5</v>
      </c>
      <c r="S630" s="23">
        <v>42202</v>
      </c>
      <c r="T630" s="1">
        <v>2126.639893</v>
      </c>
      <c r="U630" s="21">
        <f t="shared" si="67"/>
        <v>1.1061832220924384E-3</v>
      </c>
      <c r="W630" s="23">
        <v>42202</v>
      </c>
      <c r="X630" s="24">
        <f t="shared" si="68"/>
        <v>8.574642204246908E-3</v>
      </c>
      <c r="Y630" s="21">
        <f t="shared" si="69"/>
        <v>1.0434848093940257E-3</v>
      </c>
    </row>
    <row r="631" spans="1:25" x14ac:dyDescent="0.3">
      <c r="A631" s="23">
        <v>42201</v>
      </c>
      <c r="B631" s="1">
        <v>119.038376</v>
      </c>
      <c r="C631" s="21">
        <f t="shared" si="65"/>
        <v>1.3325876751230981E-2</v>
      </c>
      <c r="D631" s="21">
        <f t="shared" si="66"/>
        <v>1.5677962573554057E-4</v>
      </c>
      <c r="S631" s="23">
        <v>42201</v>
      </c>
      <c r="T631" s="1">
        <v>2124.290039</v>
      </c>
      <c r="U631" s="21">
        <f t="shared" si="67"/>
        <v>8.0146805473277904E-3</v>
      </c>
      <c r="W631" s="23">
        <v>42201</v>
      </c>
      <c r="X631" s="24">
        <f t="shared" si="68"/>
        <v>1.3263178338532567E-2</v>
      </c>
      <c r="Y631" s="21">
        <f t="shared" si="69"/>
        <v>7.9519821346293769E-3</v>
      </c>
    </row>
    <row r="632" spans="1:25" x14ac:dyDescent="0.3">
      <c r="A632" s="23">
        <v>42200</v>
      </c>
      <c r="B632" s="1">
        <v>117.47294599999999</v>
      </c>
      <c r="C632" s="21">
        <f t="shared" si="65"/>
        <v>9.633121227743402E-3</v>
      </c>
      <c r="D632" s="21">
        <f t="shared" si="66"/>
        <v>7.7940851097853289E-5</v>
      </c>
      <c r="S632" s="23">
        <v>42200</v>
      </c>
      <c r="T632" s="1">
        <v>2107.3999020000001</v>
      </c>
      <c r="U632" s="21">
        <f t="shared" si="67"/>
        <v>-7.349861476158015E-4</v>
      </c>
      <c r="W632" s="23">
        <v>42200</v>
      </c>
      <c r="X632" s="24">
        <f t="shared" si="68"/>
        <v>9.5704228150449884E-3</v>
      </c>
      <c r="Y632" s="21">
        <f t="shared" si="69"/>
        <v>-7.9768456031421419E-4</v>
      </c>
    </row>
    <row r="633" spans="1:25" x14ac:dyDescent="0.3">
      <c r="A633" s="23">
        <v>42199</v>
      </c>
      <c r="B633" s="1">
        <v>116.35211200000001</v>
      </c>
      <c r="C633" s="21">
        <f t="shared" si="65"/>
        <v>-3.9812384791748645E-4</v>
      </c>
      <c r="D633" s="21">
        <f t="shared" si="66"/>
        <v>1.4468084084774764E-6</v>
      </c>
      <c r="S633" s="23">
        <v>42199</v>
      </c>
      <c r="T633" s="1">
        <v>2108.9499510000001</v>
      </c>
      <c r="U633" s="21">
        <f t="shared" si="67"/>
        <v>4.4531589653222792E-3</v>
      </c>
      <c r="W633" s="23">
        <v>42199</v>
      </c>
      <c r="X633" s="24">
        <f t="shared" si="68"/>
        <v>-4.6082226061589914E-4</v>
      </c>
      <c r="Y633" s="21">
        <f t="shared" si="69"/>
        <v>4.3904605526238665E-3</v>
      </c>
    </row>
    <row r="634" spans="1:25" x14ac:dyDescent="0.3">
      <c r="A634" s="23">
        <v>42198</v>
      </c>
      <c r="B634" s="1">
        <v>116.398453</v>
      </c>
      <c r="C634" s="21">
        <f t="shared" si="65"/>
        <v>1.9305812341134265E-2</v>
      </c>
      <c r="D634" s="21">
        <f t="shared" si="66"/>
        <v>3.4229080102222823E-4</v>
      </c>
      <c r="S634" s="23">
        <v>42198</v>
      </c>
      <c r="T634" s="1">
        <v>2099.6000979999999</v>
      </c>
      <c r="U634" s="21">
        <f t="shared" si="67"/>
        <v>1.1066049496427866E-2</v>
      </c>
      <c r="W634" s="23">
        <v>42198</v>
      </c>
      <c r="X634" s="24">
        <f t="shared" si="68"/>
        <v>1.9243113928435852E-2</v>
      </c>
      <c r="Y634" s="21">
        <f t="shared" si="69"/>
        <v>1.1003351083729452E-2</v>
      </c>
    </row>
    <row r="635" spans="1:25" x14ac:dyDescent="0.3">
      <c r="A635" s="23">
        <v>42195</v>
      </c>
      <c r="B635" s="1">
        <v>114.193848</v>
      </c>
      <c r="C635" s="21">
        <f t="shared" si="65"/>
        <v>2.6734329526683087E-2</v>
      </c>
      <c r="D635" s="21">
        <f t="shared" si="66"/>
        <v>6.7234518727770005E-4</v>
      </c>
      <c r="S635" s="23">
        <v>42195</v>
      </c>
      <c r="T635" s="1">
        <v>2076.6201169999999</v>
      </c>
      <c r="U635" s="21">
        <f t="shared" si="67"/>
        <v>1.2338484808258832E-2</v>
      </c>
      <c r="W635" s="23">
        <v>42195</v>
      </c>
      <c r="X635" s="24">
        <f t="shared" si="68"/>
        <v>2.6671631113984674E-2</v>
      </c>
      <c r="Y635" s="21">
        <f t="shared" si="69"/>
        <v>1.2275786395560418E-2</v>
      </c>
    </row>
    <row r="636" spans="1:25" x14ac:dyDescent="0.3">
      <c r="A636" s="23">
        <v>42194</v>
      </c>
      <c r="B636" s="1">
        <v>111.220444</v>
      </c>
      <c r="C636" s="21">
        <f t="shared" si="65"/>
        <v>-2.0396510412988511E-2</v>
      </c>
      <c r="D636" s="21">
        <f t="shared" si="66"/>
        <v>4.4949173189073454E-4</v>
      </c>
      <c r="S636" s="23">
        <v>42194</v>
      </c>
      <c r="T636" s="1">
        <v>2051.3100589999999</v>
      </c>
      <c r="U636" s="21">
        <f t="shared" si="67"/>
        <v>2.2622026295469055E-3</v>
      </c>
      <c r="W636" s="23">
        <v>42194</v>
      </c>
      <c r="X636" s="24">
        <f t="shared" si="68"/>
        <v>-2.0459208825686925E-2</v>
      </c>
      <c r="Y636" s="21">
        <f t="shared" si="69"/>
        <v>2.1995042168484929E-3</v>
      </c>
    </row>
    <row r="637" spans="1:25" x14ac:dyDescent="0.3">
      <c r="A637" s="23">
        <v>42193</v>
      </c>
      <c r="B637" s="1">
        <v>113.536186</v>
      </c>
      <c r="C637" s="21">
        <f t="shared" si="65"/>
        <v>-2.4822845741203081E-2</v>
      </c>
      <c r="D637" s="21">
        <f t="shared" si="66"/>
        <v>6.5677159500458662E-4</v>
      </c>
      <c r="S637" s="23">
        <v>42193</v>
      </c>
      <c r="T637" s="1">
        <v>2046.6800539999999</v>
      </c>
      <c r="U637" s="21">
        <f t="shared" si="67"/>
        <v>-1.6652748966799358E-2</v>
      </c>
      <c r="W637" s="23">
        <v>42193</v>
      </c>
      <c r="X637" s="24">
        <f t="shared" si="68"/>
        <v>-2.4885544153901495E-2</v>
      </c>
      <c r="Y637" s="21">
        <f t="shared" si="69"/>
        <v>-1.6715447379497771E-2</v>
      </c>
    </row>
    <row r="638" spans="1:25" x14ac:dyDescent="0.3">
      <c r="A638" s="23">
        <v>42192</v>
      </c>
      <c r="B638" s="1">
        <v>116.426216</v>
      </c>
      <c r="C638" s="21">
        <f t="shared" si="65"/>
        <v>-2.4602838112008918E-3</v>
      </c>
      <c r="D638" s="21">
        <f t="shared" si="66"/>
        <v>1.0660182260330578E-5</v>
      </c>
      <c r="S638" s="23">
        <v>42192</v>
      </c>
      <c r="T638" s="1">
        <v>2081.3400879999999</v>
      </c>
      <c r="U638" s="21">
        <f t="shared" si="67"/>
        <v>6.0809750474632995E-3</v>
      </c>
      <c r="W638" s="23">
        <v>42192</v>
      </c>
      <c r="X638" s="24">
        <f t="shared" si="68"/>
        <v>-2.5229822238993045E-3</v>
      </c>
      <c r="Y638" s="21">
        <f t="shared" si="69"/>
        <v>6.0182766347648868E-3</v>
      </c>
    </row>
    <row r="639" spans="1:25" x14ac:dyDescent="0.3">
      <c r="A639" s="23">
        <v>42191</v>
      </c>
      <c r="B639" s="1">
        <v>116.713364</v>
      </c>
      <c r="C639" s="21">
        <f t="shared" si="65"/>
        <v>-3.4799669172740355E-3</v>
      </c>
      <c r="D639" s="21">
        <f t="shared" si="66"/>
        <v>1.8358453231878033E-5</v>
      </c>
      <c r="S639" s="23">
        <v>42191</v>
      </c>
      <c r="T639" s="1">
        <v>2068.76001</v>
      </c>
      <c r="U639" s="21">
        <f t="shared" si="67"/>
        <v>-3.861756607829947E-3</v>
      </c>
      <c r="W639" s="23">
        <v>42191</v>
      </c>
      <c r="X639" s="24">
        <f t="shared" si="68"/>
        <v>-3.5426653299724482E-3</v>
      </c>
      <c r="Y639" s="21">
        <f t="shared" si="69"/>
        <v>-3.9244550205283597E-3</v>
      </c>
    </row>
    <row r="640" spans="1:25" x14ac:dyDescent="0.3">
      <c r="A640" s="23">
        <v>42187</v>
      </c>
      <c r="B640" s="1">
        <v>117.120941</v>
      </c>
      <c r="C640" s="21">
        <f t="shared" si="65"/>
        <v>-1.2638958426213209E-3</v>
      </c>
      <c r="D640" s="21">
        <f t="shared" si="66"/>
        <v>4.2791286579023979E-6</v>
      </c>
      <c r="S640" s="23">
        <v>42187</v>
      </c>
      <c r="T640" s="1">
        <v>2076.780029</v>
      </c>
      <c r="U640" s="21">
        <f t="shared" si="67"/>
        <v>-3.080229438562343E-4</v>
      </c>
      <c r="W640" s="23">
        <v>42187</v>
      </c>
      <c r="X640" s="24">
        <f t="shared" si="68"/>
        <v>-1.3265942553197336E-3</v>
      </c>
      <c r="Y640" s="21">
        <f t="shared" si="69"/>
        <v>-3.7072135655464699E-4</v>
      </c>
    </row>
    <row r="641" spans="1:25" x14ac:dyDescent="0.3">
      <c r="A641" s="23">
        <v>42186</v>
      </c>
      <c r="B641" s="1">
        <v>117.26915700000001</v>
      </c>
      <c r="C641" s="21">
        <f t="shared" si="65"/>
        <v>9.3279372559993412E-3</v>
      </c>
      <c r="D641" s="21">
        <f t="shared" si="66"/>
        <v>7.2645408931623393E-5</v>
      </c>
      <c r="S641" s="23">
        <v>42186</v>
      </c>
      <c r="T641" s="1">
        <v>2077.419922</v>
      </c>
      <c r="U641" s="21">
        <f t="shared" si="67"/>
        <v>6.9360403748921495E-3</v>
      </c>
      <c r="W641" s="23">
        <v>42186</v>
      </c>
      <c r="X641" s="24">
        <f t="shared" si="68"/>
        <v>9.2652388433009276E-3</v>
      </c>
      <c r="Y641" s="21">
        <f t="shared" si="69"/>
        <v>6.8733419621937368E-3</v>
      </c>
    </row>
    <row r="642" spans="1:25" x14ac:dyDescent="0.3">
      <c r="A642" s="23">
        <v>42185</v>
      </c>
      <c r="B642" s="1">
        <v>116.18538700000001</v>
      </c>
      <c r="C642" s="21">
        <f t="shared" si="65"/>
        <v>7.2272879325487871E-3</v>
      </c>
      <c r="D642" s="21">
        <f t="shared" si="66"/>
        <v>4.1249511876814906E-5</v>
      </c>
      <c r="S642" s="23">
        <v>42185</v>
      </c>
      <c r="T642" s="1">
        <v>2063.110107</v>
      </c>
      <c r="U642" s="21">
        <f t="shared" si="67"/>
        <v>2.6584894755439237E-3</v>
      </c>
      <c r="W642" s="23">
        <v>42185</v>
      </c>
      <c r="X642" s="24">
        <f t="shared" si="68"/>
        <v>7.1645895198503744E-3</v>
      </c>
      <c r="Y642" s="21">
        <f t="shared" si="69"/>
        <v>2.595791062845511E-3</v>
      </c>
    </row>
    <row r="643" spans="1:25" x14ac:dyDescent="0.3">
      <c r="A643" s="23">
        <v>42184</v>
      </c>
      <c r="B643" s="1">
        <v>115.351707</v>
      </c>
      <c r="C643" s="21">
        <f t="shared" si="65"/>
        <v>-1.751494939395315E-2</v>
      </c>
      <c r="D643" s="21">
        <f t="shared" si="66"/>
        <v>3.3560990725465986E-4</v>
      </c>
      <c r="S643" s="23">
        <v>42184</v>
      </c>
      <c r="T643" s="1">
        <v>2057.639893</v>
      </c>
      <c r="U643" s="21">
        <f t="shared" si="67"/>
        <v>-2.0866193609611283E-2</v>
      </c>
      <c r="W643" s="23">
        <v>42184</v>
      </c>
      <c r="X643" s="24">
        <f t="shared" si="68"/>
        <v>-1.7577647806651563E-2</v>
      </c>
      <c r="Y643" s="21">
        <f t="shared" si="69"/>
        <v>-2.0928892022309697E-2</v>
      </c>
    </row>
    <row r="644" spans="1:25" x14ac:dyDescent="0.3">
      <c r="A644" s="23">
        <v>42181</v>
      </c>
      <c r="B644" s="1">
        <v>117.40810399999999</v>
      </c>
      <c r="C644" s="21">
        <f t="shared" si="65"/>
        <v>-5.8824412490615652E-3</v>
      </c>
      <c r="D644" s="21">
        <f t="shared" si="66"/>
        <v>4.471798706212128E-5</v>
      </c>
      <c r="S644" s="23">
        <v>42181</v>
      </c>
      <c r="T644" s="1">
        <v>2101.48999</v>
      </c>
      <c r="U644" s="21">
        <f t="shared" si="67"/>
        <v>-3.9007994871598228E-4</v>
      </c>
      <c r="W644" s="23">
        <v>42181</v>
      </c>
      <c r="X644" s="24">
        <f t="shared" si="68"/>
        <v>-5.9451396617599779E-3</v>
      </c>
      <c r="Y644" s="21">
        <f t="shared" si="69"/>
        <v>-4.5277836141439497E-4</v>
      </c>
    </row>
    <row r="645" spans="1:25" x14ac:dyDescent="0.3">
      <c r="A645" s="23">
        <v>42180</v>
      </c>
      <c r="B645" s="1">
        <v>118.10283699999999</v>
      </c>
      <c r="C645" s="21">
        <f t="shared" si="65"/>
        <v>-4.7614657615410172E-3</v>
      </c>
      <c r="D645" s="21">
        <f t="shared" si="66"/>
        <v>3.0982308641543329E-5</v>
      </c>
      <c r="S645" s="23">
        <v>42180</v>
      </c>
      <c r="T645" s="1">
        <v>2102.3100589999999</v>
      </c>
      <c r="U645" s="21">
        <f t="shared" si="67"/>
        <v>-2.973574048915073E-3</v>
      </c>
      <c r="W645" s="23">
        <v>42180</v>
      </c>
      <c r="X645" s="24">
        <f t="shared" si="68"/>
        <v>-4.8241641742394299E-3</v>
      </c>
      <c r="Y645" s="21">
        <f t="shared" si="69"/>
        <v>-3.0362724616134857E-3</v>
      </c>
    </row>
    <row r="646" spans="1:25" x14ac:dyDescent="0.3">
      <c r="A646" s="23">
        <v>42179</v>
      </c>
      <c r="B646" s="1">
        <v>118.66786999999999</v>
      </c>
      <c r="C646" s="21">
        <f t="shared" si="65"/>
        <v>8.5019678124278464E-3</v>
      </c>
      <c r="D646" s="21">
        <f t="shared" si="66"/>
        <v>5.9247783316554622E-5</v>
      </c>
      <c r="S646" s="23">
        <v>42179</v>
      </c>
      <c r="T646" s="1">
        <v>2108.580078</v>
      </c>
      <c r="U646" s="21">
        <f t="shared" si="67"/>
        <v>-7.3532969401711723E-3</v>
      </c>
      <c r="W646" s="23">
        <v>42179</v>
      </c>
      <c r="X646" s="24">
        <f t="shared" si="68"/>
        <v>8.4392693997294328E-3</v>
      </c>
      <c r="Y646" s="21">
        <f t="shared" si="69"/>
        <v>-7.415995352869585E-3</v>
      </c>
    </row>
    <row r="647" spans="1:25" x14ac:dyDescent="0.3">
      <c r="A647" s="23">
        <v>42178</v>
      </c>
      <c r="B647" s="1">
        <v>117.66746500000001</v>
      </c>
      <c r="C647" s="21">
        <f t="shared" si="65"/>
        <v>-4.5450556996406988E-3</v>
      </c>
      <c r="D647" s="21">
        <f t="shared" si="66"/>
        <v>2.8619989228456804E-5</v>
      </c>
      <c r="S647" s="23">
        <v>42178</v>
      </c>
      <c r="T647" s="1">
        <v>2124.1999510000001</v>
      </c>
      <c r="U647" s="21">
        <f t="shared" si="67"/>
        <v>6.3586826091577286E-4</v>
      </c>
      <c r="W647" s="23">
        <v>42178</v>
      </c>
      <c r="X647" s="24">
        <f t="shared" si="68"/>
        <v>-4.6077541123391115E-3</v>
      </c>
      <c r="Y647" s="21">
        <f t="shared" si="69"/>
        <v>5.7316984821736017E-4</v>
      </c>
    </row>
    <row r="648" spans="1:25" x14ac:dyDescent="0.3">
      <c r="A648" s="23">
        <v>42177</v>
      </c>
      <c r="B648" s="1">
        <v>118.204712</v>
      </c>
      <c r="C648" s="21">
        <f t="shared" si="65"/>
        <v>7.9778436541502185E-3</v>
      </c>
      <c r="D648" s="21">
        <f t="shared" si="66"/>
        <v>5.145385153235017E-5</v>
      </c>
      <c r="S648" s="23">
        <v>42177</v>
      </c>
      <c r="T648" s="1">
        <v>2122.8500979999999</v>
      </c>
      <c r="U648" s="21">
        <f t="shared" si="67"/>
        <v>6.094866829202239E-3</v>
      </c>
      <c r="W648" s="23">
        <v>42177</v>
      </c>
      <c r="X648" s="24">
        <f t="shared" si="68"/>
        <v>7.9151452414518049E-3</v>
      </c>
      <c r="Y648" s="21">
        <f t="shared" si="69"/>
        <v>6.0321684165038263E-3</v>
      </c>
    </row>
    <row r="649" spans="1:25" x14ac:dyDescent="0.3">
      <c r="A649" s="23">
        <v>42174</v>
      </c>
      <c r="B649" s="1">
        <v>117.26915700000001</v>
      </c>
      <c r="C649" s="21">
        <f t="shared" si="65"/>
        <v>-1.000926910494282E-2</v>
      </c>
      <c r="D649" s="21">
        <f t="shared" si="66"/>
        <v>1.1694213637538616E-4</v>
      </c>
      <c r="S649" s="23">
        <v>42174</v>
      </c>
      <c r="T649" s="1">
        <v>2109.98999</v>
      </c>
      <c r="U649" s="21">
        <f t="shared" si="67"/>
        <v>-5.3035017504078352E-3</v>
      </c>
      <c r="W649" s="23">
        <v>42174</v>
      </c>
      <c r="X649" s="24">
        <f t="shared" si="68"/>
        <v>-1.0071967517641233E-2</v>
      </c>
      <c r="Y649" s="21">
        <f t="shared" si="69"/>
        <v>-5.3662001631062479E-3</v>
      </c>
    </row>
    <row r="650" spans="1:25" x14ac:dyDescent="0.3">
      <c r="A650" s="23">
        <v>42173</v>
      </c>
      <c r="B650" s="1">
        <v>118.454803</v>
      </c>
      <c r="C650" s="21">
        <f t="shared" si="65"/>
        <v>4.5561154222351075E-3</v>
      </c>
      <c r="D650" s="21">
        <f t="shared" si="66"/>
        <v>1.4073045315473722E-5</v>
      </c>
      <c r="S650" s="23">
        <v>42173</v>
      </c>
      <c r="T650" s="1">
        <v>2121.23999</v>
      </c>
      <c r="U650" s="21">
        <f t="shared" si="67"/>
        <v>9.9027106626514705E-3</v>
      </c>
      <c r="W650" s="23">
        <v>42173</v>
      </c>
      <c r="X650" s="24">
        <f t="shared" si="68"/>
        <v>4.4934170095366948E-3</v>
      </c>
      <c r="Y650" s="21">
        <f t="shared" si="69"/>
        <v>9.8400122499530569E-3</v>
      </c>
    </row>
    <row r="651" spans="1:25" x14ac:dyDescent="0.3">
      <c r="A651" s="23">
        <v>42172</v>
      </c>
      <c r="B651" s="1">
        <v>117.917557</v>
      </c>
      <c r="C651" s="21">
        <f t="shared" si="65"/>
        <v>-2.3511901984524242E-3</v>
      </c>
      <c r="D651" s="21">
        <f t="shared" si="66"/>
        <v>9.9597038134897992E-6</v>
      </c>
      <c r="S651" s="23">
        <v>42172</v>
      </c>
      <c r="T651" s="1">
        <v>2100.4399410000001</v>
      </c>
      <c r="U651" s="21">
        <f t="shared" si="67"/>
        <v>1.9796411387709156E-3</v>
      </c>
      <c r="W651" s="23">
        <v>42172</v>
      </c>
      <c r="X651" s="24">
        <f t="shared" si="68"/>
        <v>-2.4138886111508369E-3</v>
      </c>
      <c r="Y651" s="21">
        <f t="shared" si="69"/>
        <v>1.9169427260725029E-3</v>
      </c>
    </row>
    <row r="652" spans="1:25" x14ac:dyDescent="0.3">
      <c r="A652" s="23">
        <v>42171</v>
      </c>
      <c r="B652" s="1">
        <v>118.195457</v>
      </c>
      <c r="C652" s="21">
        <f t="shared" ref="C652:C715" si="70">B652/B653-1</f>
        <v>5.3577078154043445E-3</v>
      </c>
      <c r="D652" s="21">
        <f t="shared" ref="D652:D715" si="71">(C652-$B$4)^2</f>
        <v>2.0729792351843037E-5</v>
      </c>
      <c r="S652" s="23">
        <v>42171</v>
      </c>
      <c r="T652" s="1">
        <v>2096.290039</v>
      </c>
      <c r="U652" s="21">
        <f t="shared" ref="U652:U715" si="72">T652/T653-1</f>
        <v>5.6898564053051714E-3</v>
      </c>
      <c r="W652" s="23">
        <v>42171</v>
      </c>
      <c r="X652" s="24">
        <f t="shared" ref="X652:X715" si="73">C652-$U$5</f>
        <v>5.2950094027059318E-3</v>
      </c>
      <c r="Y652" s="21">
        <f t="shared" ref="Y652:Y715" si="74">U652-$U$5</f>
        <v>5.6271579926067588E-3</v>
      </c>
    </row>
    <row r="653" spans="1:25" x14ac:dyDescent="0.3">
      <c r="A653" s="23">
        <v>42170</v>
      </c>
      <c r="B653" s="1">
        <v>117.565575</v>
      </c>
      <c r="C653" s="21">
        <f t="shared" si="70"/>
        <v>-1.9658794801062918E-3</v>
      </c>
      <c r="D653" s="21">
        <f t="shared" si="71"/>
        <v>7.6761640927712015E-6</v>
      </c>
      <c r="S653" s="23">
        <v>42170</v>
      </c>
      <c r="T653" s="1">
        <v>2084.429932</v>
      </c>
      <c r="U653" s="21">
        <f t="shared" si="72"/>
        <v>-4.6225721215145121E-3</v>
      </c>
      <c r="W653" s="23">
        <v>42170</v>
      </c>
      <c r="X653" s="24">
        <f t="shared" si="73"/>
        <v>-2.0285778928047045E-3</v>
      </c>
      <c r="Y653" s="21">
        <f t="shared" si="74"/>
        <v>-4.6852705342129248E-3</v>
      </c>
    </row>
    <row r="654" spans="1:25" x14ac:dyDescent="0.3">
      <c r="A654" s="23">
        <v>42167</v>
      </c>
      <c r="B654" s="1">
        <v>117.79715</v>
      </c>
      <c r="C654" s="21">
        <f t="shared" si="70"/>
        <v>-1.1042821975139949E-2</v>
      </c>
      <c r="D654" s="21">
        <f t="shared" si="71"/>
        <v>1.4036400545863189E-4</v>
      </c>
      <c r="S654" s="23">
        <v>42167</v>
      </c>
      <c r="T654" s="1">
        <v>2094.110107</v>
      </c>
      <c r="U654" s="21">
        <f t="shared" si="72"/>
        <v>-6.9942998831643566E-3</v>
      </c>
      <c r="W654" s="23">
        <v>42167</v>
      </c>
      <c r="X654" s="24">
        <f t="shared" si="73"/>
        <v>-1.1105520387838363E-2</v>
      </c>
      <c r="Y654" s="21">
        <f t="shared" si="74"/>
        <v>-7.0569982958627693E-3</v>
      </c>
    </row>
    <row r="655" spans="1:25" x14ac:dyDescent="0.3">
      <c r="A655" s="23">
        <v>42166</v>
      </c>
      <c r="B655" s="1">
        <v>119.112488</v>
      </c>
      <c r="C655" s="21">
        <f t="shared" si="70"/>
        <v>-2.2501298383795776E-3</v>
      </c>
      <c r="D655" s="21">
        <f t="shared" si="71"/>
        <v>9.3320442610709823E-6</v>
      </c>
      <c r="S655" s="23">
        <v>42166</v>
      </c>
      <c r="T655" s="1">
        <v>2108.860107</v>
      </c>
      <c r="U655" s="21">
        <f t="shared" si="72"/>
        <v>1.7386262992553636E-3</v>
      </c>
      <c r="W655" s="23">
        <v>42166</v>
      </c>
      <c r="X655" s="24">
        <f t="shared" si="73"/>
        <v>-2.3128282510779903E-3</v>
      </c>
      <c r="Y655" s="21">
        <f t="shared" si="74"/>
        <v>1.6759278865569509E-3</v>
      </c>
    </row>
    <row r="656" spans="1:25" x14ac:dyDescent="0.3">
      <c r="A656" s="23">
        <v>42165</v>
      </c>
      <c r="B656" s="1">
        <v>119.381111</v>
      </c>
      <c r="C656" s="21">
        <f t="shared" si="70"/>
        <v>1.1458177589103169E-2</v>
      </c>
      <c r="D656" s="21">
        <f t="shared" si="71"/>
        <v>1.1349637926443461E-4</v>
      </c>
      <c r="S656" s="23">
        <v>42165</v>
      </c>
      <c r="T656" s="1">
        <v>2105.1999510000001</v>
      </c>
      <c r="U656" s="21">
        <f t="shared" si="72"/>
        <v>1.204242491174079E-2</v>
      </c>
      <c r="W656" s="23">
        <v>42165</v>
      </c>
      <c r="X656" s="24">
        <f t="shared" si="73"/>
        <v>1.1395479176404755E-2</v>
      </c>
      <c r="Y656" s="21">
        <f t="shared" si="74"/>
        <v>1.1979726499042376E-2</v>
      </c>
    </row>
    <row r="657" spans="1:25" x14ac:dyDescent="0.3">
      <c r="A657" s="23">
        <v>42164</v>
      </c>
      <c r="B657" s="1">
        <v>118.028717</v>
      </c>
      <c r="C657" s="21">
        <f t="shared" si="70"/>
        <v>-2.9734319730492231E-3</v>
      </c>
      <c r="D657" s="21">
        <f t="shared" si="71"/>
        <v>1.4274354075963545E-5</v>
      </c>
      <c r="S657" s="23">
        <v>42164</v>
      </c>
      <c r="T657" s="1">
        <v>2080.1499020000001</v>
      </c>
      <c r="U657" s="21">
        <f t="shared" si="72"/>
        <v>4.1835298173786839E-4</v>
      </c>
      <c r="W657" s="23">
        <v>42164</v>
      </c>
      <c r="X657" s="24">
        <f t="shared" si="73"/>
        <v>-3.0361303857476358E-3</v>
      </c>
      <c r="Y657" s="21">
        <f t="shared" si="74"/>
        <v>3.556545690394557E-4</v>
      </c>
    </row>
    <row r="658" spans="1:25" x14ac:dyDescent="0.3">
      <c r="A658" s="23">
        <v>42163</v>
      </c>
      <c r="B658" s="1">
        <v>118.380714</v>
      </c>
      <c r="C658" s="21">
        <f t="shared" si="70"/>
        <v>-6.6069636968895118E-3</v>
      </c>
      <c r="D658" s="21">
        <f t="shared" si="71"/>
        <v>5.4932901707117043E-5</v>
      </c>
      <c r="S658" s="23">
        <v>42163</v>
      </c>
      <c r="T658" s="1">
        <v>2079.280029</v>
      </c>
      <c r="U658" s="21">
        <f t="shared" si="72"/>
        <v>-6.4745098717947647E-3</v>
      </c>
      <c r="W658" s="23">
        <v>42163</v>
      </c>
      <c r="X658" s="24">
        <f t="shared" si="73"/>
        <v>-6.6696621095879245E-3</v>
      </c>
      <c r="Y658" s="21">
        <f t="shared" si="74"/>
        <v>-6.5372082844931774E-3</v>
      </c>
    </row>
    <row r="659" spans="1:25" x14ac:dyDescent="0.3">
      <c r="A659" s="23">
        <v>42160</v>
      </c>
      <c r="B659" s="1">
        <v>119.168053</v>
      </c>
      <c r="C659" s="21">
        <f t="shared" si="70"/>
        <v>-5.4886706017088782E-3</v>
      </c>
      <c r="D659" s="21">
        <f t="shared" si="71"/>
        <v>3.9606634912888134E-5</v>
      </c>
      <c r="S659" s="23">
        <v>42160</v>
      </c>
      <c r="T659" s="1">
        <v>2092.830078</v>
      </c>
      <c r="U659" s="21">
        <f t="shared" si="72"/>
        <v>-1.4361830452781499E-3</v>
      </c>
      <c r="W659" s="23">
        <v>42160</v>
      </c>
      <c r="X659" s="24">
        <f t="shared" si="73"/>
        <v>-5.5513690144072909E-3</v>
      </c>
      <c r="Y659" s="21">
        <f t="shared" si="74"/>
        <v>-1.4988814579765626E-3</v>
      </c>
    </row>
    <row r="660" spans="1:25" x14ac:dyDescent="0.3">
      <c r="A660" s="23">
        <v>42159</v>
      </c>
      <c r="B660" s="1">
        <v>119.825737</v>
      </c>
      <c r="C660" s="21">
        <f t="shared" si="70"/>
        <v>-5.8407090248183691E-3</v>
      </c>
      <c r="D660" s="21">
        <f t="shared" si="71"/>
        <v>4.4161589279454679E-5</v>
      </c>
      <c r="S660" s="23">
        <v>42159</v>
      </c>
      <c r="T660" s="1">
        <v>2095.8400879999999</v>
      </c>
      <c r="U660" s="21">
        <f t="shared" si="72"/>
        <v>-8.6231673566271594E-3</v>
      </c>
      <c r="W660" s="23">
        <v>42159</v>
      </c>
      <c r="X660" s="24">
        <f t="shared" si="73"/>
        <v>-5.9034074375167818E-3</v>
      </c>
      <c r="Y660" s="21">
        <f t="shared" si="74"/>
        <v>-8.6858657693255729E-3</v>
      </c>
    </row>
    <row r="661" spans="1:25" x14ac:dyDescent="0.3">
      <c r="A661" s="23">
        <v>42158</v>
      </c>
      <c r="B661" s="1">
        <v>120.52971599999999</v>
      </c>
      <c r="C661" s="21">
        <f t="shared" si="70"/>
        <v>1.2310277882094933E-3</v>
      </c>
      <c r="D661" s="21">
        <f t="shared" si="71"/>
        <v>1.8174716036610113E-7</v>
      </c>
      <c r="S661" s="23">
        <v>42158</v>
      </c>
      <c r="T661" s="1">
        <v>2114.070068</v>
      </c>
      <c r="U661" s="21">
        <f t="shared" si="72"/>
        <v>2.1188707775647853E-3</v>
      </c>
      <c r="W661" s="23">
        <v>42158</v>
      </c>
      <c r="X661" s="24">
        <f t="shared" si="73"/>
        <v>1.1683293755110806E-3</v>
      </c>
      <c r="Y661" s="21">
        <f t="shared" si="74"/>
        <v>2.0561723648663726E-3</v>
      </c>
    </row>
    <row r="662" spans="1:25" x14ac:dyDescent="0.3">
      <c r="A662" s="23">
        <v>42157</v>
      </c>
      <c r="B662" s="1">
        <v>120.381523</v>
      </c>
      <c r="C662" s="21">
        <f t="shared" si="70"/>
        <v>-4.442974697342672E-3</v>
      </c>
      <c r="D662" s="21">
        <f t="shared" si="71"/>
        <v>2.7538190942878767E-5</v>
      </c>
      <c r="S662" s="23">
        <v>42157</v>
      </c>
      <c r="T662" s="1">
        <v>2109.6000979999999</v>
      </c>
      <c r="U662" s="21">
        <f t="shared" si="72"/>
        <v>-1.0085958054164568E-3</v>
      </c>
      <c r="W662" s="23">
        <v>42157</v>
      </c>
      <c r="X662" s="24">
        <f t="shared" si="73"/>
        <v>-4.5056731100410847E-3</v>
      </c>
      <c r="Y662" s="21">
        <f t="shared" si="74"/>
        <v>-1.0712942181148695E-3</v>
      </c>
    </row>
    <row r="663" spans="1:25" x14ac:dyDescent="0.3">
      <c r="A663" s="23">
        <v>42156</v>
      </c>
      <c r="B663" s="1">
        <v>120.918762</v>
      </c>
      <c r="C663" s="21">
        <f t="shared" si="70"/>
        <v>1.995634114813738E-3</v>
      </c>
      <c r="D663" s="21">
        <f t="shared" si="71"/>
        <v>1.4183010959759896E-6</v>
      </c>
      <c r="S663" s="23">
        <v>42156</v>
      </c>
      <c r="T663" s="1">
        <v>2111.7299800000001</v>
      </c>
      <c r="U663" s="21">
        <f t="shared" si="72"/>
        <v>2.0594608593389463E-3</v>
      </c>
      <c r="W663" s="23">
        <v>42156</v>
      </c>
      <c r="X663" s="24">
        <f t="shared" si="73"/>
        <v>1.9329357021153253E-3</v>
      </c>
      <c r="Y663" s="21">
        <f t="shared" si="74"/>
        <v>1.9967624466405336E-3</v>
      </c>
    </row>
    <row r="664" spans="1:25" x14ac:dyDescent="0.3">
      <c r="A664" s="23">
        <v>42153</v>
      </c>
      <c r="B664" s="1">
        <v>120.677933</v>
      </c>
      <c r="C664" s="21">
        <f t="shared" si="70"/>
        <v>-1.1382582774471905E-2</v>
      </c>
      <c r="D664" s="21">
        <f t="shared" si="71"/>
        <v>1.4853009648522759E-4</v>
      </c>
      <c r="S664" s="23">
        <v>42153</v>
      </c>
      <c r="T664" s="1">
        <v>2107.389893</v>
      </c>
      <c r="U664" s="21">
        <f t="shared" si="72"/>
        <v>-6.3184689448647635E-3</v>
      </c>
      <c r="W664" s="23">
        <v>42153</v>
      </c>
      <c r="X664" s="24">
        <f t="shared" si="73"/>
        <v>-1.1445281187170319E-2</v>
      </c>
      <c r="Y664" s="21">
        <f t="shared" si="74"/>
        <v>-6.3811673575631762E-3</v>
      </c>
    </row>
    <row r="665" spans="1:25" x14ac:dyDescent="0.3">
      <c r="A665" s="23">
        <v>42152</v>
      </c>
      <c r="B665" s="1">
        <v>122.067375</v>
      </c>
      <c r="C665" s="21">
        <f t="shared" si="70"/>
        <v>-1.9690420605879E-3</v>
      </c>
      <c r="D665" s="21">
        <f t="shared" si="71"/>
        <v>7.6936985168573073E-6</v>
      </c>
      <c r="S665" s="23">
        <v>42152</v>
      </c>
      <c r="T665" s="1">
        <v>2120.790039</v>
      </c>
      <c r="U665" s="21">
        <f t="shared" si="72"/>
        <v>-1.2667607066396691E-3</v>
      </c>
      <c r="W665" s="23">
        <v>42152</v>
      </c>
      <c r="X665" s="24">
        <f t="shared" si="73"/>
        <v>-2.0317404732863127E-3</v>
      </c>
      <c r="Y665" s="21">
        <f t="shared" si="74"/>
        <v>-1.3294591193380818E-3</v>
      </c>
    </row>
    <row r="666" spans="1:25" x14ac:dyDescent="0.3">
      <c r="A666" s="23">
        <v>42151</v>
      </c>
      <c r="B666" s="1">
        <v>122.308205</v>
      </c>
      <c r="C666" s="21">
        <f t="shared" si="70"/>
        <v>1.8670095720497493E-2</v>
      </c>
      <c r="D666" s="21">
        <f t="shared" si="71"/>
        <v>3.1917201967420665E-4</v>
      </c>
      <c r="S666" s="23">
        <v>42151</v>
      </c>
      <c r="T666" s="1">
        <v>2123.4799800000001</v>
      </c>
      <c r="U666" s="21">
        <f t="shared" si="72"/>
        <v>9.1626411220271375E-3</v>
      </c>
      <c r="W666" s="23">
        <v>42151</v>
      </c>
      <c r="X666" s="24">
        <f t="shared" si="73"/>
        <v>1.8607397307799079E-2</v>
      </c>
      <c r="Y666" s="21">
        <f t="shared" si="74"/>
        <v>9.099942709328724E-3</v>
      </c>
    </row>
    <row r="667" spans="1:25" x14ac:dyDescent="0.3">
      <c r="A667" s="23">
        <v>42150</v>
      </c>
      <c r="B667" s="1">
        <v>120.066551</v>
      </c>
      <c r="C667" s="21">
        <f t="shared" si="70"/>
        <v>-2.203134981714383E-2</v>
      </c>
      <c r="D667" s="21">
        <f t="shared" si="71"/>
        <v>5.2148561169769068E-4</v>
      </c>
      <c r="S667" s="23">
        <v>42150</v>
      </c>
      <c r="T667" s="1">
        <v>2104.1999510000001</v>
      </c>
      <c r="U667" s="21">
        <f t="shared" si="72"/>
        <v>-1.028198046779627E-2</v>
      </c>
      <c r="W667" s="23">
        <v>42150</v>
      </c>
      <c r="X667" s="24">
        <f t="shared" si="73"/>
        <v>-2.2094048229842244E-2</v>
      </c>
      <c r="Y667" s="21">
        <f t="shared" si="74"/>
        <v>-1.0344678880494684E-2</v>
      </c>
    </row>
    <row r="668" spans="1:25" x14ac:dyDescent="0.3">
      <c r="A668" s="23">
        <v>42146</v>
      </c>
      <c r="B668" s="1">
        <v>122.77137</v>
      </c>
      <c r="C668" s="21">
        <f t="shared" si="70"/>
        <v>8.7524837181796045E-3</v>
      </c>
      <c r="D668" s="21">
        <f t="shared" si="71"/>
        <v>6.3167112739493685E-5</v>
      </c>
      <c r="S668" s="23">
        <v>42146</v>
      </c>
      <c r="T668" s="1">
        <v>2126.0600589999999</v>
      </c>
      <c r="U668" s="21">
        <f t="shared" si="72"/>
        <v>-2.2338859444231973E-3</v>
      </c>
      <c r="W668" s="23">
        <v>42146</v>
      </c>
      <c r="X668" s="24">
        <f t="shared" si="73"/>
        <v>8.6897853054811909E-3</v>
      </c>
      <c r="Y668" s="21">
        <f t="shared" si="74"/>
        <v>-2.29658435712161E-3</v>
      </c>
    </row>
    <row r="669" spans="1:25" x14ac:dyDescent="0.3">
      <c r="A669" s="23">
        <v>42145</v>
      </c>
      <c r="B669" s="1">
        <v>121.70613899999999</v>
      </c>
      <c r="C669" s="21">
        <f t="shared" si="70"/>
        <v>1.0226219162843719E-2</v>
      </c>
      <c r="D669" s="21">
        <f t="shared" si="71"/>
        <v>8.8764841619936346E-5</v>
      </c>
      <c r="S669" s="23">
        <v>42145</v>
      </c>
      <c r="T669" s="1">
        <v>2130.820068</v>
      </c>
      <c r="U669" s="21">
        <f t="shared" si="72"/>
        <v>2.3378741542858794E-3</v>
      </c>
      <c r="W669" s="23">
        <v>42145</v>
      </c>
      <c r="X669" s="24">
        <f t="shared" si="73"/>
        <v>1.0163520750145306E-2</v>
      </c>
      <c r="Y669" s="21">
        <f t="shared" si="74"/>
        <v>2.2751757415874667E-3</v>
      </c>
    </row>
    <row r="670" spans="1:25" x14ac:dyDescent="0.3">
      <c r="A670" s="23">
        <v>42144</v>
      </c>
      <c r="B670" s="1">
        <v>120.474144</v>
      </c>
      <c r="C670" s="21">
        <f t="shared" si="70"/>
        <v>-7.6807262690214984E-5</v>
      </c>
      <c r="D670" s="21">
        <f t="shared" si="71"/>
        <v>7.7707205619370469E-7</v>
      </c>
      <c r="S670" s="23">
        <v>42144</v>
      </c>
      <c r="T670" s="1">
        <v>2125.8500979999999</v>
      </c>
      <c r="U670" s="21">
        <f t="shared" si="72"/>
        <v>-9.3051603155314133E-4</v>
      </c>
      <c r="W670" s="23">
        <v>42144</v>
      </c>
      <c r="X670" s="24">
        <f t="shared" si="73"/>
        <v>-1.3950567538862767E-4</v>
      </c>
      <c r="Y670" s="21">
        <f t="shared" si="74"/>
        <v>-9.9321444425155402E-4</v>
      </c>
    </row>
    <row r="671" spans="1:25" x14ac:dyDescent="0.3">
      <c r="A671" s="23">
        <v>42143</v>
      </c>
      <c r="B671" s="1">
        <v>120.48339799999999</v>
      </c>
      <c r="C671" s="21">
        <f t="shared" si="70"/>
        <v>-9.2170831167981415E-4</v>
      </c>
      <c r="D671" s="21">
        <f t="shared" si="71"/>
        <v>2.9805189565440889E-6</v>
      </c>
      <c r="S671" s="23">
        <v>42143</v>
      </c>
      <c r="T671" s="1">
        <v>2127.830078</v>
      </c>
      <c r="U671" s="21">
        <f t="shared" si="72"/>
        <v>-6.43374521663298E-4</v>
      </c>
      <c r="W671" s="23">
        <v>42143</v>
      </c>
      <c r="X671" s="24">
        <f t="shared" si="73"/>
        <v>-9.8440672437822684E-4</v>
      </c>
      <c r="Y671" s="21">
        <f t="shared" si="74"/>
        <v>-7.060729343617107E-4</v>
      </c>
    </row>
    <row r="672" spans="1:25" x14ac:dyDescent="0.3">
      <c r="A672" s="23">
        <v>42142</v>
      </c>
      <c r="B672" s="1">
        <v>120.594551</v>
      </c>
      <c r="C672" s="21">
        <f t="shared" si="70"/>
        <v>1.1027386641124126E-2</v>
      </c>
      <c r="D672" s="21">
        <f t="shared" si="71"/>
        <v>1.0450312499433775E-4</v>
      </c>
      <c r="S672" s="23">
        <v>42142</v>
      </c>
      <c r="T672" s="1">
        <v>2129.1999510000001</v>
      </c>
      <c r="U672" s="21">
        <f t="shared" si="72"/>
        <v>3.0479481898115779E-3</v>
      </c>
      <c r="W672" s="23">
        <v>42142</v>
      </c>
      <c r="X672" s="24">
        <f t="shared" si="73"/>
        <v>1.0964688228425713E-2</v>
      </c>
      <c r="Y672" s="21">
        <f t="shared" si="74"/>
        <v>2.9852497771131652E-3</v>
      </c>
    </row>
    <row r="673" spans="1:25" x14ac:dyDescent="0.3">
      <c r="A673" s="23">
        <v>42139</v>
      </c>
      <c r="B673" s="1">
        <v>119.279213</v>
      </c>
      <c r="C673" s="21">
        <f t="shared" si="70"/>
        <v>-1.3958866381283963E-3</v>
      </c>
      <c r="D673" s="21">
        <f t="shared" si="71"/>
        <v>4.842623995451997E-6</v>
      </c>
      <c r="S673" s="23">
        <v>42139</v>
      </c>
      <c r="T673" s="1">
        <v>2122.7299800000001</v>
      </c>
      <c r="U673" s="21">
        <f t="shared" si="72"/>
        <v>7.6841352349998893E-4</v>
      </c>
      <c r="W673" s="23">
        <v>42139</v>
      </c>
      <c r="X673" s="24">
        <f t="shared" si="73"/>
        <v>-1.458585050826809E-3</v>
      </c>
      <c r="Y673" s="21">
        <f t="shared" si="74"/>
        <v>7.0571511080157624E-4</v>
      </c>
    </row>
    <row r="674" spans="1:25" x14ac:dyDescent="0.3">
      <c r="A674" s="23">
        <v>42138</v>
      </c>
      <c r="B674" s="1">
        <v>119.44594600000001</v>
      </c>
      <c r="C674" s="21">
        <f t="shared" si="70"/>
        <v>2.3331288828794428E-2</v>
      </c>
      <c r="D674" s="21">
        <f t="shared" si="71"/>
        <v>5.0744676978381356E-4</v>
      </c>
      <c r="S674" s="23">
        <v>42138</v>
      </c>
      <c r="T674" s="1">
        <v>2121.1000979999999</v>
      </c>
      <c r="U674" s="21">
        <f t="shared" si="72"/>
        <v>1.077928701516595E-2</v>
      </c>
      <c r="W674" s="23">
        <v>42138</v>
      </c>
      <c r="X674" s="24">
        <f t="shared" si="73"/>
        <v>2.3268590416096014E-2</v>
      </c>
      <c r="Y674" s="21">
        <f t="shared" si="74"/>
        <v>1.0716588602467537E-2</v>
      </c>
    </row>
    <row r="675" spans="1:25" x14ac:dyDescent="0.3">
      <c r="A675" s="23">
        <v>42137</v>
      </c>
      <c r="B675" s="1">
        <v>116.722656</v>
      </c>
      <c r="C675" s="21">
        <f t="shared" si="70"/>
        <v>1.1124085308171772E-3</v>
      </c>
      <c r="D675" s="21">
        <f t="shared" si="71"/>
        <v>9.467860515341914E-8</v>
      </c>
      <c r="S675" s="23">
        <v>42137</v>
      </c>
      <c r="T675" s="1">
        <v>2098.4799800000001</v>
      </c>
      <c r="U675" s="21">
        <f t="shared" si="72"/>
        <v>-3.0495491649840112E-4</v>
      </c>
      <c r="W675" s="23">
        <v>42137</v>
      </c>
      <c r="X675" s="24">
        <f t="shared" si="73"/>
        <v>1.0497101181187645E-3</v>
      </c>
      <c r="Y675" s="21">
        <f t="shared" si="74"/>
        <v>-3.6765332919681381E-4</v>
      </c>
    </row>
    <row r="676" spans="1:25" x14ac:dyDescent="0.3">
      <c r="A676" s="23">
        <v>42136</v>
      </c>
      <c r="B676" s="1">
        <v>116.592957</v>
      </c>
      <c r="C676" s="21">
        <f t="shared" si="70"/>
        <v>-3.5623686151592393E-3</v>
      </c>
      <c r="D676" s="21">
        <f t="shared" si="71"/>
        <v>1.907137251871336E-5</v>
      </c>
      <c r="S676" s="23">
        <v>42136</v>
      </c>
      <c r="T676" s="1">
        <v>2099.1201169999999</v>
      </c>
      <c r="U676" s="21">
        <f t="shared" si="72"/>
        <v>-2.949637714718456E-3</v>
      </c>
      <c r="W676" s="23">
        <v>42136</v>
      </c>
      <c r="X676" s="24">
        <f t="shared" si="73"/>
        <v>-3.625067027857652E-3</v>
      </c>
      <c r="Y676" s="21">
        <f t="shared" si="74"/>
        <v>-3.0123361274168687E-3</v>
      </c>
    </row>
    <row r="677" spans="1:25" x14ac:dyDescent="0.3">
      <c r="A677" s="23">
        <v>42135</v>
      </c>
      <c r="B677" s="1">
        <v>117.009789</v>
      </c>
      <c r="C677" s="21">
        <f t="shared" si="70"/>
        <v>-1.0186486074818868E-2</v>
      </c>
      <c r="D677" s="21">
        <f t="shared" si="71"/>
        <v>1.2080638332206346E-4</v>
      </c>
      <c r="S677" s="23">
        <v>42135</v>
      </c>
      <c r="T677" s="1">
        <v>2105.330078</v>
      </c>
      <c r="U677" s="21">
        <f t="shared" si="72"/>
        <v>-5.0895607491248107E-3</v>
      </c>
      <c r="W677" s="23">
        <v>42135</v>
      </c>
      <c r="X677" s="24">
        <f t="shared" si="73"/>
        <v>-1.0249184487517281E-2</v>
      </c>
      <c r="Y677" s="21">
        <f t="shared" si="74"/>
        <v>-5.1522591618232234E-3</v>
      </c>
    </row>
    <row r="678" spans="1:25" x14ac:dyDescent="0.3">
      <c r="A678" s="23">
        <v>42132</v>
      </c>
      <c r="B678" s="1">
        <v>118.21397399999999</v>
      </c>
      <c r="C678" s="21">
        <f t="shared" si="70"/>
        <v>1.8840863699791877E-2</v>
      </c>
      <c r="D678" s="21">
        <f t="shared" si="71"/>
        <v>3.253028531362676E-4</v>
      </c>
      <c r="S678" s="23">
        <v>42132</v>
      </c>
      <c r="T678" s="1">
        <v>2116.1000979999999</v>
      </c>
      <c r="U678" s="21">
        <f t="shared" si="72"/>
        <v>1.3457901340996115E-2</v>
      </c>
      <c r="W678" s="23">
        <v>42132</v>
      </c>
      <c r="X678" s="24">
        <f t="shared" si="73"/>
        <v>1.8778165287093463E-2</v>
      </c>
      <c r="Y678" s="21">
        <f t="shared" si="74"/>
        <v>1.3395202928297701E-2</v>
      </c>
    </row>
    <row r="679" spans="1:25" x14ac:dyDescent="0.3">
      <c r="A679" s="23">
        <v>42131</v>
      </c>
      <c r="B679" s="1">
        <v>116.027908</v>
      </c>
      <c r="C679" s="21">
        <f t="shared" si="70"/>
        <v>6.1851104916621491E-3</v>
      </c>
      <c r="D679" s="21">
        <f t="shared" si="71"/>
        <v>2.894871328510625E-5</v>
      </c>
      <c r="S679" s="23">
        <v>42131</v>
      </c>
      <c r="T679" s="1">
        <v>2088</v>
      </c>
      <c r="U679" s="21">
        <f t="shared" si="72"/>
        <v>3.7738136047080761E-3</v>
      </c>
      <c r="W679" s="23">
        <v>42131</v>
      </c>
      <c r="X679" s="24">
        <f t="shared" si="73"/>
        <v>6.1224120789637364E-3</v>
      </c>
      <c r="Y679" s="21">
        <f t="shared" si="74"/>
        <v>3.7111151920096635E-3</v>
      </c>
    </row>
    <row r="680" spans="1:25" x14ac:dyDescent="0.3">
      <c r="A680" s="23">
        <v>42130</v>
      </c>
      <c r="B680" s="1">
        <v>115.314674</v>
      </c>
      <c r="C680" s="21">
        <f t="shared" si="70"/>
        <v>-6.2797369356546451E-3</v>
      </c>
      <c r="D680" s="21">
        <f t="shared" si="71"/>
        <v>5.0189383335263038E-5</v>
      </c>
      <c r="S680" s="23">
        <v>42130</v>
      </c>
      <c r="T680" s="1">
        <v>2080.1499020000001</v>
      </c>
      <c r="U680" s="21">
        <f t="shared" si="72"/>
        <v>-4.4557250073096188E-3</v>
      </c>
      <c r="W680" s="23">
        <v>42130</v>
      </c>
      <c r="X680" s="24">
        <f t="shared" si="73"/>
        <v>-6.3424353483530578E-3</v>
      </c>
      <c r="Y680" s="21">
        <f t="shared" si="74"/>
        <v>-4.5184234200080315E-3</v>
      </c>
    </row>
    <row r="681" spans="1:25" x14ac:dyDescent="0.3">
      <c r="A681" s="23">
        <v>42129</v>
      </c>
      <c r="B681" s="1">
        <v>116.043396</v>
      </c>
      <c r="C681" s="21">
        <f t="shared" si="70"/>
        <v>-2.2533094697101519E-2</v>
      </c>
      <c r="D681" s="21">
        <f t="shared" si="71"/>
        <v>5.4465311144799675E-4</v>
      </c>
      <c r="S681" s="23">
        <v>42129</v>
      </c>
      <c r="T681" s="1">
        <v>2089.459961</v>
      </c>
      <c r="U681" s="21">
        <f t="shared" si="72"/>
        <v>-1.1837383538524149E-2</v>
      </c>
      <c r="W681" s="23">
        <v>42129</v>
      </c>
      <c r="X681" s="24">
        <f t="shared" si="73"/>
        <v>-2.2595793109799932E-2</v>
      </c>
      <c r="Y681" s="21">
        <f t="shared" si="74"/>
        <v>-1.1900081951222562E-2</v>
      </c>
    </row>
    <row r="682" spans="1:25" x14ac:dyDescent="0.3">
      <c r="A682" s="23">
        <v>42128</v>
      </c>
      <c r="B682" s="1">
        <v>118.718491</v>
      </c>
      <c r="C682" s="21">
        <f t="shared" si="70"/>
        <v>-1.938627709876739E-3</v>
      </c>
      <c r="D682" s="21">
        <f t="shared" si="71"/>
        <v>7.5258998353487071E-6</v>
      </c>
      <c r="S682" s="23">
        <v>42128</v>
      </c>
      <c r="T682" s="1">
        <v>2114.48999</v>
      </c>
      <c r="U682" s="21">
        <f t="shared" si="72"/>
        <v>2.9407486092096757E-3</v>
      </c>
      <c r="W682" s="23">
        <v>42128</v>
      </c>
      <c r="X682" s="24">
        <f t="shared" si="73"/>
        <v>-2.0013261225751517E-3</v>
      </c>
      <c r="Y682" s="21">
        <f t="shared" si="74"/>
        <v>2.878050196511263E-3</v>
      </c>
    </row>
    <row r="683" spans="1:25" x14ac:dyDescent="0.3">
      <c r="A683" s="23">
        <v>42125</v>
      </c>
      <c r="B683" s="1">
        <v>118.949089</v>
      </c>
      <c r="C683" s="21">
        <f t="shared" si="70"/>
        <v>3.0363507580007942E-2</v>
      </c>
      <c r="D683" s="21">
        <f t="shared" si="71"/>
        <v>8.7372253544142997E-4</v>
      </c>
      <c r="S683" s="23">
        <v>42125</v>
      </c>
      <c r="T683" s="1">
        <v>2108.290039</v>
      </c>
      <c r="U683" s="21">
        <f t="shared" si="72"/>
        <v>1.0923001515586117E-2</v>
      </c>
      <c r="W683" s="23">
        <v>42125</v>
      </c>
      <c r="X683" s="24">
        <f t="shared" si="73"/>
        <v>3.0300809167309529E-2</v>
      </c>
      <c r="Y683" s="21">
        <f t="shared" si="74"/>
        <v>1.0860303102887704E-2</v>
      </c>
    </row>
    <row r="684" spans="1:25" x14ac:dyDescent="0.3">
      <c r="A684" s="23">
        <v>42124</v>
      </c>
      <c r="B684" s="1">
        <v>115.44381</v>
      </c>
      <c r="C684" s="21">
        <f t="shared" si="70"/>
        <v>-2.7130049062325967E-2</v>
      </c>
      <c r="D684" s="21">
        <f t="shared" si="71"/>
        <v>7.8035074396205328E-4</v>
      </c>
      <c r="S684" s="23">
        <v>42124</v>
      </c>
      <c r="T684" s="1">
        <v>2085.51001</v>
      </c>
      <c r="U684" s="21">
        <f t="shared" si="72"/>
        <v>-1.0128906665100579E-2</v>
      </c>
      <c r="W684" s="23">
        <v>42124</v>
      </c>
      <c r="X684" s="24">
        <f t="shared" si="73"/>
        <v>-2.7192747475024381E-2</v>
      </c>
      <c r="Y684" s="21">
        <f t="shared" si="74"/>
        <v>-1.0191605077798992E-2</v>
      </c>
    </row>
    <row r="685" spans="1:25" x14ac:dyDescent="0.3">
      <c r="A685" s="23">
        <v>42123</v>
      </c>
      <c r="B685" s="1">
        <v>118.663147</v>
      </c>
      <c r="C685" s="21">
        <f t="shared" si="70"/>
        <v>-1.4705851704044148E-2</v>
      </c>
      <c r="D685" s="21">
        <f t="shared" si="71"/>
        <v>2.4057751332111303E-4</v>
      </c>
      <c r="S685" s="23">
        <v>42123</v>
      </c>
      <c r="T685" s="1">
        <v>2106.8500979999999</v>
      </c>
      <c r="U685" s="21">
        <f t="shared" si="72"/>
        <v>-3.7403355286635964E-3</v>
      </c>
      <c r="W685" s="23">
        <v>42123</v>
      </c>
      <c r="X685" s="24">
        <f t="shared" si="73"/>
        <v>-1.4768550116742562E-2</v>
      </c>
      <c r="Y685" s="21">
        <f t="shared" si="74"/>
        <v>-3.8030339413620091E-3</v>
      </c>
    </row>
    <row r="686" spans="1:25" x14ac:dyDescent="0.3">
      <c r="A686" s="23">
        <v>42122</v>
      </c>
      <c r="B686" s="1">
        <v>120.434235</v>
      </c>
      <c r="C686" s="21">
        <f t="shared" si="70"/>
        <v>-1.5755337165658689E-2</v>
      </c>
      <c r="D686" s="21">
        <f t="shared" si="71"/>
        <v>2.7423515032706E-4</v>
      </c>
      <c r="S686" s="23">
        <v>42122</v>
      </c>
      <c r="T686" s="1">
        <v>2114.76001</v>
      </c>
      <c r="U686" s="21">
        <f t="shared" si="72"/>
        <v>2.7692317470553451E-3</v>
      </c>
      <c r="W686" s="23">
        <v>42122</v>
      </c>
      <c r="X686" s="24">
        <f t="shared" si="73"/>
        <v>-1.5818035578357103E-2</v>
      </c>
      <c r="Y686" s="21">
        <f t="shared" si="74"/>
        <v>2.7065333343569324E-3</v>
      </c>
    </row>
    <row r="687" spans="1:25" x14ac:dyDescent="0.3">
      <c r="A687" s="23">
        <v>42121</v>
      </c>
      <c r="B687" s="1">
        <v>122.36209100000001</v>
      </c>
      <c r="C687" s="21">
        <f t="shared" si="70"/>
        <v>1.8191177337821607E-2</v>
      </c>
      <c r="D687" s="21">
        <f t="shared" si="71"/>
        <v>3.0228925887987968E-4</v>
      </c>
      <c r="S687" s="23">
        <v>42121</v>
      </c>
      <c r="T687" s="1">
        <v>2108.919922</v>
      </c>
      <c r="U687" s="21">
        <f t="shared" si="72"/>
        <v>-4.14131399984774E-3</v>
      </c>
      <c r="W687" s="23">
        <v>42121</v>
      </c>
      <c r="X687" s="24">
        <f t="shared" si="73"/>
        <v>1.8128478925123193E-2</v>
      </c>
      <c r="Y687" s="21">
        <f t="shared" si="74"/>
        <v>-4.2040124125461526E-3</v>
      </c>
    </row>
    <row r="688" spans="1:25" x14ac:dyDescent="0.3">
      <c r="A688" s="23">
        <v>42118</v>
      </c>
      <c r="B688" s="1">
        <v>120.175949</v>
      </c>
      <c r="C688" s="21">
        <f t="shared" si="70"/>
        <v>4.7041855708547242E-3</v>
      </c>
      <c r="D688" s="21">
        <f t="shared" si="71"/>
        <v>1.5205912506716077E-5</v>
      </c>
      <c r="S688" s="23">
        <v>42118</v>
      </c>
      <c r="T688" s="1">
        <v>2117.6899410000001</v>
      </c>
      <c r="U688" s="21">
        <f t="shared" si="72"/>
        <v>2.2528002125912217E-3</v>
      </c>
      <c r="W688" s="23">
        <v>42118</v>
      </c>
      <c r="X688" s="24">
        <f t="shared" si="73"/>
        <v>4.6414871581563115E-3</v>
      </c>
      <c r="Y688" s="21">
        <f t="shared" si="74"/>
        <v>2.190101799892809E-3</v>
      </c>
    </row>
    <row r="689" spans="1:25" x14ac:dyDescent="0.3">
      <c r="A689" s="23">
        <v>42117</v>
      </c>
      <c r="B689" s="1">
        <v>119.613266</v>
      </c>
      <c r="C689" s="21">
        <f t="shared" si="70"/>
        <v>8.163524732713201E-3</v>
      </c>
      <c r="D689" s="21">
        <f t="shared" si="71"/>
        <v>5.4152159514773134E-5</v>
      </c>
      <c r="S689" s="23">
        <v>42117</v>
      </c>
      <c r="T689" s="1">
        <v>2112.929932</v>
      </c>
      <c r="U689" s="21">
        <f t="shared" si="72"/>
        <v>2.3577160344365744E-3</v>
      </c>
      <c r="W689" s="23">
        <v>42117</v>
      </c>
      <c r="X689" s="24">
        <f t="shared" si="73"/>
        <v>8.1008263200147874E-3</v>
      </c>
      <c r="Y689" s="21">
        <f t="shared" si="74"/>
        <v>2.2950176217381617E-3</v>
      </c>
    </row>
    <row r="690" spans="1:25" x14ac:dyDescent="0.3">
      <c r="A690" s="23">
        <v>42116</v>
      </c>
      <c r="B690" s="1">
        <v>118.644707</v>
      </c>
      <c r="C690" s="21">
        <f t="shared" si="70"/>
        <v>1.3474170016462672E-2</v>
      </c>
      <c r="D690" s="21">
        <f t="shared" si="71"/>
        <v>1.6051522613783826E-4</v>
      </c>
      <c r="S690" s="23">
        <v>42116</v>
      </c>
      <c r="T690" s="1">
        <v>2107.959961</v>
      </c>
      <c r="U690" s="21">
        <f t="shared" si="72"/>
        <v>5.0874804159597442E-3</v>
      </c>
      <c r="W690" s="23">
        <v>42116</v>
      </c>
      <c r="X690" s="24">
        <f t="shared" si="73"/>
        <v>1.3411471603764259E-2</v>
      </c>
      <c r="Y690" s="21">
        <f t="shared" si="74"/>
        <v>5.0247820032613315E-3</v>
      </c>
    </row>
    <row r="691" spans="1:25" x14ac:dyDescent="0.3">
      <c r="A691" s="23">
        <v>42115</v>
      </c>
      <c r="B691" s="1">
        <v>117.067322</v>
      </c>
      <c r="C691" s="21">
        <f t="shared" si="70"/>
        <v>-5.4074211846149023E-3</v>
      </c>
      <c r="D691" s="21">
        <f t="shared" si="71"/>
        <v>3.8590569427691165E-5</v>
      </c>
      <c r="S691" s="23">
        <v>42115</v>
      </c>
      <c r="T691" s="1">
        <v>2097.290039</v>
      </c>
      <c r="U691" s="21">
        <f t="shared" si="72"/>
        <v>-1.4806051919155072E-3</v>
      </c>
      <c r="W691" s="23">
        <v>42115</v>
      </c>
      <c r="X691" s="24">
        <f t="shared" si="73"/>
        <v>-5.470119597313315E-3</v>
      </c>
      <c r="Y691" s="21">
        <f t="shared" si="74"/>
        <v>-1.5433036046139199E-3</v>
      </c>
    </row>
    <row r="692" spans="1:25" x14ac:dyDescent="0.3">
      <c r="A692" s="23">
        <v>42114</v>
      </c>
      <c r="B692" s="1">
        <v>117.703796</v>
      </c>
      <c r="C692" s="21">
        <f t="shared" si="70"/>
        <v>2.284578830672257E-2</v>
      </c>
      <c r="D692" s="21">
        <f t="shared" si="71"/>
        <v>4.8580914863100081E-4</v>
      </c>
      <c r="S692" s="23">
        <v>42114</v>
      </c>
      <c r="T692" s="1">
        <v>2100.3999020000001</v>
      </c>
      <c r="U692" s="21">
        <f t="shared" si="72"/>
        <v>9.2351313331806573E-3</v>
      </c>
      <c r="W692" s="23">
        <v>42114</v>
      </c>
      <c r="X692" s="24">
        <f t="shared" si="73"/>
        <v>2.2783089894024156E-2</v>
      </c>
      <c r="Y692" s="21">
        <f t="shared" si="74"/>
        <v>9.1724329204822437E-3</v>
      </c>
    </row>
    <row r="693" spans="1:25" x14ac:dyDescent="0.3">
      <c r="A693" s="23">
        <v>42111</v>
      </c>
      <c r="B693" s="1">
        <v>115.074821</v>
      </c>
      <c r="C693" s="21">
        <f t="shared" si="70"/>
        <v>-1.1254777850749353E-2</v>
      </c>
      <c r="D693" s="21">
        <f t="shared" si="71"/>
        <v>1.4543123862798593E-4</v>
      </c>
      <c r="S693" s="23">
        <v>42111</v>
      </c>
      <c r="T693" s="1">
        <v>2081.179932</v>
      </c>
      <c r="U693" s="21">
        <f t="shared" si="72"/>
        <v>-1.1311245237798029E-2</v>
      </c>
      <c r="W693" s="23">
        <v>42111</v>
      </c>
      <c r="X693" s="24">
        <f t="shared" si="73"/>
        <v>-1.1317476263447767E-2</v>
      </c>
      <c r="Y693" s="21">
        <f t="shared" si="74"/>
        <v>-1.1373943650496442E-2</v>
      </c>
    </row>
    <row r="694" spans="1:25" x14ac:dyDescent="0.3">
      <c r="A694" s="23">
        <v>42110</v>
      </c>
      <c r="B694" s="1">
        <v>116.384705</v>
      </c>
      <c r="C694" s="21">
        <f t="shared" si="70"/>
        <v>-4.8113519088670564E-3</v>
      </c>
      <c r="D694" s="21">
        <f t="shared" si="71"/>
        <v>3.1540147361851935E-5</v>
      </c>
      <c r="S694" s="23">
        <v>42110</v>
      </c>
      <c r="T694" s="1">
        <v>2104.98999</v>
      </c>
      <c r="U694" s="21">
        <f t="shared" si="72"/>
        <v>-7.7844381361602544E-4</v>
      </c>
      <c r="W694" s="23">
        <v>42110</v>
      </c>
      <c r="X694" s="24">
        <f t="shared" si="73"/>
        <v>-4.8740503215654691E-3</v>
      </c>
      <c r="Y694" s="21">
        <f t="shared" si="74"/>
        <v>-8.4114222631443813E-4</v>
      </c>
    </row>
    <row r="695" spans="1:25" x14ac:dyDescent="0.3">
      <c r="A695" s="23">
        <v>42109</v>
      </c>
      <c r="B695" s="1">
        <v>116.94738</v>
      </c>
      <c r="C695" s="21">
        <f t="shared" si="70"/>
        <v>3.800338463822106E-3</v>
      </c>
      <c r="D695" s="21">
        <f t="shared" si="71"/>
        <v>8.9737920281434999E-6</v>
      </c>
      <c r="S695" s="23">
        <v>42109</v>
      </c>
      <c r="T695" s="1">
        <v>2106.6298830000001</v>
      </c>
      <c r="U695" s="21">
        <f t="shared" si="72"/>
        <v>5.1481957339105655E-3</v>
      </c>
      <c r="W695" s="23">
        <v>42109</v>
      </c>
      <c r="X695" s="24">
        <f t="shared" si="73"/>
        <v>3.7376400511236934E-3</v>
      </c>
      <c r="Y695" s="21">
        <f t="shared" si="74"/>
        <v>5.0854973212121528E-3</v>
      </c>
    </row>
    <row r="696" spans="1:25" x14ac:dyDescent="0.3">
      <c r="A696" s="23">
        <v>42108</v>
      </c>
      <c r="B696" s="1">
        <v>116.504623</v>
      </c>
      <c r="C696" s="21">
        <f t="shared" si="70"/>
        <v>-4.3356683541411201E-3</v>
      </c>
      <c r="D696" s="21">
        <f t="shared" si="71"/>
        <v>2.6423485960350456E-5</v>
      </c>
      <c r="S696" s="23">
        <v>42108</v>
      </c>
      <c r="T696" s="1">
        <v>2095.8400879999999</v>
      </c>
      <c r="U696" s="21">
        <f t="shared" si="72"/>
        <v>1.6297587545692771E-3</v>
      </c>
      <c r="W696" s="23">
        <v>42108</v>
      </c>
      <c r="X696" s="24">
        <f t="shared" si="73"/>
        <v>-4.3983667668395328E-3</v>
      </c>
      <c r="Y696" s="21">
        <f t="shared" si="74"/>
        <v>1.5670603418708644E-3</v>
      </c>
    </row>
    <row r="697" spans="1:25" x14ac:dyDescent="0.3">
      <c r="A697" s="23">
        <v>42107</v>
      </c>
      <c r="B697" s="1">
        <v>117.011948</v>
      </c>
      <c r="C697" s="21">
        <f t="shared" si="70"/>
        <v>-1.9672372988819298E-3</v>
      </c>
      <c r="D697" s="21">
        <f t="shared" si="71"/>
        <v>7.6836898523067037E-6</v>
      </c>
      <c r="S697" s="23">
        <v>42107</v>
      </c>
      <c r="T697" s="1">
        <v>2092.429932</v>
      </c>
      <c r="U697" s="21">
        <f t="shared" si="72"/>
        <v>-4.5812806150653529E-3</v>
      </c>
      <c r="W697" s="23">
        <v>42107</v>
      </c>
      <c r="X697" s="24">
        <f t="shared" si="73"/>
        <v>-2.0299357115803425E-3</v>
      </c>
      <c r="Y697" s="21">
        <f t="shared" si="74"/>
        <v>-4.6439790277637656E-3</v>
      </c>
    </row>
    <row r="698" spans="1:25" x14ac:dyDescent="0.3">
      <c r="A698" s="23">
        <v>42104</v>
      </c>
      <c r="B698" s="1">
        <v>117.242592</v>
      </c>
      <c r="C698" s="21">
        <f t="shared" si="70"/>
        <v>4.2669781481510238E-3</v>
      </c>
      <c r="D698" s="21">
        <f t="shared" si="71"/>
        <v>1.1987303197141609E-5</v>
      </c>
      <c r="S698" s="23">
        <v>42104</v>
      </c>
      <c r="T698" s="1">
        <v>2102.0600589999999</v>
      </c>
      <c r="U698" s="21">
        <f t="shared" si="72"/>
        <v>5.2028650588638037E-3</v>
      </c>
      <c r="W698" s="23">
        <v>42104</v>
      </c>
      <c r="X698" s="24">
        <f t="shared" si="73"/>
        <v>4.2042797354526111E-3</v>
      </c>
      <c r="Y698" s="21">
        <f t="shared" si="74"/>
        <v>5.140166646165391E-3</v>
      </c>
    </row>
    <row r="699" spans="1:25" x14ac:dyDescent="0.3">
      <c r="A699" s="23">
        <v>42103</v>
      </c>
      <c r="B699" s="1">
        <v>116.744446</v>
      </c>
      <c r="C699" s="21">
        <f t="shared" si="70"/>
        <v>7.6432274393052335E-3</v>
      </c>
      <c r="D699" s="21">
        <f t="shared" si="71"/>
        <v>4.6765325641259953E-5</v>
      </c>
      <c r="S699" s="23">
        <v>42103</v>
      </c>
      <c r="T699" s="1">
        <v>2091.179932</v>
      </c>
      <c r="U699" s="21">
        <f t="shared" si="72"/>
        <v>4.4574813568534211E-3</v>
      </c>
      <c r="W699" s="23">
        <v>42103</v>
      </c>
      <c r="X699" s="24">
        <f t="shared" si="73"/>
        <v>7.5805290266068208E-3</v>
      </c>
      <c r="Y699" s="21">
        <f t="shared" si="74"/>
        <v>4.3947829441550084E-3</v>
      </c>
    </row>
    <row r="700" spans="1:25" x14ac:dyDescent="0.3">
      <c r="A700" s="23">
        <v>42102</v>
      </c>
      <c r="B700" s="1">
        <v>115.85890999999999</v>
      </c>
      <c r="C700" s="21">
        <f t="shared" si="70"/>
        <v>-3.2537970098743818E-3</v>
      </c>
      <c r="D700" s="21">
        <f t="shared" si="71"/>
        <v>1.647147625684017E-5</v>
      </c>
      <c r="S700" s="23">
        <v>42102</v>
      </c>
      <c r="T700" s="1">
        <v>2081.8999020000001</v>
      </c>
      <c r="U700" s="21">
        <f t="shared" si="72"/>
        <v>2.6825330225748178E-3</v>
      </c>
      <c r="W700" s="23">
        <v>42102</v>
      </c>
      <c r="X700" s="24">
        <f t="shared" si="73"/>
        <v>-3.3164954225727945E-3</v>
      </c>
      <c r="Y700" s="21">
        <f t="shared" si="74"/>
        <v>2.6198346098764052E-3</v>
      </c>
    </row>
    <row r="701" spans="1:25" x14ac:dyDescent="0.3">
      <c r="A701" s="23">
        <v>42101</v>
      </c>
      <c r="B701" s="1">
        <v>116.237122</v>
      </c>
      <c r="C701" s="21">
        <f t="shared" si="70"/>
        <v>-1.0522128495872196E-2</v>
      </c>
      <c r="D701" s="21">
        <f t="shared" si="71"/>
        <v>1.282972622393212E-4</v>
      </c>
      <c r="S701" s="23">
        <v>42101</v>
      </c>
      <c r="T701" s="1">
        <v>2076.330078</v>
      </c>
      <c r="U701" s="21">
        <f t="shared" si="72"/>
        <v>-2.0619040280095424E-3</v>
      </c>
      <c r="W701" s="23">
        <v>42101</v>
      </c>
      <c r="X701" s="24">
        <f t="shared" si="73"/>
        <v>-1.058482690857061E-2</v>
      </c>
      <c r="Y701" s="21">
        <f t="shared" si="74"/>
        <v>-2.1246024407079551E-3</v>
      </c>
    </row>
    <row r="702" spans="1:25" x14ac:dyDescent="0.3">
      <c r="A702" s="23">
        <v>42100</v>
      </c>
      <c r="B702" s="1">
        <v>117.47319</v>
      </c>
      <c r="C702" s="21">
        <f t="shared" si="70"/>
        <v>1.6198650706152007E-2</v>
      </c>
      <c r="D702" s="21">
        <f t="shared" si="71"/>
        <v>2.3697342143526008E-4</v>
      </c>
      <c r="S702" s="23">
        <v>42100</v>
      </c>
      <c r="T702" s="1">
        <v>2080.6201169999999</v>
      </c>
      <c r="U702" s="21">
        <f t="shared" si="72"/>
        <v>6.6088150025853665E-3</v>
      </c>
      <c r="W702" s="23">
        <v>42100</v>
      </c>
      <c r="X702" s="24">
        <f t="shared" si="73"/>
        <v>1.6135952293453593E-2</v>
      </c>
      <c r="Y702" s="21">
        <f t="shared" si="74"/>
        <v>6.5461165898869538E-3</v>
      </c>
    </row>
    <row r="703" spans="1:25" x14ac:dyDescent="0.3">
      <c r="A703" s="23">
        <v>42096</v>
      </c>
      <c r="B703" s="1">
        <v>115.600616</v>
      </c>
      <c r="C703" s="21">
        <f t="shared" si="70"/>
        <v>8.6116654810308724E-3</v>
      </c>
      <c r="D703" s="21">
        <f t="shared" si="71"/>
        <v>6.0948559446548874E-5</v>
      </c>
      <c r="S703" s="23">
        <v>42096</v>
      </c>
      <c r="T703" s="1">
        <v>2066.959961</v>
      </c>
      <c r="U703" s="21">
        <f t="shared" si="72"/>
        <v>3.5296671869311513E-3</v>
      </c>
      <c r="W703" s="23">
        <v>42096</v>
      </c>
      <c r="X703" s="24">
        <f t="shared" si="73"/>
        <v>8.5489670683324588E-3</v>
      </c>
      <c r="Y703" s="21">
        <f t="shared" si="74"/>
        <v>3.4669687742327386E-3</v>
      </c>
    </row>
    <row r="704" spans="1:25" x14ac:dyDescent="0.3">
      <c r="A704" s="23">
        <v>42095</v>
      </c>
      <c r="B704" s="1">
        <v>114.613602</v>
      </c>
      <c r="C704" s="21">
        <f t="shared" si="70"/>
        <v>-1.4466501935952447E-3</v>
      </c>
      <c r="D704" s="21">
        <f t="shared" si="71"/>
        <v>5.0686211168377613E-6</v>
      </c>
      <c r="S704" s="23">
        <v>42095</v>
      </c>
      <c r="T704" s="1">
        <v>2059.6899410000001</v>
      </c>
      <c r="U704" s="21">
        <f t="shared" si="72"/>
        <v>-3.9653716707825915E-3</v>
      </c>
      <c r="W704" s="23">
        <v>42095</v>
      </c>
      <c r="X704" s="24">
        <f t="shared" si="73"/>
        <v>-1.5093486062936574E-3</v>
      </c>
      <c r="Y704" s="21">
        <f t="shared" si="74"/>
        <v>-4.0280700834810041E-3</v>
      </c>
    </row>
    <row r="705" spans="1:25" x14ac:dyDescent="0.3">
      <c r="A705" s="23">
        <v>42094</v>
      </c>
      <c r="B705" s="1">
        <v>114.77964799999999</v>
      </c>
      <c r="C705" s="21">
        <f t="shared" si="70"/>
        <v>-1.5351893192100841E-2</v>
      </c>
      <c r="D705" s="21">
        <f t="shared" si="71"/>
        <v>2.610358151927434E-4</v>
      </c>
      <c r="S705" s="23">
        <v>42094</v>
      </c>
      <c r="T705" s="1">
        <v>2067.889893</v>
      </c>
      <c r="U705" s="21">
        <f t="shared" si="72"/>
        <v>-8.7957747373061945E-3</v>
      </c>
      <c r="W705" s="23">
        <v>42094</v>
      </c>
      <c r="X705" s="24">
        <f t="shared" si="73"/>
        <v>-1.5414591604799254E-2</v>
      </c>
      <c r="Y705" s="21">
        <f t="shared" si="74"/>
        <v>-8.8584731500046081E-3</v>
      </c>
    </row>
    <row r="706" spans="1:25" x14ac:dyDescent="0.3">
      <c r="A706" s="23">
        <v>42093</v>
      </c>
      <c r="B706" s="1">
        <v>116.56920599999999</v>
      </c>
      <c r="C706" s="21">
        <f t="shared" si="70"/>
        <v>2.5314507714187418E-2</v>
      </c>
      <c r="D706" s="21">
        <f t="shared" si="71"/>
        <v>6.0073020145768338E-4</v>
      </c>
      <c r="S706" s="23">
        <v>42093</v>
      </c>
      <c r="T706" s="1">
        <v>2086.23999</v>
      </c>
      <c r="U706" s="21">
        <f t="shared" si="72"/>
        <v>1.2236644843459654E-2</v>
      </c>
      <c r="W706" s="23">
        <v>42093</v>
      </c>
      <c r="X706" s="24">
        <f t="shared" si="73"/>
        <v>2.5251809301489004E-2</v>
      </c>
      <c r="Y706" s="21">
        <f t="shared" si="74"/>
        <v>1.2173946430761241E-2</v>
      </c>
    </row>
    <row r="707" spans="1:25" x14ac:dyDescent="0.3">
      <c r="A707" s="23">
        <v>42090</v>
      </c>
      <c r="B707" s="1">
        <v>113.69117</v>
      </c>
      <c r="C707" s="21">
        <f t="shared" si="70"/>
        <v>-7.9684816270524372E-3</v>
      </c>
      <c r="D707" s="21">
        <f t="shared" si="71"/>
        <v>7.6968885072628833E-5</v>
      </c>
      <c r="S707" s="23">
        <v>42090</v>
      </c>
      <c r="T707" s="1">
        <v>2061.0200199999999</v>
      </c>
      <c r="U707" s="21">
        <f t="shared" si="72"/>
        <v>2.3685617450666108E-3</v>
      </c>
      <c r="W707" s="23">
        <v>42090</v>
      </c>
      <c r="X707" s="24">
        <f t="shared" si="73"/>
        <v>-8.0311800397508508E-3</v>
      </c>
      <c r="Y707" s="21">
        <f t="shared" si="74"/>
        <v>2.3058633323681981E-3</v>
      </c>
    </row>
    <row r="708" spans="1:25" x14ac:dyDescent="0.3">
      <c r="A708" s="23">
        <v>42089</v>
      </c>
      <c r="B708" s="1">
        <v>114.604393</v>
      </c>
      <c r="C708" s="21">
        <f t="shared" si="70"/>
        <v>6.9702957609687477E-3</v>
      </c>
      <c r="D708" s="21">
        <f t="shared" si="71"/>
        <v>3.8014452169863271E-5</v>
      </c>
      <c r="S708" s="23">
        <v>42089</v>
      </c>
      <c r="T708" s="1">
        <v>2056.1499020000001</v>
      </c>
      <c r="U708" s="21">
        <f t="shared" si="72"/>
        <v>-2.3775002467200101E-3</v>
      </c>
      <c r="W708" s="23">
        <v>42089</v>
      </c>
      <c r="X708" s="24">
        <f t="shared" si="73"/>
        <v>6.907597348270335E-3</v>
      </c>
      <c r="Y708" s="21">
        <f t="shared" si="74"/>
        <v>-2.4401986594184228E-3</v>
      </c>
    </row>
    <row r="709" spans="1:25" x14ac:dyDescent="0.3">
      <c r="A709" s="23">
        <v>42088</v>
      </c>
      <c r="B709" s="1">
        <v>113.81109600000001</v>
      </c>
      <c r="C709" s="21">
        <f t="shared" si="70"/>
        <v>-2.6126604119228292E-2</v>
      </c>
      <c r="D709" s="21">
        <f t="shared" si="71"/>
        <v>7.2529566099551661E-4</v>
      </c>
      <c r="S709" s="23">
        <v>42088</v>
      </c>
      <c r="T709" s="1">
        <v>2061.0500489999999</v>
      </c>
      <c r="U709" s="21">
        <f t="shared" si="72"/>
        <v>-1.4558905570164926E-2</v>
      </c>
      <c r="W709" s="23">
        <v>42088</v>
      </c>
      <c r="X709" s="24">
        <f t="shared" si="73"/>
        <v>-2.6189302531926705E-2</v>
      </c>
      <c r="Y709" s="21">
        <f t="shared" si="74"/>
        <v>-1.462160398286334E-2</v>
      </c>
    </row>
    <row r="710" spans="1:25" x14ac:dyDescent="0.3">
      <c r="A710" s="23">
        <v>42087</v>
      </c>
      <c r="B710" s="1">
        <v>116.86436500000001</v>
      </c>
      <c r="C710" s="21">
        <f t="shared" si="70"/>
        <v>-4.0876982989641597E-3</v>
      </c>
      <c r="D710" s="21">
        <f t="shared" si="71"/>
        <v>2.3935655477121064E-5</v>
      </c>
      <c r="S710" s="23">
        <v>42087</v>
      </c>
      <c r="T710" s="1">
        <v>2091.5</v>
      </c>
      <c r="U710" s="21">
        <f t="shared" si="72"/>
        <v>-6.1394220159830537E-3</v>
      </c>
      <c r="W710" s="23">
        <v>42087</v>
      </c>
      <c r="X710" s="24">
        <f t="shared" si="73"/>
        <v>-4.1503967116625724E-3</v>
      </c>
      <c r="Y710" s="21">
        <f t="shared" si="74"/>
        <v>-6.2021204286814664E-3</v>
      </c>
    </row>
    <row r="711" spans="1:25" x14ac:dyDescent="0.3">
      <c r="A711" s="23">
        <v>42086</v>
      </c>
      <c r="B711" s="1">
        <v>117.344032</v>
      </c>
      <c r="C711" s="21">
        <f t="shared" si="70"/>
        <v>1.0404910030598735E-2</v>
      </c>
      <c r="D711" s="21">
        <f t="shared" si="71"/>
        <v>9.2163847469243034E-5</v>
      </c>
      <c r="S711" s="23">
        <v>42086</v>
      </c>
      <c r="T711" s="1">
        <v>2104.419922</v>
      </c>
      <c r="U711" s="21">
        <f t="shared" si="72"/>
        <v>-1.7457311460168379E-3</v>
      </c>
      <c r="W711" s="23">
        <v>42086</v>
      </c>
      <c r="X711" s="24">
        <f t="shared" si="73"/>
        <v>1.0342211617900322E-2</v>
      </c>
      <c r="Y711" s="21">
        <f t="shared" si="74"/>
        <v>-1.8084295587152506E-3</v>
      </c>
    </row>
    <row r="712" spans="1:25" x14ac:dyDescent="0.3">
      <c r="A712" s="23">
        <v>42083</v>
      </c>
      <c r="B712" s="1">
        <v>116.135651</v>
      </c>
      <c r="C712" s="21">
        <f t="shared" si="70"/>
        <v>-1.2549055018526434E-2</v>
      </c>
      <c r="D712" s="21">
        <f t="shared" si="71"/>
        <v>1.783230306532478E-4</v>
      </c>
      <c r="S712" s="23">
        <v>42083</v>
      </c>
      <c r="T712" s="1">
        <v>2108.1000979999999</v>
      </c>
      <c r="U712" s="21">
        <f t="shared" si="72"/>
        <v>9.0127546079468157E-3</v>
      </c>
      <c r="W712" s="23">
        <v>42083</v>
      </c>
      <c r="X712" s="24">
        <f t="shared" si="73"/>
        <v>-1.2611753431224847E-2</v>
      </c>
      <c r="Y712" s="21">
        <f t="shared" si="74"/>
        <v>8.9500561952484022E-3</v>
      </c>
    </row>
    <row r="713" spans="1:25" x14ac:dyDescent="0.3">
      <c r="A713" s="23">
        <v>42082</v>
      </c>
      <c r="B713" s="1">
        <v>117.611565</v>
      </c>
      <c r="C713" s="21">
        <f t="shared" si="70"/>
        <v>-7.5501886777168403E-3</v>
      </c>
      <c r="D713" s="21">
        <f t="shared" si="71"/>
        <v>6.9804325960663569E-5</v>
      </c>
      <c r="S713" s="23">
        <v>42082</v>
      </c>
      <c r="T713" s="1">
        <v>2089.2700199999999</v>
      </c>
      <c r="U713" s="21">
        <f t="shared" si="72"/>
        <v>-4.8725791855204204E-3</v>
      </c>
      <c r="W713" s="23">
        <v>42082</v>
      </c>
      <c r="X713" s="24">
        <f t="shared" si="73"/>
        <v>-7.612887090415253E-3</v>
      </c>
      <c r="Y713" s="21">
        <f t="shared" si="74"/>
        <v>-4.935277598218833E-3</v>
      </c>
    </row>
    <row r="714" spans="1:25" x14ac:dyDescent="0.3">
      <c r="A714" s="23">
        <v>42081</v>
      </c>
      <c r="B714" s="1">
        <v>118.50631</v>
      </c>
      <c r="C714" s="21">
        <f t="shared" si="70"/>
        <v>1.1256149379343938E-2</v>
      </c>
      <c r="D714" s="21">
        <f t="shared" si="71"/>
        <v>1.0923259254848551E-4</v>
      </c>
      <c r="S714" s="23">
        <v>42081</v>
      </c>
      <c r="T714" s="1">
        <v>2099.5</v>
      </c>
      <c r="U714" s="21">
        <f t="shared" si="72"/>
        <v>1.2158421547431297E-2</v>
      </c>
      <c r="W714" s="23">
        <v>42081</v>
      </c>
      <c r="X714" s="24">
        <f t="shared" si="73"/>
        <v>1.1193450966645525E-2</v>
      </c>
      <c r="Y714" s="21">
        <f t="shared" si="74"/>
        <v>1.2095723134732884E-2</v>
      </c>
    </row>
    <row r="715" spans="1:25" x14ac:dyDescent="0.3">
      <c r="A715" s="23">
        <v>42080</v>
      </c>
      <c r="B715" s="1">
        <v>117.18723300000001</v>
      </c>
      <c r="C715" s="21">
        <f t="shared" si="70"/>
        <v>1.6726786897874657E-2</v>
      </c>
      <c r="D715" s="21">
        <f t="shared" si="71"/>
        <v>2.5351254408895489E-4</v>
      </c>
      <c r="S715" s="23">
        <v>42080</v>
      </c>
      <c r="T715" s="1">
        <v>2074.280029</v>
      </c>
      <c r="U715" s="21">
        <f t="shared" si="72"/>
        <v>-3.3201736486770939E-3</v>
      </c>
      <c r="W715" s="23">
        <v>42080</v>
      </c>
      <c r="X715" s="24">
        <f t="shared" si="73"/>
        <v>1.6664088485176243E-2</v>
      </c>
      <c r="Y715" s="21">
        <f t="shared" si="74"/>
        <v>-3.3828720613755065E-3</v>
      </c>
    </row>
    <row r="716" spans="1:25" x14ac:dyDescent="0.3">
      <c r="A716" s="23">
        <v>42079</v>
      </c>
      <c r="B716" s="1">
        <v>115.259315</v>
      </c>
      <c r="C716" s="21">
        <f t="shared" ref="C716:C779" si="75">B716/B717-1</f>
        <v>1.1004134028016477E-2</v>
      </c>
      <c r="D716" s="21">
        <f t="shared" ref="D716:D779" si="76">(C716-$B$4)^2</f>
        <v>1.0402825777206141E-4</v>
      </c>
      <c r="S716" s="23">
        <v>42079</v>
      </c>
      <c r="T716" s="1">
        <v>2081.1899410000001</v>
      </c>
      <c r="U716" s="21">
        <f t="shared" ref="U716:U779" si="77">T716/T717-1</f>
        <v>1.3533671143615367E-2</v>
      </c>
      <c r="W716" s="23">
        <v>42079</v>
      </c>
      <c r="X716" s="24">
        <f t="shared" ref="X716:X779" si="78">C716-$U$5</f>
        <v>1.0941435615318063E-2</v>
      </c>
      <c r="Y716" s="21">
        <f t="shared" ref="Y716:Y779" si="79">U716-$U$5</f>
        <v>1.3470972730916953E-2</v>
      </c>
    </row>
    <row r="717" spans="1:25" x14ac:dyDescent="0.3">
      <c r="A717" s="23">
        <v>42076</v>
      </c>
      <c r="B717" s="1">
        <v>114.004791</v>
      </c>
      <c r="C717" s="21">
        <f t="shared" si="75"/>
        <v>-6.9104974670182173E-3</v>
      </c>
      <c r="D717" s="21">
        <f t="shared" si="76"/>
        <v>5.9524420760768696E-5</v>
      </c>
      <c r="S717" s="23">
        <v>42076</v>
      </c>
      <c r="T717" s="1">
        <v>2053.3999020000001</v>
      </c>
      <c r="U717" s="21">
        <f t="shared" si="77"/>
        <v>-6.074711051894166E-3</v>
      </c>
      <c r="W717" s="23">
        <v>42076</v>
      </c>
      <c r="X717" s="24">
        <f t="shared" si="78"/>
        <v>-6.97319587971663E-3</v>
      </c>
      <c r="Y717" s="21">
        <f t="shared" si="79"/>
        <v>-6.1374094645925787E-3</v>
      </c>
    </row>
    <row r="718" spans="1:25" x14ac:dyDescent="0.3">
      <c r="A718" s="23">
        <v>42075</v>
      </c>
      <c r="B718" s="1">
        <v>114.798103</v>
      </c>
      <c r="C718" s="21">
        <f t="shared" si="75"/>
        <v>1.8079086435225378E-2</v>
      </c>
      <c r="D718" s="21">
        <f t="shared" si="76"/>
        <v>2.984040935367286E-4</v>
      </c>
      <c r="S718" s="23">
        <v>42075</v>
      </c>
      <c r="T718" s="1">
        <v>2065.9499510000001</v>
      </c>
      <c r="U718" s="21">
        <f t="shared" si="77"/>
        <v>1.2601439598289632E-2</v>
      </c>
      <c r="W718" s="23">
        <v>42075</v>
      </c>
      <c r="X718" s="24">
        <f t="shared" si="78"/>
        <v>1.8016388022526964E-2</v>
      </c>
      <c r="Y718" s="21">
        <f t="shared" si="79"/>
        <v>1.2538741185591219E-2</v>
      </c>
    </row>
    <row r="719" spans="1:25" x14ac:dyDescent="0.3">
      <c r="A719" s="23">
        <v>42074</v>
      </c>
      <c r="B719" s="1">
        <v>112.759514</v>
      </c>
      <c r="C719" s="21">
        <f t="shared" si="75"/>
        <v>-1.8231218375781788E-2</v>
      </c>
      <c r="D719" s="21">
        <f t="shared" si="76"/>
        <v>3.623665555616378E-4</v>
      </c>
      <c r="S719" s="23">
        <v>42074</v>
      </c>
      <c r="T719" s="1">
        <v>2040.23999</v>
      </c>
      <c r="U719" s="21">
        <f t="shared" si="77"/>
        <v>-1.9176796017918996E-3</v>
      </c>
      <c r="W719" s="23">
        <v>42074</v>
      </c>
      <c r="X719" s="24">
        <f t="shared" si="78"/>
        <v>-1.8293916788480202E-2</v>
      </c>
      <c r="Y719" s="21">
        <f t="shared" si="79"/>
        <v>-1.9803780144903122E-3</v>
      </c>
    </row>
    <row r="720" spans="1:25" x14ac:dyDescent="0.3">
      <c r="A720" s="23">
        <v>42073</v>
      </c>
      <c r="B720" s="1">
        <v>114.853432</v>
      </c>
      <c r="C720" s="21">
        <f t="shared" si="75"/>
        <v>-2.068584782073124E-2</v>
      </c>
      <c r="D720" s="21">
        <f t="shared" si="76"/>
        <v>4.6184406013060556E-4</v>
      </c>
      <c r="S720" s="23">
        <v>42073</v>
      </c>
      <c r="T720" s="1">
        <v>2044.160034</v>
      </c>
      <c r="U720" s="21">
        <f t="shared" si="77"/>
        <v>-1.6961330342146863E-2</v>
      </c>
      <c r="W720" s="23">
        <v>42073</v>
      </c>
      <c r="X720" s="24">
        <f t="shared" si="78"/>
        <v>-2.0748546233429654E-2</v>
      </c>
      <c r="Y720" s="21">
        <f t="shared" si="79"/>
        <v>-1.7024028754845277E-2</v>
      </c>
    </row>
    <row r="721" spans="1:25" x14ac:dyDescent="0.3">
      <c r="A721" s="23">
        <v>42072</v>
      </c>
      <c r="B721" s="1">
        <v>117.27945699999999</v>
      </c>
      <c r="C721" s="21">
        <f t="shared" si="75"/>
        <v>4.2653043852061145E-3</v>
      </c>
      <c r="D721" s="21">
        <f t="shared" si="76"/>
        <v>1.197571596516774E-5</v>
      </c>
      <c r="S721" s="23">
        <v>42072</v>
      </c>
      <c r="T721" s="1">
        <v>2079.429932</v>
      </c>
      <c r="U721" s="21">
        <f t="shared" si="77"/>
        <v>3.9444212511012822E-3</v>
      </c>
      <c r="W721" s="23">
        <v>42072</v>
      </c>
      <c r="X721" s="24">
        <f t="shared" si="78"/>
        <v>4.2026059725077019E-3</v>
      </c>
      <c r="Y721" s="21">
        <f t="shared" si="79"/>
        <v>3.8817228384028695E-3</v>
      </c>
    </row>
    <row r="722" spans="1:25" x14ac:dyDescent="0.3">
      <c r="A722" s="23">
        <v>42069</v>
      </c>
      <c r="B722" s="1">
        <v>116.78134900000001</v>
      </c>
      <c r="C722" s="21">
        <f t="shared" si="75"/>
        <v>1.5029660456682414E-3</v>
      </c>
      <c r="D722" s="21">
        <f t="shared" si="76"/>
        <v>4.8756200293563229E-7</v>
      </c>
      <c r="S722" s="23">
        <v>42069</v>
      </c>
      <c r="T722" s="1">
        <v>2071.26001</v>
      </c>
      <c r="U722" s="21">
        <f t="shared" si="77"/>
        <v>-1.4173946449004382E-2</v>
      </c>
      <c r="W722" s="23">
        <v>42069</v>
      </c>
      <c r="X722" s="24">
        <f t="shared" si="78"/>
        <v>1.4402676329698287E-3</v>
      </c>
      <c r="Y722" s="21">
        <f t="shared" si="79"/>
        <v>-1.4236644861702796E-2</v>
      </c>
    </row>
    <row r="723" spans="1:25" x14ac:dyDescent="0.3">
      <c r="A723" s="23">
        <v>42068</v>
      </c>
      <c r="B723" s="1">
        <v>116.606094</v>
      </c>
      <c r="C723" s="21">
        <f t="shared" si="75"/>
        <v>-1.6570602471255969E-2</v>
      </c>
      <c r="D723" s="21">
        <f t="shared" si="76"/>
        <v>3.0190147109099101E-4</v>
      </c>
      <c r="S723" s="23">
        <v>42068</v>
      </c>
      <c r="T723" s="1">
        <v>2101.040039</v>
      </c>
      <c r="U723" s="21">
        <f t="shared" si="77"/>
        <v>1.1960800966932528E-3</v>
      </c>
      <c r="W723" s="23">
        <v>42068</v>
      </c>
      <c r="X723" s="24">
        <f t="shared" si="78"/>
        <v>-1.6633300883954382E-2</v>
      </c>
      <c r="Y723" s="21">
        <f t="shared" si="79"/>
        <v>1.1333816839948401E-3</v>
      </c>
    </row>
    <row r="724" spans="1:25" x14ac:dyDescent="0.3">
      <c r="A724" s="23">
        <v>42067</v>
      </c>
      <c r="B724" s="1">
        <v>118.570885</v>
      </c>
      <c r="C724" s="21">
        <f t="shared" si="75"/>
        <v>-6.3389353850505925E-3</v>
      </c>
      <c r="D724" s="21">
        <f t="shared" si="76"/>
        <v>5.1031664296322458E-5</v>
      </c>
      <c r="S724" s="23">
        <v>42067</v>
      </c>
      <c r="T724" s="1">
        <v>2098.530029</v>
      </c>
      <c r="U724" s="21">
        <f t="shared" si="77"/>
        <v>-4.3885034836337322E-3</v>
      </c>
      <c r="W724" s="23">
        <v>42067</v>
      </c>
      <c r="X724" s="24">
        <f t="shared" si="78"/>
        <v>-6.4016337977490052E-3</v>
      </c>
      <c r="Y724" s="21">
        <f t="shared" si="79"/>
        <v>-4.4512018963321449E-3</v>
      </c>
    </row>
    <row r="725" spans="1:25" x14ac:dyDescent="0.3">
      <c r="A725" s="23">
        <v>42066</v>
      </c>
      <c r="B725" s="1">
        <v>119.327293</v>
      </c>
      <c r="C725" s="21">
        <f t="shared" si="75"/>
        <v>2.0915156462801843E-3</v>
      </c>
      <c r="D725" s="21">
        <f t="shared" si="76"/>
        <v>1.6558696883611624E-6</v>
      </c>
      <c r="S725" s="23">
        <v>42066</v>
      </c>
      <c r="T725" s="1">
        <v>2107.780029</v>
      </c>
      <c r="U725" s="21">
        <f t="shared" si="77"/>
        <v>-4.5385424912860461E-3</v>
      </c>
      <c r="W725" s="23">
        <v>42066</v>
      </c>
      <c r="X725" s="24">
        <f t="shared" si="78"/>
        <v>2.0288172335817716E-3</v>
      </c>
      <c r="Y725" s="21">
        <f t="shared" si="79"/>
        <v>-4.6012409039844588E-3</v>
      </c>
    </row>
    <row r="726" spans="1:25" x14ac:dyDescent="0.3">
      <c r="A726" s="23">
        <v>42065</v>
      </c>
      <c r="B726" s="1">
        <v>119.078239</v>
      </c>
      <c r="C726" s="21">
        <f t="shared" si="75"/>
        <v>4.9041109152394569E-3</v>
      </c>
      <c r="D726" s="21">
        <f t="shared" si="76"/>
        <v>1.6805090785369368E-5</v>
      </c>
      <c r="S726" s="23">
        <v>42065</v>
      </c>
      <c r="T726" s="1">
        <v>2117.389893</v>
      </c>
      <c r="U726" s="21">
        <f t="shared" si="77"/>
        <v>6.1249194583037347E-3</v>
      </c>
      <c r="W726" s="23">
        <v>42065</v>
      </c>
      <c r="X726" s="24">
        <f t="shared" si="78"/>
        <v>4.8414125025410442E-3</v>
      </c>
      <c r="Y726" s="21">
        <f t="shared" si="79"/>
        <v>6.0622210456053221E-3</v>
      </c>
    </row>
    <row r="727" spans="1:25" x14ac:dyDescent="0.3">
      <c r="A727" s="23">
        <v>42062</v>
      </c>
      <c r="B727" s="1">
        <v>118.49711600000001</v>
      </c>
      <c r="C727" s="21">
        <f t="shared" si="75"/>
        <v>-1.5028192823505204E-2</v>
      </c>
      <c r="D727" s="21">
        <f t="shared" si="76"/>
        <v>2.5068080053498962E-4</v>
      </c>
      <c r="S727" s="23">
        <v>42062</v>
      </c>
      <c r="T727" s="1">
        <v>2104.5</v>
      </c>
      <c r="U727" s="21">
        <f t="shared" si="77"/>
        <v>-2.9563044380468417E-3</v>
      </c>
      <c r="W727" s="23">
        <v>42062</v>
      </c>
      <c r="X727" s="24">
        <f t="shared" si="78"/>
        <v>-1.5090891236203618E-2</v>
      </c>
      <c r="Y727" s="21">
        <f t="shared" si="79"/>
        <v>-3.0190028507452544E-3</v>
      </c>
    </row>
    <row r="728" spans="1:25" x14ac:dyDescent="0.3">
      <c r="A728" s="23">
        <v>42061</v>
      </c>
      <c r="B728" s="1">
        <v>120.30508399999999</v>
      </c>
      <c r="C728" s="21">
        <f t="shared" si="75"/>
        <v>1.2656347890448671E-2</v>
      </c>
      <c r="D728" s="21">
        <f t="shared" si="76"/>
        <v>1.4046132913257664E-4</v>
      </c>
      <c r="S728" s="23">
        <v>42061</v>
      </c>
      <c r="T728" s="1">
        <v>2110.73999</v>
      </c>
      <c r="U728" s="21">
        <f t="shared" si="77"/>
        <v>-1.4760281390748808E-3</v>
      </c>
      <c r="W728" s="23">
        <v>42061</v>
      </c>
      <c r="X728" s="24">
        <f t="shared" si="78"/>
        <v>1.2593649477750258E-2</v>
      </c>
      <c r="Y728" s="21">
        <f t="shared" si="79"/>
        <v>-1.5387265517732935E-3</v>
      </c>
    </row>
    <row r="729" spans="1:25" x14ac:dyDescent="0.3">
      <c r="A729" s="23">
        <v>42060</v>
      </c>
      <c r="B729" s="1">
        <v>118.801491</v>
      </c>
      <c r="C729" s="21">
        <f t="shared" si="75"/>
        <v>-2.5573182771953196E-2</v>
      </c>
      <c r="D729" s="21">
        <f t="shared" si="76"/>
        <v>6.9579320829003669E-4</v>
      </c>
      <c r="S729" s="23">
        <v>42060</v>
      </c>
      <c r="T729" s="1">
        <v>2113.860107</v>
      </c>
      <c r="U729" s="21">
        <f t="shared" si="77"/>
        <v>-7.6572362551974305E-4</v>
      </c>
      <c r="W729" s="23">
        <v>42060</v>
      </c>
      <c r="X729" s="24">
        <f t="shared" si="78"/>
        <v>-2.5635881184651609E-2</v>
      </c>
      <c r="Y729" s="21">
        <f t="shared" si="79"/>
        <v>-8.2842203821815574E-4</v>
      </c>
    </row>
    <row r="730" spans="1:25" x14ac:dyDescent="0.3">
      <c r="A730" s="23">
        <v>42059</v>
      </c>
      <c r="B730" s="1">
        <v>121.91935700000001</v>
      </c>
      <c r="C730" s="21">
        <f t="shared" si="75"/>
        <v>-6.240519672437439E-3</v>
      </c>
      <c r="D730" s="21">
        <f t="shared" si="76"/>
        <v>4.9635256116498298E-5</v>
      </c>
      <c r="S730" s="23">
        <v>42059</v>
      </c>
      <c r="T730" s="1">
        <v>2115.4799800000001</v>
      </c>
      <c r="U730" s="21">
        <f t="shared" si="77"/>
        <v>2.7587707226623959E-3</v>
      </c>
      <c r="W730" s="23">
        <v>42059</v>
      </c>
      <c r="X730" s="24">
        <f t="shared" si="78"/>
        <v>-6.3032180851358517E-3</v>
      </c>
      <c r="Y730" s="21">
        <f t="shared" si="79"/>
        <v>2.6960723099639832E-3</v>
      </c>
    </row>
    <row r="731" spans="1:25" x14ac:dyDescent="0.3">
      <c r="A731" s="23">
        <v>42058</v>
      </c>
      <c r="B731" s="1">
        <v>122.68497499999999</v>
      </c>
      <c r="C731" s="21">
        <f t="shared" si="75"/>
        <v>2.7026846705733076E-2</v>
      </c>
      <c r="D731" s="21">
        <f t="shared" si="76"/>
        <v>6.8760047210177609E-4</v>
      </c>
      <c r="S731" s="23">
        <v>42058</v>
      </c>
      <c r="T731" s="1">
        <v>2109.6599120000001</v>
      </c>
      <c r="U731" s="21">
        <f t="shared" si="77"/>
        <v>-3.0333932859605284E-4</v>
      </c>
      <c r="W731" s="23">
        <v>42058</v>
      </c>
      <c r="X731" s="24">
        <f t="shared" si="78"/>
        <v>2.6964148293034663E-2</v>
      </c>
      <c r="Y731" s="21">
        <f t="shared" si="79"/>
        <v>-3.6603774129446553E-4</v>
      </c>
    </row>
    <row r="732" spans="1:25" x14ac:dyDescent="0.3">
      <c r="A732" s="23">
        <v>42055</v>
      </c>
      <c r="B732" s="1">
        <v>119.456444</v>
      </c>
      <c r="C732" s="21">
        <f t="shared" si="75"/>
        <v>8.1744655227109497E-3</v>
      </c>
      <c r="D732" s="21">
        <f t="shared" si="76"/>
        <v>5.4313301716701943E-5</v>
      </c>
      <c r="S732" s="23">
        <v>42055</v>
      </c>
      <c r="T732" s="1">
        <v>2110.3000489999999</v>
      </c>
      <c r="U732" s="21">
        <f t="shared" si="77"/>
        <v>6.1265337911273754E-3</v>
      </c>
      <c r="W732" s="23">
        <v>42055</v>
      </c>
      <c r="X732" s="24">
        <f t="shared" si="78"/>
        <v>8.1117671100125362E-3</v>
      </c>
      <c r="Y732" s="21">
        <f t="shared" si="79"/>
        <v>6.0638353784289627E-3</v>
      </c>
    </row>
    <row r="733" spans="1:25" x14ac:dyDescent="0.3">
      <c r="A733" s="23">
        <v>42054</v>
      </c>
      <c r="B733" s="1">
        <v>118.487869</v>
      </c>
      <c r="C733" s="21">
        <f t="shared" si="75"/>
        <v>-2.0977211254868955E-3</v>
      </c>
      <c r="D733" s="21">
        <f t="shared" si="76"/>
        <v>8.4241043697316336E-6</v>
      </c>
      <c r="S733" s="23">
        <v>42054</v>
      </c>
      <c r="T733" s="1">
        <v>2097.4499510000001</v>
      </c>
      <c r="U733" s="21">
        <f t="shared" si="77"/>
        <v>-1.0620575860226245E-3</v>
      </c>
      <c r="W733" s="23">
        <v>42054</v>
      </c>
      <c r="X733" s="24">
        <f t="shared" si="78"/>
        <v>-2.1604195381853082E-3</v>
      </c>
      <c r="Y733" s="21">
        <f t="shared" si="79"/>
        <v>-1.1247559987210371E-3</v>
      </c>
    </row>
    <row r="734" spans="1:25" x14ac:dyDescent="0.3">
      <c r="A734" s="23">
        <v>42053</v>
      </c>
      <c r="B734" s="1">
        <v>118.736946</v>
      </c>
      <c r="C734" s="21">
        <f t="shared" si="75"/>
        <v>6.9624500879703621E-3</v>
      </c>
      <c r="D734" s="21">
        <f t="shared" si="76"/>
        <v>3.7917767379408603E-5</v>
      </c>
      <c r="S734" s="23">
        <v>42053</v>
      </c>
      <c r="T734" s="1">
        <v>2099.679932</v>
      </c>
      <c r="U734" s="21">
        <f t="shared" si="77"/>
        <v>-3.1430909868912504E-4</v>
      </c>
      <c r="W734" s="23">
        <v>42053</v>
      </c>
      <c r="X734" s="24">
        <f t="shared" si="78"/>
        <v>6.8997516752719494E-3</v>
      </c>
      <c r="Y734" s="21">
        <f t="shared" si="79"/>
        <v>-3.7700751138753773E-4</v>
      </c>
    </row>
    <row r="735" spans="1:25" x14ac:dyDescent="0.3">
      <c r="A735" s="23">
        <v>42052</v>
      </c>
      <c r="B735" s="1">
        <v>117.91596199999999</v>
      </c>
      <c r="C735" s="21">
        <f t="shared" si="75"/>
        <v>5.9018655384073249E-3</v>
      </c>
      <c r="D735" s="21">
        <f t="shared" si="76"/>
        <v>2.5980998215285409E-5</v>
      </c>
      <c r="S735" s="23">
        <v>42052</v>
      </c>
      <c r="T735" s="1">
        <v>2100.3400879999999</v>
      </c>
      <c r="U735" s="21">
        <f t="shared" si="77"/>
        <v>1.5975746264769164E-3</v>
      </c>
      <c r="W735" s="23">
        <v>42052</v>
      </c>
      <c r="X735" s="24">
        <f t="shared" si="78"/>
        <v>5.8391671257089122E-3</v>
      </c>
      <c r="Y735" s="21">
        <f t="shared" si="79"/>
        <v>1.5348762137785037E-3</v>
      </c>
    </row>
    <row r="736" spans="1:25" x14ac:dyDescent="0.3">
      <c r="A736" s="23">
        <v>42048</v>
      </c>
      <c r="B736" s="1">
        <v>117.224121</v>
      </c>
      <c r="C736" s="21">
        <f t="shared" si="75"/>
        <v>4.9027965602259638E-3</v>
      </c>
      <c r="D736" s="21">
        <f t="shared" si="76"/>
        <v>1.6794316375671245E-5</v>
      </c>
      <c r="S736" s="23">
        <v>42048</v>
      </c>
      <c r="T736" s="1">
        <v>2096.98999</v>
      </c>
      <c r="U736" s="21">
        <f t="shared" si="77"/>
        <v>4.0747386048680667E-3</v>
      </c>
      <c r="W736" s="23">
        <v>42048</v>
      </c>
      <c r="X736" s="24">
        <f t="shared" si="78"/>
        <v>4.8400981475275511E-3</v>
      </c>
      <c r="Y736" s="21">
        <f t="shared" si="79"/>
        <v>4.012040192169654E-3</v>
      </c>
    </row>
    <row r="737" spans="1:25" x14ac:dyDescent="0.3">
      <c r="A737" s="23">
        <v>42047</v>
      </c>
      <c r="B737" s="1">
        <v>116.652199</v>
      </c>
      <c r="C737" s="21">
        <f t="shared" si="75"/>
        <v>1.2652061185983943E-2</v>
      </c>
      <c r="D737" s="21">
        <f t="shared" si="76"/>
        <v>1.4035973856723816E-4</v>
      </c>
      <c r="S737" s="23">
        <v>42047</v>
      </c>
      <c r="T737" s="1">
        <v>2088.4799800000001</v>
      </c>
      <c r="U737" s="21">
        <f t="shared" si="77"/>
        <v>9.6445063500696371E-3</v>
      </c>
      <c r="W737" s="23">
        <v>42047</v>
      </c>
      <c r="X737" s="24">
        <f t="shared" si="78"/>
        <v>1.2589362773285529E-2</v>
      </c>
      <c r="Y737" s="21">
        <f t="shared" si="79"/>
        <v>9.5818079373712235E-3</v>
      </c>
    </row>
    <row r="738" spans="1:25" x14ac:dyDescent="0.3">
      <c r="A738" s="23">
        <v>42046</v>
      </c>
      <c r="B738" s="1">
        <v>115.194748</v>
      </c>
      <c r="C738" s="21">
        <f t="shared" si="75"/>
        <v>2.34388033031252E-2</v>
      </c>
      <c r="D738" s="21">
        <f t="shared" si="76"/>
        <v>5.123021957851231E-4</v>
      </c>
      <c r="S738" s="23">
        <v>42046</v>
      </c>
      <c r="T738" s="1">
        <v>2068.530029</v>
      </c>
      <c r="U738" s="21">
        <f t="shared" si="77"/>
        <v>-2.9033785063692363E-5</v>
      </c>
      <c r="W738" s="23">
        <v>42046</v>
      </c>
      <c r="X738" s="24">
        <f t="shared" si="78"/>
        <v>2.3376104890426786E-2</v>
      </c>
      <c r="Y738" s="21">
        <f t="shared" si="79"/>
        <v>-9.1732197762105068E-5</v>
      </c>
    </row>
    <row r="739" spans="1:25" x14ac:dyDescent="0.3">
      <c r="A739" s="23">
        <v>42045</v>
      </c>
      <c r="B739" s="1">
        <v>112.556557</v>
      </c>
      <c r="C739" s="21">
        <f t="shared" si="75"/>
        <v>1.9211428223298466E-2</v>
      </c>
      <c r="D739" s="21">
        <f t="shared" si="76"/>
        <v>3.3880728886974794E-4</v>
      </c>
      <c r="S739" s="23">
        <v>42045</v>
      </c>
      <c r="T739" s="1">
        <v>2068.5900879999999</v>
      </c>
      <c r="U739" s="21">
        <f t="shared" si="77"/>
        <v>1.0675561188404625E-2</v>
      </c>
      <c r="W739" s="23">
        <v>42045</v>
      </c>
      <c r="X739" s="24">
        <f t="shared" si="78"/>
        <v>1.9148729810600052E-2</v>
      </c>
      <c r="Y739" s="21">
        <f t="shared" si="79"/>
        <v>1.0612862775706212E-2</v>
      </c>
    </row>
    <row r="740" spans="1:25" x14ac:dyDescent="0.3">
      <c r="A740" s="23">
        <v>42044</v>
      </c>
      <c r="B740" s="1">
        <v>110.434944</v>
      </c>
      <c r="C740" s="21">
        <f t="shared" si="75"/>
        <v>6.6426874688942927E-3</v>
      </c>
      <c r="D740" s="21">
        <f t="shared" si="76"/>
        <v>3.4081985087844868E-5</v>
      </c>
      <c r="S740" s="23">
        <v>42044</v>
      </c>
      <c r="T740" s="1">
        <v>2046.73999</v>
      </c>
      <c r="U740" s="21">
        <f t="shared" si="77"/>
        <v>-4.2471946188310516E-3</v>
      </c>
      <c r="W740" s="23">
        <v>42044</v>
      </c>
      <c r="X740" s="24">
        <f t="shared" si="78"/>
        <v>6.57998905619588E-3</v>
      </c>
      <c r="Y740" s="21">
        <f t="shared" si="79"/>
        <v>-4.3098930315294643E-3</v>
      </c>
    </row>
    <row r="741" spans="1:25" x14ac:dyDescent="0.3">
      <c r="A741" s="23">
        <v>42041</v>
      </c>
      <c r="B741" s="1">
        <v>109.7062</v>
      </c>
      <c r="C741" s="21">
        <f t="shared" si="75"/>
        <v>-8.4210394258618093E-3</v>
      </c>
      <c r="D741" s="21">
        <f t="shared" si="76"/>
        <v>8.5114445893912856E-5</v>
      </c>
      <c r="S741" s="23">
        <v>42041</v>
      </c>
      <c r="T741" s="1">
        <v>2055.469971</v>
      </c>
      <c r="U741" s="21">
        <f t="shared" si="77"/>
        <v>-3.4181723966975053E-3</v>
      </c>
      <c r="W741" s="23">
        <v>42041</v>
      </c>
      <c r="X741" s="24">
        <f t="shared" si="78"/>
        <v>-8.4837378385602229E-3</v>
      </c>
      <c r="Y741" s="21">
        <f t="shared" si="79"/>
        <v>-3.480870809395918E-3</v>
      </c>
    </row>
    <row r="742" spans="1:25" x14ac:dyDescent="0.3">
      <c r="A742" s="23">
        <v>42040</v>
      </c>
      <c r="B742" s="1">
        <v>110.63788599999999</v>
      </c>
      <c r="C742" s="21">
        <f t="shared" si="75"/>
        <v>7.1374859784101297E-3</v>
      </c>
      <c r="D742" s="21">
        <f t="shared" si="76"/>
        <v>4.0104056105881843E-5</v>
      </c>
      <c r="S742" s="23">
        <v>42040</v>
      </c>
      <c r="T742" s="1">
        <v>2062.5200199999999</v>
      </c>
      <c r="U742" s="21">
        <f t="shared" si="77"/>
        <v>1.0291406800400527E-2</v>
      </c>
      <c r="W742" s="23">
        <v>42040</v>
      </c>
      <c r="X742" s="24">
        <f t="shared" si="78"/>
        <v>7.074787565711717E-3</v>
      </c>
      <c r="Y742" s="21">
        <f t="shared" si="79"/>
        <v>1.0228708387702113E-2</v>
      </c>
    </row>
    <row r="743" spans="1:25" x14ac:dyDescent="0.3">
      <c r="A743" s="23">
        <v>42039</v>
      </c>
      <c r="B743" s="1">
        <v>109.85380600000001</v>
      </c>
      <c r="C743" s="21">
        <f t="shared" si="75"/>
        <v>7.6698770274401529E-3</v>
      </c>
      <c r="D743" s="21">
        <f t="shared" si="76"/>
        <v>4.7130523207221862E-5</v>
      </c>
      <c r="S743" s="23">
        <v>42039</v>
      </c>
      <c r="T743" s="1">
        <v>2041.51001</v>
      </c>
      <c r="U743" s="21">
        <f t="shared" si="77"/>
        <v>-4.1560459502908431E-3</v>
      </c>
      <c r="W743" s="23">
        <v>42039</v>
      </c>
      <c r="X743" s="24">
        <f t="shared" si="78"/>
        <v>7.6071786147417402E-3</v>
      </c>
      <c r="Y743" s="21">
        <f t="shared" si="79"/>
        <v>-4.2187443629892558E-3</v>
      </c>
    </row>
    <row r="744" spans="1:25" x14ac:dyDescent="0.3">
      <c r="A744" s="23">
        <v>42038</v>
      </c>
      <c r="B744" s="1">
        <v>109.01765399999999</v>
      </c>
      <c r="C744" s="21">
        <f t="shared" si="75"/>
        <v>1.6840475431312285E-4</v>
      </c>
      <c r="D744" s="21">
        <f t="shared" si="76"/>
        <v>4.0488391221572909E-7</v>
      </c>
      <c r="S744" s="23">
        <v>42038</v>
      </c>
      <c r="T744" s="1">
        <v>2050.030029</v>
      </c>
      <c r="U744" s="21">
        <f t="shared" si="77"/>
        <v>1.4439494938539577E-2</v>
      </c>
      <c r="W744" s="23">
        <v>42038</v>
      </c>
      <c r="X744" s="24">
        <f t="shared" si="78"/>
        <v>1.0570634161471015E-4</v>
      </c>
      <c r="Y744" s="21">
        <f t="shared" si="79"/>
        <v>1.4376796525841163E-2</v>
      </c>
    </row>
    <row r="745" spans="1:25" x14ac:dyDescent="0.3">
      <c r="A745" s="23">
        <v>42037</v>
      </c>
      <c r="B745" s="1">
        <v>108.999298</v>
      </c>
      <c r="C745" s="21">
        <f t="shared" si="75"/>
        <v>1.2546883661134434E-2</v>
      </c>
      <c r="D745" s="21">
        <f t="shared" si="76"/>
        <v>1.378786506564858E-4</v>
      </c>
      <c r="S745" s="23">
        <v>42037</v>
      </c>
      <c r="T745" s="1">
        <v>2020.849976</v>
      </c>
      <c r="U745" s="21">
        <f t="shared" si="77"/>
        <v>1.2962464037225452E-2</v>
      </c>
      <c r="W745" s="23">
        <v>42037</v>
      </c>
      <c r="X745" s="24">
        <f t="shared" si="78"/>
        <v>1.248418524843602E-2</v>
      </c>
      <c r="Y745" s="21">
        <f t="shared" si="79"/>
        <v>1.2899765624527038E-2</v>
      </c>
    </row>
    <row r="746" spans="1:25" x14ac:dyDescent="0.3">
      <c r="A746" s="23">
        <v>42034</v>
      </c>
      <c r="B746" s="1">
        <v>107.64864300000001</v>
      </c>
      <c r="C746" s="21">
        <f t="shared" si="75"/>
        <v>-1.4634198449645197E-2</v>
      </c>
      <c r="D746" s="21">
        <f t="shared" si="76"/>
        <v>2.383598831137428E-4</v>
      </c>
      <c r="S746" s="23">
        <v>42034</v>
      </c>
      <c r="T746" s="1">
        <v>1994.98999</v>
      </c>
      <c r="U746" s="21">
        <f t="shared" si="77"/>
        <v>-1.2991965367965319E-2</v>
      </c>
      <c r="W746" s="23">
        <v>42034</v>
      </c>
      <c r="X746" s="24">
        <f t="shared" si="78"/>
        <v>-1.4696896862343611E-2</v>
      </c>
      <c r="Y746" s="21">
        <f t="shared" si="79"/>
        <v>-1.3054663780663733E-2</v>
      </c>
    </row>
    <row r="747" spans="1:25" x14ac:dyDescent="0.3">
      <c r="A747" s="23">
        <v>42033</v>
      </c>
      <c r="B747" s="1">
        <v>109.24739099999999</v>
      </c>
      <c r="C747" s="21">
        <f t="shared" si="75"/>
        <v>3.1133607129676166E-2</v>
      </c>
      <c r="D747" s="21">
        <f t="shared" si="76"/>
        <v>9.1984202271684938E-4</v>
      </c>
      <c r="S747" s="23">
        <v>42033</v>
      </c>
      <c r="T747" s="1">
        <v>2021.25</v>
      </c>
      <c r="U747" s="21">
        <f t="shared" si="77"/>
        <v>9.5346853777025231E-3</v>
      </c>
      <c r="W747" s="23">
        <v>42033</v>
      </c>
      <c r="X747" s="24">
        <f t="shared" si="78"/>
        <v>3.1070908716977753E-2</v>
      </c>
      <c r="Y747" s="21">
        <f t="shared" si="79"/>
        <v>9.4719869650041096E-3</v>
      </c>
    </row>
    <row r="748" spans="1:25" x14ac:dyDescent="0.3">
      <c r="A748" s="23">
        <v>42032</v>
      </c>
      <c r="B748" s="1">
        <v>105.94882200000001</v>
      </c>
      <c r="C748" s="21">
        <f t="shared" si="75"/>
        <v>5.6532928354125156E-2</v>
      </c>
      <c r="D748" s="21">
        <f t="shared" si="76"/>
        <v>3.1056343606406514E-3</v>
      </c>
      <c r="S748" s="23">
        <v>42032</v>
      </c>
      <c r="T748" s="1">
        <v>2002.160034</v>
      </c>
      <c r="U748" s="21">
        <f t="shared" si="77"/>
        <v>-1.3495609538427322E-2</v>
      </c>
      <c r="W748" s="23">
        <v>42032</v>
      </c>
      <c r="X748" s="24">
        <f t="shared" si="78"/>
        <v>5.6470229941426746E-2</v>
      </c>
      <c r="Y748" s="21">
        <f t="shared" si="79"/>
        <v>-1.3558307951125736E-2</v>
      </c>
    </row>
    <row r="749" spans="1:25" x14ac:dyDescent="0.3">
      <c r="A749" s="23">
        <v>42031</v>
      </c>
      <c r="B749" s="1">
        <v>100.27971599999999</v>
      </c>
      <c r="C749" s="21">
        <f t="shared" si="75"/>
        <v>-3.5013222126920818E-2</v>
      </c>
      <c r="D749" s="21">
        <f t="shared" si="76"/>
        <v>1.2829242363224889E-3</v>
      </c>
      <c r="S749" s="23">
        <v>42031</v>
      </c>
      <c r="T749" s="1">
        <v>2029.5500489999999</v>
      </c>
      <c r="U749" s="21">
        <f t="shared" si="77"/>
        <v>-1.338786237931644E-2</v>
      </c>
      <c r="W749" s="23">
        <v>42031</v>
      </c>
      <c r="X749" s="24">
        <f t="shared" si="78"/>
        <v>-3.5075920539619228E-2</v>
      </c>
      <c r="Y749" s="21">
        <f t="shared" si="79"/>
        <v>-1.3450560792014853E-2</v>
      </c>
    </row>
    <row r="750" spans="1:25" x14ac:dyDescent="0.3">
      <c r="A750" s="23">
        <v>42030</v>
      </c>
      <c r="B750" s="1">
        <v>103.918228</v>
      </c>
      <c r="C750" s="21">
        <f t="shared" si="75"/>
        <v>1.0619317351012736E-3</v>
      </c>
      <c r="D750" s="21">
        <f t="shared" si="76"/>
        <v>6.6163204321789769E-8</v>
      </c>
      <c r="S750" s="23">
        <v>42030</v>
      </c>
      <c r="T750" s="1">
        <v>2057.0900879999999</v>
      </c>
      <c r="U750" s="21">
        <f t="shared" si="77"/>
        <v>2.5684610859357804E-3</v>
      </c>
      <c r="W750" s="23">
        <v>42030</v>
      </c>
      <c r="X750" s="24">
        <f t="shared" si="78"/>
        <v>9.992333224028609E-4</v>
      </c>
      <c r="Y750" s="21">
        <f t="shared" si="79"/>
        <v>2.5057626732373677E-3</v>
      </c>
    </row>
    <row r="751" spans="1:25" x14ac:dyDescent="0.3">
      <c r="A751" s="23">
        <v>42027</v>
      </c>
      <c r="B751" s="1">
        <v>103.807991</v>
      </c>
      <c r="C751" s="21">
        <f t="shared" si="75"/>
        <v>5.1602776557977403E-3</v>
      </c>
      <c r="D751" s="21">
        <f t="shared" si="76"/>
        <v>1.8970972708295986E-5</v>
      </c>
      <c r="S751" s="23">
        <v>42027</v>
      </c>
      <c r="T751" s="1">
        <v>2051.820068</v>
      </c>
      <c r="U751" s="21">
        <f t="shared" si="77"/>
        <v>-5.4915224477954938E-3</v>
      </c>
      <c r="W751" s="23">
        <v>42027</v>
      </c>
      <c r="X751" s="24">
        <f t="shared" si="78"/>
        <v>5.0975792430993276E-3</v>
      </c>
      <c r="Y751" s="21">
        <f t="shared" si="79"/>
        <v>-5.5542208604939065E-3</v>
      </c>
    </row>
    <row r="752" spans="1:25" x14ac:dyDescent="0.3">
      <c r="A752" s="23">
        <v>42026</v>
      </c>
      <c r="B752" s="1">
        <v>103.275063</v>
      </c>
      <c r="C752" s="21">
        <f t="shared" si="75"/>
        <v>2.6015443959517714E-2</v>
      </c>
      <c r="D752" s="21">
        <f t="shared" si="76"/>
        <v>6.3558112474440965E-4</v>
      </c>
      <c r="S752" s="23">
        <v>42026</v>
      </c>
      <c r="T752" s="1">
        <v>2063.1499020000001</v>
      </c>
      <c r="U752" s="21">
        <f t="shared" si="77"/>
        <v>1.5269721805970526E-2</v>
      </c>
      <c r="W752" s="23">
        <v>42026</v>
      </c>
      <c r="X752" s="24">
        <f t="shared" si="78"/>
        <v>2.5952745546819301E-2</v>
      </c>
      <c r="Y752" s="21">
        <f t="shared" si="79"/>
        <v>1.5207023393272113E-2</v>
      </c>
    </row>
    <row r="753" spans="1:25" x14ac:dyDescent="0.3">
      <c r="A753" s="23">
        <v>42025</v>
      </c>
      <c r="B753" s="1">
        <v>100.656441</v>
      </c>
      <c r="C753" s="21">
        <f t="shared" si="75"/>
        <v>7.6342959427460055E-3</v>
      </c>
      <c r="D753" s="21">
        <f t="shared" si="76"/>
        <v>4.6643249016566821E-5</v>
      </c>
      <c r="S753" s="23">
        <v>42025</v>
      </c>
      <c r="T753" s="1">
        <v>2032.119995</v>
      </c>
      <c r="U753" s="21">
        <f t="shared" si="77"/>
        <v>4.7316238254433429E-3</v>
      </c>
      <c r="W753" s="23">
        <v>42025</v>
      </c>
      <c r="X753" s="24">
        <f t="shared" si="78"/>
        <v>7.5715975300475928E-3</v>
      </c>
      <c r="Y753" s="21">
        <f t="shared" si="79"/>
        <v>4.6689254127449302E-3</v>
      </c>
    </row>
    <row r="754" spans="1:25" x14ac:dyDescent="0.3">
      <c r="A754" s="23">
        <v>42024</v>
      </c>
      <c r="B754" s="1">
        <v>99.893822</v>
      </c>
      <c r="C754" s="21">
        <f t="shared" si="75"/>
        <v>2.5757206325852877E-2</v>
      </c>
      <c r="D754" s="21">
        <f t="shared" si="76"/>
        <v>6.2262709067449412E-4</v>
      </c>
      <c r="S754" s="23">
        <v>42024</v>
      </c>
      <c r="T754" s="1">
        <v>2022.5500489999999</v>
      </c>
      <c r="U754" s="21">
        <f t="shared" si="77"/>
        <v>1.5499524278268506E-3</v>
      </c>
      <c r="W754" s="23">
        <v>42024</v>
      </c>
      <c r="X754" s="24">
        <f t="shared" si="78"/>
        <v>2.5694507913154464E-2</v>
      </c>
      <c r="Y754" s="21">
        <f t="shared" si="79"/>
        <v>1.4872540151284379E-3</v>
      </c>
    </row>
    <row r="755" spans="1:25" x14ac:dyDescent="0.3">
      <c r="A755" s="23">
        <v>42020</v>
      </c>
      <c r="B755" s="1">
        <v>97.385445000000004</v>
      </c>
      <c r="C755" s="21">
        <f t="shared" si="75"/>
        <v>-7.7700061629339956E-3</v>
      </c>
      <c r="D755" s="21">
        <f t="shared" si="76"/>
        <v>7.3525751163974038E-5</v>
      </c>
      <c r="S755" s="23">
        <v>42020</v>
      </c>
      <c r="T755" s="1">
        <v>2019.420044</v>
      </c>
      <c r="U755" s="21">
        <f t="shared" si="77"/>
        <v>1.342419939545203E-2</v>
      </c>
      <c r="W755" s="23">
        <v>42020</v>
      </c>
      <c r="X755" s="24">
        <f t="shared" si="78"/>
        <v>-7.8327045756324092E-3</v>
      </c>
      <c r="Y755" s="21">
        <f t="shared" si="79"/>
        <v>1.3361500982753616E-2</v>
      </c>
    </row>
    <row r="756" spans="1:25" x14ac:dyDescent="0.3">
      <c r="A756" s="23">
        <v>42019</v>
      </c>
      <c r="B756" s="1">
        <v>98.148055999999997</v>
      </c>
      <c r="C756" s="21">
        <f t="shared" si="75"/>
        <v>-2.7140473607508153E-2</v>
      </c>
      <c r="D756" s="21">
        <f t="shared" si="76"/>
        <v>7.8093326694176376E-4</v>
      </c>
      <c r="S756" s="23">
        <v>42019</v>
      </c>
      <c r="T756" s="1">
        <v>1992.670044</v>
      </c>
      <c r="U756" s="21">
        <f t="shared" si="77"/>
        <v>-9.2478761255537778E-3</v>
      </c>
      <c r="W756" s="23">
        <v>42019</v>
      </c>
      <c r="X756" s="24">
        <f t="shared" si="78"/>
        <v>-2.7203172020206567E-2</v>
      </c>
      <c r="Y756" s="21">
        <f t="shared" si="79"/>
        <v>-9.3105745382521914E-3</v>
      </c>
    </row>
    <row r="757" spans="1:25" x14ac:dyDescent="0.3">
      <c r="A757" s="23">
        <v>42018</v>
      </c>
      <c r="B757" s="1">
        <v>100.886154</v>
      </c>
      <c r="C757" s="21">
        <f t="shared" si="75"/>
        <v>-3.8104788419951463E-3</v>
      </c>
      <c r="D757" s="21">
        <f t="shared" si="76"/>
        <v>2.1299964758189028E-5</v>
      </c>
      <c r="S757" s="23">
        <v>42018</v>
      </c>
      <c r="T757" s="1">
        <v>2011.2700199999999</v>
      </c>
      <c r="U757" s="21">
        <f t="shared" si="77"/>
        <v>-5.813066949783785E-3</v>
      </c>
      <c r="W757" s="23">
        <v>42018</v>
      </c>
      <c r="X757" s="24">
        <f t="shared" si="78"/>
        <v>-3.873177254693559E-3</v>
      </c>
      <c r="Y757" s="21">
        <f t="shared" si="79"/>
        <v>-5.8757653624821977E-3</v>
      </c>
    </row>
    <row r="758" spans="1:25" x14ac:dyDescent="0.3">
      <c r="A758" s="23">
        <v>42017</v>
      </c>
      <c r="B758" s="1">
        <v>101.272049</v>
      </c>
      <c r="C758" s="21">
        <f t="shared" si="75"/>
        <v>8.8787704412489621E-3</v>
      </c>
      <c r="D758" s="21">
        <f t="shared" si="76"/>
        <v>6.5190457763048852E-5</v>
      </c>
      <c r="S758" s="23">
        <v>42017</v>
      </c>
      <c r="T758" s="1">
        <v>2023.030029</v>
      </c>
      <c r="U758" s="21">
        <f t="shared" si="77"/>
        <v>-2.5785554979215197E-3</v>
      </c>
      <c r="W758" s="23">
        <v>42017</v>
      </c>
      <c r="X758" s="24">
        <f t="shared" si="78"/>
        <v>8.8160720285505485E-3</v>
      </c>
      <c r="Y758" s="21">
        <f t="shared" si="79"/>
        <v>-2.6412539106199324E-3</v>
      </c>
    </row>
    <row r="759" spans="1:25" x14ac:dyDescent="0.3">
      <c r="A759" s="23">
        <v>42016</v>
      </c>
      <c r="B759" s="1">
        <v>100.380791</v>
      </c>
      <c r="C759" s="21">
        <f t="shared" si="75"/>
        <v>-2.4640640284657289E-2</v>
      </c>
      <c r="D759" s="21">
        <f t="shared" si="76"/>
        <v>6.4746583297487599E-4</v>
      </c>
      <c r="S759" s="23">
        <v>42016</v>
      </c>
      <c r="T759" s="1">
        <v>2028.26001</v>
      </c>
      <c r="U759" s="21">
        <f t="shared" si="77"/>
        <v>-8.0936852433588502E-3</v>
      </c>
      <c r="W759" s="23">
        <v>42016</v>
      </c>
      <c r="X759" s="24">
        <f t="shared" si="78"/>
        <v>-2.4703338697355703E-2</v>
      </c>
      <c r="Y759" s="21">
        <f t="shared" si="79"/>
        <v>-8.1563836560572638E-3</v>
      </c>
    </row>
    <row r="760" spans="1:25" x14ac:dyDescent="0.3">
      <c r="A760" s="23">
        <v>42013</v>
      </c>
      <c r="B760" s="1">
        <v>102.916725</v>
      </c>
      <c r="C760" s="21">
        <f t="shared" si="75"/>
        <v>1.0723545830964021E-3</v>
      </c>
      <c r="D760" s="21">
        <f t="shared" si="76"/>
        <v>7.1633813602134971E-8</v>
      </c>
      <c r="S760" s="23">
        <v>42013</v>
      </c>
      <c r="T760" s="1">
        <v>2044.8100589999999</v>
      </c>
      <c r="U760" s="21">
        <f t="shared" si="77"/>
        <v>-8.4038110405733057E-3</v>
      </c>
      <c r="W760" s="23">
        <v>42013</v>
      </c>
      <c r="X760" s="24">
        <f t="shared" si="78"/>
        <v>1.0096561703979894E-3</v>
      </c>
      <c r="Y760" s="21">
        <f t="shared" si="79"/>
        <v>-8.4665094532717193E-3</v>
      </c>
    </row>
    <row r="761" spans="1:25" x14ac:dyDescent="0.3">
      <c r="A761" s="23">
        <v>42012</v>
      </c>
      <c r="B761" s="1">
        <v>102.80647999999999</v>
      </c>
      <c r="C761" s="21">
        <f t="shared" si="75"/>
        <v>3.842248274882909E-2</v>
      </c>
      <c r="D761" s="21">
        <f t="shared" si="76"/>
        <v>1.4150968533914515E-3</v>
      </c>
      <c r="S761" s="23">
        <v>42012</v>
      </c>
      <c r="T761" s="1">
        <v>2062.139893</v>
      </c>
      <c r="U761" s="21">
        <f t="shared" si="77"/>
        <v>1.7888281045797649E-2</v>
      </c>
      <c r="W761" s="23">
        <v>42012</v>
      </c>
      <c r="X761" s="24">
        <f t="shared" si="78"/>
        <v>3.835978433613068E-2</v>
      </c>
      <c r="Y761" s="21">
        <f t="shared" si="79"/>
        <v>1.7825582633099236E-2</v>
      </c>
    </row>
    <row r="762" spans="1:25" x14ac:dyDescent="0.3">
      <c r="A762" s="23">
        <v>42011</v>
      </c>
      <c r="B762" s="1">
        <v>99.002555999999998</v>
      </c>
      <c r="C762" s="21">
        <f t="shared" si="75"/>
        <v>1.4021932728141673E-2</v>
      </c>
      <c r="D762" s="21">
        <f t="shared" si="76"/>
        <v>1.7469498606476853E-4</v>
      </c>
      <c r="S762" s="23">
        <v>42011</v>
      </c>
      <c r="T762" s="1">
        <v>2025.900024</v>
      </c>
      <c r="U762" s="21">
        <f t="shared" si="77"/>
        <v>1.1629842642575161E-2</v>
      </c>
      <c r="W762" s="23">
        <v>42011</v>
      </c>
      <c r="X762" s="24">
        <f t="shared" si="78"/>
        <v>1.3959234315443259E-2</v>
      </c>
      <c r="Y762" s="21">
        <f t="shared" si="79"/>
        <v>1.1567144229876748E-2</v>
      </c>
    </row>
    <row r="763" spans="1:25" x14ac:dyDescent="0.3">
      <c r="A763" s="23">
        <v>42010</v>
      </c>
      <c r="B763" s="1">
        <v>97.633544999999998</v>
      </c>
      <c r="C763" s="21">
        <f t="shared" si="75"/>
        <v>9.4330987306268099E-5</v>
      </c>
      <c r="D763" s="21">
        <f t="shared" si="76"/>
        <v>5.0463783541296735E-7</v>
      </c>
      <c r="S763" s="23">
        <v>42010</v>
      </c>
      <c r="T763" s="1">
        <v>2002.6099850000001</v>
      </c>
      <c r="U763" s="21">
        <f t="shared" si="77"/>
        <v>-8.8934718701129123E-3</v>
      </c>
      <c r="W763" s="23">
        <v>42010</v>
      </c>
      <c r="X763" s="24">
        <f t="shared" si="78"/>
        <v>3.1632574607855395E-5</v>
      </c>
      <c r="Y763" s="21">
        <f t="shared" si="79"/>
        <v>-8.9561702828113259E-3</v>
      </c>
    </row>
    <row r="764" spans="1:25" x14ac:dyDescent="0.3">
      <c r="A764" s="23">
        <v>42009</v>
      </c>
      <c r="B764" s="1">
        <v>97.624336</v>
      </c>
      <c r="C764" s="21">
        <f t="shared" si="75"/>
        <v>-2.8171656166037784E-2</v>
      </c>
      <c r="D764" s="21">
        <f t="shared" si="76"/>
        <v>8.3962977553783192E-4</v>
      </c>
      <c r="S764" s="23">
        <v>42009</v>
      </c>
      <c r="T764" s="1">
        <v>2020.579956</v>
      </c>
      <c r="U764" s="21">
        <f t="shared" si="77"/>
        <v>-1.8278105089703178E-2</v>
      </c>
      <c r="W764" s="23">
        <v>42009</v>
      </c>
      <c r="X764" s="24">
        <f t="shared" si="78"/>
        <v>-2.8234354578736198E-2</v>
      </c>
      <c r="Y764" s="21">
        <f t="shared" si="79"/>
        <v>-1.8340803502401592E-2</v>
      </c>
    </row>
    <row r="765" spans="1:25" x14ac:dyDescent="0.3">
      <c r="A765" s="23">
        <v>42006</v>
      </c>
      <c r="B765" s="1">
        <v>100.4543</v>
      </c>
      <c r="C765" s="21">
        <f t="shared" si="75"/>
        <v>-9.5126103515453808E-3</v>
      </c>
      <c r="D765" s="21">
        <f t="shared" si="76"/>
        <v>1.0644709188361051E-4</v>
      </c>
      <c r="S765" s="23">
        <v>42006</v>
      </c>
      <c r="T765" s="1">
        <v>2058.1999510000001</v>
      </c>
      <c r="U765" s="21">
        <f t="shared" si="77"/>
        <v>-3.3996358896326573E-4</v>
      </c>
      <c r="W765" s="23">
        <v>42006</v>
      </c>
      <c r="X765" s="24">
        <f t="shared" si="78"/>
        <v>-9.5753087642437944E-3</v>
      </c>
      <c r="Y765" s="21">
        <f t="shared" si="79"/>
        <v>-4.0266200166167842E-4</v>
      </c>
    </row>
    <row r="766" spans="1:25" x14ac:dyDescent="0.3">
      <c r="A766" s="23">
        <v>42004</v>
      </c>
      <c r="B766" s="1">
        <v>101.41906</v>
      </c>
      <c r="C766" s="21">
        <f t="shared" si="75"/>
        <v>-1.9018706863735968E-2</v>
      </c>
      <c r="D766" s="21">
        <f t="shared" si="76"/>
        <v>3.9296784202597892E-4</v>
      </c>
      <c r="S766" s="23">
        <v>42004</v>
      </c>
      <c r="T766" s="1">
        <v>2058.8999020000001</v>
      </c>
      <c r="U766" s="21">
        <f t="shared" si="77"/>
        <v>-1.0310858744699503E-2</v>
      </c>
      <c r="W766" s="23">
        <v>42004</v>
      </c>
      <c r="X766" s="24">
        <f t="shared" si="78"/>
        <v>-1.9081405276434382E-2</v>
      </c>
      <c r="Y766" s="21">
        <f t="shared" si="79"/>
        <v>-1.0373557157397916E-2</v>
      </c>
    </row>
    <row r="767" spans="1:25" x14ac:dyDescent="0.3">
      <c r="A767" s="23">
        <v>42003</v>
      </c>
      <c r="B767" s="1">
        <v>103.38531500000001</v>
      </c>
      <c r="C767" s="21">
        <f t="shared" si="75"/>
        <v>-1.2202946870008891E-2</v>
      </c>
      <c r="D767" s="21">
        <f t="shared" si="76"/>
        <v>1.6919912797777647E-4</v>
      </c>
      <c r="S767" s="23">
        <v>42003</v>
      </c>
      <c r="T767" s="1">
        <v>2080.3500979999999</v>
      </c>
      <c r="U767" s="21">
        <f t="shared" si="77"/>
        <v>-4.8886043842468752E-3</v>
      </c>
      <c r="W767" s="23">
        <v>42003</v>
      </c>
      <c r="X767" s="24">
        <f t="shared" si="78"/>
        <v>-1.2265645282707304E-2</v>
      </c>
      <c r="Y767" s="21">
        <f t="shared" si="79"/>
        <v>-4.9513027969452878E-3</v>
      </c>
    </row>
    <row r="768" spans="1:25" x14ac:dyDescent="0.3">
      <c r="A768" s="23">
        <v>42002</v>
      </c>
      <c r="B768" s="1">
        <v>104.66250599999999</v>
      </c>
      <c r="C768" s="21">
        <f t="shared" si="75"/>
        <v>-7.0163082047292047E-4</v>
      </c>
      <c r="D768" s="21">
        <f t="shared" si="76"/>
        <v>2.2690615939054582E-6</v>
      </c>
      <c r="S768" s="23">
        <v>42002</v>
      </c>
      <c r="T768" s="1">
        <v>2090.570068</v>
      </c>
      <c r="U768" s="21">
        <f t="shared" si="77"/>
        <v>8.617741459158168E-4</v>
      </c>
      <c r="W768" s="23">
        <v>42002</v>
      </c>
      <c r="X768" s="24">
        <f t="shared" si="78"/>
        <v>-7.6432923317133316E-4</v>
      </c>
      <c r="Y768" s="21">
        <f t="shared" si="79"/>
        <v>7.9907573321740411E-4</v>
      </c>
    </row>
    <row r="769" spans="1:25" x14ac:dyDescent="0.3">
      <c r="A769" s="23">
        <v>41999</v>
      </c>
      <c r="B769" s="1">
        <v>104.735992</v>
      </c>
      <c r="C769" s="21">
        <f t="shared" si="75"/>
        <v>1.7677078239712651E-2</v>
      </c>
      <c r="D769" s="21">
        <f t="shared" si="76"/>
        <v>2.8467682204082542E-4</v>
      </c>
      <c r="S769" s="23">
        <v>41999</v>
      </c>
      <c r="T769" s="1">
        <v>2088.7700199999999</v>
      </c>
      <c r="U769" s="21">
        <f t="shared" si="77"/>
        <v>3.3095747051798963E-3</v>
      </c>
      <c r="W769" s="23">
        <v>41999</v>
      </c>
      <c r="X769" s="24">
        <f t="shared" si="78"/>
        <v>1.7614379827014238E-2</v>
      </c>
      <c r="Y769" s="21">
        <f t="shared" si="79"/>
        <v>3.2468762924814836E-3</v>
      </c>
    </row>
    <row r="770" spans="1:25" x14ac:dyDescent="0.3">
      <c r="A770" s="23">
        <v>41997</v>
      </c>
      <c r="B770" s="1">
        <v>102.916725</v>
      </c>
      <c r="C770" s="21">
        <f t="shared" si="75"/>
        <v>-4.7095409314573677E-3</v>
      </c>
      <c r="D770" s="21">
        <f t="shared" si="76"/>
        <v>3.0406959405260105E-5</v>
      </c>
      <c r="S770" s="23">
        <v>41997</v>
      </c>
      <c r="T770" s="1">
        <v>2081.8798830000001</v>
      </c>
      <c r="U770" s="21">
        <f t="shared" si="77"/>
        <v>-1.3929650838551133E-4</v>
      </c>
      <c r="W770" s="23">
        <v>41997</v>
      </c>
      <c r="X770" s="24">
        <f t="shared" si="78"/>
        <v>-4.7722393441557804E-3</v>
      </c>
      <c r="Y770" s="21">
        <f t="shared" si="79"/>
        <v>-2.0199492108392402E-4</v>
      </c>
    </row>
    <row r="771" spans="1:25" x14ac:dyDescent="0.3">
      <c r="A771" s="23">
        <v>41996</v>
      </c>
      <c r="B771" s="1">
        <v>103.40370900000001</v>
      </c>
      <c r="C771" s="21">
        <f t="shared" si="75"/>
        <v>-3.5415983573480192E-3</v>
      </c>
      <c r="D771" s="21">
        <f t="shared" si="76"/>
        <v>1.8890393239687714E-5</v>
      </c>
      <c r="S771" s="23">
        <v>41996</v>
      </c>
      <c r="T771" s="1">
        <v>2082.169922</v>
      </c>
      <c r="U771" s="21">
        <f t="shared" si="77"/>
        <v>1.7463618366218014E-3</v>
      </c>
      <c r="W771" s="23">
        <v>41996</v>
      </c>
      <c r="X771" s="24">
        <f t="shared" si="78"/>
        <v>-3.6042967700464319E-3</v>
      </c>
      <c r="Y771" s="21">
        <f t="shared" si="79"/>
        <v>1.6836634239233888E-3</v>
      </c>
    </row>
    <row r="772" spans="1:25" x14ac:dyDescent="0.3">
      <c r="A772" s="23">
        <v>41995</v>
      </c>
      <c r="B772" s="1">
        <v>103.771225</v>
      </c>
      <c r="C772" s="21">
        <f t="shared" si="75"/>
        <v>1.0377585729652639E-2</v>
      </c>
      <c r="D772" s="21">
        <f t="shared" si="76"/>
        <v>9.1639956557634515E-5</v>
      </c>
      <c r="S772" s="23">
        <v>41995</v>
      </c>
      <c r="T772" s="1">
        <v>2078.540039</v>
      </c>
      <c r="U772" s="21">
        <f t="shared" si="77"/>
        <v>3.8104640443461513E-3</v>
      </c>
      <c r="W772" s="23">
        <v>41995</v>
      </c>
      <c r="X772" s="24">
        <f t="shared" si="78"/>
        <v>1.0314887316954225E-2</v>
      </c>
      <c r="Y772" s="21">
        <f t="shared" si="79"/>
        <v>3.7477656316477386E-3</v>
      </c>
    </row>
    <row r="773" spans="1:25" x14ac:dyDescent="0.3">
      <c r="A773" s="23">
        <v>41992</v>
      </c>
      <c r="B773" s="1">
        <v>102.70539100000001</v>
      </c>
      <c r="C773" s="21">
        <f t="shared" si="75"/>
        <v>-7.7230263832983592E-3</v>
      </c>
      <c r="D773" s="21">
        <f t="shared" si="76"/>
        <v>7.2722281745604006E-5</v>
      </c>
      <c r="S773" s="23">
        <v>41992</v>
      </c>
      <c r="T773" s="1">
        <v>2070.6499020000001</v>
      </c>
      <c r="U773" s="21">
        <f t="shared" si="77"/>
        <v>4.5700489956972401E-3</v>
      </c>
      <c r="W773" s="23">
        <v>41992</v>
      </c>
      <c r="X773" s="24">
        <f t="shared" si="78"/>
        <v>-7.7857247959967719E-3</v>
      </c>
      <c r="Y773" s="21">
        <f t="shared" si="79"/>
        <v>4.5073505829988274E-3</v>
      </c>
    </row>
    <row r="774" spans="1:25" x14ac:dyDescent="0.3">
      <c r="A774" s="23">
        <v>41991</v>
      </c>
      <c r="B774" s="1">
        <v>103.504761</v>
      </c>
      <c r="C774" s="21">
        <f t="shared" si="75"/>
        <v>2.9613218766162408E-2</v>
      </c>
      <c r="D774" s="21">
        <f t="shared" si="76"/>
        <v>8.2993019786089758E-4</v>
      </c>
      <c r="S774" s="23">
        <v>41991</v>
      </c>
      <c r="T774" s="1">
        <v>2061.2299800000001</v>
      </c>
      <c r="U774" s="21">
        <f t="shared" si="77"/>
        <v>2.4015204327992201E-2</v>
      </c>
      <c r="W774" s="23">
        <v>41991</v>
      </c>
      <c r="X774" s="24">
        <f t="shared" si="78"/>
        <v>2.9550520353463994E-2</v>
      </c>
      <c r="Y774" s="21">
        <f t="shared" si="79"/>
        <v>2.3952505915293788E-2</v>
      </c>
    </row>
    <row r="775" spans="1:25" x14ac:dyDescent="0.3">
      <c r="A775" s="23">
        <v>41990</v>
      </c>
      <c r="B775" s="1">
        <v>100.527809</v>
      </c>
      <c r="C775" s="21">
        <f t="shared" si="75"/>
        <v>2.4918187255094537E-2</v>
      </c>
      <c r="D775" s="21">
        <f t="shared" si="76"/>
        <v>5.8145980251681417E-4</v>
      </c>
      <c r="S775" s="23">
        <v>41990</v>
      </c>
      <c r="T775" s="1">
        <v>2012.8900149999999</v>
      </c>
      <c r="U775" s="21">
        <f t="shared" si="77"/>
        <v>2.0352416032282106E-2</v>
      </c>
      <c r="W775" s="23">
        <v>41990</v>
      </c>
      <c r="X775" s="24">
        <f t="shared" si="78"/>
        <v>2.4855488842396124E-2</v>
      </c>
      <c r="Y775" s="21">
        <f t="shared" si="79"/>
        <v>2.0289717619583692E-2</v>
      </c>
    </row>
    <row r="776" spans="1:25" x14ac:dyDescent="0.3">
      <c r="A776" s="23">
        <v>41989</v>
      </c>
      <c r="B776" s="1">
        <v>98.083740000000006</v>
      </c>
      <c r="C776" s="21">
        <f t="shared" si="75"/>
        <v>-1.3674874402951787E-2</v>
      </c>
      <c r="D776" s="21">
        <f t="shared" si="76"/>
        <v>2.0965835416309909E-4</v>
      </c>
      <c r="S776" s="23">
        <v>41989</v>
      </c>
      <c r="T776" s="1">
        <v>1972.73999</v>
      </c>
      <c r="U776" s="21">
        <f t="shared" si="77"/>
        <v>-8.4890230633609676E-3</v>
      </c>
      <c r="W776" s="23">
        <v>41989</v>
      </c>
      <c r="X776" s="24">
        <f t="shared" si="78"/>
        <v>-1.37375728156502E-2</v>
      </c>
      <c r="Y776" s="21">
        <f t="shared" si="79"/>
        <v>-8.5517214760593811E-3</v>
      </c>
    </row>
    <row r="777" spans="1:25" x14ac:dyDescent="0.3">
      <c r="A777" s="23">
        <v>41988</v>
      </c>
      <c r="B777" s="1">
        <v>99.443618999999998</v>
      </c>
      <c r="C777" s="21">
        <f t="shared" si="75"/>
        <v>-1.3669777530622373E-2</v>
      </c>
      <c r="D777" s="21">
        <f t="shared" si="76"/>
        <v>2.095107789586694E-4</v>
      </c>
      <c r="S777" s="23">
        <v>41988</v>
      </c>
      <c r="T777" s="1">
        <v>1989.630005</v>
      </c>
      <c r="U777" s="21">
        <f t="shared" si="77"/>
        <v>-6.3425865262338732E-3</v>
      </c>
      <c r="W777" s="23">
        <v>41988</v>
      </c>
      <c r="X777" s="24">
        <f t="shared" si="78"/>
        <v>-1.3732475943320787E-2</v>
      </c>
      <c r="Y777" s="21">
        <f t="shared" si="79"/>
        <v>-6.4052849389322859E-3</v>
      </c>
    </row>
    <row r="778" spans="1:25" x14ac:dyDescent="0.3">
      <c r="A778" s="23">
        <v>41985</v>
      </c>
      <c r="B778" s="1">
        <v>100.821831</v>
      </c>
      <c r="C778" s="21">
        <f t="shared" si="75"/>
        <v>-1.6932441269191134E-2</v>
      </c>
      <c r="D778" s="21">
        <f t="shared" si="76"/>
        <v>3.146065225055063E-4</v>
      </c>
      <c r="S778" s="23">
        <v>41985</v>
      </c>
      <c r="T778" s="1">
        <v>2002.329956</v>
      </c>
      <c r="U778" s="21">
        <f t="shared" si="77"/>
        <v>-1.6213587336401436E-2</v>
      </c>
      <c r="W778" s="23">
        <v>41985</v>
      </c>
      <c r="X778" s="24">
        <f t="shared" si="78"/>
        <v>-1.6995139681889548E-2</v>
      </c>
      <c r="Y778" s="21">
        <f t="shared" si="79"/>
        <v>-1.627628574909985E-2</v>
      </c>
    </row>
    <row r="779" spans="1:25" x14ac:dyDescent="0.3">
      <c r="A779" s="23">
        <v>41984</v>
      </c>
      <c r="B779" s="1">
        <v>102.558395</v>
      </c>
      <c r="C779" s="21">
        <f t="shared" si="75"/>
        <v>-2.9477955867110994E-3</v>
      </c>
      <c r="D779" s="21">
        <f t="shared" si="76"/>
        <v>1.4081295504015459E-5</v>
      </c>
      <c r="S779" s="23">
        <v>41984</v>
      </c>
      <c r="T779" s="1">
        <v>2035.329956</v>
      </c>
      <c r="U779" s="21">
        <f t="shared" si="77"/>
        <v>4.5356890106136305E-3</v>
      </c>
      <c r="W779" s="23">
        <v>41984</v>
      </c>
      <c r="X779" s="24">
        <f t="shared" si="78"/>
        <v>-3.0104939994095121E-3</v>
      </c>
      <c r="Y779" s="21">
        <f t="shared" si="79"/>
        <v>4.4729905979152178E-3</v>
      </c>
    </row>
    <row r="780" spans="1:25" x14ac:dyDescent="0.3">
      <c r="A780" s="23">
        <v>41983</v>
      </c>
      <c r="B780" s="1">
        <v>102.86161</v>
      </c>
      <c r="C780" s="21">
        <f t="shared" ref="C780:C843" si="80">B780/B781-1</f>
        <v>-1.9014952120124273E-2</v>
      </c>
      <c r="D780" s="21">
        <f t="shared" ref="D780:D843" si="81">(C780-$B$4)^2</f>
        <v>3.9281899243109224E-4</v>
      </c>
      <c r="S780" s="23">
        <v>41983</v>
      </c>
      <c r="T780" s="1">
        <v>2026.1400149999999</v>
      </c>
      <c r="U780" s="21">
        <f t="shared" ref="U780:U843" si="82">T780/T781-1</f>
        <v>-1.6350968476922301E-2</v>
      </c>
      <c r="W780" s="23">
        <v>41983</v>
      </c>
      <c r="X780" s="24">
        <f t="shared" ref="X780:X843" si="83">C780-$U$5</f>
        <v>-1.9077650532822687E-2</v>
      </c>
      <c r="Y780" s="21">
        <f t="shared" ref="Y780:Y843" si="84">U780-$U$5</f>
        <v>-1.6413666889620714E-2</v>
      </c>
    </row>
    <row r="781" spans="1:25" x14ac:dyDescent="0.3">
      <c r="A781" s="23">
        <v>41982</v>
      </c>
      <c r="B781" s="1">
        <v>104.855431</v>
      </c>
      <c r="C781" s="21">
        <f t="shared" si="80"/>
        <v>1.5302513056806299E-2</v>
      </c>
      <c r="D781" s="21">
        <f t="shared" si="81"/>
        <v>2.1018630380603169E-4</v>
      </c>
      <c r="S781" s="23">
        <v>41982</v>
      </c>
      <c r="T781" s="1">
        <v>2059.820068</v>
      </c>
      <c r="U781" s="21">
        <f t="shared" si="82"/>
        <v>-2.3782391289095539E-4</v>
      </c>
      <c r="W781" s="23">
        <v>41982</v>
      </c>
      <c r="X781" s="24">
        <f t="shared" si="83"/>
        <v>1.5239814644107886E-2</v>
      </c>
      <c r="Y781" s="21">
        <f t="shared" si="84"/>
        <v>-3.0052232558936808E-4</v>
      </c>
    </row>
    <row r="782" spans="1:25" x14ac:dyDescent="0.3">
      <c r="A782" s="23">
        <v>41981</v>
      </c>
      <c r="B782" s="1">
        <v>103.275063</v>
      </c>
      <c r="C782" s="21">
        <f t="shared" si="80"/>
        <v>-2.2608677662415588E-2</v>
      </c>
      <c r="D782" s="21">
        <f t="shared" si="81"/>
        <v>5.4818670514463212E-4</v>
      </c>
      <c r="S782" s="23">
        <v>41981</v>
      </c>
      <c r="T782" s="1">
        <v>2060.3100589999999</v>
      </c>
      <c r="U782" s="21">
        <f t="shared" si="82"/>
        <v>-7.2565649262453791E-3</v>
      </c>
      <c r="W782" s="23">
        <v>41981</v>
      </c>
      <c r="X782" s="24">
        <f t="shared" si="83"/>
        <v>-2.2671376075114002E-2</v>
      </c>
      <c r="Y782" s="21">
        <f t="shared" si="84"/>
        <v>-7.3192633389437918E-3</v>
      </c>
    </row>
    <row r="783" spans="1:25" x14ac:dyDescent="0.3">
      <c r="A783" s="23">
        <v>41978</v>
      </c>
      <c r="B783" s="1">
        <v>105.66398599999999</v>
      </c>
      <c r="C783" s="21">
        <f t="shared" si="80"/>
        <v>-4.2427684798918008E-3</v>
      </c>
      <c r="D783" s="21">
        <f t="shared" si="81"/>
        <v>2.5477035407805299E-5</v>
      </c>
      <c r="S783" s="23">
        <v>41978</v>
      </c>
      <c r="T783" s="1">
        <v>2075.3701169999999</v>
      </c>
      <c r="U783" s="21">
        <f t="shared" si="82"/>
        <v>1.6652163837824752E-3</v>
      </c>
      <c r="W783" s="23">
        <v>41978</v>
      </c>
      <c r="X783" s="24">
        <f t="shared" si="83"/>
        <v>-4.3054668925902135E-3</v>
      </c>
      <c r="Y783" s="21">
        <f t="shared" si="84"/>
        <v>1.6025179710840625E-3</v>
      </c>
    </row>
    <row r="784" spans="1:25" x14ac:dyDescent="0.3">
      <c r="A784" s="23">
        <v>41977</v>
      </c>
      <c r="B784" s="1">
        <v>106.114204</v>
      </c>
      <c r="C784" s="21">
        <f t="shared" si="80"/>
        <v>-3.7954911379051159E-3</v>
      </c>
      <c r="D784" s="21">
        <f t="shared" si="81"/>
        <v>2.1161847230777277E-5</v>
      </c>
      <c r="S784" s="23">
        <v>41977</v>
      </c>
      <c r="T784" s="1">
        <v>2071.919922</v>
      </c>
      <c r="U784" s="21">
        <f t="shared" si="82"/>
        <v>-1.1618960866265349E-3</v>
      </c>
      <c r="W784" s="23">
        <v>41977</v>
      </c>
      <c r="X784" s="24">
        <f t="shared" si="83"/>
        <v>-3.8581895506035286E-3</v>
      </c>
      <c r="Y784" s="21">
        <f t="shared" si="84"/>
        <v>-1.2245944993249476E-3</v>
      </c>
    </row>
    <row r="785" spans="1:25" x14ac:dyDescent="0.3">
      <c r="A785" s="23">
        <v>41976</v>
      </c>
      <c r="B785" s="1">
        <v>106.518494</v>
      </c>
      <c r="C785" s="21">
        <f t="shared" si="80"/>
        <v>1.1340945778560263E-2</v>
      </c>
      <c r="D785" s="21">
        <f t="shared" si="81"/>
        <v>1.110122718902292E-4</v>
      </c>
      <c r="S785" s="23">
        <v>41976</v>
      </c>
      <c r="T785" s="1">
        <v>2074.330078</v>
      </c>
      <c r="U785" s="21">
        <f t="shared" si="82"/>
        <v>3.7647425978213356E-3</v>
      </c>
      <c r="W785" s="23">
        <v>41976</v>
      </c>
      <c r="X785" s="24">
        <f t="shared" si="83"/>
        <v>1.1278247365861849E-2</v>
      </c>
      <c r="Y785" s="21">
        <f t="shared" si="84"/>
        <v>3.7020441851229229E-3</v>
      </c>
    </row>
    <row r="786" spans="1:25" x14ac:dyDescent="0.3">
      <c r="A786" s="23">
        <v>41975</v>
      </c>
      <c r="B786" s="1">
        <v>105.32402</v>
      </c>
      <c r="C786" s="21">
        <f t="shared" si="80"/>
        <v>-3.8239235379108338E-3</v>
      </c>
      <c r="D786" s="21">
        <f t="shared" si="81"/>
        <v>2.1424245129603915E-5</v>
      </c>
      <c r="S786" s="23">
        <v>41975</v>
      </c>
      <c r="T786" s="1">
        <v>2066.5500489999999</v>
      </c>
      <c r="U786" s="21">
        <f t="shared" si="82"/>
        <v>6.3844613802610528E-3</v>
      </c>
      <c r="W786" s="23">
        <v>41975</v>
      </c>
      <c r="X786" s="24">
        <f t="shared" si="83"/>
        <v>-3.8866219506092465E-3</v>
      </c>
      <c r="Y786" s="21">
        <f t="shared" si="84"/>
        <v>6.3217629675626401E-3</v>
      </c>
    </row>
    <row r="787" spans="1:25" x14ac:dyDescent="0.3">
      <c r="A787" s="23">
        <v>41974</v>
      </c>
      <c r="B787" s="1">
        <v>105.728317</v>
      </c>
      <c r="C787" s="21">
        <f t="shared" si="80"/>
        <v>-3.2456030086603138E-2</v>
      </c>
      <c r="D787" s="21">
        <f t="shared" si="81"/>
        <v>1.1062768074047748E-3</v>
      </c>
      <c r="S787" s="23">
        <v>41974</v>
      </c>
      <c r="T787" s="1">
        <v>2053.4399410000001</v>
      </c>
      <c r="U787" s="21">
        <f t="shared" si="82"/>
        <v>-6.8293629191256144E-3</v>
      </c>
      <c r="W787" s="23">
        <v>41974</v>
      </c>
      <c r="X787" s="24">
        <f t="shared" si="83"/>
        <v>-3.2518728499301548E-2</v>
      </c>
      <c r="Y787" s="21">
        <f t="shared" si="84"/>
        <v>-6.8920613318240271E-3</v>
      </c>
    </row>
    <row r="788" spans="1:25" x14ac:dyDescent="0.3">
      <c r="A788" s="23">
        <v>41971</v>
      </c>
      <c r="B788" s="1">
        <v>109.27494799999999</v>
      </c>
      <c r="C788" s="21">
        <f t="shared" si="80"/>
        <v>-5.8808708298330181E-4</v>
      </c>
      <c r="D788" s="21">
        <f t="shared" si="81"/>
        <v>1.9398827217679685E-6</v>
      </c>
      <c r="S788" s="23">
        <v>41971</v>
      </c>
      <c r="T788" s="1">
        <v>2067.5600589999999</v>
      </c>
      <c r="U788" s="21">
        <f t="shared" si="82"/>
        <v>-2.5424269243935482E-3</v>
      </c>
      <c r="W788" s="23">
        <v>41971</v>
      </c>
      <c r="X788" s="24">
        <f t="shared" si="83"/>
        <v>-6.507854956817145E-4</v>
      </c>
      <c r="Y788" s="21">
        <f t="shared" si="84"/>
        <v>-2.6051253370919609E-3</v>
      </c>
    </row>
    <row r="789" spans="1:25" x14ac:dyDescent="0.3">
      <c r="A789" s="23">
        <v>41969</v>
      </c>
      <c r="B789" s="1">
        <v>109.339249</v>
      </c>
      <c r="C789" s="21">
        <f t="shared" si="80"/>
        <v>1.1904714088681212E-2</v>
      </c>
      <c r="D789" s="21">
        <f t="shared" si="81"/>
        <v>1.2321009867933386E-4</v>
      </c>
      <c r="S789" s="23">
        <v>41969</v>
      </c>
      <c r="T789" s="1">
        <v>2072.830078</v>
      </c>
      <c r="U789" s="21">
        <f t="shared" si="82"/>
        <v>2.8059819734722602E-3</v>
      </c>
      <c r="W789" s="23">
        <v>41969</v>
      </c>
      <c r="X789" s="24">
        <f t="shared" si="83"/>
        <v>1.1842015675982798E-2</v>
      </c>
      <c r="Y789" s="21">
        <f t="shared" si="84"/>
        <v>2.7432835607738475E-3</v>
      </c>
    </row>
    <row r="790" spans="1:25" x14ac:dyDescent="0.3">
      <c r="A790" s="23">
        <v>41968</v>
      </c>
      <c r="B790" s="1">
        <v>108.05291</v>
      </c>
      <c r="C790" s="21">
        <f t="shared" si="80"/>
        <v>-8.6825146341767967E-3</v>
      </c>
      <c r="D790" s="21">
        <f t="shared" si="81"/>
        <v>9.0007424498109943E-5</v>
      </c>
      <c r="S790" s="23">
        <v>41968</v>
      </c>
      <c r="T790" s="1">
        <v>2067.030029</v>
      </c>
      <c r="U790" s="21">
        <f t="shared" si="82"/>
        <v>-1.1500297675195448E-3</v>
      </c>
      <c r="W790" s="23">
        <v>41968</v>
      </c>
      <c r="X790" s="24">
        <f t="shared" si="83"/>
        <v>-8.7452130468752103E-3</v>
      </c>
      <c r="Y790" s="21">
        <f t="shared" si="84"/>
        <v>-1.2127281802179575E-3</v>
      </c>
    </row>
    <row r="791" spans="1:25" x14ac:dyDescent="0.3">
      <c r="A791" s="23">
        <v>41967</v>
      </c>
      <c r="B791" s="1">
        <v>108.999298</v>
      </c>
      <c r="C791" s="21">
        <f t="shared" si="80"/>
        <v>1.8545439716560752E-2</v>
      </c>
      <c r="D791" s="21">
        <f t="shared" si="81"/>
        <v>3.147335035192746E-4</v>
      </c>
      <c r="S791" s="23">
        <v>41967</v>
      </c>
      <c r="T791" s="1">
        <v>2069.4099120000001</v>
      </c>
      <c r="U791" s="21">
        <f t="shared" si="82"/>
        <v>2.8640232614489669E-3</v>
      </c>
      <c r="W791" s="23">
        <v>41967</v>
      </c>
      <c r="X791" s="24">
        <f t="shared" si="83"/>
        <v>1.8482741303862339E-2</v>
      </c>
      <c r="Y791" s="21">
        <f t="shared" si="84"/>
        <v>2.8013248487505542E-3</v>
      </c>
    </row>
    <row r="792" spans="1:25" x14ac:dyDescent="0.3">
      <c r="A792" s="23">
        <v>41964</v>
      </c>
      <c r="B792" s="1">
        <v>107.014664</v>
      </c>
      <c r="C792" s="21">
        <f t="shared" si="80"/>
        <v>1.375851602585243E-3</v>
      </c>
      <c r="D792" s="21">
        <f t="shared" si="81"/>
        <v>3.2620313723689679E-7</v>
      </c>
      <c r="S792" s="23">
        <v>41964</v>
      </c>
      <c r="T792" s="1">
        <v>2063.5</v>
      </c>
      <c r="U792" s="21">
        <f t="shared" si="82"/>
        <v>5.2368773596394025E-3</v>
      </c>
      <c r="W792" s="23">
        <v>41964</v>
      </c>
      <c r="X792" s="24">
        <f t="shared" si="83"/>
        <v>1.3131531898868303E-3</v>
      </c>
      <c r="Y792" s="21">
        <f t="shared" si="84"/>
        <v>5.1741789469409898E-3</v>
      </c>
    </row>
    <row r="793" spans="1:25" x14ac:dyDescent="0.3">
      <c r="A793" s="23">
        <v>41963</v>
      </c>
      <c r="B793" s="1">
        <v>106.86763000000001</v>
      </c>
      <c r="C793" s="21">
        <f t="shared" si="80"/>
        <v>1.4301753595498123E-2</v>
      </c>
      <c r="D793" s="21">
        <f t="shared" si="81"/>
        <v>1.8217019543765941E-4</v>
      </c>
      <c r="S793" s="23">
        <v>41963</v>
      </c>
      <c r="T793" s="1">
        <v>2052.75</v>
      </c>
      <c r="U793" s="21">
        <f t="shared" si="82"/>
        <v>1.9670960682991456E-3</v>
      </c>
      <c r="W793" s="23">
        <v>41963</v>
      </c>
      <c r="X793" s="24">
        <f t="shared" si="83"/>
        <v>1.423905518279971E-2</v>
      </c>
      <c r="Y793" s="21">
        <f t="shared" si="84"/>
        <v>1.9043976556007329E-3</v>
      </c>
    </row>
    <row r="794" spans="1:25" x14ac:dyDescent="0.3">
      <c r="A794" s="23">
        <v>41962</v>
      </c>
      <c r="B794" s="1">
        <v>105.360786</v>
      </c>
      <c r="C794" s="21">
        <f t="shared" si="80"/>
        <v>-6.9282075527182796E-3</v>
      </c>
      <c r="D794" s="21">
        <f t="shared" si="81"/>
        <v>5.9798008366152137E-5</v>
      </c>
      <c r="S794" s="23">
        <v>41962</v>
      </c>
      <c r="T794" s="1">
        <v>2048.719971</v>
      </c>
      <c r="U794" s="21">
        <f t="shared" si="82"/>
        <v>-1.5011589465070418E-3</v>
      </c>
      <c r="W794" s="23">
        <v>41962</v>
      </c>
      <c r="X794" s="24">
        <f t="shared" si="83"/>
        <v>-6.9909059654166923E-3</v>
      </c>
      <c r="Y794" s="21">
        <f t="shared" si="84"/>
        <v>-1.5638573592054545E-3</v>
      </c>
    </row>
    <row r="795" spans="1:25" x14ac:dyDescent="0.3">
      <c r="A795" s="23">
        <v>41961</v>
      </c>
      <c r="B795" s="1">
        <v>106.09584</v>
      </c>
      <c r="C795" s="21">
        <f t="shared" si="80"/>
        <v>1.29835787491277E-2</v>
      </c>
      <c r="D795" s="21">
        <f t="shared" si="81"/>
        <v>1.4832485268794358E-4</v>
      </c>
      <c r="S795" s="23">
        <v>41961</v>
      </c>
      <c r="T795" s="1">
        <v>2051.8000489999999</v>
      </c>
      <c r="U795" s="21">
        <f t="shared" si="82"/>
        <v>5.1339835387078647E-3</v>
      </c>
      <c r="W795" s="23">
        <v>41961</v>
      </c>
      <c r="X795" s="24">
        <f t="shared" si="83"/>
        <v>1.2920880336429286E-2</v>
      </c>
      <c r="Y795" s="21">
        <f t="shared" si="84"/>
        <v>5.071285126009452E-3</v>
      </c>
    </row>
    <row r="796" spans="1:25" x14ac:dyDescent="0.3">
      <c r="A796" s="23">
        <v>41960</v>
      </c>
      <c r="B796" s="1">
        <v>104.735992</v>
      </c>
      <c r="C796" s="21">
        <f t="shared" si="80"/>
        <v>-1.6639792823146538E-3</v>
      </c>
      <c r="D796" s="21">
        <f t="shared" si="81"/>
        <v>6.0944250132647584E-6</v>
      </c>
      <c r="S796" s="23">
        <v>41960</v>
      </c>
      <c r="T796" s="1">
        <v>2041.3199460000001</v>
      </c>
      <c r="U796" s="21">
        <f t="shared" si="82"/>
        <v>7.3535902173205159E-4</v>
      </c>
      <c r="W796" s="23">
        <v>41960</v>
      </c>
      <c r="X796" s="24">
        <f t="shared" si="83"/>
        <v>-1.7266776950130664E-3</v>
      </c>
      <c r="Y796" s="21">
        <f t="shared" si="84"/>
        <v>6.726606090336389E-4</v>
      </c>
    </row>
    <row r="797" spans="1:25" x14ac:dyDescent="0.3">
      <c r="A797" s="23">
        <v>41957</v>
      </c>
      <c r="B797" s="1">
        <v>104.910561</v>
      </c>
      <c r="C797" s="21">
        <f t="shared" si="80"/>
        <v>1.2054721817781555E-2</v>
      </c>
      <c r="D797" s="21">
        <f t="shared" si="81"/>
        <v>1.2656277391772427E-4</v>
      </c>
      <c r="S797" s="23">
        <v>41957</v>
      </c>
      <c r="T797" s="1">
        <v>2039.8199460000001</v>
      </c>
      <c r="U797" s="21">
        <f t="shared" si="82"/>
        <v>2.4027009388971621E-4</v>
      </c>
      <c r="W797" s="23">
        <v>41957</v>
      </c>
      <c r="X797" s="24">
        <f t="shared" si="83"/>
        <v>1.1992023405083142E-2</v>
      </c>
      <c r="Y797" s="21">
        <f t="shared" si="84"/>
        <v>1.7757168119130352E-4</v>
      </c>
    </row>
    <row r="798" spans="1:25" x14ac:dyDescent="0.3">
      <c r="A798" s="23">
        <v>41956</v>
      </c>
      <c r="B798" s="1">
        <v>103.660957</v>
      </c>
      <c r="C798" s="21">
        <f t="shared" si="80"/>
        <v>1.4112200705880484E-2</v>
      </c>
      <c r="D798" s="21">
        <f t="shared" si="81"/>
        <v>1.770893183708901E-4</v>
      </c>
      <c r="S798" s="23">
        <v>41956</v>
      </c>
      <c r="T798" s="1">
        <v>2039.329956</v>
      </c>
      <c r="U798" s="21">
        <f t="shared" si="82"/>
        <v>5.2984471973505087E-4</v>
      </c>
      <c r="W798" s="23">
        <v>41956</v>
      </c>
      <c r="X798" s="24">
        <f t="shared" si="83"/>
        <v>1.4049502293182071E-2</v>
      </c>
      <c r="Y798" s="21">
        <f t="shared" si="84"/>
        <v>4.6714630703663818E-4</v>
      </c>
    </row>
    <row r="799" spans="1:25" x14ac:dyDescent="0.3">
      <c r="A799" s="23">
        <v>41955</v>
      </c>
      <c r="B799" s="1">
        <v>102.21843</v>
      </c>
      <c r="C799" s="21">
        <f t="shared" si="80"/>
        <v>1.4129575843859987E-2</v>
      </c>
      <c r="D799" s="21">
        <f t="shared" si="81"/>
        <v>1.7755205925304381E-4</v>
      </c>
      <c r="S799" s="23">
        <v>41955</v>
      </c>
      <c r="T799" s="1">
        <v>2038.25</v>
      </c>
      <c r="U799" s="21">
        <f t="shared" si="82"/>
        <v>-7.011168232956555E-4</v>
      </c>
      <c r="W799" s="23">
        <v>41955</v>
      </c>
      <c r="X799" s="24">
        <f t="shared" si="83"/>
        <v>1.4066877431161574E-2</v>
      </c>
      <c r="Y799" s="21">
        <f t="shared" si="84"/>
        <v>-7.6381523599406819E-4</v>
      </c>
    </row>
    <row r="800" spans="1:25" x14ac:dyDescent="0.3">
      <c r="A800" s="23">
        <v>41954</v>
      </c>
      <c r="B800" s="1">
        <v>100.79425000000001</v>
      </c>
      <c r="C800" s="21">
        <f t="shared" si="80"/>
        <v>7.9940286547448558E-3</v>
      </c>
      <c r="D800" s="21">
        <f t="shared" si="81"/>
        <v>5.1686307843044587E-5</v>
      </c>
      <c r="S800" s="23">
        <v>41954</v>
      </c>
      <c r="T800" s="1">
        <v>2039.6800539999999</v>
      </c>
      <c r="U800" s="21">
        <f t="shared" si="82"/>
        <v>6.9669423578599954E-4</v>
      </c>
      <c r="W800" s="23">
        <v>41954</v>
      </c>
      <c r="X800" s="24">
        <f t="shared" si="83"/>
        <v>7.9313302420464422E-3</v>
      </c>
      <c r="Y800" s="21">
        <f t="shared" si="84"/>
        <v>6.3399582308758685E-4</v>
      </c>
    </row>
    <row r="801" spans="1:25" x14ac:dyDescent="0.3">
      <c r="A801" s="23">
        <v>41953</v>
      </c>
      <c r="B801" s="1">
        <v>99.994888000000003</v>
      </c>
      <c r="C801" s="21">
        <f t="shared" si="80"/>
        <v>-1.651412884231207E-3</v>
      </c>
      <c r="D801" s="21">
        <f t="shared" si="81"/>
        <v>6.0325378720493841E-6</v>
      </c>
      <c r="S801" s="23">
        <v>41953</v>
      </c>
      <c r="T801" s="1">
        <v>2038.26001</v>
      </c>
      <c r="U801" s="21">
        <f t="shared" si="82"/>
        <v>3.1201847822315276E-3</v>
      </c>
      <c r="W801" s="23">
        <v>41953</v>
      </c>
      <c r="X801" s="24">
        <f t="shared" si="83"/>
        <v>-1.7141112969296197E-3</v>
      </c>
      <c r="Y801" s="21">
        <f t="shared" si="84"/>
        <v>3.0574863695331149E-3</v>
      </c>
    </row>
    <row r="802" spans="1:25" x14ac:dyDescent="0.3">
      <c r="A802" s="23">
        <v>41950</v>
      </c>
      <c r="B802" s="1">
        <v>100.16029399999999</v>
      </c>
      <c r="C802" s="21">
        <f t="shared" si="80"/>
        <v>2.8522230998822007E-3</v>
      </c>
      <c r="D802" s="21">
        <f t="shared" si="81"/>
        <v>4.1923113533820623E-6</v>
      </c>
      <c r="S802" s="23">
        <v>41950</v>
      </c>
      <c r="T802" s="1">
        <v>2031.920044</v>
      </c>
      <c r="U802" s="21">
        <f t="shared" si="82"/>
        <v>3.4958621394820533E-4</v>
      </c>
      <c r="W802" s="23">
        <v>41950</v>
      </c>
      <c r="X802" s="24">
        <f t="shared" si="83"/>
        <v>2.789524687183788E-3</v>
      </c>
      <c r="Y802" s="21">
        <f t="shared" si="84"/>
        <v>2.8688780124979264E-4</v>
      </c>
    </row>
    <row r="803" spans="1:25" x14ac:dyDescent="0.3">
      <c r="A803" s="23">
        <v>41949</v>
      </c>
      <c r="B803" s="1">
        <v>99.875427000000002</v>
      </c>
      <c r="C803" s="21">
        <f t="shared" si="80"/>
        <v>2.8596766583361966E-3</v>
      </c>
      <c r="D803" s="21">
        <f t="shared" si="81"/>
        <v>4.2228894313781741E-6</v>
      </c>
      <c r="S803" s="23">
        <v>41949</v>
      </c>
      <c r="T803" s="1">
        <v>2031.209961</v>
      </c>
      <c r="U803" s="21">
        <f t="shared" si="82"/>
        <v>3.7755131791228358E-3</v>
      </c>
      <c r="W803" s="23">
        <v>41949</v>
      </c>
      <c r="X803" s="24">
        <f t="shared" si="83"/>
        <v>2.7969782456377839E-3</v>
      </c>
      <c r="Y803" s="21">
        <f t="shared" si="84"/>
        <v>3.7128147664244231E-3</v>
      </c>
    </row>
    <row r="804" spans="1:25" x14ac:dyDescent="0.3">
      <c r="A804" s="23">
        <v>41948</v>
      </c>
      <c r="B804" s="1">
        <v>99.590630000000004</v>
      </c>
      <c r="C804" s="21">
        <f t="shared" si="80"/>
        <v>2.3941961954554447E-3</v>
      </c>
      <c r="D804" s="21">
        <f t="shared" si="81"/>
        <v>2.5264674983161224E-6</v>
      </c>
      <c r="S804" s="23">
        <v>41948</v>
      </c>
      <c r="T804" s="1">
        <v>2023.5699460000001</v>
      </c>
      <c r="U804" s="21">
        <f t="shared" si="82"/>
        <v>5.7004970611858052E-3</v>
      </c>
      <c r="W804" s="23">
        <v>41948</v>
      </c>
      <c r="X804" s="24">
        <f t="shared" si="83"/>
        <v>2.331497782757032E-3</v>
      </c>
      <c r="Y804" s="21">
        <f t="shared" si="84"/>
        <v>5.6377986484873925E-3</v>
      </c>
    </row>
    <row r="805" spans="1:25" x14ac:dyDescent="0.3">
      <c r="A805" s="23">
        <v>41947</v>
      </c>
      <c r="B805" s="1">
        <v>99.352760000000004</v>
      </c>
      <c r="C805" s="21">
        <f t="shared" si="80"/>
        <v>-7.3124618291769972E-3</v>
      </c>
      <c r="D805" s="21">
        <f t="shared" si="81"/>
        <v>6.5888472719553406E-5</v>
      </c>
      <c r="S805" s="23">
        <v>41947</v>
      </c>
      <c r="T805" s="1">
        <v>2012.099976</v>
      </c>
      <c r="U805" s="21">
        <f t="shared" si="82"/>
        <v>-2.8298416763913314E-3</v>
      </c>
      <c r="W805" s="23">
        <v>41947</v>
      </c>
      <c r="X805" s="24">
        <f t="shared" si="83"/>
        <v>-7.3751602418754099E-3</v>
      </c>
      <c r="Y805" s="21">
        <f t="shared" si="84"/>
        <v>-2.8925400890897441E-3</v>
      </c>
    </row>
    <row r="806" spans="1:25" x14ac:dyDescent="0.3">
      <c r="A806" s="23">
        <v>41946</v>
      </c>
      <c r="B806" s="1">
        <v>100.084625</v>
      </c>
      <c r="C806" s="21">
        <f t="shared" si="80"/>
        <v>1.296297887552611E-2</v>
      </c>
      <c r="D806" s="21">
        <f t="shared" si="81"/>
        <v>1.4782351071437037E-4</v>
      </c>
      <c r="S806" s="23">
        <v>41946</v>
      </c>
      <c r="T806" s="1">
        <v>2017.8100589999999</v>
      </c>
      <c r="U806" s="21">
        <f t="shared" si="82"/>
        <v>-1.1892172848682048E-4</v>
      </c>
      <c r="W806" s="23">
        <v>41946</v>
      </c>
      <c r="X806" s="24">
        <f t="shared" si="83"/>
        <v>1.2900280462827696E-2</v>
      </c>
      <c r="Y806" s="21">
        <f t="shared" si="84"/>
        <v>-1.8162014118523317E-4</v>
      </c>
    </row>
    <row r="807" spans="1:25" x14ac:dyDescent="0.3">
      <c r="A807" s="23">
        <v>41943</v>
      </c>
      <c r="B807" s="1">
        <v>98.803832999999997</v>
      </c>
      <c r="C807" s="21">
        <f t="shared" si="80"/>
        <v>9.5344582687060253E-3</v>
      </c>
      <c r="D807" s="21">
        <f t="shared" si="81"/>
        <v>7.6208511056369654E-5</v>
      </c>
      <c r="S807" s="23">
        <v>41943</v>
      </c>
      <c r="T807" s="1">
        <v>2018.0500489999999</v>
      </c>
      <c r="U807" s="21">
        <f t="shared" si="82"/>
        <v>1.1731393837739246E-2</v>
      </c>
      <c r="W807" s="23">
        <v>41943</v>
      </c>
      <c r="X807" s="24">
        <f t="shared" si="83"/>
        <v>9.4717598560076117E-3</v>
      </c>
      <c r="Y807" s="21">
        <f t="shared" si="84"/>
        <v>1.1668695425040832E-2</v>
      </c>
    </row>
    <row r="808" spans="1:25" x14ac:dyDescent="0.3">
      <c r="A808" s="23">
        <v>41942</v>
      </c>
      <c r="B808" s="1">
        <v>97.870688999999999</v>
      </c>
      <c r="C808" s="21">
        <f t="shared" si="80"/>
        <v>-3.3538277252141979E-3</v>
      </c>
      <c r="D808" s="21">
        <f t="shared" si="81"/>
        <v>1.7293433048381875E-5</v>
      </c>
      <c r="S808" s="23">
        <v>41942</v>
      </c>
      <c r="T808" s="1">
        <v>1994.650024</v>
      </c>
      <c r="U808" s="21">
        <f t="shared" si="82"/>
        <v>6.2301239442688061E-3</v>
      </c>
      <c r="W808" s="23">
        <v>41942</v>
      </c>
      <c r="X808" s="24">
        <f t="shared" si="83"/>
        <v>-3.4165261379126106E-3</v>
      </c>
      <c r="Y808" s="21">
        <f t="shared" si="84"/>
        <v>6.1674255315703934E-3</v>
      </c>
    </row>
    <row r="809" spans="1:25" x14ac:dyDescent="0.3">
      <c r="A809" s="23">
        <v>41941</v>
      </c>
      <c r="B809" s="1">
        <v>98.200035</v>
      </c>
      <c r="C809" s="21">
        <f t="shared" si="80"/>
        <v>5.6213084648257805E-3</v>
      </c>
      <c r="D809" s="21">
        <f t="shared" si="81"/>
        <v>2.3199624203987556E-5</v>
      </c>
      <c r="S809" s="23">
        <v>41941</v>
      </c>
      <c r="T809" s="1">
        <v>1982.3000489999999</v>
      </c>
      <c r="U809" s="21">
        <f t="shared" si="82"/>
        <v>-1.3853554984093464E-3</v>
      </c>
      <c r="W809" s="23">
        <v>41941</v>
      </c>
      <c r="X809" s="24">
        <f t="shared" si="83"/>
        <v>5.5586100521273678E-3</v>
      </c>
      <c r="Y809" s="21">
        <f t="shared" si="84"/>
        <v>-1.448053911107759E-3</v>
      </c>
    </row>
    <row r="810" spans="1:25" x14ac:dyDescent="0.3">
      <c r="A810" s="23">
        <v>41940</v>
      </c>
      <c r="B810" s="1">
        <v>97.651107999999994</v>
      </c>
      <c r="C810" s="21">
        <f t="shared" si="80"/>
        <v>1.550754459987802E-2</v>
      </c>
      <c r="D810" s="21">
        <f t="shared" si="81"/>
        <v>2.1617335574957886E-4</v>
      </c>
      <c r="S810" s="23">
        <v>41940</v>
      </c>
      <c r="T810" s="1">
        <v>1985.0500489999999</v>
      </c>
      <c r="U810" s="21">
        <f t="shared" si="82"/>
        <v>1.1939073087332774E-2</v>
      </c>
      <c r="W810" s="23">
        <v>41940</v>
      </c>
      <c r="X810" s="24">
        <f t="shared" si="83"/>
        <v>1.5444846187179607E-2</v>
      </c>
      <c r="Y810" s="21">
        <f t="shared" si="84"/>
        <v>1.1876374674634361E-2</v>
      </c>
    </row>
    <row r="811" spans="1:25" x14ac:dyDescent="0.3">
      <c r="A811" s="23">
        <v>41939</v>
      </c>
      <c r="B811" s="1">
        <v>96.159903999999997</v>
      </c>
      <c r="C811" s="21">
        <f t="shared" si="80"/>
        <v>-1.0455685008494697E-3</v>
      </c>
      <c r="D811" s="21">
        <f t="shared" si="81"/>
        <v>3.4235292120755401E-6</v>
      </c>
      <c r="S811" s="23">
        <v>41939</v>
      </c>
      <c r="T811" s="1">
        <v>1961.630005</v>
      </c>
      <c r="U811" s="21">
        <f t="shared" si="82"/>
        <v>-1.5015683077650444E-3</v>
      </c>
      <c r="W811" s="23">
        <v>41939</v>
      </c>
      <c r="X811" s="24">
        <f t="shared" si="83"/>
        <v>-1.1082669135478824E-3</v>
      </c>
      <c r="Y811" s="21">
        <f t="shared" si="84"/>
        <v>-1.564266720463457E-3</v>
      </c>
    </row>
    <row r="812" spans="1:25" x14ac:dyDescent="0.3">
      <c r="A812" s="23">
        <v>41936</v>
      </c>
      <c r="B812" s="1">
        <v>96.260551000000007</v>
      </c>
      <c r="C812" s="21">
        <f t="shared" si="80"/>
        <v>3.7202711222084073E-3</v>
      </c>
      <c r="D812" s="21">
        <f t="shared" si="81"/>
        <v>8.5004987351541951E-6</v>
      </c>
      <c r="S812" s="23">
        <v>41936</v>
      </c>
      <c r="T812" s="1">
        <v>1964.579956</v>
      </c>
      <c r="U812" s="21">
        <f t="shared" si="82"/>
        <v>7.0534495139922271E-3</v>
      </c>
      <c r="W812" s="23">
        <v>41936</v>
      </c>
      <c r="X812" s="24">
        <f t="shared" si="83"/>
        <v>3.6575727095099946E-3</v>
      </c>
      <c r="Y812" s="21">
        <f t="shared" si="84"/>
        <v>6.9907511012938144E-3</v>
      </c>
    </row>
    <row r="813" spans="1:25" x14ac:dyDescent="0.3">
      <c r="A813" s="23">
        <v>41935</v>
      </c>
      <c r="B813" s="1">
        <v>95.903762999999998</v>
      </c>
      <c r="C813" s="21">
        <f t="shared" si="80"/>
        <v>1.7865923937429029E-2</v>
      </c>
      <c r="D813" s="21">
        <f t="shared" si="81"/>
        <v>2.9108503317766765E-4</v>
      </c>
      <c r="S813" s="23">
        <v>41935</v>
      </c>
      <c r="T813" s="1">
        <v>1950.8199460000001</v>
      </c>
      <c r="U813" s="21">
        <f t="shared" si="82"/>
        <v>1.2303377173358276E-2</v>
      </c>
      <c r="W813" s="23">
        <v>41935</v>
      </c>
      <c r="X813" s="24">
        <f t="shared" si="83"/>
        <v>1.7803225524730616E-2</v>
      </c>
      <c r="Y813" s="21">
        <f t="shared" si="84"/>
        <v>1.2240678760659863E-2</v>
      </c>
    </row>
    <row r="814" spans="1:25" x14ac:dyDescent="0.3">
      <c r="A814" s="23">
        <v>41934</v>
      </c>
      <c r="B814" s="1">
        <v>94.220427999999998</v>
      </c>
      <c r="C814" s="21">
        <f t="shared" si="80"/>
        <v>5.0746652837618811E-3</v>
      </c>
      <c r="D814" s="21">
        <f t="shared" si="81"/>
        <v>1.8232521168377556E-5</v>
      </c>
      <c r="S814" s="23">
        <v>41934</v>
      </c>
      <c r="T814" s="1">
        <v>1927.1099850000001</v>
      </c>
      <c r="U814" s="21">
        <f t="shared" si="82"/>
        <v>-7.2993302297037488E-3</v>
      </c>
      <c r="W814" s="23">
        <v>41934</v>
      </c>
      <c r="X814" s="24">
        <f t="shared" si="83"/>
        <v>5.0119668710634684E-3</v>
      </c>
      <c r="Y814" s="21">
        <f t="shared" si="84"/>
        <v>-7.3620286424021615E-3</v>
      </c>
    </row>
    <row r="815" spans="1:25" x14ac:dyDescent="0.3">
      <c r="A815" s="23">
        <v>41933</v>
      </c>
      <c r="B815" s="1">
        <v>93.744704999999996</v>
      </c>
      <c r="C815" s="21">
        <f t="shared" si="80"/>
        <v>2.7165070707134475E-2</v>
      </c>
      <c r="D815" s="21">
        <f t="shared" si="81"/>
        <v>6.9486863539636894E-4</v>
      </c>
      <c r="S815" s="23">
        <v>41933</v>
      </c>
      <c r="T815" s="1">
        <v>1941.280029</v>
      </c>
      <c r="U815" s="21">
        <f t="shared" si="82"/>
        <v>1.9574486900938215E-2</v>
      </c>
      <c r="W815" s="23">
        <v>41933</v>
      </c>
      <c r="X815" s="24">
        <f t="shared" si="83"/>
        <v>2.7102372294436062E-2</v>
      </c>
      <c r="Y815" s="21">
        <f t="shared" si="84"/>
        <v>1.9511788488239801E-2</v>
      </c>
    </row>
    <row r="816" spans="1:25" x14ac:dyDescent="0.3">
      <c r="A816" s="23">
        <v>41932</v>
      </c>
      <c r="B816" s="1">
        <v>91.265472000000003</v>
      </c>
      <c r="C816" s="21">
        <f t="shared" si="80"/>
        <v>2.139853844909112E-2</v>
      </c>
      <c r="D816" s="21">
        <f t="shared" si="81"/>
        <v>4.2410578486711372E-4</v>
      </c>
      <c r="S816" s="23">
        <v>41932</v>
      </c>
      <c r="T816" s="1">
        <v>1904.01001</v>
      </c>
      <c r="U816" s="21">
        <f t="shared" si="82"/>
        <v>9.1426572052477617E-3</v>
      </c>
      <c r="W816" s="23">
        <v>41932</v>
      </c>
      <c r="X816" s="24">
        <f t="shared" si="83"/>
        <v>2.1335840036392707E-2</v>
      </c>
      <c r="Y816" s="21">
        <f t="shared" si="84"/>
        <v>9.0799587925493482E-3</v>
      </c>
    </row>
    <row r="817" spans="1:25" x14ac:dyDescent="0.3">
      <c r="A817" s="23">
        <v>41929</v>
      </c>
      <c r="B817" s="1">
        <v>89.353438999999995</v>
      </c>
      <c r="C817" s="21">
        <f t="shared" si="80"/>
        <v>1.4647920161966699E-2</v>
      </c>
      <c r="D817" s="21">
        <f t="shared" si="81"/>
        <v>1.9163447745396166E-4</v>
      </c>
      <c r="S817" s="23">
        <v>41929</v>
      </c>
      <c r="T817" s="1">
        <v>1886.76001</v>
      </c>
      <c r="U817" s="21">
        <f t="shared" si="82"/>
        <v>1.2884107384289356E-2</v>
      </c>
      <c r="W817" s="23">
        <v>41929</v>
      </c>
      <c r="X817" s="24">
        <f t="shared" si="83"/>
        <v>1.4585221749268285E-2</v>
      </c>
      <c r="Y817" s="21">
        <f t="shared" si="84"/>
        <v>1.2821408971590943E-2</v>
      </c>
    </row>
    <row r="818" spans="1:25" x14ac:dyDescent="0.3">
      <c r="A818" s="23">
        <v>41928</v>
      </c>
      <c r="B818" s="1">
        <v>88.063491999999997</v>
      </c>
      <c r="C818" s="21">
        <f t="shared" si="80"/>
        <v>-1.3122783669638483E-2</v>
      </c>
      <c r="D818" s="21">
        <f t="shared" si="81"/>
        <v>1.9397506999217068E-4</v>
      </c>
      <c r="S818" s="23">
        <v>41928</v>
      </c>
      <c r="T818" s="1">
        <v>1862.76001</v>
      </c>
      <c r="U818" s="21">
        <f t="shared" si="82"/>
        <v>1.4497796039147914E-4</v>
      </c>
      <c r="W818" s="23">
        <v>41928</v>
      </c>
      <c r="X818" s="24">
        <f t="shared" si="83"/>
        <v>-1.3185482082336896E-2</v>
      </c>
      <c r="Y818" s="21">
        <f t="shared" si="84"/>
        <v>8.2279547693066439E-5</v>
      </c>
    </row>
    <row r="819" spans="1:25" x14ac:dyDescent="0.3">
      <c r="A819" s="23">
        <v>41927</v>
      </c>
      <c r="B819" s="1">
        <v>89.234497000000005</v>
      </c>
      <c r="C819" s="21">
        <f t="shared" si="80"/>
        <v>-1.225327556082878E-2</v>
      </c>
      <c r="D819" s="21">
        <f t="shared" si="81"/>
        <v>1.7051097760083234E-4</v>
      </c>
      <c r="S819" s="23">
        <v>41927</v>
      </c>
      <c r="T819" s="1">
        <v>1862.48999</v>
      </c>
      <c r="U819" s="21">
        <f t="shared" si="82"/>
        <v>-8.1003149581485578E-3</v>
      </c>
      <c r="W819" s="23">
        <v>41927</v>
      </c>
      <c r="X819" s="24">
        <f t="shared" si="83"/>
        <v>-1.2315973973527194E-2</v>
      </c>
      <c r="Y819" s="21">
        <f t="shared" si="84"/>
        <v>-8.1630133708469714E-3</v>
      </c>
    </row>
    <row r="820" spans="1:25" x14ac:dyDescent="0.3">
      <c r="A820" s="23">
        <v>41926</v>
      </c>
      <c r="B820" s="1">
        <v>90.341476</v>
      </c>
      <c r="C820" s="21">
        <f t="shared" si="80"/>
        <v>-1.062018469625492E-2</v>
      </c>
      <c r="D820" s="21">
        <f t="shared" si="81"/>
        <v>1.3052821067838135E-4</v>
      </c>
      <c r="S820" s="23">
        <v>41926</v>
      </c>
      <c r="T820" s="1">
        <v>1877.6999510000001</v>
      </c>
      <c r="U820" s="21">
        <f t="shared" si="82"/>
        <v>1.5788648110077741E-3</v>
      </c>
      <c r="W820" s="23">
        <v>41926</v>
      </c>
      <c r="X820" s="24">
        <f t="shared" si="83"/>
        <v>-1.0682883108953333E-2</v>
      </c>
      <c r="Y820" s="21">
        <f t="shared" si="84"/>
        <v>1.5161663983093614E-3</v>
      </c>
    </row>
    <row r="821" spans="1:25" x14ac:dyDescent="0.3">
      <c r="A821" s="23">
        <v>41925</v>
      </c>
      <c r="B821" s="1">
        <v>91.311217999999997</v>
      </c>
      <c r="C821" s="21">
        <f t="shared" si="80"/>
        <v>-9.1332152758779594E-3</v>
      </c>
      <c r="D821" s="21">
        <f t="shared" si="81"/>
        <v>9.8762351706513943E-5</v>
      </c>
      <c r="S821" s="23">
        <v>41925</v>
      </c>
      <c r="T821" s="1">
        <v>1874.73999</v>
      </c>
      <c r="U821" s="21">
        <f t="shared" si="82"/>
        <v>-1.646792974123501E-2</v>
      </c>
      <c r="W821" s="23">
        <v>41925</v>
      </c>
      <c r="X821" s="24">
        <f t="shared" si="83"/>
        <v>-9.195913688576373E-3</v>
      </c>
      <c r="Y821" s="21">
        <f t="shared" si="84"/>
        <v>-1.6530628153933424E-2</v>
      </c>
    </row>
    <row r="822" spans="1:25" x14ac:dyDescent="0.3">
      <c r="A822" s="23">
        <v>41922</v>
      </c>
      <c r="B822" s="1">
        <v>92.152869999999993</v>
      </c>
      <c r="C822" s="21">
        <f t="shared" si="80"/>
        <v>-2.8706152546825736E-3</v>
      </c>
      <c r="D822" s="21">
        <f t="shared" si="81"/>
        <v>1.3508013108428761E-5</v>
      </c>
      <c r="S822" s="23">
        <v>41922</v>
      </c>
      <c r="T822" s="1">
        <v>1906.130005</v>
      </c>
      <c r="U822" s="21">
        <f t="shared" si="82"/>
        <v>-1.1451012310168207E-2</v>
      </c>
      <c r="W822" s="23">
        <v>41922</v>
      </c>
      <c r="X822" s="24">
        <f t="shared" si="83"/>
        <v>-2.9333136673809863E-3</v>
      </c>
      <c r="Y822" s="21">
        <f t="shared" si="84"/>
        <v>-1.1513710722866621E-2</v>
      </c>
    </row>
    <row r="823" spans="1:25" x14ac:dyDescent="0.3">
      <c r="A823" s="23">
        <v>41921</v>
      </c>
      <c r="B823" s="1">
        <v>92.418166999999997</v>
      </c>
      <c r="C823" s="21">
        <f t="shared" si="80"/>
        <v>2.1823327235643841E-3</v>
      </c>
      <c r="D823" s="21">
        <f t="shared" si="81"/>
        <v>1.8978453502657831E-6</v>
      </c>
      <c r="S823" s="23">
        <v>41921</v>
      </c>
      <c r="T823" s="1">
        <v>1928.209961</v>
      </c>
      <c r="U823" s="21">
        <f t="shared" si="82"/>
        <v>-2.0661415157819274E-2</v>
      </c>
      <c r="W823" s="23">
        <v>41921</v>
      </c>
      <c r="X823" s="24">
        <f t="shared" si="83"/>
        <v>2.1196343108659714E-3</v>
      </c>
      <c r="Y823" s="21">
        <f t="shared" si="84"/>
        <v>-2.0724113570517688E-2</v>
      </c>
    </row>
    <row r="824" spans="1:25" x14ac:dyDescent="0.3">
      <c r="A824" s="23">
        <v>41920</v>
      </c>
      <c r="B824" s="1">
        <v>92.216919000000004</v>
      </c>
      <c r="C824" s="21">
        <f t="shared" si="80"/>
        <v>2.0759490358559063E-2</v>
      </c>
      <c r="D824" s="21">
        <f t="shared" si="81"/>
        <v>3.9819327337942573E-4</v>
      </c>
      <c r="S824" s="23">
        <v>41920</v>
      </c>
      <c r="T824" s="1">
        <v>1968.8900149999999</v>
      </c>
      <c r="U824" s="21">
        <f t="shared" si="82"/>
        <v>1.7461650260492734E-2</v>
      </c>
      <c r="W824" s="23">
        <v>41920</v>
      </c>
      <c r="X824" s="24">
        <f t="shared" si="83"/>
        <v>2.0696791945860649E-2</v>
      </c>
      <c r="Y824" s="21">
        <f t="shared" si="84"/>
        <v>1.739895184779432E-2</v>
      </c>
    </row>
    <row r="825" spans="1:25" x14ac:dyDescent="0.3">
      <c r="A825" s="23">
        <v>41919</v>
      </c>
      <c r="B825" s="1">
        <v>90.341476</v>
      </c>
      <c r="C825" s="21">
        <f t="shared" si="80"/>
        <v>-8.7331225965544546E-3</v>
      </c>
      <c r="D825" s="21">
        <f t="shared" si="81"/>
        <v>9.0970243842609019E-5</v>
      </c>
      <c r="S825" s="23">
        <v>41919</v>
      </c>
      <c r="T825" s="1">
        <v>1935.099976</v>
      </c>
      <c r="U825" s="21">
        <f t="shared" si="82"/>
        <v>-1.5126052674955925E-2</v>
      </c>
      <c r="W825" s="23">
        <v>41919</v>
      </c>
      <c r="X825" s="24">
        <f t="shared" si="83"/>
        <v>-8.7958210092528681E-3</v>
      </c>
      <c r="Y825" s="21">
        <f t="shared" si="84"/>
        <v>-1.5188751087654339E-2</v>
      </c>
    </row>
    <row r="826" spans="1:25" x14ac:dyDescent="0.3">
      <c r="A826" s="23">
        <v>41918</v>
      </c>
      <c r="B826" s="1">
        <v>91.137389999999996</v>
      </c>
      <c r="C826" s="21">
        <f t="shared" si="80"/>
        <v>0</v>
      </c>
      <c r="D826" s="21">
        <f t="shared" si="81"/>
        <v>6.4755761061077039E-7</v>
      </c>
      <c r="S826" s="23">
        <v>41918</v>
      </c>
      <c r="T826" s="1">
        <v>1964.8199460000001</v>
      </c>
      <c r="U826" s="21">
        <f t="shared" si="82"/>
        <v>-1.5651597959429608E-3</v>
      </c>
      <c r="W826" s="23">
        <v>41918</v>
      </c>
      <c r="X826" s="24">
        <f t="shared" si="83"/>
        <v>-6.2698412698412704E-5</v>
      </c>
      <c r="Y826" s="21">
        <f t="shared" si="84"/>
        <v>-1.6278582086413735E-3</v>
      </c>
    </row>
    <row r="827" spans="1:25" x14ac:dyDescent="0.3">
      <c r="A827" s="23">
        <v>41915</v>
      </c>
      <c r="B827" s="1">
        <v>91.137389999999996</v>
      </c>
      <c r="C827" s="21">
        <f t="shared" si="80"/>
        <v>-2.8028781679408921E-3</v>
      </c>
      <c r="D827" s="21">
        <f t="shared" si="81"/>
        <v>1.3014689818462268E-5</v>
      </c>
      <c r="S827" s="23">
        <v>41915</v>
      </c>
      <c r="T827" s="1">
        <v>1967.900024</v>
      </c>
      <c r="U827" s="21">
        <f t="shared" si="82"/>
        <v>1.1165509440962396E-2</v>
      </c>
      <c r="W827" s="23">
        <v>41915</v>
      </c>
      <c r="X827" s="24">
        <f t="shared" si="83"/>
        <v>-2.8655765806393048E-3</v>
      </c>
      <c r="Y827" s="21">
        <f t="shared" si="84"/>
        <v>1.1102811028263982E-2</v>
      </c>
    </row>
    <row r="828" spans="1:25" x14ac:dyDescent="0.3">
      <c r="A828" s="23">
        <v>41914</v>
      </c>
      <c r="B828" s="1">
        <v>91.393555000000006</v>
      </c>
      <c r="C828" s="21">
        <f t="shared" si="80"/>
        <v>7.2594361213123015E-3</v>
      </c>
      <c r="D828" s="21">
        <f t="shared" si="81"/>
        <v>4.166349390121452E-5</v>
      </c>
      <c r="S828" s="23">
        <v>41914</v>
      </c>
      <c r="T828" s="1">
        <v>1946.170044</v>
      </c>
      <c r="U828" s="21">
        <f t="shared" si="82"/>
        <v>5.1434619070533927E-6</v>
      </c>
      <c r="W828" s="23">
        <v>41914</v>
      </c>
      <c r="X828" s="24">
        <f t="shared" si="83"/>
        <v>7.1967377086138888E-3</v>
      </c>
      <c r="Y828" s="21">
        <f t="shared" si="84"/>
        <v>-5.7554950791359312E-5</v>
      </c>
    </row>
    <row r="829" spans="1:25" x14ac:dyDescent="0.3">
      <c r="A829" s="23">
        <v>41913</v>
      </c>
      <c r="B829" s="1">
        <v>90.734870999999998</v>
      </c>
      <c r="C829" s="21">
        <f t="shared" si="80"/>
        <v>-1.5583145136417231E-2</v>
      </c>
      <c r="D829" s="21">
        <f t="shared" si="81"/>
        <v>2.6856178429313158E-4</v>
      </c>
      <c r="S829" s="23">
        <v>41913</v>
      </c>
      <c r="T829" s="1">
        <v>1946.160034</v>
      </c>
      <c r="U829" s="21">
        <f t="shared" si="82"/>
        <v>-1.3248561055071106E-2</v>
      </c>
      <c r="W829" s="23">
        <v>41913</v>
      </c>
      <c r="X829" s="24">
        <f t="shared" si="83"/>
        <v>-1.5645843549115645E-2</v>
      </c>
      <c r="Y829" s="21">
        <f t="shared" si="84"/>
        <v>-1.331125946776952E-2</v>
      </c>
    </row>
    <row r="830" spans="1:25" x14ac:dyDescent="0.3">
      <c r="A830" s="23">
        <v>41912</v>
      </c>
      <c r="B830" s="1">
        <v>92.171188000000001</v>
      </c>
      <c r="C830" s="21">
        <f t="shared" si="80"/>
        <v>6.3931949698283752E-3</v>
      </c>
      <c r="D830" s="21">
        <f t="shared" si="81"/>
        <v>3.1231168240720319E-5</v>
      </c>
      <c r="S830" s="23">
        <v>41912</v>
      </c>
      <c r="T830" s="1">
        <v>1972.290039</v>
      </c>
      <c r="U830" s="21">
        <f t="shared" si="82"/>
        <v>-2.7859287407672184E-3</v>
      </c>
      <c r="W830" s="23">
        <v>41912</v>
      </c>
      <c r="X830" s="24">
        <f t="shared" si="83"/>
        <v>6.3304965571299625E-3</v>
      </c>
      <c r="Y830" s="21">
        <f t="shared" si="84"/>
        <v>-2.8486271534656311E-3</v>
      </c>
    </row>
    <row r="831" spans="1:25" x14ac:dyDescent="0.3">
      <c r="A831" s="23">
        <v>41911</v>
      </c>
      <c r="B831" s="1">
        <v>91.585662999999997</v>
      </c>
      <c r="C831" s="21">
        <f t="shared" si="80"/>
        <v>-6.3525816766081267E-3</v>
      </c>
      <c r="D831" s="21">
        <f t="shared" si="81"/>
        <v>5.1226819043286556E-5</v>
      </c>
      <c r="S831" s="23">
        <v>41911</v>
      </c>
      <c r="T831" s="1">
        <v>1977.8000489999999</v>
      </c>
      <c r="U831" s="21">
        <f t="shared" si="82"/>
        <v>-2.5468023608055113E-3</v>
      </c>
      <c r="W831" s="23">
        <v>41911</v>
      </c>
      <c r="X831" s="24">
        <f t="shared" si="83"/>
        <v>-6.4152800893065394E-3</v>
      </c>
      <c r="Y831" s="21">
        <f t="shared" si="84"/>
        <v>-2.6095007735039239E-3</v>
      </c>
    </row>
    <row r="832" spans="1:25" x14ac:dyDescent="0.3">
      <c r="A832" s="23">
        <v>41908</v>
      </c>
      <c r="B832" s="1">
        <v>92.171188000000001</v>
      </c>
      <c r="C832" s="21">
        <f t="shared" si="80"/>
        <v>2.9426831529942188E-2</v>
      </c>
      <c r="D832" s="21">
        <f t="shared" si="81"/>
        <v>8.1922586127278966E-4</v>
      </c>
      <c r="S832" s="23">
        <v>41908</v>
      </c>
      <c r="T832" s="1">
        <v>1982.849976</v>
      </c>
      <c r="U832" s="21">
        <f t="shared" si="82"/>
        <v>8.5758249460872182E-3</v>
      </c>
      <c r="W832" s="23">
        <v>41908</v>
      </c>
      <c r="X832" s="24">
        <f t="shared" si="83"/>
        <v>2.9364133117243774E-2</v>
      </c>
      <c r="Y832" s="21">
        <f t="shared" si="84"/>
        <v>8.5131265333888047E-3</v>
      </c>
    </row>
    <row r="833" spans="1:25" x14ac:dyDescent="0.3">
      <c r="A833" s="23">
        <v>41907</v>
      </c>
      <c r="B833" s="1">
        <v>89.536415000000005</v>
      </c>
      <c r="C833" s="21">
        <f t="shared" si="80"/>
        <v>-3.81326181612065E-2</v>
      </c>
      <c r="D833" s="21">
        <f t="shared" si="81"/>
        <v>1.51611549658418E-3</v>
      </c>
      <c r="S833" s="23">
        <v>41907</v>
      </c>
      <c r="T833" s="1">
        <v>1965.98999</v>
      </c>
      <c r="U833" s="21">
        <f t="shared" si="82"/>
        <v>-1.61687725605415E-2</v>
      </c>
      <c r="W833" s="23">
        <v>41907</v>
      </c>
      <c r="X833" s="24">
        <f t="shared" si="83"/>
        <v>-3.819531657390491E-2</v>
      </c>
      <c r="Y833" s="21">
        <f t="shared" si="84"/>
        <v>-1.6231470973239914E-2</v>
      </c>
    </row>
    <row r="834" spans="1:25" x14ac:dyDescent="0.3">
      <c r="A834" s="23">
        <v>41906</v>
      </c>
      <c r="B834" s="1">
        <v>93.086028999999996</v>
      </c>
      <c r="C834" s="21">
        <f t="shared" si="80"/>
        <v>-8.6711587454403327E-3</v>
      </c>
      <c r="D834" s="21">
        <f t="shared" si="81"/>
        <v>8.9792081727684797E-5</v>
      </c>
      <c r="S834" s="23">
        <v>41906</v>
      </c>
      <c r="T834" s="1">
        <v>1998.3000489999999</v>
      </c>
      <c r="U834" s="21">
        <f t="shared" si="82"/>
        <v>7.8324913345220182E-3</v>
      </c>
      <c r="W834" s="23">
        <v>41906</v>
      </c>
      <c r="X834" s="24">
        <f t="shared" si="83"/>
        <v>-8.7338571581387463E-3</v>
      </c>
      <c r="Y834" s="21">
        <f t="shared" si="84"/>
        <v>7.7697929218236055E-3</v>
      </c>
    </row>
    <row r="835" spans="1:25" x14ac:dyDescent="0.3">
      <c r="A835" s="23">
        <v>41905</v>
      </c>
      <c r="B835" s="1">
        <v>93.900253000000006</v>
      </c>
      <c r="C835" s="21">
        <f t="shared" si="80"/>
        <v>1.5634619907825664E-2</v>
      </c>
      <c r="D835" s="21">
        <f t="shared" si="81"/>
        <v>2.1992623844299664E-4</v>
      </c>
      <c r="S835" s="23">
        <v>41905</v>
      </c>
      <c r="T835" s="1">
        <v>1982.7700199999999</v>
      </c>
      <c r="U835" s="21">
        <f t="shared" si="82"/>
        <v>-5.7765012985656616E-3</v>
      </c>
      <c r="W835" s="23">
        <v>41905</v>
      </c>
      <c r="X835" s="24">
        <f t="shared" si="83"/>
        <v>1.5571921495127251E-2</v>
      </c>
      <c r="Y835" s="21">
        <f t="shared" si="84"/>
        <v>-5.8391997112640743E-3</v>
      </c>
    </row>
    <row r="836" spans="1:25" x14ac:dyDescent="0.3">
      <c r="A836" s="23">
        <v>41904</v>
      </c>
      <c r="B836" s="1">
        <v>92.454757999999998</v>
      </c>
      <c r="C836" s="21">
        <f t="shared" si="80"/>
        <v>9.9023100052386681E-4</v>
      </c>
      <c r="D836" s="21">
        <f t="shared" si="81"/>
        <v>3.4418173849989817E-8</v>
      </c>
      <c r="S836" s="23">
        <v>41904</v>
      </c>
      <c r="T836" s="1">
        <v>1994.290039</v>
      </c>
      <c r="U836" s="21">
        <f t="shared" si="82"/>
        <v>-8.0133231235974822E-3</v>
      </c>
      <c r="W836" s="23">
        <v>41904</v>
      </c>
      <c r="X836" s="24">
        <f t="shared" si="83"/>
        <v>9.2753258782545412E-4</v>
      </c>
      <c r="Y836" s="21">
        <f t="shared" si="84"/>
        <v>-8.0760215362958958E-3</v>
      </c>
    </row>
    <row r="837" spans="1:25" x14ac:dyDescent="0.3">
      <c r="A837" s="23">
        <v>41901</v>
      </c>
      <c r="B837" s="1">
        <v>92.363297000000003</v>
      </c>
      <c r="C837" s="21">
        <f t="shared" si="80"/>
        <v>-8.1540124193240082E-3</v>
      </c>
      <c r="D837" s="21">
        <f t="shared" si="81"/>
        <v>8.0258701001922989E-5</v>
      </c>
      <c r="S837" s="23">
        <v>41901</v>
      </c>
      <c r="T837" s="1">
        <v>2010.400024</v>
      </c>
      <c r="U837" s="21">
        <f t="shared" si="82"/>
        <v>-4.7726961218230723E-4</v>
      </c>
      <c r="W837" s="23">
        <v>41901</v>
      </c>
      <c r="X837" s="24">
        <f t="shared" si="83"/>
        <v>-8.2167108320224218E-3</v>
      </c>
      <c r="Y837" s="21">
        <f t="shared" si="84"/>
        <v>-5.3996802488071993E-4</v>
      </c>
    </row>
    <row r="838" spans="1:25" x14ac:dyDescent="0.3">
      <c r="A838" s="23">
        <v>41900</v>
      </c>
      <c r="B838" s="1">
        <v>93.122619999999998</v>
      </c>
      <c r="C838" s="21">
        <f t="shared" si="80"/>
        <v>2.0674700205225438E-3</v>
      </c>
      <c r="D838" s="21">
        <f t="shared" si="81"/>
        <v>1.594563769356198E-6</v>
      </c>
      <c r="S838" s="23">
        <v>41900</v>
      </c>
      <c r="T838" s="1">
        <v>2011.3599850000001</v>
      </c>
      <c r="U838" s="21">
        <f t="shared" si="82"/>
        <v>4.8911800557180918E-3</v>
      </c>
      <c r="W838" s="23">
        <v>41900</v>
      </c>
      <c r="X838" s="24">
        <f t="shared" si="83"/>
        <v>2.0047716078241311E-3</v>
      </c>
      <c r="Y838" s="21">
        <f t="shared" si="84"/>
        <v>4.8284816430196791E-3</v>
      </c>
    </row>
    <row r="839" spans="1:25" x14ac:dyDescent="0.3">
      <c r="A839" s="23">
        <v>41899</v>
      </c>
      <c r="B839" s="1">
        <v>92.930488999999994</v>
      </c>
      <c r="C839" s="21">
        <f t="shared" si="80"/>
        <v>7.1385186406616175E-3</v>
      </c>
      <c r="D839" s="21">
        <f t="shared" si="81"/>
        <v>4.0117136410409175E-5</v>
      </c>
      <c r="S839" s="23">
        <v>41899</v>
      </c>
      <c r="T839" s="1">
        <v>2001.5699460000001</v>
      </c>
      <c r="U839" s="21">
        <f t="shared" si="82"/>
        <v>1.295643791290102E-3</v>
      </c>
      <c r="W839" s="23">
        <v>41899</v>
      </c>
      <c r="X839" s="24">
        <f t="shared" si="83"/>
        <v>7.0758202279632048E-3</v>
      </c>
      <c r="Y839" s="21">
        <f t="shared" si="84"/>
        <v>1.2329453785916893E-3</v>
      </c>
    </row>
    <row r="840" spans="1:25" x14ac:dyDescent="0.3">
      <c r="A840" s="23">
        <v>41898</v>
      </c>
      <c r="B840" s="1">
        <v>92.271805000000001</v>
      </c>
      <c r="C840" s="21">
        <f t="shared" si="80"/>
        <v>-7.5765269153381665E-3</v>
      </c>
      <c r="D840" s="21">
        <f t="shared" si="81"/>
        <v>7.0245126258005816E-5</v>
      </c>
      <c r="S840" s="23">
        <v>41898</v>
      </c>
      <c r="T840" s="1">
        <v>1998.9799800000001</v>
      </c>
      <c r="U840" s="21">
        <f t="shared" si="82"/>
        <v>7.4843760048879382E-3</v>
      </c>
      <c r="W840" s="23">
        <v>41898</v>
      </c>
      <c r="X840" s="24">
        <f t="shared" si="83"/>
        <v>-7.6392253280365792E-3</v>
      </c>
      <c r="Y840" s="21">
        <f t="shared" si="84"/>
        <v>7.4216775921895255E-3</v>
      </c>
    </row>
    <row r="841" spans="1:25" x14ac:dyDescent="0.3">
      <c r="A841" s="23">
        <v>41897</v>
      </c>
      <c r="B841" s="1">
        <v>92.976241999999999</v>
      </c>
      <c r="C841" s="21">
        <f t="shared" si="80"/>
        <v>-2.952355658968342E-4</v>
      </c>
      <c r="D841" s="21">
        <f t="shared" si="81"/>
        <v>1.2098794640425639E-6</v>
      </c>
      <c r="S841" s="23">
        <v>41897</v>
      </c>
      <c r="T841" s="1">
        <v>1984.130005</v>
      </c>
      <c r="U841" s="21">
        <f t="shared" si="82"/>
        <v>-7.101513806340165E-4</v>
      </c>
      <c r="W841" s="23">
        <v>41897</v>
      </c>
      <c r="X841" s="24">
        <f t="shared" si="83"/>
        <v>-3.5793397859524689E-4</v>
      </c>
      <c r="Y841" s="21">
        <f t="shared" si="84"/>
        <v>-7.728497933324292E-4</v>
      </c>
    </row>
    <row r="842" spans="1:25" x14ac:dyDescent="0.3">
      <c r="A842" s="23">
        <v>41894</v>
      </c>
      <c r="B842" s="1">
        <v>93.003699999999995</v>
      </c>
      <c r="C842" s="21">
        <f t="shared" si="80"/>
        <v>2.2677723187369825E-3</v>
      </c>
      <c r="D842" s="21">
        <f t="shared" si="81"/>
        <v>2.1405523911827513E-6</v>
      </c>
      <c r="S842" s="23">
        <v>41894</v>
      </c>
      <c r="T842" s="1">
        <v>1985.540039</v>
      </c>
      <c r="U842" s="21">
        <f t="shared" si="82"/>
        <v>-5.9625584080529315E-3</v>
      </c>
      <c r="W842" s="23">
        <v>41894</v>
      </c>
      <c r="X842" s="24">
        <f t="shared" si="83"/>
        <v>2.2050739060385698E-3</v>
      </c>
      <c r="Y842" s="21">
        <f t="shared" si="84"/>
        <v>-6.0252568207513442E-3</v>
      </c>
    </row>
    <row r="843" spans="1:25" x14ac:dyDescent="0.3">
      <c r="A843" s="23">
        <v>41893</v>
      </c>
      <c r="B843" s="1">
        <v>92.793266000000003</v>
      </c>
      <c r="C843" s="21">
        <f t="shared" si="80"/>
        <v>4.2574406401549858E-3</v>
      </c>
      <c r="D843" s="21">
        <f t="shared" si="81"/>
        <v>1.192135133410849E-5</v>
      </c>
      <c r="S843" s="23">
        <v>41893</v>
      </c>
      <c r="T843" s="1">
        <v>1997.4499510000001</v>
      </c>
      <c r="U843" s="21">
        <f t="shared" si="82"/>
        <v>8.8190553243849834E-4</v>
      </c>
      <c r="W843" s="23">
        <v>41893</v>
      </c>
      <c r="X843" s="24">
        <f t="shared" si="83"/>
        <v>4.1947422274565731E-3</v>
      </c>
      <c r="Y843" s="21">
        <f t="shared" si="84"/>
        <v>8.1920711974008565E-4</v>
      </c>
    </row>
    <row r="844" spans="1:25" x14ac:dyDescent="0.3">
      <c r="A844" s="23">
        <v>41892</v>
      </c>
      <c r="B844" s="1">
        <v>92.399878999999999</v>
      </c>
      <c r="C844" s="21">
        <f t="shared" ref="C844:C907" si="85">B844/B845-1</f>
        <v>3.0717427454437285E-2</v>
      </c>
      <c r="D844" s="21">
        <f t="shared" ref="D844:D907" si="86">(C844-$B$4)^2</f>
        <v>8.9477068682677018E-4</v>
      </c>
      <c r="S844" s="23">
        <v>41892</v>
      </c>
      <c r="T844" s="1">
        <v>1995.6899410000001</v>
      </c>
      <c r="U844" s="21">
        <f t="shared" ref="U844:U907" si="87">T844/T845-1</f>
        <v>3.646074417693379E-3</v>
      </c>
      <c r="W844" s="23">
        <v>41892</v>
      </c>
      <c r="X844" s="24">
        <f t="shared" ref="X844:X907" si="88">C844-$U$5</f>
        <v>3.0654729041738871E-2</v>
      </c>
      <c r="Y844" s="21">
        <f t="shared" ref="Y844:Y907" si="89">U844-$U$5</f>
        <v>3.5833760049949663E-3</v>
      </c>
    </row>
    <row r="845" spans="1:25" x14ac:dyDescent="0.3">
      <c r="A845" s="23">
        <v>41891</v>
      </c>
      <c r="B845" s="1">
        <v>89.646179000000004</v>
      </c>
      <c r="C845" s="21">
        <f t="shared" si="85"/>
        <v>-3.7619286257513096E-3</v>
      </c>
      <c r="D845" s="21">
        <f t="shared" si="86"/>
        <v>2.085418508371642E-5</v>
      </c>
      <c r="S845" s="23">
        <v>41891</v>
      </c>
      <c r="T845" s="1">
        <v>1988.4399410000001</v>
      </c>
      <c r="U845" s="21">
        <f t="shared" si="87"/>
        <v>-6.5450092152764539E-3</v>
      </c>
      <c r="W845" s="23">
        <v>41891</v>
      </c>
      <c r="X845" s="24">
        <f t="shared" si="88"/>
        <v>-3.8246270384497223E-3</v>
      </c>
      <c r="Y845" s="21">
        <f t="shared" si="89"/>
        <v>-6.6077076279748665E-3</v>
      </c>
    </row>
    <row r="846" spans="1:25" x14ac:dyDescent="0.3">
      <c r="A846" s="23">
        <v>41890</v>
      </c>
      <c r="B846" s="1">
        <v>89.984695000000002</v>
      </c>
      <c r="C846" s="21">
        <f t="shared" si="85"/>
        <v>-6.1634092016227271E-3</v>
      </c>
      <c r="D846" s="21">
        <f t="shared" si="86"/>
        <v>4.8554680242082704E-5</v>
      </c>
      <c r="S846" s="23">
        <v>41890</v>
      </c>
      <c r="T846" s="1">
        <v>2001.540039</v>
      </c>
      <c r="U846" s="21">
        <f t="shared" si="87"/>
        <v>-3.0731142046667159E-3</v>
      </c>
      <c r="W846" s="23">
        <v>41890</v>
      </c>
      <c r="X846" s="24">
        <f t="shared" si="88"/>
        <v>-6.2261076143211398E-3</v>
      </c>
      <c r="Y846" s="21">
        <f t="shared" si="89"/>
        <v>-3.1358126173651286E-3</v>
      </c>
    </row>
    <row r="847" spans="1:25" x14ac:dyDescent="0.3">
      <c r="A847" s="23">
        <v>41887</v>
      </c>
      <c r="B847" s="1">
        <v>90.542747000000006</v>
      </c>
      <c r="C847" s="21">
        <f t="shared" si="85"/>
        <v>8.6630655791795075E-3</v>
      </c>
      <c r="D847" s="21">
        <f t="shared" si="86"/>
        <v>6.1753758009203667E-5</v>
      </c>
      <c r="S847" s="23">
        <v>41887</v>
      </c>
      <c r="T847" s="1">
        <v>2007.709961</v>
      </c>
      <c r="U847" s="21">
        <f t="shared" si="87"/>
        <v>5.0358856051553325E-3</v>
      </c>
      <c r="W847" s="23">
        <v>41887</v>
      </c>
      <c r="X847" s="24">
        <f t="shared" si="88"/>
        <v>8.6003671664810939E-3</v>
      </c>
      <c r="Y847" s="21">
        <f t="shared" si="89"/>
        <v>4.9731871924569198E-3</v>
      </c>
    </row>
    <row r="848" spans="1:25" x14ac:dyDescent="0.3">
      <c r="A848" s="23">
        <v>41886</v>
      </c>
      <c r="B848" s="1">
        <v>89.765106000000003</v>
      </c>
      <c r="C848" s="21">
        <f t="shared" si="85"/>
        <v>-8.2880900638847566E-3</v>
      </c>
      <c r="D848" s="21">
        <f t="shared" si="86"/>
        <v>8.2679006521654458E-5</v>
      </c>
      <c r="S848" s="23">
        <v>41886</v>
      </c>
      <c r="T848" s="1">
        <v>1997.650024</v>
      </c>
      <c r="U848" s="21">
        <f t="shared" si="87"/>
        <v>-1.5344211306420608E-3</v>
      </c>
      <c r="W848" s="23">
        <v>41886</v>
      </c>
      <c r="X848" s="24">
        <f t="shared" si="88"/>
        <v>-8.3507884765831701E-3</v>
      </c>
      <c r="Y848" s="21">
        <f t="shared" si="89"/>
        <v>-1.5971195433404735E-3</v>
      </c>
    </row>
    <row r="849" spans="1:25" x14ac:dyDescent="0.3">
      <c r="A849" s="23">
        <v>41885</v>
      </c>
      <c r="B849" s="1">
        <v>90.515304999999998</v>
      </c>
      <c r="C849" s="21">
        <f t="shared" si="85"/>
        <v>-4.2207143056756435E-2</v>
      </c>
      <c r="D849" s="21">
        <f t="shared" si="86"/>
        <v>1.8500194727229283E-3</v>
      </c>
      <c r="S849" s="23">
        <v>41885</v>
      </c>
      <c r="T849" s="1">
        <v>2000.719971</v>
      </c>
      <c r="U849" s="21">
        <f t="shared" si="87"/>
        <v>-7.7914076822671596E-4</v>
      </c>
      <c r="W849" s="23">
        <v>41885</v>
      </c>
      <c r="X849" s="24">
        <f t="shared" si="88"/>
        <v>-4.2269841469454845E-2</v>
      </c>
      <c r="Y849" s="21">
        <f t="shared" si="89"/>
        <v>-8.4183918092512865E-4</v>
      </c>
    </row>
    <row r="850" spans="1:25" x14ac:dyDescent="0.3">
      <c r="A850" s="23">
        <v>41884</v>
      </c>
      <c r="B850" s="1">
        <v>94.504051000000004</v>
      </c>
      <c r="C850" s="21">
        <f t="shared" si="85"/>
        <v>7.8051966415058072E-3</v>
      </c>
      <c r="D850" s="21">
        <f t="shared" si="86"/>
        <v>4.9006818206909328E-5</v>
      </c>
      <c r="S850" s="23">
        <v>41884</v>
      </c>
      <c r="T850" s="1">
        <v>2002.280029</v>
      </c>
      <c r="U850" s="21">
        <f t="shared" si="87"/>
        <v>-5.4406624972935802E-4</v>
      </c>
      <c r="W850" s="23">
        <v>41884</v>
      </c>
      <c r="X850" s="24">
        <f t="shared" si="88"/>
        <v>7.7424982288073945E-3</v>
      </c>
      <c r="Y850" s="21">
        <f t="shared" si="89"/>
        <v>-6.0676466242777071E-4</v>
      </c>
    </row>
    <row r="851" spans="1:25" x14ac:dyDescent="0.3">
      <c r="A851" s="23">
        <v>41880</v>
      </c>
      <c r="B851" s="1">
        <v>93.772141000000005</v>
      </c>
      <c r="C851" s="21">
        <f t="shared" si="85"/>
        <v>2.4445962099008955E-3</v>
      </c>
      <c r="D851" s="21">
        <f t="shared" si="86"/>
        <v>2.6892279501141927E-6</v>
      </c>
      <c r="S851" s="23">
        <v>41880</v>
      </c>
      <c r="T851" s="1">
        <v>2003.369995</v>
      </c>
      <c r="U851" s="21">
        <f t="shared" si="87"/>
        <v>3.3204147927141658E-3</v>
      </c>
      <c r="W851" s="23">
        <v>41880</v>
      </c>
      <c r="X851" s="24">
        <f t="shared" si="88"/>
        <v>2.3818977972024829E-3</v>
      </c>
      <c r="Y851" s="21">
        <f t="shared" si="89"/>
        <v>3.2577163800157532E-3</v>
      </c>
    </row>
    <row r="852" spans="1:25" x14ac:dyDescent="0.3">
      <c r="A852" s="23">
        <v>41879</v>
      </c>
      <c r="B852" s="1">
        <v>93.543464999999998</v>
      </c>
      <c r="C852" s="21">
        <f t="shared" si="85"/>
        <v>1.1751117129401578E-3</v>
      </c>
      <c r="D852" s="21">
        <f t="shared" si="86"/>
        <v>1.3719769292179107E-7</v>
      </c>
      <c r="S852" s="23">
        <v>41879</v>
      </c>
      <c r="T852" s="1">
        <v>1996.73999</v>
      </c>
      <c r="U852" s="21">
        <f t="shared" si="87"/>
        <v>-1.6899011101580985E-3</v>
      </c>
      <c r="W852" s="23">
        <v>41879</v>
      </c>
      <c r="X852" s="24">
        <f t="shared" si="88"/>
        <v>1.1124133002417451E-3</v>
      </c>
      <c r="Y852" s="21">
        <f t="shared" si="89"/>
        <v>-1.7525995228565112E-3</v>
      </c>
    </row>
    <row r="853" spans="1:25" x14ac:dyDescent="0.3">
      <c r="A853" s="23">
        <v>41878</v>
      </c>
      <c r="B853" s="1">
        <v>93.433670000000006</v>
      </c>
      <c r="C853" s="21">
        <f t="shared" si="85"/>
        <v>1.2290619247143475E-2</v>
      </c>
      <c r="D853" s="21">
        <f t="shared" si="86"/>
        <v>1.3192611941923168E-4</v>
      </c>
      <c r="S853" s="23">
        <v>41878</v>
      </c>
      <c r="T853" s="1">
        <v>2000.119995</v>
      </c>
      <c r="U853" s="21">
        <f t="shared" si="87"/>
        <v>4.9986999630213802E-5</v>
      </c>
      <c r="W853" s="23">
        <v>41878</v>
      </c>
      <c r="X853" s="24">
        <f t="shared" si="88"/>
        <v>1.2227920834445061E-2</v>
      </c>
      <c r="Y853" s="21">
        <f t="shared" si="89"/>
        <v>-1.2711413068198902E-5</v>
      </c>
    </row>
    <row r="854" spans="1:25" x14ac:dyDescent="0.3">
      <c r="A854" s="23">
        <v>41877</v>
      </c>
      <c r="B854" s="1">
        <v>92.299255000000002</v>
      </c>
      <c r="C854" s="21">
        <f t="shared" si="85"/>
        <v>-6.4015599040113669E-3</v>
      </c>
      <c r="D854" s="21">
        <f t="shared" si="86"/>
        <v>5.193032079379747E-5</v>
      </c>
      <c r="S854" s="23">
        <v>41877</v>
      </c>
      <c r="T854" s="1">
        <v>2000.0200199999999</v>
      </c>
      <c r="U854" s="21">
        <f t="shared" si="87"/>
        <v>1.0510811012214294E-3</v>
      </c>
      <c r="W854" s="23">
        <v>41877</v>
      </c>
      <c r="X854" s="24">
        <f t="shared" si="88"/>
        <v>-6.4642583167097796E-3</v>
      </c>
      <c r="Y854" s="21">
        <f t="shared" si="89"/>
        <v>9.883826885230167E-4</v>
      </c>
    </row>
    <row r="855" spans="1:25" x14ac:dyDescent="0.3">
      <c r="A855" s="23">
        <v>41876</v>
      </c>
      <c r="B855" s="1">
        <v>92.893921000000006</v>
      </c>
      <c r="C855" s="21">
        <f t="shared" si="85"/>
        <v>2.1714668570995688E-3</v>
      </c>
      <c r="D855" s="21">
        <f t="shared" si="86"/>
        <v>1.8680252804697905E-6</v>
      </c>
      <c r="S855" s="23">
        <v>41876</v>
      </c>
      <c r="T855" s="1">
        <v>1997.920044</v>
      </c>
      <c r="U855" s="21">
        <f t="shared" si="87"/>
        <v>4.7877790611010607E-3</v>
      </c>
      <c r="W855" s="23">
        <v>41876</v>
      </c>
      <c r="X855" s="24">
        <f t="shared" si="88"/>
        <v>2.1087684444011561E-3</v>
      </c>
      <c r="Y855" s="21">
        <f t="shared" si="89"/>
        <v>4.725080648402648E-3</v>
      </c>
    </row>
    <row r="856" spans="1:25" x14ac:dyDescent="0.3">
      <c r="A856" s="23">
        <v>41873</v>
      </c>
      <c r="B856" s="1">
        <v>92.692642000000006</v>
      </c>
      <c r="C856" s="21">
        <f t="shared" si="85"/>
        <v>7.3572914591839567E-3</v>
      </c>
      <c r="D856" s="21">
        <f t="shared" si="86"/>
        <v>4.293632844904268E-5</v>
      </c>
      <c r="S856" s="23">
        <v>41873</v>
      </c>
      <c r="T856" s="1">
        <v>1988.400024</v>
      </c>
      <c r="U856" s="21">
        <f t="shared" si="87"/>
        <v>-1.9925872252457566E-3</v>
      </c>
      <c r="W856" s="23">
        <v>41873</v>
      </c>
      <c r="X856" s="24">
        <f t="shared" si="88"/>
        <v>7.294593046485544E-3</v>
      </c>
      <c r="Y856" s="21">
        <f t="shared" si="89"/>
        <v>-2.0552856379441693E-3</v>
      </c>
    </row>
    <row r="857" spans="1:25" x14ac:dyDescent="0.3">
      <c r="A857" s="23">
        <v>41872</v>
      </c>
      <c r="B857" s="1">
        <v>92.015656000000007</v>
      </c>
      <c r="C857" s="21">
        <f t="shared" si="85"/>
        <v>9.9340790167490312E-5</v>
      </c>
      <c r="D857" s="21">
        <f t="shared" si="86"/>
        <v>4.9754521948730062E-7</v>
      </c>
      <c r="S857" s="23">
        <v>41872</v>
      </c>
      <c r="T857" s="1">
        <v>1992.369995</v>
      </c>
      <c r="U857" s="21">
        <f t="shared" si="87"/>
        <v>2.9498894898596362E-3</v>
      </c>
      <c r="W857" s="23">
        <v>41872</v>
      </c>
      <c r="X857" s="24">
        <f t="shared" si="88"/>
        <v>3.6642377469077607E-5</v>
      </c>
      <c r="Y857" s="21">
        <f t="shared" si="89"/>
        <v>2.8871910771612235E-3</v>
      </c>
    </row>
    <row r="858" spans="1:25" x14ac:dyDescent="0.3">
      <c r="A858" s="23">
        <v>41871</v>
      </c>
      <c r="B858" s="1">
        <v>92.006516000000005</v>
      </c>
      <c r="C858" s="21">
        <f t="shared" si="85"/>
        <v>3.9802148333079046E-4</v>
      </c>
      <c r="D858" s="21">
        <f t="shared" si="86"/>
        <v>1.6539525975770114E-7</v>
      </c>
      <c r="S858" s="23">
        <v>41871</v>
      </c>
      <c r="T858" s="1">
        <v>1986.51001</v>
      </c>
      <c r="U858" s="21">
        <f t="shared" si="87"/>
        <v>2.4778129084919165E-3</v>
      </c>
      <c r="W858" s="23">
        <v>41871</v>
      </c>
      <c r="X858" s="24">
        <f t="shared" si="88"/>
        <v>3.3532307063237777E-4</v>
      </c>
      <c r="Y858" s="21">
        <f t="shared" si="89"/>
        <v>2.4151144957935038E-3</v>
      </c>
    </row>
    <row r="859" spans="1:25" x14ac:dyDescent="0.3">
      <c r="A859" s="23">
        <v>41870</v>
      </c>
      <c r="B859" s="1">
        <v>91.969909999999999</v>
      </c>
      <c r="C859" s="21">
        <f t="shared" si="85"/>
        <v>1.3815853271281098E-2</v>
      </c>
      <c r="D859" s="21">
        <f t="shared" si="86"/>
        <v>1.6928985849840131E-4</v>
      </c>
      <c r="S859" s="23">
        <v>41870</v>
      </c>
      <c r="T859" s="1">
        <v>1981.599976</v>
      </c>
      <c r="U859" s="21">
        <f t="shared" si="87"/>
        <v>5.0006522411709664E-3</v>
      </c>
      <c r="W859" s="23">
        <v>41870</v>
      </c>
      <c r="X859" s="24">
        <f t="shared" si="88"/>
        <v>1.3753154858582684E-2</v>
      </c>
      <c r="Y859" s="21">
        <f t="shared" si="89"/>
        <v>4.9379538284725537E-3</v>
      </c>
    </row>
    <row r="860" spans="1:25" x14ac:dyDescent="0.3">
      <c r="A860" s="23">
        <v>41869</v>
      </c>
      <c r="B860" s="1">
        <v>90.716583</v>
      </c>
      <c r="C860" s="21">
        <f t="shared" si="85"/>
        <v>1.2043413255235835E-2</v>
      </c>
      <c r="D860" s="21">
        <f t="shared" si="86"/>
        <v>1.2630845886868897E-4</v>
      </c>
      <c r="S860" s="23">
        <v>41869</v>
      </c>
      <c r="T860" s="1">
        <v>1971.73999</v>
      </c>
      <c r="U860" s="21">
        <f t="shared" si="87"/>
        <v>8.5316719162744636E-3</v>
      </c>
      <c r="W860" s="23">
        <v>41869</v>
      </c>
      <c r="X860" s="24">
        <f t="shared" si="88"/>
        <v>1.1980714842537422E-2</v>
      </c>
      <c r="Y860" s="21">
        <f t="shared" si="89"/>
        <v>8.4689735035760501E-3</v>
      </c>
    </row>
    <row r="861" spans="1:25" x14ac:dyDescent="0.3">
      <c r="A861" s="23">
        <v>41866</v>
      </c>
      <c r="B861" s="1">
        <v>89.637046999999995</v>
      </c>
      <c r="C861" s="21">
        <f t="shared" si="85"/>
        <v>4.9232998189787658E-3</v>
      </c>
      <c r="D861" s="21">
        <f t="shared" si="86"/>
        <v>1.6962785032174091E-5</v>
      </c>
      <c r="S861" s="23">
        <v>41866</v>
      </c>
      <c r="T861" s="1">
        <v>1955.0600589999999</v>
      </c>
      <c r="U861" s="21">
        <f t="shared" si="87"/>
        <v>-6.1372864230357926E-5</v>
      </c>
      <c r="W861" s="23">
        <v>41866</v>
      </c>
      <c r="X861" s="24">
        <f t="shared" si="88"/>
        <v>4.8606014062803531E-3</v>
      </c>
      <c r="Y861" s="21">
        <f t="shared" si="89"/>
        <v>-1.2407127692877062E-4</v>
      </c>
    </row>
    <row r="862" spans="1:25" x14ac:dyDescent="0.3">
      <c r="A862" s="23">
        <v>41865</v>
      </c>
      <c r="B862" s="1">
        <v>89.197899000000007</v>
      </c>
      <c r="C862" s="21">
        <f t="shared" si="85"/>
        <v>2.6737171726927134E-3</v>
      </c>
      <c r="D862" s="21">
        <f t="shared" si="86"/>
        <v>3.4931891435545702E-6</v>
      </c>
      <c r="S862" s="23">
        <v>41865</v>
      </c>
      <c r="T862" s="1">
        <v>1955.1800539999999</v>
      </c>
      <c r="U862" s="21">
        <f t="shared" si="87"/>
        <v>4.3458140492873554E-3</v>
      </c>
      <c r="W862" s="23">
        <v>41865</v>
      </c>
      <c r="X862" s="24">
        <f t="shared" si="88"/>
        <v>2.6110187599943007E-3</v>
      </c>
      <c r="Y862" s="21">
        <f t="shared" si="89"/>
        <v>4.2831156365889427E-3</v>
      </c>
    </row>
    <row r="863" spans="1:25" x14ac:dyDescent="0.3">
      <c r="A863" s="23">
        <v>41864</v>
      </c>
      <c r="B863" s="1">
        <v>88.960044999999994</v>
      </c>
      <c r="C863" s="21">
        <f t="shared" si="85"/>
        <v>1.323318776655924E-2</v>
      </c>
      <c r="D863" s="21">
        <f t="shared" si="86"/>
        <v>1.5446706845120945E-4</v>
      </c>
      <c r="S863" s="23">
        <v>41864</v>
      </c>
      <c r="T863" s="1">
        <v>1946.719971</v>
      </c>
      <c r="U863" s="21">
        <f t="shared" si="87"/>
        <v>6.7071601809953751E-3</v>
      </c>
      <c r="W863" s="23">
        <v>41864</v>
      </c>
      <c r="X863" s="24">
        <f t="shared" si="88"/>
        <v>1.3170489353860827E-2</v>
      </c>
      <c r="Y863" s="21">
        <f t="shared" si="89"/>
        <v>6.6444617682969625E-3</v>
      </c>
    </row>
    <row r="864" spans="1:25" x14ac:dyDescent="0.3">
      <c r="A864" s="23">
        <v>41863</v>
      </c>
      <c r="B864" s="1">
        <v>87.798195000000007</v>
      </c>
      <c r="C864" s="21">
        <f t="shared" si="85"/>
        <v>-2.0833217087123934E-4</v>
      </c>
      <c r="D864" s="21">
        <f t="shared" si="86"/>
        <v>1.0262537180030545E-6</v>
      </c>
      <c r="S864" s="23">
        <v>41863</v>
      </c>
      <c r="T864" s="1">
        <v>1933.75</v>
      </c>
      <c r="U864" s="21">
        <f t="shared" si="87"/>
        <v>-1.6366416413624574E-3</v>
      </c>
      <c r="W864" s="23">
        <v>41863</v>
      </c>
      <c r="X864" s="24">
        <f t="shared" si="88"/>
        <v>-2.7103058356965203E-4</v>
      </c>
      <c r="Y864" s="21">
        <f t="shared" si="89"/>
        <v>-1.6993400540608701E-3</v>
      </c>
    </row>
    <row r="865" spans="1:25" x14ac:dyDescent="0.3">
      <c r="A865" s="23">
        <v>41862</v>
      </c>
      <c r="B865" s="1">
        <v>87.816490000000002</v>
      </c>
      <c r="C865" s="21">
        <f t="shared" si="85"/>
        <v>1.3194168286463581E-2</v>
      </c>
      <c r="D865" s="21">
        <f t="shared" si="86"/>
        <v>1.5349868546156534E-4</v>
      </c>
      <c r="S865" s="23">
        <v>41862</v>
      </c>
      <c r="T865" s="1">
        <v>1936.920044</v>
      </c>
      <c r="U865" s="21">
        <f t="shared" si="87"/>
        <v>2.7594251853759744E-3</v>
      </c>
      <c r="W865" s="23">
        <v>41862</v>
      </c>
      <c r="X865" s="24">
        <f t="shared" si="88"/>
        <v>1.3131469873765168E-2</v>
      </c>
      <c r="Y865" s="21">
        <f t="shared" si="89"/>
        <v>2.6967267726775617E-3</v>
      </c>
    </row>
    <row r="866" spans="1:25" x14ac:dyDescent="0.3">
      <c r="A866" s="23">
        <v>41859</v>
      </c>
      <c r="B866" s="1">
        <v>86.672912999999994</v>
      </c>
      <c r="C866" s="21">
        <f t="shared" si="85"/>
        <v>2.7519160022244638E-3</v>
      </c>
      <c r="D866" s="21">
        <f t="shared" si="86"/>
        <v>3.7916126028063758E-6</v>
      </c>
      <c r="S866" s="23">
        <v>41859</v>
      </c>
      <c r="T866" s="1">
        <v>1931.589966</v>
      </c>
      <c r="U866" s="21">
        <f t="shared" si="87"/>
        <v>1.1531402683691017E-2</v>
      </c>
      <c r="W866" s="23">
        <v>41859</v>
      </c>
      <c r="X866" s="24">
        <f t="shared" si="88"/>
        <v>2.6892175895260511E-3</v>
      </c>
      <c r="Y866" s="21">
        <f t="shared" si="89"/>
        <v>1.1468704270992603E-2</v>
      </c>
    </row>
    <row r="867" spans="1:25" x14ac:dyDescent="0.3">
      <c r="A867" s="23">
        <v>41858</v>
      </c>
      <c r="B867" s="1">
        <v>86.435051000000001</v>
      </c>
      <c r="C867" s="21">
        <f t="shared" si="85"/>
        <v>-1.0599899722607553E-4</v>
      </c>
      <c r="D867" s="21">
        <f t="shared" si="86"/>
        <v>8.2939022859742618E-7</v>
      </c>
      <c r="S867" s="23">
        <v>41858</v>
      </c>
      <c r="T867" s="1">
        <v>1909.5699460000001</v>
      </c>
      <c r="U867" s="21">
        <f t="shared" si="87"/>
        <v>-5.5566200347696437E-3</v>
      </c>
      <c r="W867" s="23">
        <v>41858</v>
      </c>
      <c r="X867" s="24">
        <f t="shared" si="88"/>
        <v>-1.6869740992448822E-4</v>
      </c>
      <c r="Y867" s="21">
        <f t="shared" si="89"/>
        <v>-5.6193184474680564E-3</v>
      </c>
    </row>
    <row r="868" spans="1:25" x14ac:dyDescent="0.3">
      <c r="A868" s="23">
        <v>41857</v>
      </c>
      <c r="B868" s="1">
        <v>86.444214000000002</v>
      </c>
      <c r="C868" s="21">
        <f t="shared" si="85"/>
        <v>-1.6821021332669162E-3</v>
      </c>
      <c r="D868" s="21">
        <f t="shared" si="86"/>
        <v>6.1842328138975309E-6</v>
      </c>
      <c r="S868" s="23">
        <v>41857</v>
      </c>
      <c r="T868" s="1">
        <v>1920.23999</v>
      </c>
      <c r="U868" s="21">
        <f t="shared" si="87"/>
        <v>1.5638394035066838E-5</v>
      </c>
      <c r="W868" s="23">
        <v>41857</v>
      </c>
      <c r="X868" s="24">
        <f t="shared" si="88"/>
        <v>-1.7448005459653288E-3</v>
      </c>
      <c r="Y868" s="21">
        <f t="shared" si="89"/>
        <v>-4.7060018663345866E-5</v>
      </c>
    </row>
    <row r="869" spans="1:25" x14ac:dyDescent="0.3">
      <c r="A869" s="23">
        <v>41856</v>
      </c>
      <c r="B869" s="1">
        <v>86.589866999999998</v>
      </c>
      <c r="C869" s="21">
        <f t="shared" si="85"/>
        <v>-4.9167919428819706E-3</v>
      </c>
      <c r="D869" s="21">
        <f t="shared" si="86"/>
        <v>3.2735580404883101E-5</v>
      </c>
      <c r="S869" s="23">
        <v>41856</v>
      </c>
      <c r="T869" s="1">
        <v>1920.209961</v>
      </c>
      <c r="U869" s="21">
        <f t="shared" si="87"/>
        <v>-9.6854698048235432E-3</v>
      </c>
      <c r="W869" s="23">
        <v>41856</v>
      </c>
      <c r="X869" s="24">
        <f t="shared" si="88"/>
        <v>-4.9794903555803833E-3</v>
      </c>
      <c r="Y869" s="21">
        <f t="shared" si="89"/>
        <v>-9.7481682175219568E-3</v>
      </c>
    </row>
    <row r="870" spans="1:25" x14ac:dyDescent="0.3">
      <c r="A870" s="23">
        <v>41855</v>
      </c>
      <c r="B870" s="1">
        <v>87.017714999999995</v>
      </c>
      <c r="C870" s="21">
        <f t="shared" si="85"/>
        <v>-5.6172558710546605E-3</v>
      </c>
      <c r="D870" s="21">
        <f t="shared" si="86"/>
        <v>4.1241641072275038E-5</v>
      </c>
      <c r="S870" s="23">
        <v>41855</v>
      </c>
      <c r="T870" s="1">
        <v>1938.98999</v>
      </c>
      <c r="U870" s="21">
        <f t="shared" si="87"/>
        <v>7.1890324532961625E-3</v>
      </c>
      <c r="W870" s="23">
        <v>41855</v>
      </c>
      <c r="X870" s="24">
        <f t="shared" si="88"/>
        <v>-5.6799542837530732E-3</v>
      </c>
      <c r="Y870" s="21">
        <f t="shared" si="89"/>
        <v>7.1263340405977498E-3</v>
      </c>
    </row>
    <row r="871" spans="1:25" x14ac:dyDescent="0.3">
      <c r="A871" s="23">
        <v>41852</v>
      </c>
      <c r="B871" s="1">
        <v>87.509276999999997</v>
      </c>
      <c r="C871" s="21">
        <f t="shared" si="85"/>
        <v>5.5437159749307519E-3</v>
      </c>
      <c r="D871" s="21">
        <f t="shared" si="86"/>
        <v>2.2458181007757337E-5</v>
      </c>
      <c r="S871" s="23">
        <v>41852</v>
      </c>
      <c r="T871" s="1">
        <v>1925.150024</v>
      </c>
      <c r="U871" s="21">
        <f t="shared" si="87"/>
        <v>-2.8591213797275472E-3</v>
      </c>
      <c r="W871" s="23">
        <v>41852</v>
      </c>
      <c r="X871" s="24">
        <f t="shared" si="88"/>
        <v>5.4810175622323392E-3</v>
      </c>
      <c r="Y871" s="21">
        <f t="shared" si="89"/>
        <v>-2.9218197924259599E-3</v>
      </c>
    </row>
    <row r="872" spans="1:25" x14ac:dyDescent="0.3">
      <c r="A872" s="23">
        <v>41851</v>
      </c>
      <c r="B872" s="1">
        <v>87.026825000000002</v>
      </c>
      <c r="C872" s="21">
        <f t="shared" si="85"/>
        <v>-2.5980617728549427E-2</v>
      </c>
      <c r="D872" s="21">
        <f t="shared" si="86"/>
        <v>7.1745376243680982E-4</v>
      </c>
      <c r="S872" s="23">
        <v>41851</v>
      </c>
      <c r="T872" s="1">
        <v>1930.670044</v>
      </c>
      <c r="U872" s="21">
        <f t="shared" si="87"/>
        <v>-1.9999240169110255E-2</v>
      </c>
      <c r="W872" s="23">
        <v>41851</v>
      </c>
      <c r="X872" s="24">
        <f t="shared" si="88"/>
        <v>-2.604331614124784E-2</v>
      </c>
      <c r="Y872" s="21">
        <f t="shared" si="89"/>
        <v>-2.0061938581808669E-2</v>
      </c>
    </row>
    <row r="873" spans="1:25" x14ac:dyDescent="0.3">
      <c r="A873" s="23">
        <v>41850</v>
      </c>
      <c r="B873" s="1">
        <v>89.348145000000002</v>
      </c>
      <c r="C873" s="21">
        <f t="shared" si="85"/>
        <v>-2.3376935821892708E-3</v>
      </c>
      <c r="D873" s="21">
        <f t="shared" si="86"/>
        <v>9.8746980338722869E-6</v>
      </c>
      <c r="S873" s="23">
        <v>41850</v>
      </c>
      <c r="T873" s="1">
        <v>1970.0699460000001</v>
      </c>
      <c r="U873" s="21">
        <f t="shared" si="87"/>
        <v>6.0912715035721376E-5</v>
      </c>
      <c r="W873" s="23">
        <v>41850</v>
      </c>
      <c r="X873" s="24">
        <f t="shared" si="88"/>
        <v>-2.4003919948876835E-3</v>
      </c>
      <c r="Y873" s="21">
        <f t="shared" si="89"/>
        <v>-1.7856976626913279E-6</v>
      </c>
    </row>
    <row r="874" spans="1:25" x14ac:dyDescent="0.3">
      <c r="A874" s="23">
        <v>41849</v>
      </c>
      <c r="B874" s="1">
        <v>89.557502999999997</v>
      </c>
      <c r="C874" s="21">
        <f t="shared" si="85"/>
        <v>-6.4633050242919321E-3</v>
      </c>
      <c r="D874" s="21">
        <f t="shared" si="86"/>
        <v>5.2824037213667092E-5</v>
      </c>
      <c r="S874" s="23">
        <v>41849</v>
      </c>
      <c r="T874" s="1">
        <v>1969.9499510000001</v>
      </c>
      <c r="U874" s="21">
        <f t="shared" si="87"/>
        <v>-4.5277869362705392E-3</v>
      </c>
      <c r="W874" s="23">
        <v>41849</v>
      </c>
      <c r="X874" s="24">
        <f t="shared" si="88"/>
        <v>-6.5260034369903448E-3</v>
      </c>
      <c r="Y874" s="21">
        <f t="shared" si="89"/>
        <v>-4.5904853489689519E-3</v>
      </c>
    </row>
    <row r="875" spans="1:25" x14ac:dyDescent="0.3">
      <c r="A875" s="23">
        <v>41848</v>
      </c>
      <c r="B875" s="1">
        <v>90.140106000000003</v>
      </c>
      <c r="C875" s="21">
        <f t="shared" si="85"/>
        <v>1.3821962702800228E-2</v>
      </c>
      <c r="D875" s="21">
        <f t="shared" si="86"/>
        <v>1.6944887720551173E-4</v>
      </c>
      <c r="S875" s="23">
        <v>41848</v>
      </c>
      <c r="T875" s="1">
        <v>1978.910034</v>
      </c>
      <c r="U875" s="21">
        <f t="shared" si="87"/>
        <v>2.8815472052179381E-4</v>
      </c>
      <c r="W875" s="23">
        <v>41848</v>
      </c>
      <c r="X875" s="24">
        <f t="shared" si="88"/>
        <v>1.3759264290101814E-2</v>
      </c>
      <c r="Y875" s="21">
        <f t="shared" si="89"/>
        <v>2.2545630782338111E-4</v>
      </c>
    </row>
    <row r="876" spans="1:25" x14ac:dyDescent="0.3">
      <c r="A876" s="23">
        <v>41845</v>
      </c>
      <c r="B876" s="1">
        <v>88.911179000000004</v>
      </c>
      <c r="C876" s="21">
        <f t="shared" si="85"/>
        <v>6.5957811187802307E-3</v>
      </c>
      <c r="D876" s="21">
        <f t="shared" si="86"/>
        <v>3.3536508829869412E-5</v>
      </c>
      <c r="S876" s="23">
        <v>41845</v>
      </c>
      <c r="T876" s="1">
        <v>1978.339966</v>
      </c>
      <c r="U876" s="21">
        <f t="shared" si="87"/>
        <v>-4.8491504426518839E-3</v>
      </c>
      <c r="W876" s="23">
        <v>41845</v>
      </c>
      <c r="X876" s="24">
        <f t="shared" si="88"/>
        <v>6.533082706081818E-3</v>
      </c>
      <c r="Y876" s="21">
        <f t="shared" si="89"/>
        <v>-4.9118488553502966E-3</v>
      </c>
    </row>
    <row r="877" spans="1:25" x14ac:dyDescent="0.3">
      <c r="A877" s="23">
        <v>41844</v>
      </c>
      <c r="B877" s="1">
        <v>88.328582999999995</v>
      </c>
      <c r="C877" s="21">
        <f t="shared" si="85"/>
        <v>-1.646354860589283E-3</v>
      </c>
      <c r="D877" s="21">
        <f t="shared" si="86"/>
        <v>6.0077172040254036E-6</v>
      </c>
      <c r="S877" s="23">
        <v>41844</v>
      </c>
      <c r="T877" s="1">
        <v>1987.9799800000001</v>
      </c>
      <c r="U877" s="21">
        <f t="shared" si="87"/>
        <v>4.8815556797321413E-4</v>
      </c>
      <c r="W877" s="23">
        <v>41844</v>
      </c>
      <c r="X877" s="24">
        <f t="shared" si="88"/>
        <v>-1.7090532732876957E-3</v>
      </c>
      <c r="Y877" s="21">
        <f t="shared" si="89"/>
        <v>4.2545715527480144E-4</v>
      </c>
    </row>
    <row r="878" spans="1:25" x14ac:dyDescent="0.3">
      <c r="A878" s="23">
        <v>41843</v>
      </c>
      <c r="B878" s="1">
        <v>88.474243000000001</v>
      </c>
      <c r="C878" s="21">
        <f t="shared" si="85"/>
        <v>2.6077041898316944E-2</v>
      </c>
      <c r="D878" s="21">
        <f t="shared" si="86"/>
        <v>6.3869077758941682E-4</v>
      </c>
      <c r="S878" s="23">
        <v>41843</v>
      </c>
      <c r="T878" s="1">
        <v>1987.01001</v>
      </c>
      <c r="U878" s="21">
        <f t="shared" si="87"/>
        <v>1.7544382737448849E-3</v>
      </c>
      <c r="W878" s="23">
        <v>41843</v>
      </c>
      <c r="X878" s="24">
        <f t="shared" si="88"/>
        <v>2.601434348561853E-2</v>
      </c>
      <c r="Y878" s="21">
        <f t="shared" si="89"/>
        <v>1.6917398610464722E-3</v>
      </c>
    </row>
    <row r="879" spans="1:25" x14ac:dyDescent="0.3">
      <c r="A879" s="23">
        <v>41842</v>
      </c>
      <c r="B879" s="1">
        <v>86.225730999999996</v>
      </c>
      <c r="C879" s="21">
        <f t="shared" si="85"/>
        <v>8.3029197176316405E-3</v>
      </c>
      <c r="D879" s="21">
        <f t="shared" si="86"/>
        <v>5.6223154313303889E-5</v>
      </c>
      <c r="S879" s="23">
        <v>41842</v>
      </c>
      <c r="T879" s="1">
        <v>1983.530029</v>
      </c>
      <c r="U879" s="21">
        <f t="shared" si="87"/>
        <v>5.0161499242102892E-3</v>
      </c>
      <c r="W879" s="23">
        <v>41842</v>
      </c>
      <c r="X879" s="24">
        <f t="shared" si="88"/>
        <v>8.2402213049332269E-3</v>
      </c>
      <c r="Y879" s="21">
        <f t="shared" si="89"/>
        <v>4.9534515115118765E-3</v>
      </c>
    </row>
    <row r="880" spans="1:25" x14ac:dyDescent="0.3">
      <c r="A880" s="23">
        <v>41841</v>
      </c>
      <c r="B880" s="1">
        <v>85.515701000000007</v>
      </c>
      <c r="C880" s="21">
        <f t="shared" si="85"/>
        <v>-5.1887968436746812E-3</v>
      </c>
      <c r="D880" s="21">
        <f t="shared" si="86"/>
        <v>3.5922120013807566E-5</v>
      </c>
      <c r="S880" s="23">
        <v>41841</v>
      </c>
      <c r="T880" s="1">
        <v>1973.630005</v>
      </c>
      <c r="U880" s="21">
        <f t="shared" si="87"/>
        <v>-2.3202505622667013E-3</v>
      </c>
      <c r="W880" s="23">
        <v>41841</v>
      </c>
      <c r="X880" s="24">
        <f t="shared" si="88"/>
        <v>-5.2514952563730939E-3</v>
      </c>
      <c r="Y880" s="21">
        <f t="shared" si="89"/>
        <v>-2.382948974965114E-3</v>
      </c>
    </row>
    <row r="881" spans="1:25" x14ac:dyDescent="0.3">
      <c r="A881" s="23">
        <v>41838</v>
      </c>
      <c r="B881" s="1">
        <v>85.961738999999994</v>
      </c>
      <c r="C881" s="21">
        <f t="shared" si="85"/>
        <v>1.4394696460977574E-2</v>
      </c>
      <c r="D881" s="21">
        <f t="shared" si="86"/>
        <v>1.8468774169467348E-4</v>
      </c>
      <c r="S881" s="23">
        <v>41838</v>
      </c>
      <c r="T881" s="1">
        <v>1978.219971</v>
      </c>
      <c r="U881" s="21">
        <f t="shared" si="87"/>
        <v>1.0264935780914586E-2</v>
      </c>
      <c r="W881" s="23">
        <v>41838</v>
      </c>
      <c r="X881" s="24">
        <f t="shared" si="88"/>
        <v>1.433199804827916E-2</v>
      </c>
      <c r="Y881" s="21">
        <f t="shared" si="89"/>
        <v>1.0202237368216172E-2</v>
      </c>
    </row>
    <row r="882" spans="1:25" x14ac:dyDescent="0.3">
      <c r="A882" s="23">
        <v>41837</v>
      </c>
      <c r="B882" s="1">
        <v>84.741905000000003</v>
      </c>
      <c r="C882" s="21">
        <f t="shared" si="85"/>
        <v>-1.7830848799107235E-2</v>
      </c>
      <c r="D882" s="21">
        <f t="shared" si="86"/>
        <v>3.4728403847405636E-4</v>
      </c>
      <c r="S882" s="23">
        <v>41837</v>
      </c>
      <c r="T882" s="1">
        <v>1958.119995</v>
      </c>
      <c r="U882" s="21">
        <f t="shared" si="87"/>
        <v>-1.1834026372541717E-2</v>
      </c>
      <c r="W882" s="23">
        <v>41837</v>
      </c>
      <c r="X882" s="24">
        <f t="shared" si="88"/>
        <v>-1.7893547211805649E-2</v>
      </c>
      <c r="Y882" s="21">
        <f t="shared" si="89"/>
        <v>-1.1896724785240131E-2</v>
      </c>
    </row>
    <row r="883" spans="1:25" x14ac:dyDescent="0.3">
      <c r="A883" s="23">
        <v>41836</v>
      </c>
      <c r="B883" s="1">
        <v>86.280356999999995</v>
      </c>
      <c r="C883" s="21">
        <f t="shared" si="85"/>
        <v>-5.6650810578403599E-3</v>
      </c>
      <c r="D883" s="21">
        <f t="shared" si="86"/>
        <v>4.18581917213119E-5</v>
      </c>
      <c r="S883" s="23">
        <v>41836</v>
      </c>
      <c r="T883" s="1">
        <v>1981.5699460000001</v>
      </c>
      <c r="U883" s="21">
        <f t="shared" si="87"/>
        <v>4.2010849337998923E-3</v>
      </c>
      <c r="W883" s="23">
        <v>41836</v>
      </c>
      <c r="X883" s="24">
        <f t="shared" si="88"/>
        <v>-5.7277794705387726E-3</v>
      </c>
      <c r="Y883" s="21">
        <f t="shared" si="89"/>
        <v>4.1383865211014796E-3</v>
      </c>
    </row>
    <row r="884" spans="1:25" x14ac:dyDescent="0.3">
      <c r="A884" s="23">
        <v>41835</v>
      </c>
      <c r="B884" s="1">
        <v>86.771927000000005</v>
      </c>
      <c r="C884" s="21">
        <f t="shared" si="85"/>
        <v>-1.1715821978084073E-2</v>
      </c>
      <c r="D884" s="21">
        <f t="shared" si="86"/>
        <v>1.5676371209127015E-4</v>
      </c>
      <c r="S884" s="23">
        <v>41835</v>
      </c>
      <c r="T884" s="1">
        <v>1973.280029</v>
      </c>
      <c r="U884" s="21">
        <f t="shared" si="87"/>
        <v>-1.9320960226444361E-3</v>
      </c>
      <c r="W884" s="23">
        <v>41835</v>
      </c>
      <c r="X884" s="24">
        <f t="shared" si="88"/>
        <v>-1.1778520390782487E-2</v>
      </c>
      <c r="Y884" s="21">
        <f t="shared" si="89"/>
        <v>-1.9947944353428488E-3</v>
      </c>
    </row>
    <row r="885" spans="1:25" x14ac:dyDescent="0.3">
      <c r="A885" s="23">
        <v>41834</v>
      </c>
      <c r="B885" s="1">
        <v>87.800583000000003</v>
      </c>
      <c r="C885" s="21">
        <f t="shared" si="85"/>
        <v>1.2917379612136681E-2</v>
      </c>
      <c r="D885" s="21">
        <f t="shared" si="86"/>
        <v>1.4671677376506577E-4</v>
      </c>
      <c r="S885" s="23">
        <v>41834</v>
      </c>
      <c r="T885" s="1">
        <v>1977.099976</v>
      </c>
      <c r="U885" s="21">
        <f t="shared" si="87"/>
        <v>4.8435533483188742E-3</v>
      </c>
      <c r="W885" s="23">
        <v>41834</v>
      </c>
      <c r="X885" s="24">
        <f t="shared" si="88"/>
        <v>1.2854681199438268E-2</v>
      </c>
      <c r="Y885" s="21">
        <f t="shared" si="89"/>
        <v>4.7808549356204615E-3</v>
      </c>
    </row>
    <row r="886" spans="1:25" x14ac:dyDescent="0.3">
      <c r="A886" s="23">
        <v>41831</v>
      </c>
      <c r="B886" s="1">
        <v>86.680892999999998</v>
      </c>
      <c r="C886" s="21">
        <f t="shared" si="85"/>
        <v>1.8938349303752045E-3</v>
      </c>
      <c r="D886" s="21">
        <f t="shared" si="86"/>
        <v>1.1861938901470932E-6</v>
      </c>
      <c r="S886" s="23">
        <v>41831</v>
      </c>
      <c r="T886" s="1">
        <v>1967.5699460000001</v>
      </c>
      <c r="U886" s="21">
        <f t="shared" si="87"/>
        <v>1.4709224507656327E-3</v>
      </c>
      <c r="W886" s="23">
        <v>41831</v>
      </c>
      <c r="X886" s="24">
        <f t="shared" si="88"/>
        <v>1.8311365176767918E-3</v>
      </c>
      <c r="Y886" s="21">
        <f t="shared" si="89"/>
        <v>1.40822403806722E-3</v>
      </c>
    </row>
    <row r="887" spans="1:25" x14ac:dyDescent="0.3">
      <c r="A887" s="23">
        <v>41830</v>
      </c>
      <c r="B887" s="1">
        <v>86.517043999999999</v>
      </c>
      <c r="C887" s="21">
        <f t="shared" si="85"/>
        <v>-3.6689543602143049E-3</v>
      </c>
      <c r="D887" s="21">
        <f t="shared" si="86"/>
        <v>2.0013669619623866E-5</v>
      </c>
      <c r="S887" s="23">
        <v>41830</v>
      </c>
      <c r="T887" s="1">
        <v>1964.6800539999999</v>
      </c>
      <c r="U887" s="21">
        <f t="shared" si="87"/>
        <v>-4.1310716999271024E-3</v>
      </c>
      <c r="W887" s="23">
        <v>41830</v>
      </c>
      <c r="X887" s="24">
        <f t="shared" si="88"/>
        <v>-3.7316527729127176E-3</v>
      </c>
      <c r="Y887" s="21">
        <f t="shared" si="89"/>
        <v>-4.1937701126255151E-3</v>
      </c>
    </row>
    <row r="888" spans="1:25" x14ac:dyDescent="0.3">
      <c r="A888" s="23">
        <v>41829</v>
      </c>
      <c r="B888" s="1">
        <v>86.835639999999998</v>
      </c>
      <c r="C888" s="21">
        <f t="shared" si="85"/>
        <v>4.1945071587723426E-4</v>
      </c>
      <c r="D888" s="21">
        <f t="shared" si="86"/>
        <v>1.4842444144176791E-7</v>
      </c>
      <c r="S888" s="23">
        <v>41829</v>
      </c>
      <c r="T888" s="1">
        <v>1972.829956</v>
      </c>
      <c r="U888" s="21">
        <f t="shared" si="87"/>
        <v>4.6442678303448837E-3</v>
      </c>
      <c r="W888" s="23">
        <v>41829</v>
      </c>
      <c r="X888" s="24">
        <f t="shared" si="88"/>
        <v>3.5675230317882157E-4</v>
      </c>
      <c r="Y888" s="21">
        <f t="shared" si="89"/>
        <v>4.581569417646471E-3</v>
      </c>
    </row>
    <row r="889" spans="1:25" x14ac:dyDescent="0.3">
      <c r="A889" s="23">
        <v>41828</v>
      </c>
      <c r="B889" s="1">
        <v>86.799232000000003</v>
      </c>
      <c r="C889" s="21">
        <f t="shared" si="85"/>
        <v>-6.4604451005018104E-3</v>
      </c>
      <c r="D889" s="21">
        <f t="shared" si="86"/>
        <v>5.2782473456719478E-5</v>
      </c>
      <c r="S889" s="23">
        <v>41828</v>
      </c>
      <c r="T889" s="1">
        <v>1963.709961</v>
      </c>
      <c r="U889" s="21">
        <f t="shared" si="87"/>
        <v>-7.0488017752527998E-3</v>
      </c>
      <c r="W889" s="23">
        <v>41828</v>
      </c>
      <c r="X889" s="24">
        <f t="shared" si="88"/>
        <v>-6.5231435132002231E-3</v>
      </c>
      <c r="Y889" s="21">
        <f t="shared" si="89"/>
        <v>-7.1115001879512125E-3</v>
      </c>
    </row>
    <row r="890" spans="1:25" x14ac:dyDescent="0.3">
      <c r="A890" s="23">
        <v>41827</v>
      </c>
      <c r="B890" s="1">
        <v>87.363640000000004</v>
      </c>
      <c r="C890" s="21">
        <f t="shared" si="85"/>
        <v>2.0631946493356645E-2</v>
      </c>
      <c r="D890" s="21">
        <f t="shared" si="86"/>
        <v>3.9311932109368852E-4</v>
      </c>
      <c r="S890" s="23">
        <v>41827</v>
      </c>
      <c r="T890" s="1">
        <v>1977.650024</v>
      </c>
      <c r="U890" s="21">
        <f t="shared" si="87"/>
        <v>-3.9235218548472339E-3</v>
      </c>
      <c r="W890" s="23">
        <v>41827</v>
      </c>
      <c r="X890" s="24">
        <f t="shared" si="88"/>
        <v>2.0569248080658232E-2</v>
      </c>
      <c r="Y890" s="21">
        <f t="shared" si="89"/>
        <v>-3.9862202675456466E-3</v>
      </c>
    </row>
    <row r="891" spans="1:25" x14ac:dyDescent="0.3">
      <c r="A891" s="23">
        <v>41823</v>
      </c>
      <c r="B891" s="1">
        <v>85.597594999999998</v>
      </c>
      <c r="C891" s="21">
        <f t="shared" si="85"/>
        <v>5.8833608574333507E-3</v>
      </c>
      <c r="D891" s="21">
        <f t="shared" si="86"/>
        <v>2.5792698151089796E-5</v>
      </c>
      <c r="S891" s="23">
        <v>41823</v>
      </c>
      <c r="T891" s="1">
        <v>1985.4399410000001</v>
      </c>
      <c r="U891" s="21">
        <f t="shared" si="87"/>
        <v>5.4795079698359839E-3</v>
      </c>
      <c r="W891" s="23">
        <v>41823</v>
      </c>
      <c r="X891" s="24">
        <f t="shared" si="88"/>
        <v>5.820662444734938E-3</v>
      </c>
      <c r="Y891" s="21">
        <f t="shared" si="89"/>
        <v>5.4168095571375712E-3</v>
      </c>
    </row>
    <row r="892" spans="1:25" x14ac:dyDescent="0.3">
      <c r="A892" s="23">
        <v>41822</v>
      </c>
      <c r="B892" s="1">
        <v>85.096939000000006</v>
      </c>
      <c r="C892" s="21">
        <f t="shared" si="85"/>
        <v>-4.2756457608228438E-4</v>
      </c>
      <c r="D892" s="21">
        <f t="shared" si="86"/>
        <v>1.5184997526588609E-6</v>
      </c>
      <c r="S892" s="23">
        <v>41822</v>
      </c>
      <c r="T892" s="1">
        <v>1974.619995</v>
      </c>
      <c r="U892" s="21">
        <f t="shared" si="87"/>
        <v>6.5881308433302088E-4</v>
      </c>
      <c r="W892" s="23">
        <v>41822</v>
      </c>
      <c r="X892" s="24">
        <f t="shared" si="88"/>
        <v>-4.9026298878069707E-4</v>
      </c>
      <c r="Y892" s="21">
        <f t="shared" si="89"/>
        <v>5.9611467163460819E-4</v>
      </c>
    </row>
    <row r="893" spans="1:25" x14ac:dyDescent="0.3">
      <c r="A893" s="23">
        <v>41821</v>
      </c>
      <c r="B893" s="1">
        <v>85.133339000000007</v>
      </c>
      <c r="C893" s="21">
        <f t="shared" si="85"/>
        <v>6.3487322016364534E-3</v>
      </c>
      <c r="D893" s="21">
        <f t="shared" si="86"/>
        <v>3.0736186123273469E-5</v>
      </c>
      <c r="S893" s="23">
        <v>41821</v>
      </c>
      <c r="T893" s="1">
        <v>1973.3199460000001</v>
      </c>
      <c r="U893" s="21">
        <f t="shared" si="87"/>
        <v>6.6777705338432192E-3</v>
      </c>
      <c r="W893" s="23">
        <v>41821</v>
      </c>
      <c r="X893" s="24">
        <f t="shared" si="88"/>
        <v>6.2860337889380407E-3</v>
      </c>
      <c r="Y893" s="21">
        <f t="shared" si="89"/>
        <v>6.6150721211448065E-3</v>
      </c>
    </row>
    <row r="894" spans="1:25" x14ac:dyDescent="0.3">
      <c r="A894" s="23">
        <v>41820</v>
      </c>
      <c r="B894" s="1">
        <v>84.596260000000001</v>
      </c>
      <c r="C894" s="21">
        <f t="shared" si="85"/>
        <v>1.0328244481485838E-2</v>
      </c>
      <c r="D894" s="21">
        <f t="shared" si="86"/>
        <v>9.0697715807147879E-5</v>
      </c>
      <c r="S894" s="23">
        <v>41820</v>
      </c>
      <c r="T894" s="1">
        <v>1960.2299800000001</v>
      </c>
      <c r="U894" s="21">
        <f t="shared" si="87"/>
        <v>-3.722569631802175E-4</v>
      </c>
      <c r="W894" s="23">
        <v>41820</v>
      </c>
      <c r="X894" s="24">
        <f t="shared" si="88"/>
        <v>1.0265546068787424E-2</v>
      </c>
      <c r="Y894" s="21">
        <f t="shared" si="89"/>
        <v>-4.3495537587863019E-4</v>
      </c>
    </row>
    <row r="895" spans="1:25" x14ac:dyDescent="0.3">
      <c r="A895" s="23">
        <v>41817</v>
      </c>
      <c r="B895" s="1">
        <v>83.731460999999996</v>
      </c>
      <c r="C895" s="21">
        <f t="shared" si="85"/>
        <v>1.1881356014339151E-2</v>
      </c>
      <c r="D895" s="21">
        <f t="shared" si="86"/>
        <v>1.2269209482092312E-4</v>
      </c>
      <c r="S895" s="23">
        <v>41817</v>
      </c>
      <c r="T895" s="1">
        <v>1960.959961</v>
      </c>
      <c r="U895" s="21">
        <f t="shared" si="87"/>
        <v>1.9108685050301943E-3</v>
      </c>
      <c r="W895" s="23">
        <v>41817</v>
      </c>
      <c r="X895" s="24">
        <f t="shared" si="88"/>
        <v>1.1818657601640737E-2</v>
      </c>
      <c r="Y895" s="21">
        <f t="shared" si="89"/>
        <v>1.8481700923317817E-3</v>
      </c>
    </row>
    <row r="896" spans="1:25" x14ac:dyDescent="0.3">
      <c r="A896" s="23">
        <v>41816</v>
      </c>
      <c r="B896" s="1">
        <v>82.748299000000003</v>
      </c>
      <c r="C896" s="21">
        <f t="shared" si="85"/>
        <v>5.9760460448166075E-3</v>
      </c>
      <c r="D896" s="21">
        <f t="shared" si="86"/>
        <v>2.6742720173854331E-5</v>
      </c>
      <c r="S896" s="23">
        <v>41816</v>
      </c>
      <c r="T896" s="1">
        <v>1957.219971</v>
      </c>
      <c r="U896" s="21">
        <f t="shared" si="87"/>
        <v>-1.1788836944636172E-3</v>
      </c>
      <c r="W896" s="23">
        <v>41816</v>
      </c>
      <c r="X896" s="24">
        <f t="shared" si="88"/>
        <v>5.9133476321181948E-3</v>
      </c>
      <c r="Y896" s="21">
        <f t="shared" si="89"/>
        <v>-1.2415821071620299E-3</v>
      </c>
    </row>
    <row r="897" spans="1:25" x14ac:dyDescent="0.3">
      <c r="A897" s="23">
        <v>41815</v>
      </c>
      <c r="B897" s="1">
        <v>82.256729000000007</v>
      </c>
      <c r="C897" s="21">
        <f t="shared" si="85"/>
        <v>8.8600063511212745E-4</v>
      </c>
      <c r="D897" s="21">
        <f t="shared" si="86"/>
        <v>6.6082252901216604E-9</v>
      </c>
      <c r="S897" s="23">
        <v>41815</v>
      </c>
      <c r="T897" s="1">
        <v>1959.530029</v>
      </c>
      <c r="U897" s="21">
        <f t="shared" si="87"/>
        <v>4.8975113067570852E-3</v>
      </c>
      <c r="W897" s="23">
        <v>41815</v>
      </c>
      <c r="X897" s="24">
        <f t="shared" si="88"/>
        <v>8.2330222241371476E-4</v>
      </c>
      <c r="Y897" s="21">
        <f t="shared" si="89"/>
        <v>4.8348128940586725E-3</v>
      </c>
    </row>
    <row r="898" spans="1:25" x14ac:dyDescent="0.3">
      <c r="A898" s="23">
        <v>41814</v>
      </c>
      <c r="B898" s="1">
        <v>82.183914000000001</v>
      </c>
      <c r="C898" s="21">
        <f t="shared" si="85"/>
        <v>-6.055203565994649E-3</v>
      </c>
      <c r="D898" s="21">
        <f t="shared" si="86"/>
        <v>4.7058409244091241E-5</v>
      </c>
      <c r="S898" s="23">
        <v>41814</v>
      </c>
      <c r="T898" s="1">
        <v>1949.9799800000001</v>
      </c>
      <c r="U898" s="21">
        <f t="shared" si="87"/>
        <v>-6.4353106814546424E-3</v>
      </c>
      <c r="W898" s="23">
        <v>41814</v>
      </c>
      <c r="X898" s="24">
        <f t="shared" si="88"/>
        <v>-6.1179019786930617E-3</v>
      </c>
      <c r="Y898" s="21">
        <f t="shared" si="89"/>
        <v>-6.498009094153055E-3</v>
      </c>
    </row>
    <row r="899" spans="1:25" x14ac:dyDescent="0.3">
      <c r="A899" s="23">
        <v>41813</v>
      </c>
      <c r="B899" s="1">
        <v>82.684585999999996</v>
      </c>
      <c r="C899" s="21">
        <f t="shared" si="85"/>
        <v>-8.8012648726398801E-4</v>
      </c>
      <c r="D899" s="21">
        <f t="shared" si="86"/>
        <v>2.8386727880907109E-6</v>
      </c>
      <c r="S899" s="23">
        <v>41813</v>
      </c>
      <c r="T899" s="1">
        <v>1962.6099850000001</v>
      </c>
      <c r="U899" s="21">
        <f t="shared" si="87"/>
        <v>-1.3246419817014576E-4</v>
      </c>
      <c r="W899" s="23">
        <v>41813</v>
      </c>
      <c r="X899" s="24">
        <f t="shared" si="88"/>
        <v>-9.428248999624007E-4</v>
      </c>
      <c r="Y899" s="21">
        <f t="shared" si="89"/>
        <v>-1.9516261086855845E-4</v>
      </c>
    </row>
    <row r="900" spans="1:25" x14ac:dyDescent="0.3">
      <c r="A900" s="23">
        <v>41810</v>
      </c>
      <c r="B900" s="1">
        <v>82.757423000000003</v>
      </c>
      <c r="C900" s="21">
        <f t="shared" si="85"/>
        <v>-1.0341653829667119E-2</v>
      </c>
      <c r="D900" s="21">
        <f t="shared" si="86"/>
        <v>1.2424141867967844E-4</v>
      </c>
      <c r="S900" s="23">
        <v>41810</v>
      </c>
      <c r="T900" s="1">
        <v>1962.869995</v>
      </c>
      <c r="U900" s="21">
        <f t="shared" si="87"/>
        <v>1.7300585025625814E-3</v>
      </c>
      <c r="W900" s="23">
        <v>41810</v>
      </c>
      <c r="X900" s="24">
        <f t="shared" si="88"/>
        <v>-1.0404352242365533E-2</v>
      </c>
      <c r="Y900" s="21">
        <f t="shared" si="89"/>
        <v>1.6673600898641687E-3</v>
      </c>
    </row>
    <row r="901" spans="1:25" x14ac:dyDescent="0.3">
      <c r="A901" s="23">
        <v>41809</v>
      </c>
      <c r="B901" s="1">
        <v>83.622214999999997</v>
      </c>
      <c r="C901" s="21">
        <f t="shared" si="85"/>
        <v>-3.471407519310965E-3</v>
      </c>
      <c r="D901" s="21">
        <f t="shared" si="86"/>
        <v>1.8285177991515253E-5</v>
      </c>
      <c r="S901" s="23">
        <v>41809</v>
      </c>
      <c r="T901" s="1">
        <v>1959.4799800000001</v>
      </c>
      <c r="U901" s="21">
        <f t="shared" si="87"/>
        <v>1.2774785769653629E-3</v>
      </c>
      <c r="W901" s="23">
        <v>41809</v>
      </c>
      <c r="X901" s="24">
        <f t="shared" si="88"/>
        <v>-3.5341059320093777E-3</v>
      </c>
      <c r="Y901" s="21">
        <f t="shared" si="89"/>
        <v>1.2147801642669502E-3</v>
      </c>
    </row>
    <row r="902" spans="1:25" x14ac:dyDescent="0.3">
      <c r="A902" s="23">
        <v>41808</v>
      </c>
      <c r="B902" s="1">
        <v>83.913512999999995</v>
      </c>
      <c r="C902" s="21">
        <f t="shared" si="85"/>
        <v>1.0859377150191918E-3</v>
      </c>
      <c r="D902" s="21">
        <f t="shared" si="86"/>
        <v>7.908922811643845E-8</v>
      </c>
      <c r="S902" s="23">
        <v>41808</v>
      </c>
      <c r="T902" s="1">
        <v>1956.9799800000001</v>
      </c>
      <c r="U902" s="21">
        <f t="shared" si="87"/>
        <v>7.7188811874360219E-3</v>
      </c>
      <c r="W902" s="23">
        <v>41808</v>
      </c>
      <c r="X902" s="24">
        <f t="shared" si="88"/>
        <v>1.0232393023207791E-3</v>
      </c>
      <c r="Y902" s="21">
        <f t="shared" si="89"/>
        <v>7.6561827747376092E-3</v>
      </c>
    </row>
    <row r="903" spans="1:25" x14ac:dyDescent="0.3">
      <c r="A903" s="23">
        <v>41807</v>
      </c>
      <c r="B903" s="1">
        <v>83.822486999999995</v>
      </c>
      <c r="C903" s="21">
        <f t="shared" si="85"/>
        <v>-1.3014150538587232E-3</v>
      </c>
      <c r="D903" s="21">
        <f t="shared" si="86"/>
        <v>4.4357612415280813E-6</v>
      </c>
      <c r="S903" s="23">
        <v>41807</v>
      </c>
      <c r="T903" s="1">
        <v>1941.98999</v>
      </c>
      <c r="U903" s="21">
        <f t="shared" si="87"/>
        <v>2.1725690929803587E-3</v>
      </c>
      <c r="W903" s="23">
        <v>41807</v>
      </c>
      <c r="X903" s="24">
        <f t="shared" si="88"/>
        <v>-1.3641134665571359E-3</v>
      </c>
      <c r="Y903" s="21">
        <f t="shared" si="89"/>
        <v>2.109870680281946E-3</v>
      </c>
    </row>
    <row r="904" spans="1:25" x14ac:dyDescent="0.3">
      <c r="A904" s="23">
        <v>41806</v>
      </c>
      <c r="B904" s="1">
        <v>83.931717000000006</v>
      </c>
      <c r="C904" s="21">
        <f t="shared" si="85"/>
        <v>1.0078847478963704E-2</v>
      </c>
      <c r="D904" s="21">
        <f t="shared" si="86"/>
        <v>8.6009632588080669E-5</v>
      </c>
      <c r="S904" s="23">
        <v>41806</v>
      </c>
      <c r="T904" s="1">
        <v>1937.780029</v>
      </c>
      <c r="U904" s="21">
        <f t="shared" si="87"/>
        <v>8.3670511298250538E-4</v>
      </c>
      <c r="W904" s="23">
        <v>41806</v>
      </c>
      <c r="X904" s="24">
        <f t="shared" si="88"/>
        <v>1.001614906626529E-2</v>
      </c>
      <c r="Y904" s="21">
        <f t="shared" si="89"/>
        <v>7.7400670028409269E-4</v>
      </c>
    </row>
    <row r="905" spans="1:25" x14ac:dyDescent="0.3">
      <c r="A905" s="23">
        <v>41803</v>
      </c>
      <c r="B905" s="1">
        <v>83.094223</v>
      </c>
      <c r="C905" s="21">
        <f t="shared" si="85"/>
        <v>-1.0943675206268044E-2</v>
      </c>
      <c r="D905" s="21">
        <f t="shared" si="86"/>
        <v>1.3802454658218475E-4</v>
      </c>
      <c r="S905" s="23">
        <v>41803</v>
      </c>
      <c r="T905" s="1">
        <v>1936.160034</v>
      </c>
      <c r="U905" s="21">
        <f t="shared" si="87"/>
        <v>3.134561785089085E-3</v>
      </c>
      <c r="W905" s="23">
        <v>41803</v>
      </c>
      <c r="X905" s="24">
        <f t="shared" si="88"/>
        <v>-1.1006373618966458E-2</v>
      </c>
      <c r="Y905" s="21">
        <f t="shared" si="89"/>
        <v>3.0718633723906723E-3</v>
      </c>
    </row>
    <row r="906" spans="1:25" x14ac:dyDescent="0.3">
      <c r="A906" s="23">
        <v>41802</v>
      </c>
      <c r="B906" s="1">
        <v>84.013641000000007</v>
      </c>
      <c r="C906" s="21">
        <f t="shared" si="85"/>
        <v>-1.6727052450311475E-2</v>
      </c>
      <c r="D906" s="21">
        <f t="shared" si="86"/>
        <v>3.0736268211986264E-4</v>
      </c>
      <c r="S906" s="23">
        <v>41802</v>
      </c>
      <c r="T906" s="1">
        <v>1930.1099850000001</v>
      </c>
      <c r="U906" s="21">
        <f t="shared" si="87"/>
        <v>-7.088893864193202E-3</v>
      </c>
      <c r="W906" s="23">
        <v>41802</v>
      </c>
      <c r="X906" s="24">
        <f t="shared" si="88"/>
        <v>-1.6789750863009888E-2</v>
      </c>
      <c r="Y906" s="21">
        <f t="shared" si="89"/>
        <v>-7.1515922768916147E-3</v>
      </c>
    </row>
    <row r="907" spans="1:25" x14ac:dyDescent="0.3">
      <c r="A907" s="23">
        <v>41801</v>
      </c>
      <c r="B907" s="1">
        <v>85.442847999999998</v>
      </c>
      <c r="C907" s="21">
        <f t="shared" si="85"/>
        <v>-4.1380275564378843E-3</v>
      </c>
      <c r="D907" s="21">
        <f t="shared" si="86"/>
        <v>2.4430651029301284E-5</v>
      </c>
      <c r="S907" s="23">
        <v>41801</v>
      </c>
      <c r="T907" s="1">
        <v>1943.8900149999999</v>
      </c>
      <c r="U907" s="21">
        <f t="shared" si="87"/>
        <v>-3.5370408204140613E-3</v>
      </c>
      <c r="W907" s="23">
        <v>41801</v>
      </c>
      <c r="X907" s="24">
        <f t="shared" si="88"/>
        <v>-4.200725969136297E-3</v>
      </c>
      <c r="Y907" s="21">
        <f t="shared" si="89"/>
        <v>-3.599739233112474E-3</v>
      </c>
    </row>
    <row r="908" spans="1:25" x14ac:dyDescent="0.3">
      <c r="A908" s="23">
        <v>41800</v>
      </c>
      <c r="B908" s="1">
        <v>85.797882000000001</v>
      </c>
      <c r="C908" s="21">
        <f t="shared" ref="C908:C971" si="90">B908/B909-1</f>
        <v>5.8699942136426486E-3</v>
      </c>
      <c r="D908" s="21">
        <f t="shared" ref="D908:D971" si="91">(C908-$B$4)^2</f>
        <v>2.5657107774832761E-5</v>
      </c>
      <c r="S908" s="23">
        <v>41800</v>
      </c>
      <c r="T908" s="1">
        <v>1950.790039</v>
      </c>
      <c r="U908" s="21">
        <f t="shared" ref="U908:U971" si="92">T908/T909-1</f>
        <v>-2.4598389514540742E-4</v>
      </c>
      <c r="W908" s="23">
        <v>41800</v>
      </c>
      <c r="X908" s="24">
        <f t="shared" ref="X908:X971" si="93">C908-$U$5</f>
        <v>5.8072958009442359E-3</v>
      </c>
      <c r="Y908" s="21">
        <f t="shared" ref="Y908:Y971" si="94">U908-$U$5</f>
        <v>-3.0868230784382011E-4</v>
      </c>
    </row>
    <row r="909" spans="1:25" x14ac:dyDescent="0.3">
      <c r="A909" s="23">
        <v>41799</v>
      </c>
      <c r="B909" s="1">
        <v>85.297188000000006</v>
      </c>
      <c r="C909" s="21">
        <f t="shared" si="90"/>
        <v>1.6001285182750458E-2</v>
      </c>
      <c r="D909" s="21">
        <f t="shared" si="91"/>
        <v>2.3093590811506777E-4</v>
      </c>
      <c r="S909" s="23">
        <v>41799</v>
      </c>
      <c r="T909" s="1">
        <v>1951.2700199999999</v>
      </c>
      <c r="U909" s="21">
        <f t="shared" si="92"/>
        <v>9.3877167565414865E-4</v>
      </c>
      <c r="W909" s="23">
        <v>41799</v>
      </c>
      <c r="X909" s="24">
        <f t="shared" si="93"/>
        <v>1.5938586770052044E-2</v>
      </c>
      <c r="Y909" s="21">
        <f t="shared" si="94"/>
        <v>8.7607326295573596E-4</v>
      </c>
    </row>
    <row r="910" spans="1:25" x14ac:dyDescent="0.3">
      <c r="A910" s="23">
        <v>41796</v>
      </c>
      <c r="B910" s="1">
        <v>83.953818999999996</v>
      </c>
      <c r="C910" s="21">
        <f t="shared" si="90"/>
        <v>-2.7499685634050364E-3</v>
      </c>
      <c r="D910" s="21">
        <f t="shared" si="91"/>
        <v>1.263573715583331E-5</v>
      </c>
      <c r="S910" s="23">
        <v>41796</v>
      </c>
      <c r="T910" s="1">
        <v>1949.4399410000001</v>
      </c>
      <c r="U910" s="21">
        <f t="shared" si="92"/>
        <v>4.6277584595830756E-3</v>
      </c>
      <c r="W910" s="23">
        <v>41796</v>
      </c>
      <c r="X910" s="24">
        <f t="shared" si="93"/>
        <v>-2.8126669761034491E-3</v>
      </c>
      <c r="Y910" s="21">
        <f t="shared" si="94"/>
        <v>4.5650600468846629E-3</v>
      </c>
    </row>
    <row r="911" spans="1:25" x14ac:dyDescent="0.3">
      <c r="A911" s="23">
        <v>41795</v>
      </c>
      <c r="B911" s="1">
        <v>84.185326000000003</v>
      </c>
      <c r="C911" s="21">
        <f t="shared" si="90"/>
        <v>3.9238680797748504E-3</v>
      </c>
      <c r="D911" s="21">
        <f t="shared" si="91"/>
        <v>9.7291493495423831E-6</v>
      </c>
      <c r="S911" s="23">
        <v>41795</v>
      </c>
      <c r="T911" s="1">
        <v>1940.459961</v>
      </c>
      <c r="U911" s="21">
        <f t="shared" si="92"/>
        <v>6.5252795647932071E-3</v>
      </c>
      <c r="W911" s="23">
        <v>41795</v>
      </c>
      <c r="X911" s="24">
        <f t="shared" si="93"/>
        <v>3.8611696670764377E-3</v>
      </c>
      <c r="Y911" s="21">
        <f t="shared" si="94"/>
        <v>6.4625811520947945E-3</v>
      </c>
    </row>
    <row r="912" spans="1:25" x14ac:dyDescent="0.3">
      <c r="A912" s="23">
        <v>41794</v>
      </c>
      <c r="B912" s="1">
        <v>83.856285</v>
      </c>
      <c r="C912" s="21">
        <f t="shared" si="90"/>
        <v>1.1418755431596095E-2</v>
      </c>
      <c r="D912" s="21">
        <f t="shared" si="91"/>
        <v>1.1265796798825402E-4</v>
      </c>
      <c r="S912" s="23">
        <v>41794</v>
      </c>
      <c r="T912" s="1">
        <v>1927.880005</v>
      </c>
      <c r="U912" s="21">
        <f t="shared" si="92"/>
        <v>1.891663731611759E-3</v>
      </c>
      <c r="W912" s="23">
        <v>41794</v>
      </c>
      <c r="X912" s="24">
        <f t="shared" si="93"/>
        <v>1.1356057018897681E-2</v>
      </c>
      <c r="Y912" s="21">
        <f t="shared" si="94"/>
        <v>1.8289653189133464E-3</v>
      </c>
    </row>
    <row r="913" spans="1:25" x14ac:dyDescent="0.3">
      <c r="A913" s="23">
        <v>41793</v>
      </c>
      <c r="B913" s="1">
        <v>82.909560999999997</v>
      </c>
      <c r="C913" s="21">
        <f t="shared" si="90"/>
        <v>1.4141359357334071E-2</v>
      </c>
      <c r="D913" s="21">
        <f t="shared" si="91"/>
        <v>1.7786622558505429E-4</v>
      </c>
      <c r="S913" s="23">
        <v>41793</v>
      </c>
      <c r="T913" s="1">
        <v>1924.23999</v>
      </c>
      <c r="U913" s="21">
        <f t="shared" si="92"/>
        <v>-3.7921682467634277E-4</v>
      </c>
      <c r="W913" s="23">
        <v>41793</v>
      </c>
      <c r="X913" s="24">
        <f t="shared" si="93"/>
        <v>1.4078660944635658E-2</v>
      </c>
      <c r="Y913" s="21">
        <f t="shared" si="94"/>
        <v>-4.4191523737475546E-4</v>
      </c>
    </row>
    <row r="914" spans="1:25" x14ac:dyDescent="0.3">
      <c r="A914" s="23">
        <v>41792</v>
      </c>
      <c r="B914" s="1">
        <v>81.753456</v>
      </c>
      <c r="C914" s="21">
        <f t="shared" si="90"/>
        <v>-6.8719973345692242E-3</v>
      </c>
      <c r="D914" s="21">
        <f t="shared" si="91"/>
        <v>5.8931830029701697E-5</v>
      </c>
      <c r="S914" s="23">
        <v>41792</v>
      </c>
      <c r="T914" s="1">
        <v>1924.969971</v>
      </c>
      <c r="U914" s="21">
        <f t="shared" si="92"/>
        <v>7.2782640574686752E-4</v>
      </c>
      <c r="W914" s="23">
        <v>41792</v>
      </c>
      <c r="X914" s="24">
        <f t="shared" si="93"/>
        <v>-6.9346957472676369E-3</v>
      </c>
      <c r="Y914" s="21">
        <f t="shared" si="94"/>
        <v>6.6512799304845483E-4</v>
      </c>
    </row>
    <row r="915" spans="1:25" x14ac:dyDescent="0.3">
      <c r="A915" s="23">
        <v>41789</v>
      </c>
      <c r="B915" s="1">
        <v>82.319153</v>
      </c>
      <c r="C915" s="21">
        <f t="shared" si="90"/>
        <v>-3.7456016918684387E-3</v>
      </c>
      <c r="D915" s="21">
        <f t="shared" si="91"/>
        <v>2.0705333250302874E-5</v>
      </c>
      <c r="S915" s="23">
        <v>41789</v>
      </c>
      <c r="T915" s="1">
        <v>1923.5699460000001</v>
      </c>
      <c r="U915" s="21">
        <f t="shared" si="92"/>
        <v>1.8436779355184285E-3</v>
      </c>
      <c r="W915" s="23">
        <v>41789</v>
      </c>
      <c r="X915" s="24">
        <f t="shared" si="93"/>
        <v>-3.8083001045668514E-3</v>
      </c>
      <c r="Y915" s="21">
        <f t="shared" si="94"/>
        <v>1.7809795228200158E-3</v>
      </c>
    </row>
    <row r="916" spans="1:25" x14ac:dyDescent="0.3">
      <c r="A916" s="23">
        <v>41788</v>
      </c>
      <c r="B916" s="1">
        <v>82.628647000000001</v>
      </c>
      <c r="C916" s="21">
        <f t="shared" si="90"/>
        <v>1.8220756832233898E-2</v>
      </c>
      <c r="D916" s="21">
        <f t="shared" si="91"/>
        <v>3.033186996743868E-4</v>
      </c>
      <c r="S916" s="23">
        <v>41788</v>
      </c>
      <c r="T916" s="1">
        <v>1920.030029</v>
      </c>
      <c r="U916" s="21">
        <f t="shared" si="92"/>
        <v>5.3671102662891101E-3</v>
      </c>
      <c r="W916" s="23">
        <v>41788</v>
      </c>
      <c r="X916" s="24">
        <f t="shared" si="93"/>
        <v>1.8158058419535484E-2</v>
      </c>
      <c r="Y916" s="21">
        <f t="shared" si="94"/>
        <v>5.3044118535906975E-3</v>
      </c>
    </row>
    <row r="917" spans="1:25" x14ac:dyDescent="0.3">
      <c r="A917" s="23">
        <v>41787</v>
      </c>
      <c r="B917" s="1">
        <v>81.150031999999996</v>
      </c>
      <c r="C917" s="21">
        <f t="shared" si="90"/>
        <v>-2.5894316802299588E-3</v>
      </c>
      <c r="D917" s="21">
        <f t="shared" si="91"/>
        <v>1.1520195326585423E-5</v>
      </c>
      <c r="S917" s="23">
        <v>41787</v>
      </c>
      <c r="T917" s="1">
        <v>1909.780029</v>
      </c>
      <c r="U917" s="21">
        <f t="shared" si="92"/>
        <v>-1.1140717722704085E-3</v>
      </c>
      <c r="W917" s="23">
        <v>41787</v>
      </c>
      <c r="X917" s="24">
        <f t="shared" si="93"/>
        <v>-2.6521300929283715E-3</v>
      </c>
      <c r="Y917" s="21">
        <f t="shared" si="94"/>
        <v>-1.1767701849688212E-3</v>
      </c>
    </row>
    <row r="918" spans="1:25" x14ac:dyDescent="0.3">
      <c r="A918" s="23">
        <v>41786</v>
      </c>
      <c r="B918" s="1">
        <v>81.360709999999997</v>
      </c>
      <c r="C918" s="21">
        <f t="shared" si="90"/>
        <v>1.8725669700792258E-2</v>
      </c>
      <c r="D918" s="21">
        <f t="shared" si="91"/>
        <v>3.2116080936907672E-4</v>
      </c>
      <c r="S918" s="23">
        <v>41786</v>
      </c>
      <c r="T918" s="1">
        <v>1911.910034</v>
      </c>
      <c r="U918" s="21">
        <f t="shared" si="92"/>
        <v>5.9878059416866858E-3</v>
      </c>
      <c r="W918" s="23">
        <v>41786</v>
      </c>
      <c r="X918" s="24">
        <f t="shared" si="93"/>
        <v>1.8662971288093844E-2</v>
      </c>
      <c r="Y918" s="21">
        <f t="shared" si="94"/>
        <v>5.9251075289882731E-3</v>
      </c>
    </row>
    <row r="919" spans="1:25" x14ac:dyDescent="0.3">
      <c r="A919" s="23">
        <v>41782</v>
      </c>
      <c r="B919" s="1">
        <v>79.865181000000007</v>
      </c>
      <c r="C919" s="21">
        <f t="shared" si="90"/>
        <v>1.1296612782590643E-2</v>
      </c>
      <c r="D919" s="21">
        <f t="shared" si="91"/>
        <v>1.1008003147655447E-4</v>
      </c>
      <c r="S919" s="23">
        <v>41782</v>
      </c>
      <c r="T919" s="1">
        <v>1900.530029</v>
      </c>
      <c r="U919" s="21">
        <f t="shared" si="92"/>
        <v>4.2483918237263829E-3</v>
      </c>
      <c r="W919" s="23">
        <v>41782</v>
      </c>
      <c r="X919" s="24">
        <f t="shared" si="93"/>
        <v>1.1233914369892229E-2</v>
      </c>
      <c r="Y919" s="21">
        <f t="shared" si="94"/>
        <v>4.1856934110279702E-3</v>
      </c>
    </row>
    <row r="920" spans="1:25" x14ac:dyDescent="0.3">
      <c r="A920" s="23">
        <v>41781</v>
      </c>
      <c r="B920" s="1">
        <v>78.973052999999993</v>
      </c>
      <c r="C920" s="21">
        <f t="shared" si="90"/>
        <v>1.5831046957706096E-3</v>
      </c>
      <c r="D920" s="21">
        <f t="shared" si="91"/>
        <v>6.0589885713928417E-7</v>
      </c>
      <c r="S920" s="23">
        <v>41781</v>
      </c>
      <c r="T920" s="1">
        <v>1892.48999</v>
      </c>
      <c r="U920" s="21">
        <f t="shared" si="92"/>
        <v>2.362229907096447E-3</v>
      </c>
      <c r="W920" s="23">
        <v>41781</v>
      </c>
      <c r="X920" s="24">
        <f t="shared" si="93"/>
        <v>1.5204062830721969E-3</v>
      </c>
      <c r="Y920" s="21">
        <f t="shared" si="94"/>
        <v>2.2995314943980343E-3</v>
      </c>
    </row>
    <row r="921" spans="1:25" x14ac:dyDescent="0.3">
      <c r="A921" s="23">
        <v>41780</v>
      </c>
      <c r="B921" s="1">
        <v>78.848228000000006</v>
      </c>
      <c r="C921" s="21">
        <f t="shared" si="90"/>
        <v>2.6459257098079281E-3</v>
      </c>
      <c r="D921" s="21">
        <f t="shared" si="91"/>
        <v>3.3900766022152455E-6</v>
      </c>
      <c r="S921" s="23">
        <v>41780</v>
      </c>
      <c r="T921" s="1">
        <v>1888.030029</v>
      </c>
      <c r="U921" s="21">
        <f t="shared" si="92"/>
        <v>8.116098822161355E-3</v>
      </c>
      <c r="W921" s="23">
        <v>41780</v>
      </c>
      <c r="X921" s="24">
        <f t="shared" si="93"/>
        <v>2.5832272971095154E-3</v>
      </c>
      <c r="Y921" s="21">
        <f t="shared" si="94"/>
        <v>8.0534004094629415E-3</v>
      </c>
    </row>
    <row r="922" spans="1:25" x14ac:dyDescent="0.3">
      <c r="A922" s="23">
        <v>41779</v>
      </c>
      <c r="B922" s="1">
        <v>78.640152</v>
      </c>
      <c r="C922" s="21">
        <f t="shared" si="90"/>
        <v>1.9834769943449793E-4</v>
      </c>
      <c r="D922" s="21">
        <f t="shared" si="91"/>
        <v>3.6767480741349547E-7</v>
      </c>
      <c r="S922" s="23">
        <v>41779</v>
      </c>
      <c r="T922" s="1">
        <v>1872.829956</v>
      </c>
      <c r="U922" s="21">
        <f t="shared" si="92"/>
        <v>-6.4983980976560662E-3</v>
      </c>
      <c r="W922" s="23">
        <v>41779</v>
      </c>
      <c r="X922" s="24">
        <f t="shared" si="93"/>
        <v>1.3564928673608524E-4</v>
      </c>
      <c r="Y922" s="21">
        <f t="shared" si="94"/>
        <v>-6.5610965103544789E-3</v>
      </c>
    </row>
    <row r="923" spans="1:25" x14ac:dyDescent="0.3">
      <c r="A923" s="23">
        <v>41778</v>
      </c>
      <c r="B923" s="1">
        <v>78.624556999999996</v>
      </c>
      <c r="C923" s="21">
        <f t="shared" si="90"/>
        <v>1.1849418661725286E-2</v>
      </c>
      <c r="D923" s="21">
        <f t="shared" si="91"/>
        <v>1.2198559729357664E-4</v>
      </c>
      <c r="S923" s="23">
        <v>41778</v>
      </c>
      <c r="T923" s="1">
        <v>1885.079956</v>
      </c>
      <c r="U923" s="21">
        <f t="shared" si="92"/>
        <v>3.8447866495221472E-3</v>
      </c>
      <c r="W923" s="23">
        <v>41778</v>
      </c>
      <c r="X923" s="24">
        <f t="shared" si="93"/>
        <v>1.1786720249026873E-2</v>
      </c>
      <c r="Y923" s="21">
        <f t="shared" si="94"/>
        <v>3.7820882368237345E-3</v>
      </c>
    </row>
    <row r="924" spans="1:25" x14ac:dyDescent="0.3">
      <c r="A924" s="23">
        <v>41775</v>
      </c>
      <c r="B924" s="1">
        <v>77.703811999999999</v>
      </c>
      <c r="C924" s="21">
        <f t="shared" si="90"/>
        <v>1.4758381558328093E-2</v>
      </c>
      <c r="D924" s="21">
        <f t="shared" si="91"/>
        <v>1.9470495990200001E-4</v>
      </c>
      <c r="S924" s="23">
        <v>41775</v>
      </c>
      <c r="T924" s="1">
        <v>1877.8599850000001</v>
      </c>
      <c r="U924" s="21">
        <f t="shared" si="92"/>
        <v>3.7469647967112163E-3</v>
      </c>
      <c r="W924" s="23">
        <v>41775</v>
      </c>
      <c r="X924" s="24">
        <f t="shared" si="93"/>
        <v>1.469568314562968E-2</v>
      </c>
      <c r="Y924" s="21">
        <f t="shared" si="94"/>
        <v>3.6842663840128036E-3</v>
      </c>
    </row>
    <row r="925" spans="1:25" x14ac:dyDescent="0.3">
      <c r="A925" s="23">
        <v>41774</v>
      </c>
      <c r="B925" s="1">
        <v>76.573707999999996</v>
      </c>
      <c r="C925" s="21">
        <f t="shared" si="90"/>
        <v>-8.5035125658617927E-3</v>
      </c>
      <c r="D925" s="21">
        <f t="shared" si="91"/>
        <v>8.6643000701966253E-5</v>
      </c>
      <c r="S925" s="23">
        <v>41774</v>
      </c>
      <c r="T925" s="1">
        <v>1870.849976</v>
      </c>
      <c r="U925" s="21">
        <f t="shared" si="92"/>
        <v>-9.3618066583573967E-3</v>
      </c>
      <c r="W925" s="23">
        <v>41774</v>
      </c>
      <c r="X925" s="24">
        <f t="shared" si="93"/>
        <v>-8.5662109785602063E-3</v>
      </c>
      <c r="Y925" s="21">
        <f t="shared" si="94"/>
        <v>-9.4245050710558102E-3</v>
      </c>
    </row>
    <row r="926" spans="1:25" x14ac:dyDescent="0.3">
      <c r="A926" s="23">
        <v>41773</v>
      </c>
      <c r="B926" s="1">
        <v>77.230438000000007</v>
      </c>
      <c r="C926" s="21">
        <f t="shared" si="90"/>
        <v>1.8515558813048116E-4</v>
      </c>
      <c r="D926" s="21">
        <f t="shared" si="91"/>
        <v>3.8384722773182502E-7</v>
      </c>
      <c r="S926" s="23">
        <v>41773</v>
      </c>
      <c r="T926" s="1">
        <v>1888.530029</v>
      </c>
      <c r="U926" s="21">
        <f t="shared" si="92"/>
        <v>-4.7010051544701392E-3</v>
      </c>
      <c r="W926" s="23">
        <v>41773</v>
      </c>
      <c r="X926" s="24">
        <f t="shared" si="93"/>
        <v>1.2245717543206847E-4</v>
      </c>
      <c r="Y926" s="21">
        <f t="shared" si="94"/>
        <v>-4.7637035671685519E-3</v>
      </c>
    </row>
    <row r="927" spans="1:25" x14ac:dyDescent="0.3">
      <c r="A927" s="23">
        <v>41772</v>
      </c>
      <c r="B927" s="1">
        <v>77.216140999999993</v>
      </c>
      <c r="C927" s="21">
        <f t="shared" si="90"/>
        <v>1.5684370167581285E-3</v>
      </c>
      <c r="D927" s="21">
        <f t="shared" si="91"/>
        <v>5.8327950040858069E-7</v>
      </c>
      <c r="S927" s="23">
        <v>41772</v>
      </c>
      <c r="T927" s="1">
        <v>1897.4499510000001</v>
      </c>
      <c r="U927" s="21">
        <f t="shared" si="92"/>
        <v>4.2175783084807961E-4</v>
      </c>
      <c r="W927" s="23">
        <v>41772</v>
      </c>
      <c r="X927" s="24">
        <f t="shared" si="93"/>
        <v>1.5057386040597158E-3</v>
      </c>
      <c r="Y927" s="21">
        <f t="shared" si="94"/>
        <v>3.5905941814966692E-4</v>
      </c>
    </row>
    <row r="928" spans="1:25" x14ac:dyDescent="0.3">
      <c r="A928" s="23">
        <v>41771</v>
      </c>
      <c r="B928" s="1">
        <v>77.095222000000007</v>
      </c>
      <c r="C928" s="21">
        <f t="shared" si="90"/>
        <v>1.2450352221264005E-2</v>
      </c>
      <c r="D928" s="21">
        <f t="shared" si="91"/>
        <v>1.3562099104513876E-4</v>
      </c>
      <c r="S928" s="23">
        <v>41771</v>
      </c>
      <c r="T928" s="1">
        <v>1896.650024</v>
      </c>
      <c r="U928" s="21">
        <f t="shared" si="92"/>
        <v>9.6727376354577288E-3</v>
      </c>
      <c r="W928" s="23">
        <v>41771</v>
      </c>
      <c r="X928" s="24">
        <f t="shared" si="93"/>
        <v>1.2387653808565591E-2</v>
      </c>
      <c r="Y928" s="21">
        <f t="shared" si="94"/>
        <v>9.6100392227593152E-3</v>
      </c>
    </row>
    <row r="929" spans="1:25" x14ac:dyDescent="0.3">
      <c r="A929" s="23">
        <v>41768</v>
      </c>
      <c r="B929" s="1">
        <v>76.147163000000006</v>
      </c>
      <c r="C929" s="21">
        <f t="shared" si="90"/>
        <v>-4.1668180415652678E-3</v>
      </c>
      <c r="D929" s="21">
        <f t="shared" si="91"/>
        <v>2.4716087525031529E-5</v>
      </c>
      <c r="S929" s="23">
        <v>41768</v>
      </c>
      <c r="T929" s="1">
        <v>1878.4799800000001</v>
      </c>
      <c r="U929" s="21">
        <f t="shared" si="92"/>
        <v>1.5194761186390071E-3</v>
      </c>
      <c r="W929" s="23">
        <v>41768</v>
      </c>
      <c r="X929" s="24">
        <f t="shared" si="93"/>
        <v>-4.2295164542636805E-3</v>
      </c>
      <c r="Y929" s="21">
        <f t="shared" si="94"/>
        <v>1.4567777059405944E-3</v>
      </c>
    </row>
    <row r="930" spans="1:25" x14ac:dyDescent="0.3">
      <c r="A930" s="23">
        <v>41767</v>
      </c>
      <c r="B930" s="1">
        <v>76.465782000000004</v>
      </c>
      <c r="C930" s="21">
        <f t="shared" si="90"/>
        <v>-1.7824915888647874E-3</v>
      </c>
      <c r="D930" s="21">
        <f t="shared" si="91"/>
        <v>6.6936102176143215E-6</v>
      </c>
      <c r="S930" s="23">
        <v>41767</v>
      </c>
      <c r="T930" s="1">
        <v>1875.630005</v>
      </c>
      <c r="U930" s="21">
        <f t="shared" si="92"/>
        <v>-1.3736249160484215E-3</v>
      </c>
      <c r="W930" s="23">
        <v>41767</v>
      </c>
      <c r="X930" s="24">
        <f t="shared" si="93"/>
        <v>-1.8451900015632001E-3</v>
      </c>
      <c r="Y930" s="21">
        <f t="shared" si="94"/>
        <v>-1.4363233287468342E-3</v>
      </c>
    </row>
    <row r="931" spans="1:25" x14ac:dyDescent="0.3">
      <c r="A931" s="23">
        <v>41766</v>
      </c>
      <c r="B931" s="1">
        <v>76.602324999999993</v>
      </c>
      <c r="C931" s="21">
        <f t="shared" si="90"/>
        <v>-3.4995228000324063E-3</v>
      </c>
      <c r="D931" s="21">
        <f t="shared" si="91"/>
        <v>1.8526416929395097E-5</v>
      </c>
      <c r="S931" s="23">
        <v>41766</v>
      </c>
      <c r="T931" s="1">
        <v>1878.209961</v>
      </c>
      <c r="U931" s="21">
        <f t="shared" si="92"/>
        <v>5.6164682944326305E-3</v>
      </c>
      <c r="W931" s="23">
        <v>41766</v>
      </c>
      <c r="X931" s="24">
        <f t="shared" si="93"/>
        <v>-3.562221212730819E-3</v>
      </c>
      <c r="Y931" s="21">
        <f t="shared" si="94"/>
        <v>5.5537698817342178E-3</v>
      </c>
    </row>
    <row r="932" spans="1:25" x14ac:dyDescent="0.3">
      <c r="A932" s="23">
        <v>41765</v>
      </c>
      <c r="B932" s="1">
        <v>76.871337999999994</v>
      </c>
      <c r="C932" s="21">
        <f t="shared" si="90"/>
        <v>-1.0899105114092866E-2</v>
      </c>
      <c r="D932" s="21">
        <f t="shared" si="91"/>
        <v>1.3697927988395913E-4</v>
      </c>
      <c r="S932" s="23">
        <v>41765</v>
      </c>
      <c r="T932" s="1">
        <v>1867.719971</v>
      </c>
      <c r="U932" s="21">
        <f t="shared" si="92"/>
        <v>-8.9883919085642638E-3</v>
      </c>
      <c r="W932" s="23">
        <v>41765</v>
      </c>
      <c r="X932" s="24">
        <f t="shared" si="93"/>
        <v>-1.096180352679128E-2</v>
      </c>
      <c r="Y932" s="21">
        <f t="shared" si="94"/>
        <v>-9.0510903212626774E-3</v>
      </c>
    </row>
    <row r="933" spans="1:25" x14ac:dyDescent="0.3">
      <c r="A933" s="23">
        <v>41764</v>
      </c>
      <c r="B933" s="1">
        <v>77.718399000000005</v>
      </c>
      <c r="C933" s="21">
        <f t="shared" si="90"/>
        <v>1.4141643143476434E-2</v>
      </c>
      <c r="D933" s="21">
        <f t="shared" si="91"/>
        <v>1.7787379517833745E-4</v>
      </c>
      <c r="S933" s="23">
        <v>41764</v>
      </c>
      <c r="T933" s="1">
        <v>1884.660034</v>
      </c>
      <c r="U933" s="21">
        <f t="shared" si="92"/>
        <v>1.8712158435478798E-3</v>
      </c>
      <c r="W933" s="23">
        <v>41764</v>
      </c>
      <c r="X933" s="24">
        <f t="shared" si="93"/>
        <v>1.4078944730778021E-2</v>
      </c>
      <c r="Y933" s="21">
        <f t="shared" si="94"/>
        <v>1.8085174308494672E-3</v>
      </c>
    </row>
    <row r="934" spans="1:25" x14ac:dyDescent="0.3">
      <c r="A934" s="23">
        <v>41761</v>
      </c>
      <c r="B934" s="1">
        <v>76.634658999999999</v>
      </c>
      <c r="C934" s="21">
        <f t="shared" si="90"/>
        <v>1.8595699735775018E-3</v>
      </c>
      <c r="D934" s="21">
        <f t="shared" si="91"/>
        <v>1.1127303156187615E-6</v>
      </c>
      <c r="S934" s="23">
        <v>41761</v>
      </c>
      <c r="T934" s="1">
        <v>1881.1400149999999</v>
      </c>
      <c r="U934" s="21">
        <f t="shared" si="92"/>
        <v>-1.3484450263229197E-3</v>
      </c>
      <c r="W934" s="23">
        <v>41761</v>
      </c>
      <c r="X934" s="24">
        <f t="shared" si="93"/>
        <v>1.7968715608790891E-3</v>
      </c>
      <c r="Y934" s="21">
        <f t="shared" si="94"/>
        <v>-1.4111434390213324E-3</v>
      </c>
    </row>
    <row r="935" spans="1:25" x14ac:dyDescent="0.3">
      <c r="A935" s="23">
        <v>41760</v>
      </c>
      <c r="B935" s="1">
        <v>76.492416000000006</v>
      </c>
      <c r="C935" s="21">
        <f t="shared" si="90"/>
        <v>2.3558221425372672E-3</v>
      </c>
      <c r="D935" s="21">
        <f t="shared" si="91"/>
        <v>2.4059499841513717E-6</v>
      </c>
      <c r="S935" s="23">
        <v>41760</v>
      </c>
      <c r="T935" s="1">
        <v>1883.6800539999999</v>
      </c>
      <c r="U935" s="21">
        <f t="shared" si="92"/>
        <v>-1.4326123677377289E-4</v>
      </c>
      <c r="W935" s="23">
        <v>41760</v>
      </c>
      <c r="X935" s="24">
        <f t="shared" si="93"/>
        <v>2.2931237298388545E-3</v>
      </c>
      <c r="Y935" s="21">
        <f t="shared" si="94"/>
        <v>-2.0595964947218558E-4</v>
      </c>
    </row>
    <row r="936" spans="1:25" x14ac:dyDescent="0.3">
      <c r="A936" s="23">
        <v>41759</v>
      </c>
      <c r="B936" s="1">
        <v>76.312636999999995</v>
      </c>
      <c r="C936" s="21">
        <f t="shared" si="90"/>
        <v>-3.7817128918736787E-3</v>
      </c>
      <c r="D936" s="21">
        <f t="shared" si="91"/>
        <v>2.1035271674515957E-5</v>
      </c>
      <c r="S936" s="23">
        <v>41759</v>
      </c>
      <c r="T936" s="1">
        <v>1883.9499510000001</v>
      </c>
      <c r="U936" s="21">
        <f t="shared" si="92"/>
        <v>2.9920169148385245E-3</v>
      </c>
      <c r="W936" s="23">
        <v>41759</v>
      </c>
      <c r="X936" s="24">
        <f t="shared" si="93"/>
        <v>-3.8444113045720913E-3</v>
      </c>
      <c r="Y936" s="21">
        <f t="shared" si="94"/>
        <v>2.9293185021401118E-3</v>
      </c>
    </row>
    <row r="937" spans="1:25" x14ac:dyDescent="0.3">
      <c r="A937" s="23">
        <v>41758</v>
      </c>
      <c r="B937" s="1">
        <v>76.602324999999993</v>
      </c>
      <c r="C937" s="21">
        <f t="shared" si="90"/>
        <v>-2.962400354257877E-3</v>
      </c>
      <c r="D937" s="21">
        <f t="shared" si="91"/>
        <v>1.4191117736466035E-5</v>
      </c>
      <c r="S937" s="23">
        <v>41758</v>
      </c>
      <c r="T937" s="1">
        <v>1878.329956</v>
      </c>
      <c r="U937" s="21">
        <f t="shared" si="92"/>
        <v>4.7607568846756987E-3</v>
      </c>
      <c r="W937" s="23">
        <v>41758</v>
      </c>
      <c r="X937" s="24">
        <f t="shared" si="93"/>
        <v>-3.0250987669562896E-3</v>
      </c>
      <c r="Y937" s="21">
        <f t="shared" si="94"/>
        <v>4.698058471977286E-3</v>
      </c>
    </row>
    <row r="938" spans="1:25" x14ac:dyDescent="0.3">
      <c r="A938" s="23">
        <v>41757</v>
      </c>
      <c r="B938" s="1">
        <v>76.829926</v>
      </c>
      <c r="C938" s="21">
        <f t="shared" si="90"/>
        <v>3.8727581687357127E-2</v>
      </c>
      <c r="D938" s="21">
        <f t="shared" si="91"/>
        <v>1.4381442240420893E-3</v>
      </c>
      <c r="S938" s="23">
        <v>41757</v>
      </c>
      <c r="T938" s="1">
        <v>1869.4300539999999</v>
      </c>
      <c r="U938" s="21">
        <f t="shared" si="92"/>
        <v>3.2360362360925876E-3</v>
      </c>
      <c r="W938" s="23">
        <v>41757</v>
      </c>
      <c r="X938" s="24">
        <f t="shared" si="93"/>
        <v>3.8664883274658716E-2</v>
      </c>
      <c r="Y938" s="21">
        <f t="shared" si="94"/>
        <v>3.1733378233941749E-3</v>
      </c>
    </row>
    <row r="939" spans="1:25" x14ac:dyDescent="0.3">
      <c r="A939" s="23">
        <v>41754</v>
      </c>
      <c r="B939" s="1">
        <v>73.965423999999999</v>
      </c>
      <c r="C939" s="21">
        <f t="shared" si="90"/>
        <v>7.3447836175475345E-3</v>
      </c>
      <c r="D939" s="21">
        <f t="shared" si="91"/>
        <v>4.2772567583828715E-5</v>
      </c>
      <c r="S939" s="23">
        <v>41754</v>
      </c>
      <c r="T939" s="1">
        <v>1863.400024</v>
      </c>
      <c r="U939" s="21">
        <f t="shared" si="92"/>
        <v>-8.0963910132735295E-3</v>
      </c>
      <c r="W939" s="23">
        <v>41754</v>
      </c>
      <c r="X939" s="24">
        <f t="shared" si="93"/>
        <v>7.2820852048491218E-3</v>
      </c>
      <c r="Y939" s="21">
        <f t="shared" si="94"/>
        <v>-8.1590894259719431E-3</v>
      </c>
    </row>
    <row r="940" spans="1:25" x14ac:dyDescent="0.3">
      <c r="A940" s="23">
        <v>41753</v>
      </c>
      <c r="B940" s="1">
        <v>73.426124999999999</v>
      </c>
      <c r="C940" s="21">
        <f t="shared" si="90"/>
        <v>8.1981797786336852E-2</v>
      </c>
      <c r="D940" s="21">
        <f t="shared" si="91"/>
        <v>6.5897196393227796E-3</v>
      </c>
      <c r="S940" s="23">
        <v>41753</v>
      </c>
      <c r="T940" s="1">
        <v>1878.6099850000001</v>
      </c>
      <c r="U940" s="21">
        <f t="shared" si="92"/>
        <v>1.7169601918778366E-3</v>
      </c>
      <c r="W940" s="23">
        <v>41753</v>
      </c>
      <c r="X940" s="24">
        <f t="shared" si="93"/>
        <v>8.1919099373638435E-2</v>
      </c>
      <c r="Y940" s="21">
        <f t="shared" si="94"/>
        <v>1.6542617791794239E-3</v>
      </c>
    </row>
    <row r="941" spans="1:25" x14ac:dyDescent="0.3">
      <c r="A941" s="23">
        <v>41752</v>
      </c>
      <c r="B941" s="1">
        <v>67.862624999999994</v>
      </c>
      <c r="C941" s="21">
        <f t="shared" si="90"/>
        <v>-1.3071440218322516E-2</v>
      </c>
      <c r="D941" s="21">
        <f t="shared" si="91"/>
        <v>1.9254753499239343E-4</v>
      </c>
      <c r="S941" s="23">
        <v>41752</v>
      </c>
      <c r="T941" s="1">
        <v>1875.3900149999999</v>
      </c>
      <c r="U941" s="21">
        <f t="shared" si="92"/>
        <v>-2.2133137674165138E-3</v>
      </c>
      <c r="W941" s="23">
        <v>41752</v>
      </c>
      <c r="X941" s="24">
        <f t="shared" si="93"/>
        <v>-1.313413863102093E-2</v>
      </c>
      <c r="Y941" s="21">
        <f t="shared" si="94"/>
        <v>-2.2760121801149264E-3</v>
      </c>
    </row>
    <row r="942" spans="1:25" x14ac:dyDescent="0.3">
      <c r="A942" s="23">
        <v>41751</v>
      </c>
      <c r="B942" s="1">
        <v>68.761436000000003</v>
      </c>
      <c r="C942" s="21">
        <f t="shared" si="90"/>
        <v>9.9780335357557703E-4</v>
      </c>
      <c r="D942" s="21">
        <f t="shared" si="91"/>
        <v>3.728518080623365E-8</v>
      </c>
      <c r="S942" s="23">
        <v>41751</v>
      </c>
      <c r="T942" s="1">
        <v>1879.5500489999999</v>
      </c>
      <c r="U942" s="21">
        <f t="shared" si="92"/>
        <v>4.092138928365463E-3</v>
      </c>
      <c r="W942" s="23">
        <v>41751</v>
      </c>
      <c r="X942" s="24">
        <f t="shared" si="93"/>
        <v>9.3510494087716434E-4</v>
      </c>
      <c r="Y942" s="21">
        <f t="shared" si="94"/>
        <v>4.0294405156670503E-3</v>
      </c>
    </row>
    <row r="943" spans="1:25" x14ac:dyDescent="0.3">
      <c r="A943" s="23">
        <v>41750</v>
      </c>
      <c r="B943" s="1">
        <v>68.692893999999995</v>
      </c>
      <c r="C943" s="21">
        <f t="shared" si="90"/>
        <v>1.1868366789230755E-2</v>
      </c>
      <c r="D943" s="21">
        <f t="shared" si="91"/>
        <v>1.2240450943458255E-4</v>
      </c>
      <c r="S943" s="23">
        <v>41750</v>
      </c>
      <c r="T943" s="1">
        <v>1871.8900149999999</v>
      </c>
      <c r="U943" s="21">
        <f t="shared" si="92"/>
        <v>3.7751235169600772E-3</v>
      </c>
      <c r="W943" s="23">
        <v>41750</v>
      </c>
      <c r="X943" s="24">
        <f t="shared" si="93"/>
        <v>1.1805668376532342E-2</v>
      </c>
      <c r="Y943" s="21">
        <f t="shared" si="94"/>
        <v>3.7124251042616645E-3</v>
      </c>
    </row>
    <row r="944" spans="1:25" x14ac:dyDescent="0.3">
      <c r="A944" s="23">
        <v>41746</v>
      </c>
      <c r="B944" s="1">
        <v>67.887184000000005</v>
      </c>
      <c r="C944" s="21">
        <f t="shared" si="90"/>
        <v>1.1425515082620352E-2</v>
      </c>
      <c r="D944" s="21">
        <f t="shared" si="91"/>
        <v>1.1280150817209977E-4</v>
      </c>
      <c r="S944" s="23">
        <v>41746</v>
      </c>
      <c r="T944" s="1">
        <v>1864.849976</v>
      </c>
      <c r="U944" s="21">
        <f t="shared" si="92"/>
        <v>1.3638529136033029E-3</v>
      </c>
      <c r="W944" s="23">
        <v>41746</v>
      </c>
      <c r="X944" s="24">
        <f t="shared" si="93"/>
        <v>1.1362816669921939E-2</v>
      </c>
      <c r="Y944" s="21">
        <f t="shared" si="94"/>
        <v>1.3011545009048902E-3</v>
      </c>
    </row>
    <row r="945" spans="1:25" x14ac:dyDescent="0.3">
      <c r="A945" s="23">
        <v>41745</v>
      </c>
      <c r="B945" s="1">
        <v>67.1203</v>
      </c>
      <c r="C945" s="21">
        <f t="shared" si="90"/>
        <v>2.0270355001423823E-3</v>
      </c>
      <c r="D945" s="21">
        <f t="shared" si="91"/>
        <v>1.4940804994081249E-6</v>
      </c>
      <c r="S945" s="23">
        <v>41745</v>
      </c>
      <c r="T945" s="1">
        <v>1862.3100589999999</v>
      </c>
      <c r="U945" s="21">
        <f t="shared" si="92"/>
        <v>1.0488491036131586E-2</v>
      </c>
      <c r="W945" s="23">
        <v>41745</v>
      </c>
      <c r="X945" s="24">
        <f t="shared" si="93"/>
        <v>1.9643370874439696E-3</v>
      </c>
      <c r="Y945" s="21">
        <f t="shared" si="94"/>
        <v>1.0425792623433173E-2</v>
      </c>
    </row>
    <row r="946" spans="1:25" x14ac:dyDescent="0.3">
      <c r="A946" s="23">
        <v>41744</v>
      </c>
      <c r="B946" s="1">
        <v>66.984520000000003</v>
      </c>
      <c r="C946" s="21">
        <f t="shared" si="90"/>
        <v>-7.1307304334464749E-3</v>
      </c>
      <c r="D946" s="21">
        <f t="shared" si="91"/>
        <v>6.2971209217459713E-5</v>
      </c>
      <c r="S946" s="23">
        <v>41744</v>
      </c>
      <c r="T946" s="1">
        <v>1842.9799800000001</v>
      </c>
      <c r="U946" s="21">
        <f t="shared" si="92"/>
        <v>6.757307728767703E-3</v>
      </c>
      <c r="W946" s="23">
        <v>41744</v>
      </c>
      <c r="X946" s="24">
        <f t="shared" si="93"/>
        <v>-7.1934288461448876E-3</v>
      </c>
      <c r="Y946" s="21">
        <f t="shared" si="94"/>
        <v>6.6946093160692903E-3</v>
      </c>
    </row>
    <row r="947" spans="1:25" x14ac:dyDescent="0.3">
      <c r="A947" s="23">
        <v>41743</v>
      </c>
      <c r="B947" s="1">
        <v>67.465598999999997</v>
      </c>
      <c r="C947" s="21">
        <f t="shared" si="90"/>
        <v>3.983650919122228E-3</v>
      </c>
      <c r="D947" s="21">
        <f t="shared" si="91"/>
        <v>1.0105667632792516E-5</v>
      </c>
      <c r="S947" s="23">
        <v>41743</v>
      </c>
      <c r="T947" s="1">
        <v>1830.6099850000001</v>
      </c>
      <c r="U947" s="21">
        <f t="shared" si="92"/>
        <v>8.2172862574667604E-3</v>
      </c>
      <c r="W947" s="23">
        <v>41743</v>
      </c>
      <c r="X947" s="24">
        <f t="shared" si="93"/>
        <v>3.9209525064238153E-3</v>
      </c>
      <c r="Y947" s="21">
        <f t="shared" si="94"/>
        <v>8.1545878447683469E-3</v>
      </c>
    </row>
    <row r="948" spans="1:25" x14ac:dyDescent="0.3">
      <c r="A948" s="23">
        <v>41740</v>
      </c>
      <c r="B948" s="1">
        <v>67.197906000000003</v>
      </c>
      <c r="C948" s="21">
        <f t="shared" si="90"/>
        <v>-7.3929226830267147E-3</v>
      </c>
      <c r="D948" s="21">
        <f t="shared" si="91"/>
        <v>6.7201175763654847E-5</v>
      </c>
      <c r="S948" s="23">
        <v>41740</v>
      </c>
      <c r="T948" s="1">
        <v>1815.6899410000001</v>
      </c>
      <c r="U948" s="21">
        <f t="shared" si="92"/>
        <v>-9.4867738546151603E-3</v>
      </c>
      <c r="W948" s="23">
        <v>41740</v>
      </c>
      <c r="X948" s="24">
        <f t="shared" si="93"/>
        <v>-7.4556210957251274E-3</v>
      </c>
      <c r="Y948" s="21">
        <f t="shared" si="94"/>
        <v>-9.5494722673135739E-3</v>
      </c>
    </row>
    <row r="949" spans="1:25" x14ac:dyDescent="0.3">
      <c r="A949" s="23">
        <v>41739</v>
      </c>
      <c r="B949" s="1">
        <v>67.698395000000005</v>
      </c>
      <c r="C949" s="21">
        <f t="shared" si="90"/>
        <v>-1.2897766066154892E-2</v>
      </c>
      <c r="D949" s="21">
        <f t="shared" si="91"/>
        <v>1.8775784057826068E-4</v>
      </c>
      <c r="S949" s="23">
        <v>41739</v>
      </c>
      <c r="T949" s="1">
        <v>1833.079956</v>
      </c>
      <c r="U949" s="21">
        <f t="shared" si="92"/>
        <v>-2.0884795731297645E-2</v>
      </c>
      <c r="W949" s="23">
        <v>41739</v>
      </c>
      <c r="X949" s="24">
        <f t="shared" si="93"/>
        <v>-1.2960464478853306E-2</v>
      </c>
      <c r="Y949" s="21">
        <f t="shared" si="94"/>
        <v>-2.0947494143996059E-2</v>
      </c>
    </row>
    <row r="950" spans="1:25" x14ac:dyDescent="0.3">
      <c r="A950" s="23">
        <v>41738</v>
      </c>
      <c r="B950" s="1">
        <v>68.582961999999995</v>
      </c>
      <c r="C950" s="21">
        <f t="shared" si="90"/>
        <v>1.3143708833950773E-2</v>
      </c>
      <c r="D950" s="21">
        <f t="shared" si="91"/>
        <v>1.5225090101782205E-4</v>
      </c>
      <c r="S950" s="23">
        <v>41738</v>
      </c>
      <c r="T950" s="1">
        <v>1872.1800539999999</v>
      </c>
      <c r="U950" s="21">
        <f t="shared" si="92"/>
        <v>1.091821282630856E-2</v>
      </c>
      <c r="W950" s="23">
        <v>41738</v>
      </c>
      <c r="X950" s="24">
        <f t="shared" si="93"/>
        <v>1.308101042125236E-2</v>
      </c>
      <c r="Y950" s="21">
        <f t="shared" si="94"/>
        <v>1.0855514413610146E-2</v>
      </c>
    </row>
    <row r="951" spans="1:25" x14ac:dyDescent="0.3">
      <c r="A951" s="23">
        <v>41737</v>
      </c>
      <c r="B951" s="1">
        <v>67.693222000000006</v>
      </c>
      <c r="C951" s="21">
        <f t="shared" si="90"/>
        <v>-5.7358435046617195E-5</v>
      </c>
      <c r="D951" s="21">
        <f t="shared" si="91"/>
        <v>7.4316137233709465E-7</v>
      </c>
      <c r="S951" s="23">
        <v>41737</v>
      </c>
      <c r="T951" s="1">
        <v>1851.959961</v>
      </c>
      <c r="U951" s="21">
        <f t="shared" si="92"/>
        <v>3.7505538382520687E-3</v>
      </c>
      <c r="W951" s="23">
        <v>41737</v>
      </c>
      <c r="X951" s="24">
        <f t="shared" si="93"/>
        <v>-1.200568477450299E-4</v>
      </c>
      <c r="Y951" s="21">
        <f t="shared" si="94"/>
        <v>3.687855425553656E-3</v>
      </c>
    </row>
    <row r="952" spans="1:25" x14ac:dyDescent="0.3">
      <c r="A952" s="23">
        <v>41736</v>
      </c>
      <c r="B952" s="1">
        <v>67.697104999999993</v>
      </c>
      <c r="C952" s="21">
        <f t="shared" si="90"/>
        <v>-1.5700853434032269E-2</v>
      </c>
      <c r="D952" s="21">
        <f t="shared" si="91"/>
        <v>2.724336125119114E-4</v>
      </c>
      <c r="S952" s="23">
        <v>41736</v>
      </c>
      <c r="T952" s="1">
        <v>1845.040039</v>
      </c>
      <c r="U952" s="21">
        <f t="shared" si="92"/>
        <v>-1.0750112522990185E-2</v>
      </c>
      <c r="W952" s="23">
        <v>41736</v>
      </c>
      <c r="X952" s="24">
        <f t="shared" si="93"/>
        <v>-1.5763551846730683E-2</v>
      </c>
      <c r="Y952" s="21">
        <f t="shared" si="94"/>
        <v>-1.0812810935688599E-2</v>
      </c>
    </row>
    <row r="953" spans="1:25" x14ac:dyDescent="0.3">
      <c r="A953" s="23">
        <v>41733</v>
      </c>
      <c r="B953" s="1">
        <v>68.776961999999997</v>
      </c>
      <c r="C953" s="21">
        <f t="shared" si="90"/>
        <v>-1.2936116765946082E-2</v>
      </c>
      <c r="D953" s="21">
        <f t="shared" si="91"/>
        <v>1.8881031041912208E-4</v>
      </c>
      <c r="S953" s="23">
        <v>41733</v>
      </c>
      <c r="T953" s="1">
        <v>1865.089966</v>
      </c>
      <c r="U953" s="21">
        <f t="shared" si="92"/>
        <v>-1.2537288155389015E-2</v>
      </c>
      <c r="W953" s="23">
        <v>41733</v>
      </c>
      <c r="X953" s="24">
        <f t="shared" si="93"/>
        <v>-1.2998815178644495E-2</v>
      </c>
      <c r="Y953" s="21">
        <f t="shared" si="94"/>
        <v>-1.2599986568087428E-2</v>
      </c>
    </row>
    <row r="954" spans="1:25" x14ac:dyDescent="0.3">
      <c r="A954" s="23">
        <v>41732</v>
      </c>
      <c r="B954" s="1">
        <v>69.678329000000005</v>
      </c>
      <c r="C954" s="21">
        <f t="shared" si="90"/>
        <v>-6.9301632400540214E-3</v>
      </c>
      <c r="D954" s="21">
        <f t="shared" si="91"/>
        <v>5.9828258527323712E-5</v>
      </c>
      <c r="S954" s="23">
        <v>41732</v>
      </c>
      <c r="T954" s="1">
        <v>1888.7700199999999</v>
      </c>
      <c r="U954" s="21">
        <f t="shared" si="92"/>
        <v>-1.1264498244039078E-3</v>
      </c>
      <c r="W954" s="23">
        <v>41732</v>
      </c>
      <c r="X954" s="24">
        <f t="shared" si="93"/>
        <v>-6.9928616527524341E-3</v>
      </c>
      <c r="Y954" s="21">
        <f t="shared" si="94"/>
        <v>-1.1891482371023205E-3</v>
      </c>
    </row>
    <row r="955" spans="1:25" x14ac:dyDescent="0.3">
      <c r="A955" s="23">
        <v>41731</v>
      </c>
      <c r="B955" s="1">
        <v>70.164580999999998</v>
      </c>
      <c r="C955" s="21">
        <f t="shared" si="90"/>
        <v>1.6613987941989095E-3</v>
      </c>
      <c r="D955" s="21">
        <f t="shared" si="91"/>
        <v>7.3391630063897796E-7</v>
      </c>
      <c r="S955" s="23">
        <v>41731</v>
      </c>
      <c r="T955" s="1">
        <v>1890.900024</v>
      </c>
      <c r="U955" s="21">
        <f t="shared" si="92"/>
        <v>2.8533263730607938E-3</v>
      </c>
      <c r="W955" s="23">
        <v>41731</v>
      </c>
      <c r="X955" s="24">
        <f t="shared" si="93"/>
        <v>1.5987003815004968E-3</v>
      </c>
      <c r="Y955" s="21">
        <f t="shared" si="94"/>
        <v>2.7906279603623812E-3</v>
      </c>
    </row>
    <row r="956" spans="1:25" x14ac:dyDescent="0.3">
      <c r="A956" s="23">
        <v>41730</v>
      </c>
      <c r="B956" s="1">
        <v>70.048203000000001</v>
      </c>
      <c r="C956" s="21">
        <f t="shared" si="90"/>
        <v>9.1479265274208021E-3</v>
      </c>
      <c r="D956" s="21">
        <f t="shared" si="91"/>
        <v>6.9609267969353457E-5</v>
      </c>
      <c r="S956" s="23">
        <v>41730</v>
      </c>
      <c r="T956" s="1">
        <v>1885.5200199999999</v>
      </c>
      <c r="U956" s="21">
        <f t="shared" si="92"/>
        <v>7.0393487504074592E-3</v>
      </c>
      <c r="W956" s="23">
        <v>41730</v>
      </c>
      <c r="X956" s="24">
        <f t="shared" si="93"/>
        <v>9.0852281147223886E-3</v>
      </c>
      <c r="Y956" s="21">
        <f t="shared" si="94"/>
        <v>6.9766503377090465E-3</v>
      </c>
    </row>
    <row r="957" spans="1:25" x14ac:dyDescent="0.3">
      <c r="A957" s="23">
        <v>41729</v>
      </c>
      <c r="B957" s="1">
        <v>69.413216000000006</v>
      </c>
      <c r="C957" s="21">
        <f t="shared" si="90"/>
        <v>-2.2372576524443133E-4</v>
      </c>
      <c r="D957" s="21">
        <f t="shared" si="91"/>
        <v>1.0576793903029509E-6</v>
      </c>
      <c r="S957" s="23">
        <v>41729</v>
      </c>
      <c r="T957" s="1">
        <v>1872.339966</v>
      </c>
      <c r="U957" s="21">
        <f t="shared" si="92"/>
        <v>7.9241023673413125E-3</v>
      </c>
      <c r="W957" s="23">
        <v>41729</v>
      </c>
      <c r="X957" s="24">
        <f t="shared" si="93"/>
        <v>-2.8642417794284402E-4</v>
      </c>
      <c r="Y957" s="21">
        <f t="shared" si="94"/>
        <v>7.8614039546428989E-3</v>
      </c>
    </row>
    <row r="958" spans="1:25" x14ac:dyDescent="0.3">
      <c r="A958" s="23">
        <v>41726</v>
      </c>
      <c r="B958" s="1">
        <v>69.428748999999996</v>
      </c>
      <c r="C958" s="21">
        <f t="shared" si="90"/>
        <v>-1.1162004635779654E-3</v>
      </c>
      <c r="D958" s="21">
        <f t="shared" si="91"/>
        <v>3.6898956401161035E-6</v>
      </c>
      <c r="S958" s="23">
        <v>41726</v>
      </c>
      <c r="T958" s="1">
        <v>1857.619995</v>
      </c>
      <c r="U958" s="21">
        <f t="shared" si="92"/>
        <v>4.6402218551417906E-3</v>
      </c>
      <c r="W958" s="23">
        <v>41726</v>
      </c>
      <c r="X958" s="24">
        <f t="shared" si="93"/>
        <v>-1.1788988762763781E-3</v>
      </c>
      <c r="Y958" s="21">
        <f t="shared" si="94"/>
        <v>4.577523442443378E-3</v>
      </c>
    </row>
    <row r="959" spans="1:25" x14ac:dyDescent="0.3">
      <c r="A959" s="23">
        <v>41725</v>
      </c>
      <c r="B959" s="1">
        <v>69.506332</v>
      </c>
      <c r="C959" s="21">
        <f t="shared" si="90"/>
        <v>-4.2979752646600256E-3</v>
      </c>
      <c r="D959" s="21">
        <f t="shared" si="91"/>
        <v>2.603739327366902E-5</v>
      </c>
      <c r="S959" s="23">
        <v>41725</v>
      </c>
      <c r="T959" s="1">
        <v>1849.040039</v>
      </c>
      <c r="U959" s="21">
        <f t="shared" si="92"/>
        <v>-1.9000841472853747E-3</v>
      </c>
      <c r="W959" s="23">
        <v>41725</v>
      </c>
      <c r="X959" s="24">
        <f t="shared" si="93"/>
        <v>-4.3606736773584382E-3</v>
      </c>
      <c r="Y959" s="21">
        <f t="shared" si="94"/>
        <v>-1.9627825599837874E-3</v>
      </c>
    </row>
    <row r="960" spans="1:25" x14ac:dyDescent="0.3">
      <c r="A960" s="23">
        <v>41724</v>
      </c>
      <c r="B960" s="1">
        <v>69.806358000000003</v>
      </c>
      <c r="C960" s="21">
        <f t="shared" si="90"/>
        <v>-9.5599969511981353E-3</v>
      </c>
      <c r="D960" s="21">
        <f t="shared" si="91"/>
        <v>1.0742714279764213E-4</v>
      </c>
      <c r="S960" s="23">
        <v>41724</v>
      </c>
      <c r="T960" s="1">
        <v>1852.5600589999999</v>
      </c>
      <c r="U960" s="21">
        <f t="shared" si="92"/>
        <v>-7.0003194836042448E-3</v>
      </c>
      <c r="W960" s="23">
        <v>41724</v>
      </c>
      <c r="X960" s="24">
        <f t="shared" si="93"/>
        <v>-9.6226953638965489E-3</v>
      </c>
      <c r="Y960" s="21">
        <f t="shared" si="94"/>
        <v>-7.0630178963026575E-3</v>
      </c>
    </row>
    <row r="961" spans="1:25" x14ac:dyDescent="0.3">
      <c r="A961" s="23">
        <v>41723</v>
      </c>
      <c r="B961" s="1">
        <v>70.480148</v>
      </c>
      <c r="C961" s="21">
        <f t="shared" si="90"/>
        <v>1.0757068504905876E-2</v>
      </c>
      <c r="D961" s="21">
        <f t="shared" si="91"/>
        <v>9.904944690287871E-5</v>
      </c>
      <c r="S961" s="23">
        <v>41723</v>
      </c>
      <c r="T961" s="1">
        <v>1865.619995</v>
      </c>
      <c r="U961" s="21">
        <f t="shared" si="92"/>
        <v>4.4039399710529281E-3</v>
      </c>
      <c r="W961" s="23">
        <v>41723</v>
      </c>
      <c r="X961" s="24">
        <f t="shared" si="93"/>
        <v>1.0694370092207462E-2</v>
      </c>
      <c r="Y961" s="21">
        <f t="shared" si="94"/>
        <v>4.3412415583545154E-3</v>
      </c>
    </row>
    <row r="962" spans="1:25" x14ac:dyDescent="0.3">
      <c r="A962" s="23">
        <v>41722</v>
      </c>
      <c r="B962" s="1">
        <v>69.730057000000002</v>
      </c>
      <c r="C962" s="21">
        <f t="shared" si="90"/>
        <v>1.1860583864411023E-2</v>
      </c>
      <c r="D962" s="21">
        <f t="shared" si="91"/>
        <v>1.2223235478491087E-4</v>
      </c>
      <c r="S962" s="23">
        <v>41722</v>
      </c>
      <c r="T962" s="1">
        <v>1857.4399410000001</v>
      </c>
      <c r="U962" s="21">
        <f t="shared" si="92"/>
        <v>-4.864710210823131E-3</v>
      </c>
      <c r="W962" s="23">
        <v>41722</v>
      </c>
      <c r="X962" s="24">
        <f t="shared" si="93"/>
        <v>1.1797885451712609E-2</v>
      </c>
      <c r="Y962" s="21">
        <f t="shared" si="94"/>
        <v>-4.9274086235215437E-3</v>
      </c>
    </row>
    <row r="963" spans="1:25" x14ac:dyDescent="0.3">
      <c r="A963" s="23">
        <v>41719</v>
      </c>
      <c r="B963" s="1">
        <v>68.912711999999999</v>
      </c>
      <c r="C963" s="21">
        <f t="shared" si="90"/>
        <v>7.8868761049517566E-3</v>
      </c>
      <c r="D963" s="21">
        <f t="shared" si="91"/>
        <v>5.015708178534577E-5</v>
      </c>
      <c r="S963" s="23">
        <v>41719</v>
      </c>
      <c r="T963" s="1">
        <v>1866.5200199999999</v>
      </c>
      <c r="U963" s="21">
        <f t="shared" si="92"/>
        <v>-2.9326712841669655E-3</v>
      </c>
      <c r="W963" s="23">
        <v>41719</v>
      </c>
      <c r="X963" s="24">
        <f t="shared" si="93"/>
        <v>7.8241776922533431E-3</v>
      </c>
      <c r="Y963" s="21">
        <f t="shared" si="94"/>
        <v>-2.9953696968653782E-3</v>
      </c>
    </row>
    <row r="964" spans="1:25" x14ac:dyDescent="0.3">
      <c r="A964" s="23">
        <v>41718</v>
      </c>
      <c r="B964" s="1">
        <v>68.373458999999997</v>
      </c>
      <c r="C964" s="21">
        <f t="shared" si="90"/>
        <v>-4.8188521351779645E-3</v>
      </c>
      <c r="D964" s="21">
        <f t="shared" si="91"/>
        <v>3.162444708048664E-5</v>
      </c>
      <c r="S964" s="23">
        <v>41718</v>
      </c>
      <c r="T964" s="1">
        <v>1872.01001</v>
      </c>
      <c r="U964" s="21">
        <f t="shared" si="92"/>
        <v>6.0405046723615019E-3</v>
      </c>
      <c r="W964" s="23">
        <v>41718</v>
      </c>
      <c r="X964" s="24">
        <f t="shared" si="93"/>
        <v>-4.8815505478763772E-3</v>
      </c>
      <c r="Y964" s="21">
        <f t="shared" si="94"/>
        <v>5.9778062596630892E-3</v>
      </c>
    </row>
    <row r="965" spans="1:25" x14ac:dyDescent="0.3">
      <c r="A965" s="23">
        <v>41717</v>
      </c>
      <c r="B965" s="1">
        <v>68.704536000000004</v>
      </c>
      <c r="C965" s="21">
        <f t="shared" si="90"/>
        <v>-2.6356667363036657E-4</v>
      </c>
      <c r="D965" s="21">
        <f t="shared" si="91"/>
        <v>1.1412142900985567E-6</v>
      </c>
      <c r="S965" s="23">
        <v>41717</v>
      </c>
      <c r="T965" s="1">
        <v>1860.7700199999999</v>
      </c>
      <c r="U965" s="21">
        <f t="shared" si="92"/>
        <v>-6.1316490853251526E-3</v>
      </c>
      <c r="W965" s="23">
        <v>41717</v>
      </c>
      <c r="X965" s="24">
        <f t="shared" si="93"/>
        <v>-3.2626508632877926E-4</v>
      </c>
      <c r="Y965" s="21">
        <f t="shared" si="94"/>
        <v>-6.1943474980235653E-3</v>
      </c>
    </row>
    <row r="966" spans="1:25" x14ac:dyDescent="0.3">
      <c r="A966" s="23">
        <v>41716</v>
      </c>
      <c r="B966" s="1">
        <v>68.722649000000004</v>
      </c>
      <c r="C966" s="21">
        <f t="shared" si="90"/>
        <v>8.8468287354597219E-3</v>
      </c>
      <c r="D966" s="21">
        <f t="shared" si="91"/>
        <v>6.4675679486575987E-5</v>
      </c>
      <c r="S966" s="23">
        <v>41716</v>
      </c>
      <c r="T966" s="1">
        <v>1872.25</v>
      </c>
      <c r="U966" s="21">
        <f t="shared" si="92"/>
        <v>7.2196189633604302E-3</v>
      </c>
      <c r="W966" s="23">
        <v>41716</v>
      </c>
      <c r="X966" s="24">
        <f t="shared" si="93"/>
        <v>8.7841303227613084E-3</v>
      </c>
      <c r="Y966" s="21">
        <f t="shared" si="94"/>
        <v>7.1569205506620175E-3</v>
      </c>
    </row>
    <row r="967" spans="1:25" x14ac:dyDescent="0.3">
      <c r="A967" s="23">
        <v>41715</v>
      </c>
      <c r="B967" s="1">
        <v>68.120002999999997</v>
      </c>
      <c r="C967" s="21">
        <f t="shared" si="90"/>
        <v>3.9072948540144203E-3</v>
      </c>
      <c r="D967" s="21">
        <f t="shared" si="91"/>
        <v>9.6260349874661601E-6</v>
      </c>
      <c r="S967" s="23">
        <v>41715</v>
      </c>
      <c r="T967" s="1">
        <v>1858.829956</v>
      </c>
      <c r="U967" s="21">
        <f t="shared" si="92"/>
        <v>9.6136345352755281E-3</v>
      </c>
      <c r="W967" s="23">
        <v>41715</v>
      </c>
      <c r="X967" s="24">
        <f t="shared" si="93"/>
        <v>3.8445964413160076E-3</v>
      </c>
      <c r="Y967" s="21">
        <f t="shared" si="94"/>
        <v>9.5509361225771146E-3</v>
      </c>
    </row>
    <row r="968" spans="1:25" x14ac:dyDescent="0.3">
      <c r="A968" s="23">
        <v>41712</v>
      </c>
      <c r="B968" s="1">
        <v>67.854873999999995</v>
      </c>
      <c r="C968" s="21">
        <f t="shared" si="90"/>
        <v>-1.1231357239356865E-2</v>
      </c>
      <c r="D968" s="21">
        <f t="shared" si="91"/>
        <v>1.4486690601262533E-4</v>
      </c>
      <c r="S968" s="23">
        <v>41712</v>
      </c>
      <c r="T968" s="1">
        <v>1841.130005</v>
      </c>
      <c r="U968" s="21">
        <f t="shared" si="92"/>
        <v>-2.8217777310465264E-3</v>
      </c>
      <c r="W968" s="23">
        <v>41712</v>
      </c>
      <c r="X968" s="24">
        <f t="shared" si="93"/>
        <v>-1.1294055652055279E-2</v>
      </c>
      <c r="Y968" s="21">
        <f t="shared" si="94"/>
        <v>-2.8844761437449391E-3</v>
      </c>
    </row>
    <row r="969" spans="1:25" x14ac:dyDescent="0.3">
      <c r="A969" s="23">
        <v>41711</v>
      </c>
      <c r="B969" s="1">
        <v>68.625632999999993</v>
      </c>
      <c r="C969" s="21">
        <f t="shared" si="90"/>
        <v>-1.110672887930797E-2</v>
      </c>
      <c r="D969" s="21">
        <f t="shared" si="91"/>
        <v>1.4188236768661363E-4</v>
      </c>
      <c r="S969" s="23">
        <v>41711</v>
      </c>
      <c r="T969" s="1">
        <v>1846.339966</v>
      </c>
      <c r="U969" s="21">
        <f t="shared" si="92"/>
        <v>-1.1701094943450174E-2</v>
      </c>
      <c r="W969" s="23">
        <v>41711</v>
      </c>
      <c r="X969" s="24">
        <f t="shared" si="93"/>
        <v>-1.1169427292006383E-2</v>
      </c>
      <c r="Y969" s="21">
        <f t="shared" si="94"/>
        <v>-1.1763793356148588E-2</v>
      </c>
    </row>
    <row r="970" spans="1:25" x14ac:dyDescent="0.3">
      <c r="A970" s="23">
        <v>41710</v>
      </c>
      <c r="B970" s="1">
        <v>69.3964</v>
      </c>
      <c r="C970" s="21">
        <f t="shared" si="90"/>
        <v>9.7015482955664645E-4</v>
      </c>
      <c r="D970" s="21">
        <f t="shared" si="91"/>
        <v>2.7372109534039063E-8</v>
      </c>
      <c r="S970" s="23">
        <v>41710</v>
      </c>
      <c r="T970" s="1">
        <v>1868.1999510000001</v>
      </c>
      <c r="U970" s="21">
        <f t="shared" si="92"/>
        <v>3.0517072357705288E-4</v>
      </c>
      <c r="W970" s="23">
        <v>41710</v>
      </c>
      <c r="X970" s="24">
        <f t="shared" si="93"/>
        <v>9.0745641685823376E-4</v>
      </c>
      <c r="Y970" s="21">
        <f t="shared" si="94"/>
        <v>2.4247231087864019E-4</v>
      </c>
    </row>
    <row r="971" spans="1:25" x14ac:dyDescent="0.3">
      <c r="A971" s="23">
        <v>41709</v>
      </c>
      <c r="B971" s="1">
        <v>69.329139999999995</v>
      </c>
      <c r="C971" s="21">
        <f t="shared" si="90"/>
        <v>9.7375708581899367E-3</v>
      </c>
      <c r="D971" s="21">
        <f t="shared" si="91"/>
        <v>7.9796009477927076E-5</v>
      </c>
      <c r="S971" s="23">
        <v>41709</v>
      </c>
      <c r="T971" s="1">
        <v>1867.630005</v>
      </c>
      <c r="U971" s="21">
        <f t="shared" si="92"/>
        <v>-5.0821389519254412E-3</v>
      </c>
      <c r="W971" s="23">
        <v>41709</v>
      </c>
      <c r="X971" s="24">
        <f t="shared" si="93"/>
        <v>9.6748724454915232E-3</v>
      </c>
      <c r="Y971" s="21">
        <f t="shared" si="94"/>
        <v>-5.1448373646238539E-3</v>
      </c>
    </row>
    <row r="972" spans="1:25" x14ac:dyDescent="0.3">
      <c r="A972" s="23">
        <v>41708</v>
      </c>
      <c r="B972" s="1">
        <v>68.660552999999993</v>
      </c>
      <c r="C972" s="21">
        <f t="shared" ref="C972:C1035" si="95">B972/B973-1</f>
        <v>9.0487427709762258E-4</v>
      </c>
      <c r="D972" s="21">
        <f t="shared" ref="D972:D1035" si="96">(C972-$B$4)^2</f>
        <v>1.003295379027852E-8</v>
      </c>
      <c r="S972" s="23">
        <v>41708</v>
      </c>
      <c r="T972" s="1">
        <v>1877.170044</v>
      </c>
      <c r="U972" s="21">
        <f t="shared" ref="U972:U1035" si="97">T972/T973-1</f>
        <v>-4.6324624711580054E-4</v>
      </c>
      <c r="W972" s="23">
        <v>41708</v>
      </c>
      <c r="X972" s="24">
        <f t="shared" ref="X972:X1035" si="98">C972-$U$5</f>
        <v>8.4217586439920989E-4</v>
      </c>
      <c r="Y972" s="21">
        <f t="shared" ref="Y972:Y1035" si="99">U972-$U$5</f>
        <v>-5.2594465981421323E-4</v>
      </c>
    </row>
    <row r="973" spans="1:25" x14ac:dyDescent="0.3">
      <c r="A973" s="23">
        <v>41705</v>
      </c>
      <c r="B973" s="1">
        <v>68.598479999999995</v>
      </c>
      <c r="C973" s="21">
        <f t="shared" si="95"/>
        <v>-5.8411762144294777E-4</v>
      </c>
      <c r="D973" s="21">
        <f t="shared" si="96"/>
        <v>1.9288411723129498E-6</v>
      </c>
      <c r="S973" s="23">
        <v>41705</v>
      </c>
      <c r="T973" s="1">
        <v>1878.040039</v>
      </c>
      <c r="U973" s="21">
        <f t="shared" si="97"/>
        <v>5.3808942019850647E-4</v>
      </c>
      <c r="W973" s="23">
        <v>41705</v>
      </c>
      <c r="X973" s="24">
        <f t="shared" si="98"/>
        <v>-6.4681603414136046E-4</v>
      </c>
      <c r="Y973" s="21">
        <f t="shared" si="99"/>
        <v>4.7539100750009378E-4</v>
      </c>
    </row>
    <row r="974" spans="1:25" x14ac:dyDescent="0.3">
      <c r="A974" s="23">
        <v>41704</v>
      </c>
      <c r="B974" s="1">
        <v>68.638572999999994</v>
      </c>
      <c r="C974" s="21">
        <f t="shared" si="95"/>
        <v>-3.0242951355783365E-3</v>
      </c>
      <c r="D974" s="21">
        <f t="shared" si="96"/>
        <v>1.4661277599484104E-5</v>
      </c>
      <c r="S974" s="23">
        <v>41704</v>
      </c>
      <c r="T974" s="1">
        <v>1877.030029</v>
      </c>
      <c r="U974" s="21">
        <f t="shared" si="97"/>
        <v>1.7184078954717297E-3</v>
      </c>
      <c r="W974" s="23">
        <v>41704</v>
      </c>
      <c r="X974" s="24">
        <f t="shared" si="98"/>
        <v>-3.0869935482767492E-3</v>
      </c>
      <c r="Y974" s="21">
        <f t="shared" si="99"/>
        <v>1.655709482773317E-3</v>
      </c>
    </row>
    <row r="975" spans="1:25" x14ac:dyDescent="0.3">
      <c r="A975" s="23">
        <v>41703</v>
      </c>
      <c r="B975" s="1">
        <v>68.846785999999994</v>
      </c>
      <c r="C975" s="21">
        <f t="shared" si="95"/>
        <v>2.1082955704512241E-3</v>
      </c>
      <c r="D975" s="21">
        <f t="shared" si="96"/>
        <v>1.6993362685097222E-6</v>
      </c>
      <c r="S975" s="23">
        <v>41703</v>
      </c>
      <c r="T975" s="1">
        <v>1873.8100589999999</v>
      </c>
      <c r="U975" s="21">
        <f t="shared" si="97"/>
        <v>-5.3351013755253973E-5</v>
      </c>
      <c r="W975" s="23">
        <v>41703</v>
      </c>
      <c r="X975" s="24">
        <f t="shared" si="98"/>
        <v>2.0455971577528114E-3</v>
      </c>
      <c r="Y975" s="21">
        <f t="shared" si="99"/>
        <v>-1.1604942645366668E-4</v>
      </c>
    </row>
    <row r="976" spans="1:25" x14ac:dyDescent="0.3">
      <c r="A976" s="23">
        <v>41702</v>
      </c>
      <c r="B976" s="1">
        <v>68.701942000000003</v>
      </c>
      <c r="C976" s="21">
        <f t="shared" si="95"/>
        <v>6.5938384132895322E-3</v>
      </c>
      <c r="D976" s="21">
        <f t="shared" si="96"/>
        <v>3.3514011911270572E-5</v>
      </c>
      <c r="S976" s="23">
        <v>41702</v>
      </c>
      <c r="T976" s="1">
        <v>1873.910034</v>
      </c>
      <c r="U976" s="21">
        <f t="shared" si="97"/>
        <v>1.5267701291821645E-2</v>
      </c>
      <c r="W976" s="23">
        <v>41702</v>
      </c>
      <c r="X976" s="24">
        <f t="shared" si="98"/>
        <v>6.5311400005911196E-3</v>
      </c>
      <c r="Y976" s="21">
        <f t="shared" si="99"/>
        <v>1.5205002879123231E-2</v>
      </c>
    </row>
    <row r="977" spans="1:25" x14ac:dyDescent="0.3">
      <c r="A977" s="23">
        <v>41701</v>
      </c>
      <c r="B977" s="1">
        <v>68.251900000000006</v>
      </c>
      <c r="C977" s="21">
        <f t="shared" si="95"/>
        <v>2.8886356014556913E-3</v>
      </c>
      <c r="D977" s="21">
        <f t="shared" si="96"/>
        <v>4.3427473975452553E-6</v>
      </c>
      <c r="S977" s="23">
        <v>41701</v>
      </c>
      <c r="T977" s="1">
        <v>1845.7299800000001</v>
      </c>
      <c r="U977" s="21">
        <f t="shared" si="97"/>
        <v>-7.3785105066267453E-3</v>
      </c>
      <c r="W977" s="23">
        <v>41701</v>
      </c>
      <c r="X977" s="24">
        <f t="shared" si="98"/>
        <v>2.8259371887572786E-3</v>
      </c>
      <c r="Y977" s="21">
        <f t="shared" si="99"/>
        <v>-7.441208919325158E-3</v>
      </c>
    </row>
    <row r="978" spans="1:25" x14ac:dyDescent="0.3">
      <c r="A978" s="23">
        <v>41698</v>
      </c>
      <c r="B978" s="1">
        <v>68.055312999999998</v>
      </c>
      <c r="C978" s="21">
        <f t="shared" si="95"/>
        <v>-2.7103060048198069E-3</v>
      </c>
      <c r="D978" s="21">
        <f t="shared" si="96"/>
        <v>1.2355335009107565E-5</v>
      </c>
      <c r="S978" s="23">
        <v>41698</v>
      </c>
      <c r="T978" s="1">
        <v>1859.4499510000001</v>
      </c>
      <c r="U978" s="21">
        <f t="shared" si="97"/>
        <v>2.7826887334101436E-3</v>
      </c>
      <c r="W978" s="23">
        <v>41698</v>
      </c>
      <c r="X978" s="24">
        <f t="shared" si="98"/>
        <v>-2.7730044175182196E-3</v>
      </c>
      <c r="Y978" s="21">
        <f t="shared" si="99"/>
        <v>2.7199903207117309E-3</v>
      </c>
    </row>
    <row r="979" spans="1:25" x14ac:dyDescent="0.3">
      <c r="A979" s="23">
        <v>41697</v>
      </c>
      <c r="B979" s="1">
        <v>68.240264999999994</v>
      </c>
      <c r="C979" s="21">
        <f t="shared" si="95"/>
        <v>1.9947991822272915E-2</v>
      </c>
      <c r="D979" s="21">
        <f t="shared" si="96"/>
        <v>3.6646525256972849E-4</v>
      </c>
      <c r="S979" s="23">
        <v>41697</v>
      </c>
      <c r="T979" s="1">
        <v>1854.290039</v>
      </c>
      <c r="U979" s="21">
        <f t="shared" si="97"/>
        <v>4.94808300188887E-3</v>
      </c>
      <c r="W979" s="23">
        <v>41697</v>
      </c>
      <c r="X979" s="24">
        <f t="shared" si="98"/>
        <v>1.9885293409574501E-2</v>
      </c>
      <c r="Y979" s="21">
        <f t="shared" si="99"/>
        <v>4.8853845891904573E-3</v>
      </c>
    </row>
    <row r="980" spans="1:25" x14ac:dyDescent="0.3">
      <c r="A980" s="23">
        <v>41696</v>
      </c>
      <c r="B980" s="1">
        <v>66.905631999999997</v>
      </c>
      <c r="C980" s="21">
        <f t="shared" si="95"/>
        <v>-9.0218521170341015E-3</v>
      </c>
      <c r="D980" s="21">
        <f t="shared" si="96"/>
        <v>9.6561316036874377E-5</v>
      </c>
      <c r="S980" s="23">
        <v>41696</v>
      </c>
      <c r="T980" s="1">
        <v>1845.160034</v>
      </c>
      <c r="U980" s="21">
        <f t="shared" si="97"/>
        <v>2.1699943693942458E-5</v>
      </c>
      <c r="W980" s="23">
        <v>41696</v>
      </c>
      <c r="X980" s="24">
        <f t="shared" si="98"/>
        <v>-9.0845505297325151E-3</v>
      </c>
      <c r="Y980" s="21">
        <f t="shared" si="99"/>
        <v>-4.0998469004470246E-5</v>
      </c>
    </row>
    <row r="981" spans="1:25" x14ac:dyDescent="0.3">
      <c r="A981" s="23">
        <v>41695</v>
      </c>
      <c r="B981" s="1">
        <v>67.514740000000003</v>
      </c>
      <c r="C981" s="21">
        <f t="shared" si="95"/>
        <v>-1.0406883590202143E-2</v>
      </c>
      <c r="D981" s="21">
        <f t="shared" si="96"/>
        <v>1.2569982284174177E-4</v>
      </c>
      <c r="S981" s="23">
        <v>41695</v>
      </c>
      <c r="T981" s="1">
        <v>1845.119995</v>
      </c>
      <c r="U981" s="21">
        <f t="shared" si="97"/>
        <v>-1.3476816104130984E-3</v>
      </c>
      <c r="W981" s="23">
        <v>41695</v>
      </c>
      <c r="X981" s="24">
        <f t="shared" si="98"/>
        <v>-1.0469582002900556E-2</v>
      </c>
      <c r="Y981" s="21">
        <f t="shared" si="99"/>
        <v>-1.4103800231115111E-3</v>
      </c>
    </row>
    <row r="982" spans="1:25" x14ac:dyDescent="0.3">
      <c r="A982" s="23">
        <v>41694</v>
      </c>
      <c r="B982" s="1">
        <v>68.224746999999994</v>
      </c>
      <c r="C982" s="21">
        <f t="shared" si="95"/>
        <v>4.3790204385005804E-3</v>
      </c>
      <c r="D982" s="21">
        <f t="shared" si="96"/>
        <v>1.2775697658063417E-5</v>
      </c>
      <c r="S982" s="23">
        <v>41694</v>
      </c>
      <c r="T982" s="1">
        <v>1847.6099850000001</v>
      </c>
      <c r="U982" s="21">
        <f t="shared" si="97"/>
        <v>6.1865132743363915E-3</v>
      </c>
      <c r="W982" s="23">
        <v>41694</v>
      </c>
      <c r="X982" s="24">
        <f t="shared" si="98"/>
        <v>4.3163220258021677E-3</v>
      </c>
      <c r="Y982" s="21">
        <f t="shared" si="99"/>
        <v>6.1238148616379788E-3</v>
      </c>
    </row>
    <row r="983" spans="1:25" x14ac:dyDescent="0.3">
      <c r="A983" s="23">
        <v>41691</v>
      </c>
      <c r="B983" s="1">
        <v>67.927291999999994</v>
      </c>
      <c r="C983" s="21">
        <f t="shared" si="95"/>
        <v>-1.1108059087462596E-2</v>
      </c>
      <c r="D983" s="21">
        <f t="shared" si="96"/>
        <v>1.4191405884138056E-4</v>
      </c>
      <c r="S983" s="23">
        <v>41691</v>
      </c>
      <c r="T983" s="1">
        <v>1836.25</v>
      </c>
      <c r="U983" s="21">
        <f t="shared" si="97"/>
        <v>-1.9187234040792811E-3</v>
      </c>
      <c r="W983" s="23">
        <v>41691</v>
      </c>
      <c r="X983" s="24">
        <f t="shared" si="98"/>
        <v>-1.117075750016101E-2</v>
      </c>
      <c r="Y983" s="21">
        <f t="shared" si="99"/>
        <v>-1.9814218167776938E-3</v>
      </c>
    </row>
    <row r="984" spans="1:25" x14ac:dyDescent="0.3">
      <c r="A984" s="23">
        <v>41690</v>
      </c>
      <c r="B984" s="1">
        <v>68.690308000000002</v>
      </c>
      <c r="C984" s="21">
        <f t="shared" si="95"/>
        <v>-1.157493941444887E-2</v>
      </c>
      <c r="D984" s="21">
        <f t="shared" si="96"/>
        <v>1.5325571080211073E-4</v>
      </c>
      <c r="S984" s="23">
        <v>41690</v>
      </c>
      <c r="T984" s="1">
        <v>1839.780029</v>
      </c>
      <c r="U984" s="21">
        <f t="shared" si="97"/>
        <v>6.0314580997948841E-3</v>
      </c>
      <c r="W984" s="23">
        <v>41690</v>
      </c>
      <c r="X984" s="24">
        <f t="shared" si="98"/>
        <v>-1.1637637827147284E-2</v>
      </c>
      <c r="Y984" s="21">
        <f t="shared" si="99"/>
        <v>5.9687596870964714E-3</v>
      </c>
    </row>
    <row r="985" spans="1:25" x14ac:dyDescent="0.3">
      <c r="A985" s="23">
        <v>41689</v>
      </c>
      <c r="B985" s="1">
        <v>69.494704999999996</v>
      </c>
      <c r="C985" s="21">
        <f t="shared" si="95"/>
        <v>-1.5787810570575989E-2</v>
      </c>
      <c r="D985" s="21">
        <f t="shared" si="96"/>
        <v>2.7531172706006421E-4</v>
      </c>
      <c r="S985" s="23">
        <v>41689</v>
      </c>
      <c r="T985" s="1">
        <v>1828.75</v>
      </c>
      <c r="U985" s="21">
        <f t="shared" si="97"/>
        <v>-6.5244844166295612E-3</v>
      </c>
      <c r="W985" s="23">
        <v>41689</v>
      </c>
      <c r="X985" s="24">
        <f t="shared" si="98"/>
        <v>-1.5850508983274402E-2</v>
      </c>
      <c r="Y985" s="21">
        <f t="shared" si="99"/>
        <v>-6.5871828293279739E-3</v>
      </c>
    </row>
    <row r="986" spans="1:25" x14ac:dyDescent="0.3">
      <c r="A986" s="23">
        <v>41688</v>
      </c>
      <c r="B986" s="1">
        <v>70.609474000000006</v>
      </c>
      <c r="C986" s="21">
        <f t="shared" si="95"/>
        <v>3.6764882518087738E-3</v>
      </c>
      <c r="D986" s="21">
        <f t="shared" si="96"/>
        <v>8.2471123741803473E-6</v>
      </c>
      <c r="S986" s="23">
        <v>41688</v>
      </c>
      <c r="T986" s="1">
        <v>1840.76001</v>
      </c>
      <c r="U986" s="21">
        <f t="shared" si="97"/>
        <v>1.15847396931823E-3</v>
      </c>
      <c r="W986" s="23">
        <v>41688</v>
      </c>
      <c r="X986" s="24">
        <f t="shared" si="98"/>
        <v>3.6137898391103611E-3</v>
      </c>
      <c r="Y986" s="21">
        <f t="shared" si="99"/>
        <v>1.0957755566198173E-3</v>
      </c>
    </row>
    <row r="987" spans="1:25" x14ac:dyDescent="0.3">
      <c r="A987" s="23">
        <v>41684</v>
      </c>
      <c r="B987" s="1">
        <v>70.350830000000002</v>
      </c>
      <c r="C987" s="21">
        <f t="shared" si="95"/>
        <v>-8.0782349579999746E-4</v>
      </c>
      <c r="D987" s="21">
        <f t="shared" si="96"/>
        <v>2.6002631258794915E-6</v>
      </c>
      <c r="S987" s="23">
        <v>41684</v>
      </c>
      <c r="T987" s="1">
        <v>1838.630005</v>
      </c>
      <c r="U987" s="21">
        <f t="shared" si="97"/>
        <v>4.809216818833173E-3</v>
      </c>
      <c r="W987" s="23">
        <v>41684</v>
      </c>
      <c r="X987" s="24">
        <f t="shared" si="98"/>
        <v>-8.7052190849841015E-4</v>
      </c>
      <c r="Y987" s="21">
        <f t="shared" si="99"/>
        <v>4.7465184061347603E-3</v>
      </c>
    </row>
    <row r="988" spans="1:25" x14ac:dyDescent="0.3">
      <c r="A988" s="23">
        <v>41683</v>
      </c>
      <c r="B988" s="1">
        <v>70.407707000000002</v>
      </c>
      <c r="C988" s="21">
        <f t="shared" si="95"/>
        <v>1.5879165858849742E-2</v>
      </c>
      <c r="D988" s="21">
        <f t="shared" si="96"/>
        <v>2.2723923018345971E-4</v>
      </c>
      <c r="S988" s="23">
        <v>41683</v>
      </c>
      <c r="T988" s="1">
        <v>1829.829956</v>
      </c>
      <c r="U988" s="21">
        <f t="shared" si="97"/>
        <v>5.8100249232653223E-3</v>
      </c>
      <c r="W988" s="23">
        <v>41683</v>
      </c>
      <c r="X988" s="24">
        <f t="shared" si="98"/>
        <v>1.5816467446151328E-2</v>
      </c>
      <c r="Y988" s="21">
        <f t="shared" si="99"/>
        <v>5.7473265105669096E-3</v>
      </c>
    </row>
    <row r="989" spans="1:25" x14ac:dyDescent="0.3">
      <c r="A989" s="23">
        <v>41682</v>
      </c>
      <c r="B989" s="1">
        <v>69.307167000000007</v>
      </c>
      <c r="C989" s="21">
        <f t="shared" si="95"/>
        <v>-7.4517764024895072E-5</v>
      </c>
      <c r="D989" s="21">
        <f t="shared" si="96"/>
        <v>7.7304083443671934E-7</v>
      </c>
      <c r="S989" s="23">
        <v>41682</v>
      </c>
      <c r="T989" s="1">
        <v>1819.26001</v>
      </c>
      <c r="U989" s="21">
        <f t="shared" si="97"/>
        <v>-2.6926226129964093E-4</v>
      </c>
      <c r="W989" s="23">
        <v>41682</v>
      </c>
      <c r="X989" s="24">
        <f t="shared" si="98"/>
        <v>-1.3721617672330776E-4</v>
      </c>
      <c r="Y989" s="21">
        <f t="shared" si="99"/>
        <v>-3.3196067399805362E-4</v>
      </c>
    </row>
    <row r="990" spans="1:25" x14ac:dyDescent="0.3">
      <c r="A990" s="23">
        <v>41681</v>
      </c>
      <c r="B990" s="1">
        <v>69.312331999999998</v>
      </c>
      <c r="C990" s="21">
        <f t="shared" si="95"/>
        <v>1.317599010099979E-2</v>
      </c>
      <c r="D990" s="21">
        <f t="shared" si="96"/>
        <v>1.5304858015398266E-4</v>
      </c>
      <c r="S990" s="23">
        <v>41681</v>
      </c>
      <c r="T990" s="1">
        <v>1819.75</v>
      </c>
      <c r="U990" s="21">
        <f t="shared" si="97"/>
        <v>1.1062113507929405E-2</v>
      </c>
      <c r="W990" s="23">
        <v>41681</v>
      </c>
      <c r="X990" s="24">
        <f t="shared" si="98"/>
        <v>1.3113291688301377E-2</v>
      </c>
      <c r="Y990" s="21">
        <f t="shared" si="99"/>
        <v>1.0999415095230992E-2</v>
      </c>
    </row>
    <row r="991" spans="1:25" x14ac:dyDescent="0.3">
      <c r="A991" s="23">
        <v>41680</v>
      </c>
      <c r="B991" s="1">
        <v>68.41095</v>
      </c>
      <c r="C991" s="21">
        <f t="shared" si="95"/>
        <v>1.7914616972053876E-2</v>
      </c>
      <c r="D991" s="21">
        <f t="shared" si="96"/>
        <v>2.9274892878598482E-4</v>
      </c>
      <c r="S991" s="23">
        <v>41680</v>
      </c>
      <c r="T991" s="1">
        <v>1799.839966</v>
      </c>
      <c r="U991" s="21">
        <f t="shared" si="97"/>
        <v>1.5692346042979199E-3</v>
      </c>
      <c r="W991" s="23">
        <v>41680</v>
      </c>
      <c r="X991" s="24">
        <f t="shared" si="98"/>
        <v>1.7851918559355463E-2</v>
      </c>
      <c r="Y991" s="21">
        <f t="shared" si="99"/>
        <v>1.5065361915995073E-3</v>
      </c>
    </row>
    <row r="992" spans="1:25" x14ac:dyDescent="0.3">
      <c r="A992" s="23">
        <v>41677</v>
      </c>
      <c r="B992" s="1">
        <v>67.206963000000002</v>
      </c>
      <c r="C992" s="21">
        <f t="shared" si="95"/>
        <v>1.3990242622423654E-2</v>
      </c>
      <c r="D992" s="21">
        <f t="shared" si="96"/>
        <v>1.7385827993387766E-4</v>
      </c>
      <c r="S992" s="23">
        <v>41677</v>
      </c>
      <c r="T992" s="1">
        <v>1797.0200199999999</v>
      </c>
      <c r="U992" s="21">
        <f t="shared" si="97"/>
        <v>1.3301886898100301E-2</v>
      </c>
      <c r="W992" s="23">
        <v>41677</v>
      </c>
      <c r="X992" s="24">
        <f t="shared" si="98"/>
        <v>1.3927544209725241E-2</v>
      </c>
      <c r="Y992" s="21">
        <f t="shared" si="99"/>
        <v>1.3239188485401888E-2</v>
      </c>
    </row>
    <row r="993" spans="1:25" x14ac:dyDescent="0.3">
      <c r="A993" s="23">
        <v>41676</v>
      </c>
      <c r="B993" s="1">
        <v>66.279694000000006</v>
      </c>
      <c r="C993" s="21">
        <f t="shared" si="95"/>
        <v>5.8283682848165874E-3</v>
      </c>
      <c r="D993" s="21">
        <f t="shared" si="96"/>
        <v>2.5237146142796296E-5</v>
      </c>
      <c r="S993" s="23">
        <v>41676</v>
      </c>
      <c r="T993" s="1">
        <v>1773.4300539999999</v>
      </c>
      <c r="U993" s="21">
        <f t="shared" si="97"/>
        <v>1.2439792887467327E-2</v>
      </c>
      <c r="W993" s="23">
        <v>41676</v>
      </c>
      <c r="X993" s="24">
        <f t="shared" si="98"/>
        <v>5.7656698721181747E-3</v>
      </c>
      <c r="Y993" s="21">
        <f t="shared" si="99"/>
        <v>1.2377094474768913E-2</v>
      </c>
    </row>
    <row r="994" spans="1:25" x14ac:dyDescent="0.3">
      <c r="A994" s="23">
        <v>41675</v>
      </c>
      <c r="B994" s="1">
        <v>65.895629999999997</v>
      </c>
      <c r="C994" s="21">
        <f t="shared" si="95"/>
        <v>7.4685277072601419E-3</v>
      </c>
      <c r="D994" s="21">
        <f t="shared" si="96"/>
        <v>4.4406471184669422E-5</v>
      </c>
      <c r="S994" s="23">
        <v>41675</v>
      </c>
      <c r="T994" s="1">
        <v>1751.6400149999999</v>
      </c>
      <c r="U994" s="21">
        <f t="shared" si="97"/>
        <v>-2.0282224814169858E-3</v>
      </c>
      <c r="W994" s="23">
        <v>41675</v>
      </c>
      <c r="X994" s="24">
        <f t="shared" si="98"/>
        <v>7.4058292945617292E-3</v>
      </c>
      <c r="Y994" s="21">
        <f t="shared" si="99"/>
        <v>-2.0909208941153985E-3</v>
      </c>
    </row>
    <row r="995" spans="1:25" x14ac:dyDescent="0.3">
      <c r="A995" s="23">
        <v>41674</v>
      </c>
      <c r="B995" s="1">
        <v>65.407134999999997</v>
      </c>
      <c r="C995" s="21">
        <f t="shared" si="95"/>
        <v>1.4476174593770263E-2</v>
      </c>
      <c r="D995" s="21">
        <f t="shared" si="96"/>
        <v>1.8690895388190031E-4</v>
      </c>
      <c r="S995" s="23">
        <v>41674</v>
      </c>
      <c r="T995" s="1">
        <v>1755.1999510000001</v>
      </c>
      <c r="U995" s="21">
        <f t="shared" si="97"/>
        <v>7.6410886367013209E-3</v>
      </c>
      <c r="W995" s="23">
        <v>41674</v>
      </c>
      <c r="X995" s="24">
        <f t="shared" si="98"/>
        <v>1.441347618107185E-2</v>
      </c>
      <c r="Y995" s="21">
        <f t="shared" si="99"/>
        <v>7.5783902240029082E-3</v>
      </c>
    </row>
    <row r="996" spans="1:25" x14ac:dyDescent="0.3">
      <c r="A996" s="23">
        <v>41673</v>
      </c>
      <c r="B996" s="1">
        <v>64.473800999999995</v>
      </c>
      <c r="C996" s="21">
        <f t="shared" si="95"/>
        <v>1.8577328415056993E-3</v>
      </c>
      <c r="D996" s="21">
        <f t="shared" si="96"/>
        <v>1.1088578551863095E-6</v>
      </c>
      <c r="S996" s="23">
        <v>41673</v>
      </c>
      <c r="T996" s="1">
        <v>1741.8900149999999</v>
      </c>
      <c r="U996" s="21">
        <f t="shared" si="97"/>
        <v>-2.2831919721464478E-2</v>
      </c>
      <c r="W996" s="23">
        <v>41673</v>
      </c>
      <c r="X996" s="24">
        <f t="shared" si="98"/>
        <v>1.7950344288072866E-3</v>
      </c>
      <c r="Y996" s="21">
        <f t="shared" si="99"/>
        <v>-2.2894618134162891E-2</v>
      </c>
    </row>
    <row r="997" spans="1:25" x14ac:dyDescent="0.3">
      <c r="A997" s="23">
        <v>41670</v>
      </c>
      <c r="B997" s="1">
        <v>64.354247999999998</v>
      </c>
      <c r="C997" s="21">
        <f t="shared" si="95"/>
        <v>1.6407301903833549E-3</v>
      </c>
      <c r="D997" s="21">
        <f t="shared" si="96"/>
        <v>6.9893035453180878E-7</v>
      </c>
      <c r="S997" s="23">
        <v>41670</v>
      </c>
      <c r="T997" s="1">
        <v>1782.589966</v>
      </c>
      <c r="U997" s="21">
        <f t="shared" si="97"/>
        <v>-6.4652993169356243E-3</v>
      </c>
      <c r="W997" s="23">
        <v>41670</v>
      </c>
      <c r="X997" s="24">
        <f t="shared" si="98"/>
        <v>1.5780317776849422E-3</v>
      </c>
      <c r="Y997" s="21">
        <f t="shared" si="99"/>
        <v>-6.527997729634037E-3</v>
      </c>
    </row>
    <row r="998" spans="1:25" x14ac:dyDescent="0.3">
      <c r="A998" s="23">
        <v>41669</v>
      </c>
      <c r="B998" s="1">
        <v>64.248833000000005</v>
      </c>
      <c r="C998" s="21">
        <f t="shared" si="95"/>
        <v>-1.9371625311550567E-3</v>
      </c>
      <c r="D998" s="21">
        <f t="shared" si="96"/>
        <v>7.5178630230637755E-6</v>
      </c>
      <c r="S998" s="23">
        <v>41669</v>
      </c>
      <c r="T998" s="1">
        <v>1794.1899410000001</v>
      </c>
      <c r="U998" s="21">
        <f t="shared" si="97"/>
        <v>1.1267044612831345E-2</v>
      </c>
      <c r="W998" s="23">
        <v>41669</v>
      </c>
      <c r="X998" s="24">
        <f t="shared" si="98"/>
        <v>-1.9998609438534693E-3</v>
      </c>
      <c r="Y998" s="21">
        <f t="shared" si="99"/>
        <v>1.1204346200132932E-2</v>
      </c>
    </row>
    <row r="999" spans="1:25" x14ac:dyDescent="0.3">
      <c r="A999" s="23">
        <v>41668</v>
      </c>
      <c r="B999" s="1">
        <v>64.373535000000004</v>
      </c>
      <c r="C999" s="21">
        <f t="shared" si="95"/>
        <v>-1.1352800089973081E-2</v>
      </c>
      <c r="D999" s="21">
        <f t="shared" si="96"/>
        <v>1.4780504292355483E-4</v>
      </c>
      <c r="S999" s="23">
        <v>41668</v>
      </c>
      <c r="T999" s="1">
        <v>1774.1999510000001</v>
      </c>
      <c r="U999" s="21">
        <f t="shared" si="97"/>
        <v>-1.0209232357043185E-2</v>
      </c>
      <c r="W999" s="23">
        <v>41668</v>
      </c>
      <c r="X999" s="24">
        <f t="shared" si="98"/>
        <v>-1.1415498502671494E-2</v>
      </c>
      <c r="Y999" s="21">
        <f t="shared" si="99"/>
        <v>-1.0271930769741599E-2</v>
      </c>
    </row>
    <row r="1000" spans="1:25" x14ac:dyDescent="0.3">
      <c r="A1000" s="23">
        <v>41667</v>
      </c>
      <c r="B1000" s="1">
        <v>65.112746999999999</v>
      </c>
      <c r="C1000" s="21">
        <f t="shared" si="95"/>
        <v>-7.9926926869103743E-2</v>
      </c>
      <c r="D1000" s="21">
        <f t="shared" si="96"/>
        <v>6.5175971340301489E-3</v>
      </c>
      <c r="S1000" s="23">
        <v>41667</v>
      </c>
      <c r="T1000" s="1">
        <v>1792.5</v>
      </c>
      <c r="U1000" s="21">
        <f t="shared" si="97"/>
        <v>6.1406523707883132E-3</v>
      </c>
      <c r="W1000" s="23">
        <v>41667</v>
      </c>
      <c r="X1000" s="24">
        <f t="shared" si="98"/>
        <v>-7.998962528180216E-2</v>
      </c>
      <c r="Y1000" s="21">
        <f t="shared" si="99"/>
        <v>6.0779539580899005E-3</v>
      </c>
    </row>
    <row r="1001" spans="1:25" x14ac:dyDescent="0.3">
      <c r="A1001" s="23">
        <v>41666</v>
      </c>
      <c r="B1001" s="1">
        <v>70.769103999999999</v>
      </c>
      <c r="C1001" s="21">
        <f t="shared" si="95"/>
        <v>8.1120931136426933E-3</v>
      </c>
      <c r="D1001" s="21">
        <f t="shared" si="96"/>
        <v>5.3397853177273097E-5</v>
      </c>
      <c r="S1001" s="23">
        <v>41666</v>
      </c>
      <c r="T1001" s="1">
        <v>1781.5600589999999</v>
      </c>
      <c r="U1001" s="21">
        <f t="shared" si="97"/>
        <v>-4.8762936785797795E-3</v>
      </c>
      <c r="W1001" s="23">
        <v>41666</v>
      </c>
      <c r="X1001" s="24">
        <f t="shared" si="98"/>
        <v>8.0493947009442797E-3</v>
      </c>
      <c r="Y1001" s="21">
        <f t="shared" si="99"/>
        <v>-4.9389920912781922E-3</v>
      </c>
    </row>
    <row r="1002" spans="1:25" x14ac:dyDescent="0.3">
      <c r="A1002" s="23">
        <v>41663</v>
      </c>
      <c r="B1002" s="1">
        <v>70.199637999999993</v>
      </c>
      <c r="C1002" s="21">
        <f t="shared" si="95"/>
        <v>-1.8177447383305734E-2</v>
      </c>
      <c r="D1002" s="21">
        <f t="shared" si="96"/>
        <v>3.6032228539665265E-4</v>
      </c>
      <c r="S1002" s="23">
        <v>41663</v>
      </c>
      <c r="T1002" s="1">
        <v>1790.290039</v>
      </c>
      <c r="U1002" s="21">
        <f t="shared" si="97"/>
        <v>-2.0875448636635485E-2</v>
      </c>
      <c r="W1002" s="23">
        <v>41663</v>
      </c>
      <c r="X1002" s="24">
        <f t="shared" si="98"/>
        <v>-1.8240145796004147E-2</v>
      </c>
      <c r="Y1002" s="21">
        <f t="shared" si="99"/>
        <v>-2.0938147049333899E-2</v>
      </c>
    </row>
    <row r="1003" spans="1:25" x14ac:dyDescent="0.3">
      <c r="A1003" s="23">
        <v>41662</v>
      </c>
      <c r="B1003" s="1">
        <v>71.499313000000001</v>
      </c>
      <c r="C1003" s="21">
        <f t="shared" si="95"/>
        <v>8.4678829301123582E-3</v>
      </c>
      <c r="D1003" s="21">
        <f t="shared" si="96"/>
        <v>5.8724224818088796E-5</v>
      </c>
      <c r="S1003" s="23">
        <v>41662</v>
      </c>
      <c r="T1003" s="1">
        <v>1828.459961</v>
      </c>
      <c r="U1003" s="21">
        <f t="shared" si="97"/>
        <v>-8.8895765171035368E-3</v>
      </c>
      <c r="W1003" s="23">
        <v>41662</v>
      </c>
      <c r="X1003" s="24">
        <f t="shared" si="98"/>
        <v>8.4051845174139446E-3</v>
      </c>
      <c r="Y1003" s="21">
        <f t="shared" si="99"/>
        <v>-8.9522749298019504E-3</v>
      </c>
    </row>
    <row r="1004" spans="1:25" x14ac:dyDescent="0.3">
      <c r="A1004" s="23">
        <v>41661</v>
      </c>
      <c r="B1004" s="1">
        <v>70.898949000000002</v>
      </c>
      <c r="C1004" s="21">
        <f t="shared" si="95"/>
        <v>4.4439155963325039E-3</v>
      </c>
      <c r="D1004" s="21">
        <f t="shared" si="96"/>
        <v>1.3243819965915585E-5</v>
      </c>
      <c r="S1004" s="23">
        <v>41661</v>
      </c>
      <c r="T1004" s="1">
        <v>1844.8599850000001</v>
      </c>
      <c r="U1004" s="21">
        <f t="shared" si="97"/>
        <v>5.7486493753744483E-4</v>
      </c>
      <c r="W1004" s="23">
        <v>41661</v>
      </c>
      <c r="X1004" s="24">
        <f t="shared" si="98"/>
        <v>4.3812171836340912E-3</v>
      </c>
      <c r="Y1004" s="21">
        <f t="shared" si="99"/>
        <v>5.1216652483903214E-4</v>
      </c>
    </row>
    <row r="1005" spans="1:25" x14ac:dyDescent="0.3">
      <c r="A1005" s="23">
        <v>41660</v>
      </c>
      <c r="B1005" s="1">
        <v>70.585273999999998</v>
      </c>
      <c r="C1005" s="21">
        <f t="shared" si="95"/>
        <v>1.5536299854153945E-2</v>
      </c>
      <c r="D1005" s="21">
        <f t="shared" si="96"/>
        <v>2.1701975012971295E-4</v>
      </c>
      <c r="S1005" s="23">
        <v>41660</v>
      </c>
      <c r="T1005" s="1">
        <v>1843.8000489999999</v>
      </c>
      <c r="U1005" s="21">
        <f t="shared" si="97"/>
        <v>2.7737521813855359E-3</v>
      </c>
      <c r="W1005" s="23">
        <v>41660</v>
      </c>
      <c r="X1005" s="24">
        <f t="shared" si="98"/>
        <v>1.5473601441455532E-2</v>
      </c>
      <c r="Y1005" s="21">
        <f t="shared" si="99"/>
        <v>2.7110537686871232E-3</v>
      </c>
    </row>
    <row r="1006" spans="1:25" x14ac:dyDescent="0.3">
      <c r="A1006" s="23">
        <v>41656</v>
      </c>
      <c r="B1006" s="1">
        <v>69.505416999999994</v>
      </c>
      <c r="C1006" s="21">
        <f t="shared" si="95"/>
        <v>-2.4501667972141927E-2</v>
      </c>
      <c r="D1006" s="21">
        <f t="shared" si="96"/>
        <v>6.4041274803391826E-4</v>
      </c>
      <c r="S1006" s="23">
        <v>41656</v>
      </c>
      <c r="T1006" s="1">
        <v>1838.6999510000001</v>
      </c>
      <c r="U1006" s="21">
        <f t="shared" si="97"/>
        <v>-3.8951746537292387E-3</v>
      </c>
      <c r="W1006" s="23">
        <v>41656</v>
      </c>
      <c r="X1006" s="24">
        <f t="shared" si="98"/>
        <v>-2.4564366384840341E-2</v>
      </c>
      <c r="Y1006" s="21">
        <f t="shared" si="99"/>
        <v>-3.9578730664276513E-3</v>
      </c>
    </row>
    <row r="1007" spans="1:25" x14ac:dyDescent="0.3">
      <c r="A1007" s="23">
        <v>41655</v>
      </c>
      <c r="B1007" s="1">
        <v>71.251189999999994</v>
      </c>
      <c r="C1007" s="21">
        <f t="shared" si="95"/>
        <v>-5.580186050676561E-3</v>
      </c>
      <c r="D1007" s="21">
        <f t="shared" si="96"/>
        <v>4.0766893027647737E-5</v>
      </c>
      <c r="S1007" s="23">
        <v>41655</v>
      </c>
      <c r="T1007" s="1">
        <v>1845.8900149999999</v>
      </c>
      <c r="U1007" s="21">
        <f t="shared" si="97"/>
        <v>-1.3471201772711217E-3</v>
      </c>
      <c r="W1007" s="23">
        <v>41655</v>
      </c>
      <c r="X1007" s="24">
        <f t="shared" si="98"/>
        <v>-5.6428844633749737E-3</v>
      </c>
      <c r="Y1007" s="21">
        <f t="shared" si="99"/>
        <v>-1.4098185899695343E-3</v>
      </c>
    </row>
    <row r="1008" spans="1:25" x14ac:dyDescent="0.3">
      <c r="A1008" s="23">
        <v>41654</v>
      </c>
      <c r="B1008" s="1">
        <v>71.651015999999998</v>
      </c>
      <c r="C1008" s="21">
        <f t="shared" si="95"/>
        <v>2.0077226937242232E-2</v>
      </c>
      <c r="D1008" s="21">
        <f t="shared" si="96"/>
        <v>3.7142992283115399E-4</v>
      </c>
      <c r="S1008" s="23">
        <v>41654</v>
      </c>
      <c r="T1008" s="1">
        <v>1848.380005</v>
      </c>
      <c r="U1008" s="21">
        <f t="shared" si="97"/>
        <v>5.1661881004574361E-3</v>
      </c>
      <c r="W1008" s="23">
        <v>41654</v>
      </c>
      <c r="X1008" s="24">
        <f t="shared" si="98"/>
        <v>2.0014528524543818E-2</v>
      </c>
      <c r="Y1008" s="21">
        <f t="shared" si="99"/>
        <v>5.1034896877590235E-3</v>
      </c>
    </row>
    <row r="1009" spans="1:25" x14ac:dyDescent="0.3">
      <c r="A1009" s="23">
        <v>41653</v>
      </c>
      <c r="B1009" s="1">
        <v>70.240775999999997</v>
      </c>
      <c r="C1009" s="21">
        <f t="shared" si="95"/>
        <v>1.9898576388905909E-2</v>
      </c>
      <c r="D1009" s="21">
        <f t="shared" si="96"/>
        <v>3.6457574728493793E-4</v>
      </c>
      <c r="S1009" s="23">
        <v>41653</v>
      </c>
      <c r="T1009" s="1">
        <v>1838.880005</v>
      </c>
      <c r="U1009" s="21">
        <f t="shared" si="97"/>
        <v>1.0817971927264969E-2</v>
      </c>
      <c r="W1009" s="23">
        <v>41653</v>
      </c>
      <c r="X1009" s="24">
        <f t="shared" si="98"/>
        <v>1.9835877976207495E-2</v>
      </c>
      <c r="Y1009" s="21">
        <f t="shared" si="99"/>
        <v>1.0755273514566555E-2</v>
      </c>
    </row>
    <row r="1010" spans="1:25" x14ac:dyDescent="0.3">
      <c r="A1010" s="23">
        <v>41652</v>
      </c>
      <c r="B1010" s="1">
        <v>68.870354000000006</v>
      </c>
      <c r="C1010" s="21">
        <f t="shared" si="95"/>
        <v>5.2349893659033864E-3</v>
      </c>
      <c r="D1010" s="21">
        <f t="shared" si="96"/>
        <v>1.9627378417258361E-5</v>
      </c>
      <c r="S1010" s="23">
        <v>41652</v>
      </c>
      <c r="T1010" s="1">
        <v>1819.1999510000001</v>
      </c>
      <c r="U1010" s="21">
        <f t="shared" si="97"/>
        <v>-1.2576216537872997E-2</v>
      </c>
      <c r="W1010" s="23">
        <v>41652</v>
      </c>
      <c r="X1010" s="24">
        <f t="shared" si="98"/>
        <v>5.1722909532049737E-3</v>
      </c>
      <c r="Y1010" s="21">
        <f t="shared" si="99"/>
        <v>-1.2638914950571411E-2</v>
      </c>
    </row>
    <row r="1011" spans="1:25" x14ac:dyDescent="0.3">
      <c r="A1011" s="23">
        <v>41649</v>
      </c>
      <c r="B1011" s="1">
        <v>68.511696000000001</v>
      </c>
      <c r="C1011" s="21">
        <f t="shared" si="95"/>
        <v>-6.6729021493799889E-3</v>
      </c>
      <c r="D1011" s="21">
        <f t="shared" si="96"/>
        <v>5.5914678127516333E-5</v>
      </c>
      <c r="S1011" s="23">
        <v>41649</v>
      </c>
      <c r="T1011" s="1">
        <v>1842.369995</v>
      </c>
      <c r="U1011" s="21">
        <f t="shared" si="97"/>
        <v>2.3066866807388564E-3</v>
      </c>
      <c r="W1011" s="23">
        <v>41649</v>
      </c>
      <c r="X1011" s="24">
        <f t="shared" si="98"/>
        <v>-6.7356005620784016E-3</v>
      </c>
      <c r="Y1011" s="21">
        <f t="shared" si="99"/>
        <v>2.2439882680404437E-3</v>
      </c>
    </row>
    <row r="1012" spans="1:25" x14ac:dyDescent="0.3">
      <c r="A1012" s="23">
        <v>41648</v>
      </c>
      <c r="B1012" s="1">
        <v>68.971939000000006</v>
      </c>
      <c r="C1012" s="21">
        <f t="shared" si="95"/>
        <v>-1.2770019740465988E-2</v>
      </c>
      <c r="D1012" s="21">
        <f t="shared" si="96"/>
        <v>1.8427327785244528E-4</v>
      </c>
      <c r="S1012" s="23">
        <v>41648</v>
      </c>
      <c r="T1012" s="1">
        <v>1838.130005</v>
      </c>
      <c r="U1012" s="21">
        <f t="shared" si="97"/>
        <v>3.4830938044994042E-4</v>
      </c>
      <c r="W1012" s="23">
        <v>41648</v>
      </c>
      <c r="X1012" s="24">
        <f t="shared" si="98"/>
        <v>-1.2832718153164401E-2</v>
      </c>
      <c r="Y1012" s="21">
        <f t="shared" si="99"/>
        <v>2.8561096775152773E-4</v>
      </c>
    </row>
    <row r="1013" spans="1:25" x14ac:dyDescent="0.3">
      <c r="A1013" s="23">
        <v>41647</v>
      </c>
      <c r="B1013" s="1">
        <v>69.864104999999995</v>
      </c>
      <c r="C1013" s="21">
        <f t="shared" si="95"/>
        <v>6.3330293001435667E-3</v>
      </c>
      <c r="D1013" s="21">
        <f t="shared" si="96"/>
        <v>3.0562318224184494E-5</v>
      </c>
      <c r="S1013" s="23">
        <v>41647</v>
      </c>
      <c r="T1013" s="1">
        <v>1837.48999</v>
      </c>
      <c r="U1013" s="21">
        <f t="shared" si="97"/>
        <v>-2.1220917521214133E-4</v>
      </c>
      <c r="W1013" s="23">
        <v>41647</v>
      </c>
      <c r="X1013" s="24">
        <f t="shared" si="98"/>
        <v>6.270330887445154E-3</v>
      </c>
      <c r="Y1013" s="21">
        <f t="shared" si="99"/>
        <v>-2.7490758791055402E-4</v>
      </c>
    </row>
    <row r="1014" spans="1:25" x14ac:dyDescent="0.3">
      <c r="A1014" s="23">
        <v>41646</v>
      </c>
      <c r="B1014" s="1">
        <v>69.424437999999995</v>
      </c>
      <c r="C1014" s="21">
        <f t="shared" si="95"/>
        <v>-7.1516691964185197E-3</v>
      </c>
      <c r="D1014" s="21">
        <f t="shared" si="96"/>
        <v>6.3303964246961601E-5</v>
      </c>
      <c r="S1014" s="23">
        <v>41646</v>
      </c>
      <c r="T1014" s="1">
        <v>1837.880005</v>
      </c>
      <c r="U1014" s="21">
        <f t="shared" si="97"/>
        <v>6.0817644686330663E-3</v>
      </c>
      <c r="W1014" s="23">
        <v>41646</v>
      </c>
      <c r="X1014" s="24">
        <f t="shared" si="98"/>
        <v>-7.2143676091169324E-3</v>
      </c>
      <c r="Y1014" s="21">
        <f t="shared" si="99"/>
        <v>6.0190660559346536E-3</v>
      </c>
    </row>
    <row r="1015" spans="1:25" x14ac:dyDescent="0.3">
      <c r="A1015" s="23">
        <v>41645</v>
      </c>
      <c r="B1015" s="1">
        <v>69.924515</v>
      </c>
      <c r="C1015" s="21">
        <f t="shared" si="95"/>
        <v>5.4529503134705948E-3</v>
      </c>
      <c r="D1015" s="21">
        <f t="shared" si="96"/>
        <v>2.1606141324415593E-5</v>
      </c>
      <c r="S1015" s="23">
        <v>41645</v>
      </c>
      <c r="T1015" s="1">
        <v>1826.7700199999999</v>
      </c>
      <c r="U1015" s="21">
        <f t="shared" si="97"/>
        <v>-2.5117671538569253E-3</v>
      </c>
      <c r="W1015" s="23">
        <v>41645</v>
      </c>
      <c r="X1015" s="24">
        <f t="shared" si="98"/>
        <v>5.3902519007721821E-3</v>
      </c>
      <c r="Y1015" s="21">
        <f t="shared" si="99"/>
        <v>-2.574465566555338E-3</v>
      </c>
    </row>
    <row r="1016" spans="1:25" x14ac:dyDescent="0.3">
      <c r="A1016" s="23">
        <v>41642</v>
      </c>
      <c r="B1016" s="1">
        <v>69.545287999999999</v>
      </c>
      <c r="C1016" s="21">
        <f t="shared" si="95"/>
        <v>-2.196560936212355E-2</v>
      </c>
      <c r="D1016" s="21">
        <f t="shared" si="96"/>
        <v>5.184874276254692E-4</v>
      </c>
      <c r="S1016" s="23">
        <v>41642</v>
      </c>
      <c r="T1016" s="1">
        <v>1831.369995</v>
      </c>
      <c r="U1016" s="21">
        <f t="shared" si="97"/>
        <v>-3.329648831642551E-4</v>
      </c>
      <c r="W1016" s="23">
        <v>41642</v>
      </c>
      <c r="X1016" s="24">
        <f t="shared" si="98"/>
        <v>-2.2028307774821964E-2</v>
      </c>
      <c r="Y1016" s="21">
        <f t="shared" si="99"/>
        <v>-3.9566329586266779E-4</v>
      </c>
    </row>
    <row r="1017" spans="1:25" x14ac:dyDescent="0.3">
      <c r="A1017" s="23">
        <v>41641</v>
      </c>
      <c r="B1017" s="1">
        <v>71.107201000000003</v>
      </c>
      <c r="C1017" s="21">
        <f t="shared" si="95"/>
        <v>-1.4063931243372463E-2</v>
      </c>
      <c r="D1017" s="21">
        <f t="shared" si="96"/>
        <v>2.2107648182774354E-4</v>
      </c>
      <c r="S1017" s="23">
        <v>41641</v>
      </c>
      <c r="T1017" s="1">
        <v>1831.9799800000001</v>
      </c>
      <c r="U1017" s="21">
        <f t="shared" si="97"/>
        <v>-8.8619127945468446E-3</v>
      </c>
      <c r="W1017" s="23">
        <v>41641</v>
      </c>
      <c r="X1017" s="24">
        <f t="shared" si="98"/>
        <v>-1.4126629656070876E-2</v>
      </c>
      <c r="Y1017" s="21">
        <f t="shared" si="99"/>
        <v>-8.9246112072452581E-3</v>
      </c>
    </row>
    <row r="1018" spans="1:25" x14ac:dyDescent="0.3">
      <c r="A1018" s="23">
        <v>41639</v>
      </c>
      <c r="B1018" s="1">
        <v>72.121512999999993</v>
      </c>
      <c r="C1018" s="21">
        <f t="shared" si="95"/>
        <v>1.1721938744018612E-2</v>
      </c>
      <c r="D1018" s="21">
        <f t="shared" si="96"/>
        <v>1.1918589122956269E-4</v>
      </c>
      <c r="S1018" s="23">
        <v>41639</v>
      </c>
      <c r="T1018" s="1">
        <v>1848.3599850000001</v>
      </c>
      <c r="U1018" s="21">
        <f t="shared" si="97"/>
        <v>3.9596751963926202E-3</v>
      </c>
      <c r="W1018" s="23">
        <v>41639</v>
      </c>
      <c r="X1018" s="24">
        <f t="shared" si="98"/>
        <v>1.1659240331320198E-2</v>
      </c>
      <c r="Y1018" s="21">
        <f t="shared" si="99"/>
        <v>3.8969767836942075E-3</v>
      </c>
    </row>
    <row r="1019" spans="1:25" x14ac:dyDescent="0.3">
      <c r="A1019" s="23">
        <v>41638</v>
      </c>
      <c r="B1019" s="1">
        <v>71.285904000000002</v>
      </c>
      <c r="C1019" s="21">
        <f t="shared" si="95"/>
        <v>-9.944442733841985E-3</v>
      </c>
      <c r="D1019" s="21">
        <f t="shared" si="96"/>
        <v>1.1554427683490842E-4</v>
      </c>
      <c r="S1019" s="23">
        <v>41638</v>
      </c>
      <c r="T1019" s="1">
        <v>1841.0699460000001</v>
      </c>
      <c r="U1019" s="21">
        <f t="shared" si="97"/>
        <v>-1.7925382627237418E-4</v>
      </c>
      <c r="W1019" s="23">
        <v>41638</v>
      </c>
      <c r="X1019" s="24">
        <f t="shared" si="98"/>
        <v>-1.0007141146540399E-2</v>
      </c>
      <c r="Y1019" s="21">
        <f t="shared" si="99"/>
        <v>-2.4195223897078687E-4</v>
      </c>
    </row>
    <row r="1020" spans="1:25" x14ac:dyDescent="0.3">
      <c r="A1020" s="23">
        <v>41635</v>
      </c>
      <c r="B1020" s="1">
        <v>72.001923000000005</v>
      </c>
      <c r="C1020" s="21">
        <f t="shared" si="95"/>
        <v>-6.7568252640987092E-3</v>
      </c>
      <c r="D1020" s="21">
        <f t="shared" si="96"/>
        <v>5.717681016136031E-5</v>
      </c>
      <c r="S1020" s="23">
        <v>41635</v>
      </c>
      <c r="T1020" s="1">
        <v>1841.400024</v>
      </c>
      <c r="U1020" s="21">
        <f t="shared" si="97"/>
        <v>-3.3658483255782912E-4</v>
      </c>
      <c r="W1020" s="23">
        <v>41635</v>
      </c>
      <c r="X1020" s="24">
        <f t="shared" si="98"/>
        <v>-6.8195236767971219E-3</v>
      </c>
      <c r="Y1020" s="21">
        <f t="shared" si="99"/>
        <v>-3.9928324525624181E-4</v>
      </c>
    </row>
    <row r="1021" spans="1:25" x14ac:dyDescent="0.3">
      <c r="A1021" s="23">
        <v>41634</v>
      </c>
      <c r="B1021" s="1">
        <v>72.491737000000001</v>
      </c>
      <c r="C1021" s="21">
        <f t="shared" si="95"/>
        <v>-6.6411892931887984E-3</v>
      </c>
      <c r="D1021" s="21">
        <f t="shared" si="96"/>
        <v>5.5441410977871235E-5</v>
      </c>
      <c r="S1021" s="23">
        <v>41634</v>
      </c>
      <c r="T1021" s="1">
        <v>1842.0200199999999</v>
      </c>
      <c r="U1021" s="21">
        <f t="shared" si="97"/>
        <v>4.7455295618106241E-3</v>
      </c>
      <c r="W1021" s="23">
        <v>41634</v>
      </c>
      <c r="X1021" s="24">
        <f t="shared" si="98"/>
        <v>-6.7038877058872111E-3</v>
      </c>
      <c r="Y1021" s="21">
        <f t="shared" si="99"/>
        <v>4.6828311491122114E-3</v>
      </c>
    </row>
    <row r="1022" spans="1:25" x14ac:dyDescent="0.3">
      <c r="A1022" s="23">
        <v>41632</v>
      </c>
      <c r="B1022" s="1">
        <v>72.976387000000003</v>
      </c>
      <c r="C1022" s="21">
        <f t="shared" si="95"/>
        <v>-4.2451847112929819E-3</v>
      </c>
      <c r="D1022" s="21">
        <f t="shared" si="96"/>
        <v>2.550143299625732E-5</v>
      </c>
      <c r="S1022" s="23">
        <v>41632</v>
      </c>
      <c r="T1022" s="1">
        <v>1833.3199460000001</v>
      </c>
      <c r="U1022" s="21">
        <f t="shared" si="97"/>
        <v>2.9157468198170999E-3</v>
      </c>
      <c r="W1022" s="23">
        <v>41632</v>
      </c>
      <c r="X1022" s="24">
        <f t="shared" si="98"/>
        <v>-4.3078831239913946E-3</v>
      </c>
      <c r="Y1022" s="21">
        <f t="shared" si="99"/>
        <v>2.8530484071186872E-3</v>
      </c>
    </row>
    <row r="1023" spans="1:25" x14ac:dyDescent="0.3">
      <c r="A1023" s="23">
        <v>41631</v>
      </c>
      <c r="B1023" s="1">
        <v>73.287505999999993</v>
      </c>
      <c r="C1023" s="21">
        <f t="shared" si="95"/>
        <v>3.8377847004063881E-2</v>
      </c>
      <c r="D1023" s="21">
        <f t="shared" si="96"/>
        <v>1.4117406511032469E-3</v>
      </c>
      <c r="S1023" s="23">
        <v>41631</v>
      </c>
      <c r="T1023" s="1">
        <v>1827.98999</v>
      </c>
      <c r="U1023" s="21">
        <f t="shared" si="97"/>
        <v>5.3181201808143452E-3</v>
      </c>
      <c r="W1023" s="23">
        <v>41631</v>
      </c>
      <c r="X1023" s="24">
        <f t="shared" si="98"/>
        <v>3.8315148591365471E-2</v>
      </c>
      <c r="Y1023" s="21">
        <f t="shared" si="99"/>
        <v>5.2554217681159325E-3</v>
      </c>
    </row>
    <row r="1024" spans="1:25" x14ac:dyDescent="0.3">
      <c r="A1024" s="23">
        <v>41628</v>
      </c>
      <c r="B1024" s="1">
        <v>70.578841999999995</v>
      </c>
      <c r="C1024" s="21">
        <f t="shared" si="95"/>
        <v>8.3751228432644709E-3</v>
      </c>
      <c r="D1024" s="21">
        <f t="shared" si="96"/>
        <v>5.7311156012638674E-5</v>
      </c>
      <c r="S1024" s="23">
        <v>41628</v>
      </c>
      <c r="T1024" s="1">
        <v>1818.3199460000001</v>
      </c>
      <c r="U1024" s="21">
        <f t="shared" si="97"/>
        <v>4.8187279595763854E-3</v>
      </c>
      <c r="W1024" s="23">
        <v>41628</v>
      </c>
      <c r="X1024" s="24">
        <f t="shared" si="98"/>
        <v>8.3124244305660573E-3</v>
      </c>
      <c r="Y1024" s="21">
        <f t="shared" si="99"/>
        <v>4.7560295468779728E-3</v>
      </c>
    </row>
    <row r="1025" spans="1:25" x14ac:dyDescent="0.3">
      <c r="A1025" s="23">
        <v>41627</v>
      </c>
      <c r="B1025" s="1">
        <v>69.992644999999996</v>
      </c>
      <c r="C1025" s="21">
        <f t="shared" si="95"/>
        <v>-1.1456949065800082E-2</v>
      </c>
      <c r="D1025" s="21">
        <f t="shared" si="96"/>
        <v>1.5034827430745147E-4</v>
      </c>
      <c r="S1025" s="23">
        <v>41627</v>
      </c>
      <c r="T1025" s="1">
        <v>1809.599976</v>
      </c>
      <c r="U1025" s="21">
        <f t="shared" si="97"/>
        <v>-5.7992874718015841E-4</v>
      </c>
      <c r="W1025" s="23">
        <v>41627</v>
      </c>
      <c r="X1025" s="24">
        <f t="shared" si="98"/>
        <v>-1.1519647478498495E-2</v>
      </c>
      <c r="Y1025" s="21">
        <f t="shared" si="99"/>
        <v>-6.426271598785711E-4</v>
      </c>
    </row>
    <row r="1026" spans="1:25" x14ac:dyDescent="0.3">
      <c r="A1026" s="23">
        <v>41626</v>
      </c>
      <c r="B1026" s="1">
        <v>70.803841000000006</v>
      </c>
      <c r="C1026" s="21">
        <f t="shared" si="95"/>
        <v>-7.603475447598762E-3</v>
      </c>
      <c r="D1026" s="21">
        <f t="shared" si="96"/>
        <v>7.0697576528984889E-5</v>
      </c>
      <c r="S1026" s="23">
        <v>41626</v>
      </c>
      <c r="T1026" s="1">
        <v>1810.650024</v>
      </c>
      <c r="U1026" s="21">
        <f t="shared" si="97"/>
        <v>1.6647964065132026E-2</v>
      </c>
      <c r="W1026" s="23">
        <v>41626</v>
      </c>
      <c r="X1026" s="24">
        <f t="shared" si="98"/>
        <v>-7.6661738602971747E-3</v>
      </c>
      <c r="Y1026" s="21">
        <f t="shared" si="99"/>
        <v>1.6585265652433612E-2</v>
      </c>
    </row>
    <row r="1027" spans="1:25" x14ac:dyDescent="0.3">
      <c r="A1027" s="23">
        <v>41625</v>
      </c>
      <c r="B1027" s="1">
        <v>71.346321000000003</v>
      </c>
      <c r="C1027" s="21">
        <f t="shared" si="95"/>
        <v>-4.5020177210289836E-3</v>
      </c>
      <c r="D1027" s="21">
        <f t="shared" si="96"/>
        <v>2.8161355323213839E-5</v>
      </c>
      <c r="S1027" s="23">
        <v>41625</v>
      </c>
      <c r="T1027" s="1">
        <v>1781</v>
      </c>
      <c r="U1027" s="21">
        <f t="shared" si="97"/>
        <v>-3.100987875480743E-3</v>
      </c>
      <c r="W1027" s="23">
        <v>41625</v>
      </c>
      <c r="X1027" s="24">
        <f t="shared" si="98"/>
        <v>-4.5647161337273963E-3</v>
      </c>
      <c r="Y1027" s="21">
        <f t="shared" si="99"/>
        <v>-3.1636862881791556E-3</v>
      </c>
    </row>
    <row r="1028" spans="1:25" x14ac:dyDescent="0.3">
      <c r="A1028" s="23">
        <v>41624</v>
      </c>
      <c r="B1028" s="1">
        <v>71.668976000000001</v>
      </c>
      <c r="C1028" s="21">
        <f t="shared" si="95"/>
        <v>5.5370004881138968E-3</v>
      </c>
      <c r="D1028" s="21">
        <f t="shared" si="96"/>
        <v>2.2394576636435334E-5</v>
      </c>
      <c r="S1028" s="23">
        <v>41624</v>
      </c>
      <c r="T1028" s="1">
        <v>1786.540039</v>
      </c>
      <c r="U1028" s="21">
        <f t="shared" si="97"/>
        <v>6.3200399597154178E-3</v>
      </c>
      <c r="W1028" s="23">
        <v>41624</v>
      </c>
      <c r="X1028" s="24">
        <f t="shared" si="98"/>
        <v>5.4743020754154841E-3</v>
      </c>
      <c r="Y1028" s="21">
        <f t="shared" si="99"/>
        <v>6.2573415470170051E-3</v>
      </c>
    </row>
    <row r="1029" spans="1:25" x14ac:dyDescent="0.3">
      <c r="A1029" s="23">
        <v>41621</v>
      </c>
      <c r="B1029" s="1">
        <v>71.274330000000006</v>
      </c>
      <c r="C1029" s="21">
        <f t="shared" si="95"/>
        <v>-1.0900348373122926E-2</v>
      </c>
      <c r="D1029" s="21">
        <f t="shared" si="96"/>
        <v>1.3700838317641959E-4</v>
      </c>
      <c r="S1029" s="23">
        <v>41621</v>
      </c>
      <c r="T1029" s="1">
        <v>1775.3199460000001</v>
      </c>
      <c r="U1029" s="21">
        <f t="shared" si="97"/>
        <v>-1.0141030695576259E-4</v>
      </c>
      <c r="W1029" s="23">
        <v>41621</v>
      </c>
      <c r="X1029" s="24">
        <f t="shared" si="98"/>
        <v>-1.0963046785821339E-2</v>
      </c>
      <c r="Y1029" s="21">
        <f t="shared" si="99"/>
        <v>-1.6410871965417528E-4</v>
      </c>
    </row>
    <row r="1030" spans="1:25" x14ac:dyDescent="0.3">
      <c r="A1030" s="23">
        <v>41620</v>
      </c>
      <c r="B1030" s="1">
        <v>72.059807000000006</v>
      </c>
      <c r="C1030" s="21">
        <f t="shared" si="95"/>
        <v>-1.4605376244536394E-3</v>
      </c>
      <c r="D1030" s="21">
        <f t="shared" si="96"/>
        <v>5.131345185728302E-6</v>
      </c>
      <c r="S1030" s="23">
        <v>41620</v>
      </c>
      <c r="T1030" s="1">
        <v>1775.5</v>
      </c>
      <c r="U1030" s="21">
        <f t="shared" si="97"/>
        <v>-3.7705620570671616E-3</v>
      </c>
      <c r="W1030" s="23">
        <v>41620</v>
      </c>
      <c r="X1030" s="24">
        <f t="shared" si="98"/>
        <v>-1.5232360371520521E-3</v>
      </c>
      <c r="Y1030" s="21">
        <f t="shared" si="99"/>
        <v>-3.8332604697655743E-3</v>
      </c>
    </row>
    <row r="1031" spans="1:25" x14ac:dyDescent="0.3">
      <c r="A1031" s="23">
        <v>41619</v>
      </c>
      <c r="B1031" s="1">
        <v>72.165206999999995</v>
      </c>
      <c r="C1031" s="21">
        <f t="shared" si="95"/>
        <v>-7.4087273232436024E-3</v>
      </c>
      <c r="D1031" s="21">
        <f t="shared" si="96"/>
        <v>6.7460546809414677E-5</v>
      </c>
      <c r="S1031" s="23">
        <v>41619</v>
      </c>
      <c r="T1031" s="1">
        <v>1782.219971</v>
      </c>
      <c r="U1031" s="21">
        <f t="shared" si="97"/>
        <v>-1.1316874358758056E-2</v>
      </c>
      <c r="W1031" s="23">
        <v>41619</v>
      </c>
      <c r="X1031" s="24">
        <f t="shared" si="98"/>
        <v>-7.4714257359420151E-3</v>
      </c>
      <c r="Y1031" s="21">
        <f t="shared" si="99"/>
        <v>-1.1379572771456469E-2</v>
      </c>
    </row>
    <row r="1032" spans="1:25" x14ac:dyDescent="0.3">
      <c r="A1032" s="23">
        <v>41618</v>
      </c>
      <c r="B1032" s="1">
        <v>72.703850000000003</v>
      </c>
      <c r="C1032" s="21">
        <f t="shared" si="95"/>
        <v>-1.5538131112634579E-3</v>
      </c>
      <c r="D1032" s="21">
        <f t="shared" si="96"/>
        <v>5.5626295855250503E-6</v>
      </c>
      <c r="S1032" s="23">
        <v>41618</v>
      </c>
      <c r="T1032" s="1">
        <v>1802.619995</v>
      </c>
      <c r="U1032" s="21">
        <f t="shared" si="97"/>
        <v>-3.1796590387466184E-3</v>
      </c>
      <c r="W1032" s="23">
        <v>41618</v>
      </c>
      <c r="X1032" s="24">
        <f t="shared" si="98"/>
        <v>-1.6165115239618706E-3</v>
      </c>
      <c r="Y1032" s="21">
        <f t="shared" si="99"/>
        <v>-3.2423574514450311E-3</v>
      </c>
    </row>
    <row r="1033" spans="1:25" x14ac:dyDescent="0.3">
      <c r="A1033" s="23">
        <v>41617</v>
      </c>
      <c r="B1033" s="1">
        <v>72.816993999999994</v>
      </c>
      <c r="C1033" s="21">
        <f t="shared" si="95"/>
        <v>1.1446176326987523E-2</v>
      </c>
      <c r="D1033" s="21">
        <f t="shared" si="96"/>
        <v>1.1324081317221935E-4</v>
      </c>
      <c r="S1033" s="23">
        <v>41617</v>
      </c>
      <c r="T1033" s="1">
        <v>1808.369995</v>
      </c>
      <c r="U1033" s="21">
        <f t="shared" si="97"/>
        <v>1.8171000126205872E-3</v>
      </c>
      <c r="W1033" s="23">
        <v>41617</v>
      </c>
      <c r="X1033" s="24">
        <f t="shared" si="98"/>
        <v>1.1383477914289109E-2</v>
      </c>
      <c r="Y1033" s="21">
        <f t="shared" si="99"/>
        <v>1.7544015999221745E-3</v>
      </c>
    </row>
    <row r="1034" spans="1:25" x14ac:dyDescent="0.3">
      <c r="A1034" s="23">
        <v>41614</v>
      </c>
      <c r="B1034" s="1">
        <v>71.992949999999993</v>
      </c>
      <c r="C1034" s="21">
        <f t="shared" si="95"/>
        <v>-1.3875702940906676E-2</v>
      </c>
      <c r="D1034" s="21">
        <f t="shared" si="96"/>
        <v>2.15514513653311E-4</v>
      </c>
      <c r="S1034" s="23">
        <v>41614</v>
      </c>
      <c r="T1034" s="1">
        <v>1805.089966</v>
      </c>
      <c r="U1034" s="21">
        <f t="shared" si="97"/>
        <v>1.1237870889621915E-2</v>
      </c>
      <c r="W1034" s="23">
        <v>41614</v>
      </c>
      <c r="X1034" s="24">
        <f t="shared" si="98"/>
        <v>-1.3938401353605089E-2</v>
      </c>
      <c r="Y1034" s="21">
        <f t="shared" si="99"/>
        <v>1.1175172476923501E-2</v>
      </c>
    </row>
    <row r="1035" spans="1:25" x14ac:dyDescent="0.3">
      <c r="A1035" s="23">
        <v>41613</v>
      </c>
      <c r="B1035" s="1">
        <v>73.005959000000004</v>
      </c>
      <c r="C1035" s="21">
        <f t="shared" si="95"/>
        <v>5.1330017665629502E-3</v>
      </c>
      <c r="D1035" s="21">
        <f t="shared" si="96"/>
        <v>1.8734112701122591E-5</v>
      </c>
      <c r="S1035" s="23">
        <v>41613</v>
      </c>
      <c r="T1035" s="1">
        <v>1785.030029</v>
      </c>
      <c r="U1035" s="21">
        <f t="shared" si="97"/>
        <v>-4.3395729296272778E-3</v>
      </c>
      <c r="W1035" s="23">
        <v>41613</v>
      </c>
      <c r="X1035" s="24">
        <f t="shared" si="98"/>
        <v>5.0703033538645375E-3</v>
      </c>
      <c r="Y1035" s="21">
        <f t="shared" si="99"/>
        <v>-4.4022713423256905E-3</v>
      </c>
    </row>
    <row r="1036" spans="1:25" x14ac:dyDescent="0.3">
      <c r="A1036" s="23">
        <v>41612</v>
      </c>
      <c r="B1036" s="1">
        <v>72.633133000000001</v>
      </c>
      <c r="C1036" s="21">
        <f t="shared" ref="C1036:C1099" si="100">B1036/B1037-1</f>
        <v>-2.3309669510942488E-3</v>
      </c>
      <c r="D1036" s="21">
        <f t="shared" ref="D1036:D1099" si="101">(C1036-$B$4)^2</f>
        <v>9.8324677069338901E-6</v>
      </c>
      <c r="S1036" s="23">
        <v>41612</v>
      </c>
      <c r="T1036" s="1">
        <v>1792.8100589999999</v>
      </c>
      <c r="U1036" s="21">
        <f t="shared" ref="U1036:U1099" si="102">T1036/T1037-1</f>
        <v>-1.3034927269121033E-3</v>
      </c>
      <c r="W1036" s="23">
        <v>41612</v>
      </c>
      <c r="X1036" s="24">
        <f t="shared" ref="X1036:X1099" si="103">C1036-$U$5</f>
        <v>-2.3936653637926615E-3</v>
      </c>
      <c r="Y1036" s="21">
        <f t="shared" ref="Y1036:Y1099" si="104">U1036-$U$5</f>
        <v>-1.366191139610516E-3</v>
      </c>
    </row>
    <row r="1037" spans="1:25" x14ac:dyDescent="0.3">
      <c r="A1037" s="23">
        <v>41611</v>
      </c>
      <c r="B1037" s="1">
        <v>72.802834000000004</v>
      </c>
      <c r="C1037" s="21">
        <f t="shared" si="100"/>
        <v>2.7375209605313477E-2</v>
      </c>
      <c r="D1037" s="21">
        <f t="shared" si="101"/>
        <v>7.0599146821185221E-4</v>
      </c>
      <c r="S1037" s="23">
        <v>41611</v>
      </c>
      <c r="T1037" s="1">
        <v>1795.150024</v>
      </c>
      <c r="U1037" s="21">
        <f t="shared" si="102"/>
        <v>-3.1928479778842167E-3</v>
      </c>
      <c r="W1037" s="23">
        <v>41611</v>
      </c>
      <c r="X1037" s="24">
        <f t="shared" si="103"/>
        <v>2.7312511192615064E-2</v>
      </c>
      <c r="Y1037" s="21">
        <f t="shared" si="104"/>
        <v>-3.2555463905826294E-3</v>
      </c>
    </row>
    <row r="1038" spans="1:25" x14ac:dyDescent="0.3">
      <c r="A1038" s="23">
        <v>41610</v>
      </c>
      <c r="B1038" s="1">
        <v>70.862945999999994</v>
      </c>
      <c r="C1038" s="21">
        <f t="shared" si="100"/>
        <v>-8.7040031935022855E-3</v>
      </c>
      <c r="D1038" s="21">
        <f t="shared" si="101"/>
        <v>9.0415619819749163E-5</v>
      </c>
      <c r="S1038" s="23">
        <v>41610</v>
      </c>
      <c r="T1038" s="1">
        <v>1800.900024</v>
      </c>
      <c r="U1038" s="21">
        <f t="shared" si="102"/>
        <v>-2.7190207383820386E-3</v>
      </c>
      <c r="W1038" s="23">
        <v>41610</v>
      </c>
      <c r="X1038" s="24">
        <f t="shared" si="103"/>
        <v>-8.766701606200699E-3</v>
      </c>
      <c r="Y1038" s="21">
        <f t="shared" si="104"/>
        <v>-2.7817191510804513E-3</v>
      </c>
    </row>
    <row r="1039" spans="1:25" x14ac:dyDescent="0.3">
      <c r="A1039" s="23">
        <v>41607</v>
      </c>
      <c r="B1039" s="1">
        <v>71.485152999999997</v>
      </c>
      <c r="C1039" s="21">
        <f t="shared" si="100"/>
        <v>1.8517937254328487E-2</v>
      </c>
      <c r="D1039" s="21">
        <f t="shared" si="101"/>
        <v>3.1375843238709827E-4</v>
      </c>
      <c r="S1039" s="23">
        <v>41607</v>
      </c>
      <c r="T1039" s="1">
        <v>1805.8100589999999</v>
      </c>
      <c r="U1039" s="21">
        <f t="shared" si="102"/>
        <v>-7.8568915728149946E-4</v>
      </c>
      <c r="W1039" s="23">
        <v>41607</v>
      </c>
      <c r="X1039" s="24">
        <f t="shared" si="103"/>
        <v>1.8455238841630073E-2</v>
      </c>
      <c r="Y1039" s="21">
        <f t="shared" si="104"/>
        <v>-8.4838756997991215E-4</v>
      </c>
    </row>
    <row r="1040" spans="1:25" x14ac:dyDescent="0.3">
      <c r="A1040" s="23">
        <v>41605</v>
      </c>
      <c r="B1040" s="1">
        <v>70.185462999999999</v>
      </c>
      <c r="C1040" s="21">
        <f t="shared" si="100"/>
        <v>2.3547026356282252E-2</v>
      </c>
      <c r="D1040" s="21">
        <f t="shared" si="101"/>
        <v>5.1721296945689624E-4</v>
      </c>
      <c r="S1040" s="23">
        <v>41605</v>
      </c>
      <c r="T1040" s="1">
        <v>1807.2299800000001</v>
      </c>
      <c r="U1040" s="21">
        <f t="shared" si="102"/>
        <v>2.4850811260574979E-3</v>
      </c>
      <c r="W1040" s="23">
        <v>41605</v>
      </c>
      <c r="X1040" s="24">
        <f t="shared" si="103"/>
        <v>2.3484327943583839E-2</v>
      </c>
      <c r="Y1040" s="21">
        <f t="shared" si="104"/>
        <v>2.4223827133590852E-3</v>
      </c>
    </row>
    <row r="1041" spans="1:25" x14ac:dyDescent="0.3">
      <c r="A1041" s="23">
        <v>41604</v>
      </c>
      <c r="B1041" s="1">
        <v>68.570824000000002</v>
      </c>
      <c r="C1041" s="21">
        <f t="shared" si="100"/>
        <v>1.844396642695334E-2</v>
      </c>
      <c r="D1041" s="21">
        <f t="shared" si="101"/>
        <v>3.11143379866711E-4</v>
      </c>
      <c r="S1041" s="23">
        <v>41604</v>
      </c>
      <c r="T1041" s="1">
        <v>1802.75</v>
      </c>
      <c r="U1041" s="21">
        <f t="shared" si="102"/>
        <v>1.4980471516801153E-4</v>
      </c>
      <c r="W1041" s="23">
        <v>41604</v>
      </c>
      <c r="X1041" s="24">
        <f t="shared" si="103"/>
        <v>1.8381268014254926E-2</v>
      </c>
      <c r="Y1041" s="21">
        <f t="shared" si="104"/>
        <v>8.7106302469598822E-5</v>
      </c>
    </row>
    <row r="1042" spans="1:25" x14ac:dyDescent="0.3">
      <c r="A1042" s="23">
        <v>41603</v>
      </c>
      <c r="B1042" s="1">
        <v>67.329009999999997</v>
      </c>
      <c r="C1042" s="21">
        <f t="shared" si="100"/>
        <v>7.580007301433378E-3</v>
      </c>
      <c r="D1042" s="21">
        <f t="shared" si="101"/>
        <v>4.5904658351333728E-5</v>
      </c>
      <c r="S1042" s="23">
        <v>41603</v>
      </c>
      <c r="T1042" s="1">
        <v>1802.4799800000001</v>
      </c>
      <c r="U1042" s="21">
        <f t="shared" si="102"/>
        <v>-1.2633424872927623E-3</v>
      </c>
      <c r="W1042" s="23">
        <v>41603</v>
      </c>
      <c r="X1042" s="24">
        <f t="shared" si="103"/>
        <v>7.5173088887349653E-3</v>
      </c>
      <c r="Y1042" s="21">
        <f t="shared" si="104"/>
        <v>-1.326040899991175E-3</v>
      </c>
    </row>
    <row r="1043" spans="1:25" x14ac:dyDescent="0.3">
      <c r="A1043" s="23">
        <v>41600</v>
      </c>
      <c r="B1043" s="1">
        <v>66.822495000000004</v>
      </c>
      <c r="C1043" s="21">
        <f t="shared" si="100"/>
        <v>-2.5713056151153157E-3</v>
      </c>
      <c r="D1043" s="21">
        <f t="shared" si="101"/>
        <v>1.1397479027531445E-5</v>
      </c>
      <c r="S1043" s="23">
        <v>41600</v>
      </c>
      <c r="T1043" s="1">
        <v>1804.76001</v>
      </c>
      <c r="U1043" s="21">
        <f t="shared" si="102"/>
        <v>4.9614578718015778E-3</v>
      </c>
      <c r="W1043" s="23">
        <v>41600</v>
      </c>
      <c r="X1043" s="24">
        <f t="shared" si="103"/>
        <v>-2.6340040278137284E-3</v>
      </c>
      <c r="Y1043" s="21">
        <f t="shared" si="104"/>
        <v>4.8987594591031651E-3</v>
      </c>
    </row>
    <row r="1044" spans="1:25" x14ac:dyDescent="0.3">
      <c r="A1044" s="23">
        <v>41599</v>
      </c>
      <c r="B1044" s="1">
        <v>66.994759000000002</v>
      </c>
      <c r="C1044" s="21">
        <f t="shared" si="100"/>
        <v>1.1922206880751407E-2</v>
      </c>
      <c r="D1044" s="21">
        <f t="shared" si="101"/>
        <v>1.2359874481657803E-4</v>
      </c>
      <c r="S1044" s="23">
        <v>41599</v>
      </c>
      <c r="T1044" s="1">
        <v>1795.849976</v>
      </c>
      <c r="U1044" s="21">
        <f t="shared" si="102"/>
        <v>8.1285645546083085E-3</v>
      </c>
      <c r="W1044" s="23">
        <v>41599</v>
      </c>
      <c r="X1044" s="24">
        <f t="shared" si="103"/>
        <v>1.1859508468052993E-2</v>
      </c>
      <c r="Y1044" s="21">
        <f t="shared" si="104"/>
        <v>8.065866141909895E-3</v>
      </c>
    </row>
    <row r="1045" spans="1:25" x14ac:dyDescent="0.3">
      <c r="A1045" s="23">
        <v>41598</v>
      </c>
      <c r="B1045" s="1">
        <v>66.205444</v>
      </c>
      <c r="C1045" s="21">
        <f t="shared" si="100"/>
        <v>-8.7574765094464713E-3</v>
      </c>
      <c r="D1045" s="21">
        <f t="shared" si="101"/>
        <v>9.1435404026796212E-5</v>
      </c>
      <c r="S1045" s="23">
        <v>41598</v>
      </c>
      <c r="T1045" s="1">
        <v>1781.369995</v>
      </c>
      <c r="U1045" s="21">
        <f t="shared" si="102"/>
        <v>-3.6356111004592906E-3</v>
      </c>
      <c r="W1045" s="23">
        <v>41598</v>
      </c>
      <c r="X1045" s="24">
        <f t="shared" si="103"/>
        <v>-8.8201749221448848E-3</v>
      </c>
      <c r="Y1045" s="21">
        <f t="shared" si="104"/>
        <v>-3.6983095131577033E-3</v>
      </c>
    </row>
    <row r="1046" spans="1:25" x14ac:dyDescent="0.3">
      <c r="A1046" s="23">
        <v>41597</v>
      </c>
      <c r="B1046" s="1">
        <v>66.790358999999995</v>
      </c>
      <c r="C1046" s="21">
        <f t="shared" si="100"/>
        <v>1.7739057193781882E-3</v>
      </c>
      <c r="D1046" s="21">
        <f t="shared" si="101"/>
        <v>9.3934103317384656E-7</v>
      </c>
      <c r="S1046" s="23">
        <v>41597</v>
      </c>
      <c r="T1046" s="1">
        <v>1787.869995</v>
      </c>
      <c r="U1046" s="21">
        <f t="shared" si="102"/>
        <v>-2.0429654768572281E-3</v>
      </c>
      <c r="W1046" s="23">
        <v>41597</v>
      </c>
      <c r="X1046" s="24">
        <f t="shared" si="103"/>
        <v>1.7112073066797755E-3</v>
      </c>
      <c r="Y1046" s="21">
        <f t="shared" si="104"/>
        <v>-2.1056638895556408E-3</v>
      </c>
    </row>
    <row r="1047" spans="1:25" x14ac:dyDescent="0.3">
      <c r="A1047" s="23">
        <v>41596</v>
      </c>
      <c r="B1047" s="1">
        <v>66.672089</v>
      </c>
      <c r="C1047" s="21">
        <f t="shared" si="100"/>
        <v>-1.211450169139161E-2</v>
      </c>
      <c r="D1047" s="21">
        <f t="shared" si="101"/>
        <v>1.669060215199085E-4</v>
      </c>
      <c r="S1047" s="23">
        <v>41596</v>
      </c>
      <c r="T1047" s="1">
        <v>1791.530029</v>
      </c>
      <c r="U1047" s="21">
        <f t="shared" si="102"/>
        <v>-3.6981975109817711E-3</v>
      </c>
      <c r="W1047" s="23">
        <v>41596</v>
      </c>
      <c r="X1047" s="24">
        <f t="shared" si="103"/>
        <v>-1.2177200104090024E-2</v>
      </c>
      <c r="Y1047" s="21">
        <f t="shared" si="104"/>
        <v>-3.7608959236801838E-3</v>
      </c>
    </row>
    <row r="1048" spans="1:25" x14ac:dyDescent="0.3">
      <c r="A1048" s="23">
        <v>41593</v>
      </c>
      <c r="B1048" s="1">
        <v>67.489693000000003</v>
      </c>
      <c r="C1048" s="21">
        <f t="shared" si="100"/>
        <v>-6.0024089344425935E-3</v>
      </c>
      <c r="D1048" s="21">
        <f t="shared" si="101"/>
        <v>4.6336863336445619E-5</v>
      </c>
      <c r="S1048" s="23">
        <v>41593</v>
      </c>
      <c r="T1048" s="1">
        <v>1798.1800539999999</v>
      </c>
      <c r="U1048" s="21">
        <f t="shared" si="102"/>
        <v>4.2220342792496091E-3</v>
      </c>
      <c r="W1048" s="23">
        <v>41593</v>
      </c>
      <c r="X1048" s="24">
        <f t="shared" si="103"/>
        <v>-6.0651073471410062E-3</v>
      </c>
      <c r="Y1048" s="21">
        <f t="shared" si="104"/>
        <v>4.1593358665511964E-3</v>
      </c>
    </row>
    <row r="1049" spans="1:25" x14ac:dyDescent="0.3">
      <c r="A1049" s="23">
        <v>41592</v>
      </c>
      <c r="B1049" s="1">
        <v>67.897239999999996</v>
      </c>
      <c r="C1049" s="21">
        <f t="shared" si="100"/>
        <v>1.4463763435243582E-2</v>
      </c>
      <c r="D1049" s="21">
        <f t="shared" si="101"/>
        <v>1.8656975048118087E-4</v>
      </c>
      <c r="S1049" s="23">
        <v>41592</v>
      </c>
      <c r="T1049" s="1">
        <v>1790.619995</v>
      </c>
      <c r="U1049" s="21">
        <f t="shared" si="102"/>
        <v>4.8372586980920396E-3</v>
      </c>
      <c r="W1049" s="23">
        <v>41592</v>
      </c>
      <c r="X1049" s="24">
        <f t="shared" si="103"/>
        <v>1.4401065022545168E-2</v>
      </c>
      <c r="Y1049" s="21">
        <f t="shared" si="104"/>
        <v>4.7745602853936269E-3</v>
      </c>
    </row>
    <row r="1050" spans="1:25" x14ac:dyDescent="0.3">
      <c r="A1050" s="23">
        <v>41591</v>
      </c>
      <c r="B1050" s="1">
        <v>66.929192</v>
      </c>
      <c r="C1050" s="21">
        <f t="shared" si="100"/>
        <v>1.19241017282401E-3</v>
      </c>
      <c r="D1050" s="21">
        <f t="shared" si="101"/>
        <v>1.5031170030857725E-7</v>
      </c>
      <c r="S1050" s="23">
        <v>41591</v>
      </c>
      <c r="T1050" s="1">
        <v>1782</v>
      </c>
      <c r="U1050" s="21">
        <f t="shared" si="102"/>
        <v>8.0953444764779725E-3</v>
      </c>
      <c r="W1050" s="23">
        <v>41591</v>
      </c>
      <c r="X1050" s="24">
        <f t="shared" si="103"/>
        <v>1.1297117601255973E-3</v>
      </c>
      <c r="Y1050" s="21">
        <f t="shared" si="104"/>
        <v>8.0326460637795589E-3</v>
      </c>
    </row>
    <row r="1051" spans="1:25" x14ac:dyDescent="0.3">
      <c r="A1051" s="23">
        <v>41590</v>
      </c>
      <c r="B1051" s="1">
        <v>66.84948</v>
      </c>
      <c r="C1051" s="21">
        <f t="shared" si="100"/>
        <v>1.8495470443358197E-3</v>
      </c>
      <c r="D1051" s="21">
        <f t="shared" si="101"/>
        <v>1.0916851938362458E-6</v>
      </c>
      <c r="S1051" s="23">
        <v>41590</v>
      </c>
      <c r="T1051" s="1">
        <v>1767.6899410000001</v>
      </c>
      <c r="U1051" s="21">
        <f t="shared" si="102"/>
        <v>-2.3703920471609408E-3</v>
      </c>
      <c r="W1051" s="23">
        <v>41590</v>
      </c>
      <c r="X1051" s="24">
        <f t="shared" si="103"/>
        <v>1.786848631637407E-3</v>
      </c>
      <c r="Y1051" s="21">
        <f t="shared" si="104"/>
        <v>-2.4330904598593535E-3</v>
      </c>
    </row>
    <row r="1052" spans="1:25" x14ac:dyDescent="0.3">
      <c r="A1052" s="23">
        <v>41589</v>
      </c>
      <c r="B1052" s="1">
        <v>66.726067</v>
      </c>
      <c r="C1052" s="21">
        <f t="shared" si="100"/>
        <v>-2.90102223836608E-3</v>
      </c>
      <c r="D1052" s="21">
        <f t="shared" si="101"/>
        <v>1.3732448781516894E-5</v>
      </c>
      <c r="S1052" s="23">
        <v>41589</v>
      </c>
      <c r="T1052" s="1">
        <v>1771.8900149999999</v>
      </c>
      <c r="U1052" s="21">
        <f t="shared" si="102"/>
        <v>7.2293165115056013E-4</v>
      </c>
      <c r="W1052" s="23">
        <v>41589</v>
      </c>
      <c r="X1052" s="24">
        <f t="shared" si="103"/>
        <v>-2.9637206510644927E-3</v>
      </c>
      <c r="Y1052" s="21">
        <f t="shared" si="104"/>
        <v>6.6023323845214744E-4</v>
      </c>
    </row>
    <row r="1053" spans="1:25" x14ac:dyDescent="0.3">
      <c r="A1053" s="23">
        <v>41586</v>
      </c>
      <c r="B1053" s="1">
        <v>66.920203999999998</v>
      </c>
      <c r="C1053" s="21">
        <f t="shared" si="100"/>
        <v>1.5746959321719878E-2</v>
      </c>
      <c r="D1053" s="21">
        <f t="shared" si="101"/>
        <v>2.2327082544126945E-4</v>
      </c>
      <c r="S1053" s="23">
        <v>41586</v>
      </c>
      <c r="T1053" s="1">
        <v>1770.6099850000001</v>
      </c>
      <c r="U1053" s="21">
        <f t="shared" si="102"/>
        <v>1.3427559555698521E-2</v>
      </c>
      <c r="W1053" s="23">
        <v>41586</v>
      </c>
      <c r="X1053" s="24">
        <f t="shared" si="103"/>
        <v>1.5684260909021464E-2</v>
      </c>
      <c r="Y1053" s="21">
        <f t="shared" si="104"/>
        <v>1.3364861143000107E-2</v>
      </c>
    </row>
    <row r="1054" spans="1:25" x14ac:dyDescent="0.3">
      <c r="A1054" s="23">
        <v>41585</v>
      </c>
      <c r="B1054" s="1">
        <v>65.882750999999999</v>
      </c>
      <c r="C1054" s="21">
        <f t="shared" si="100"/>
        <v>-1.6183214875070906E-2</v>
      </c>
      <c r="D1054" s="21">
        <f t="shared" si="101"/>
        <v>2.8858957945433858E-4</v>
      </c>
      <c r="S1054" s="23">
        <v>41585</v>
      </c>
      <c r="T1054" s="1">
        <v>1747.150024</v>
      </c>
      <c r="U1054" s="21">
        <f t="shared" si="102"/>
        <v>-1.3182772075429838E-2</v>
      </c>
      <c r="W1054" s="23">
        <v>41585</v>
      </c>
      <c r="X1054" s="24">
        <f t="shared" si="103"/>
        <v>-1.624591328776932E-2</v>
      </c>
      <c r="Y1054" s="21">
        <f t="shared" si="104"/>
        <v>-1.3245470488128252E-2</v>
      </c>
    </row>
    <row r="1055" spans="1:25" x14ac:dyDescent="0.3">
      <c r="A1055" s="23">
        <v>41584</v>
      </c>
      <c r="B1055" s="1">
        <v>66.966483999999994</v>
      </c>
      <c r="C1055" s="21">
        <f t="shared" si="100"/>
        <v>-2.8331033192109389E-3</v>
      </c>
      <c r="D1055" s="21">
        <f t="shared" si="101"/>
        <v>1.3233683152883221E-5</v>
      </c>
      <c r="S1055" s="23">
        <v>41584</v>
      </c>
      <c r="T1055" s="1">
        <v>1770.48999</v>
      </c>
      <c r="U1055" s="21">
        <f t="shared" si="102"/>
        <v>4.265540039649407E-3</v>
      </c>
      <c r="W1055" s="23">
        <v>41584</v>
      </c>
      <c r="X1055" s="24">
        <f t="shared" si="103"/>
        <v>-2.8958017319093516E-3</v>
      </c>
      <c r="Y1055" s="21">
        <f t="shared" si="104"/>
        <v>4.2028416269509943E-3</v>
      </c>
    </row>
    <row r="1056" spans="1:25" x14ac:dyDescent="0.3">
      <c r="A1056" s="23">
        <v>41583</v>
      </c>
      <c r="B1056" s="1">
        <v>67.156745999999998</v>
      </c>
      <c r="C1056" s="21">
        <f t="shared" si="100"/>
        <v>-2.4677790095861685E-3</v>
      </c>
      <c r="D1056" s="21">
        <f t="shared" si="101"/>
        <v>1.0709181985671143E-5</v>
      </c>
      <c r="S1056" s="23">
        <v>41583</v>
      </c>
      <c r="T1056" s="1">
        <v>1762.969971</v>
      </c>
      <c r="U1056" s="21">
        <f t="shared" si="102"/>
        <v>-2.8055878052288818E-3</v>
      </c>
      <c r="W1056" s="23">
        <v>41583</v>
      </c>
      <c r="X1056" s="24">
        <f t="shared" si="103"/>
        <v>-2.5304774222845812E-3</v>
      </c>
      <c r="Y1056" s="21">
        <f t="shared" si="104"/>
        <v>-2.8682862179272945E-3</v>
      </c>
    </row>
    <row r="1057" spans="1:25" x14ac:dyDescent="0.3">
      <c r="A1057" s="23">
        <v>41582</v>
      </c>
      <c r="B1057" s="1">
        <v>67.322884000000002</v>
      </c>
      <c r="C1057" s="21">
        <f t="shared" si="100"/>
        <v>1.2922361653401326E-2</v>
      </c>
      <c r="D1057" s="21">
        <f t="shared" si="101"/>
        <v>1.4683749022901684E-4</v>
      </c>
      <c r="S1057" s="23">
        <v>41582</v>
      </c>
      <c r="T1057" s="1">
        <v>1767.9300539999999</v>
      </c>
      <c r="U1057" s="21">
        <f t="shared" si="102"/>
        <v>3.5705586535510481E-3</v>
      </c>
      <c r="W1057" s="23">
        <v>41582</v>
      </c>
      <c r="X1057" s="24">
        <f t="shared" si="103"/>
        <v>1.2859663240702913E-2</v>
      </c>
      <c r="Y1057" s="21">
        <f t="shared" si="104"/>
        <v>3.5078602408526354E-3</v>
      </c>
    </row>
    <row r="1058" spans="1:25" x14ac:dyDescent="0.3">
      <c r="A1058" s="23">
        <v>41579</v>
      </c>
      <c r="B1058" s="1">
        <v>66.464011999999997</v>
      </c>
      <c r="C1058" s="21">
        <f t="shared" si="100"/>
        <v>-5.1083241555400782E-3</v>
      </c>
      <c r="D1058" s="21">
        <f t="shared" si="101"/>
        <v>3.4963968710566031E-5</v>
      </c>
      <c r="S1058" s="23">
        <v>41579</v>
      </c>
      <c r="T1058" s="1">
        <v>1761.6400149999999</v>
      </c>
      <c r="U1058" s="21">
        <f t="shared" si="102"/>
        <v>2.9034214346195242E-3</v>
      </c>
      <c r="W1058" s="23">
        <v>41579</v>
      </c>
      <c r="X1058" s="24">
        <f t="shared" si="103"/>
        <v>-5.1710225682384909E-3</v>
      </c>
      <c r="Y1058" s="21">
        <f t="shared" si="104"/>
        <v>2.8407230219211115E-3</v>
      </c>
    </row>
    <row r="1059" spans="1:25" x14ac:dyDescent="0.3">
      <c r="A1059" s="23">
        <v>41578</v>
      </c>
      <c r="B1059" s="1">
        <v>66.805274999999995</v>
      </c>
      <c r="C1059" s="21">
        <f t="shared" si="100"/>
        <v>-4.1914416595277837E-3</v>
      </c>
      <c r="D1059" s="21">
        <f t="shared" si="101"/>
        <v>2.4961527844415556E-5</v>
      </c>
      <c r="S1059" s="23">
        <v>41578</v>
      </c>
      <c r="T1059" s="1">
        <v>1756.540039</v>
      </c>
      <c r="U1059" s="21">
        <f t="shared" si="102"/>
        <v>-3.8393814890611555E-3</v>
      </c>
      <c r="W1059" s="23">
        <v>41578</v>
      </c>
      <c r="X1059" s="24">
        <f t="shared" si="103"/>
        <v>-4.2541400722261964E-3</v>
      </c>
      <c r="Y1059" s="21">
        <f t="shared" si="104"/>
        <v>-3.9020799017595682E-3</v>
      </c>
    </row>
    <row r="1060" spans="1:25" x14ac:dyDescent="0.3">
      <c r="A1060" s="23">
        <v>41577</v>
      </c>
      <c r="B1060" s="1">
        <v>67.086464000000007</v>
      </c>
      <c r="C1060" s="21">
        <f t="shared" si="100"/>
        <v>1.5909152067294929E-2</v>
      </c>
      <c r="D1060" s="21">
        <f t="shared" si="101"/>
        <v>2.2814418092868924E-4</v>
      </c>
      <c r="S1060" s="23">
        <v>41577</v>
      </c>
      <c r="T1060" s="1">
        <v>1763.3100589999999</v>
      </c>
      <c r="U1060" s="21">
        <f t="shared" si="102"/>
        <v>-4.8759232703633471E-3</v>
      </c>
      <c r="W1060" s="23">
        <v>41577</v>
      </c>
      <c r="X1060" s="24">
        <f t="shared" si="103"/>
        <v>1.5846453654596516E-2</v>
      </c>
      <c r="Y1060" s="21">
        <f t="shared" si="104"/>
        <v>-4.9386216830617597E-3</v>
      </c>
    </row>
    <row r="1061" spans="1:25" x14ac:dyDescent="0.3">
      <c r="A1061" s="23">
        <v>41576</v>
      </c>
      <c r="B1061" s="1">
        <v>66.035888999999997</v>
      </c>
      <c r="C1061" s="21">
        <f t="shared" si="100"/>
        <v>-2.4910941908288131E-2</v>
      </c>
      <c r="D1061" s="21">
        <f t="shared" si="101"/>
        <v>6.6129473474157551E-4</v>
      </c>
      <c r="S1061" s="23">
        <v>41576</v>
      </c>
      <c r="T1061" s="1">
        <v>1771.9499510000001</v>
      </c>
      <c r="U1061" s="21">
        <f t="shared" si="102"/>
        <v>5.5841951318378324E-3</v>
      </c>
      <c r="W1061" s="23">
        <v>41576</v>
      </c>
      <c r="X1061" s="24">
        <f t="shared" si="103"/>
        <v>-2.4973640320986545E-2</v>
      </c>
      <c r="Y1061" s="21">
        <f t="shared" si="104"/>
        <v>5.5214967191394198E-3</v>
      </c>
    </row>
    <row r="1062" spans="1:25" x14ac:dyDescent="0.3">
      <c r="A1062" s="23">
        <v>41575</v>
      </c>
      <c r="B1062" s="1">
        <v>67.722931000000003</v>
      </c>
      <c r="C1062" s="21">
        <f t="shared" si="100"/>
        <v>7.4530297585650995E-3</v>
      </c>
      <c r="D1062" s="21">
        <f t="shared" si="101"/>
        <v>4.4200160350157852E-5</v>
      </c>
      <c r="S1062" s="23">
        <v>41575</v>
      </c>
      <c r="T1062" s="1">
        <v>1762.1099850000001</v>
      </c>
      <c r="U1062" s="21">
        <f t="shared" si="102"/>
        <v>1.3296993205964558E-3</v>
      </c>
      <c r="W1062" s="23">
        <v>41575</v>
      </c>
      <c r="X1062" s="24">
        <f t="shared" si="103"/>
        <v>7.3903313458666868E-3</v>
      </c>
      <c r="Y1062" s="21">
        <f t="shared" si="104"/>
        <v>1.2670009078980431E-3</v>
      </c>
    </row>
    <row r="1063" spans="1:25" x14ac:dyDescent="0.3">
      <c r="A1063" s="23">
        <v>41572</v>
      </c>
      <c r="B1063" s="1">
        <v>67.221924000000001</v>
      </c>
      <c r="C1063" s="21">
        <f t="shared" si="100"/>
        <v>-1.1186351337792555E-2</v>
      </c>
      <c r="D1063" s="21">
        <f t="shared" si="101"/>
        <v>1.437855434610833E-4</v>
      </c>
      <c r="S1063" s="23">
        <v>41572</v>
      </c>
      <c r="T1063" s="1">
        <v>1759.7700199999999</v>
      </c>
      <c r="U1063" s="21">
        <f t="shared" si="102"/>
        <v>4.3948439487699886E-3</v>
      </c>
      <c r="W1063" s="23">
        <v>41572</v>
      </c>
      <c r="X1063" s="24">
        <f t="shared" si="103"/>
        <v>-1.1249049750490969E-2</v>
      </c>
      <c r="Y1063" s="21">
        <f t="shared" si="104"/>
        <v>4.3321455360715759E-3</v>
      </c>
    </row>
    <row r="1064" spans="1:25" x14ac:dyDescent="0.3">
      <c r="A1064" s="23">
        <v>41571</v>
      </c>
      <c r="B1064" s="1">
        <v>67.982399000000001</v>
      </c>
      <c r="C1064" s="21">
        <f t="shared" si="100"/>
        <v>1.3239010340381663E-2</v>
      </c>
      <c r="D1064" s="21">
        <f t="shared" si="101"/>
        <v>1.5461183381631718E-4</v>
      </c>
      <c r="S1064" s="23">
        <v>41571</v>
      </c>
      <c r="T1064" s="1">
        <v>1752.0699460000001</v>
      </c>
      <c r="U1064" s="21">
        <f t="shared" si="102"/>
        <v>3.258134531836987E-3</v>
      </c>
      <c r="W1064" s="23">
        <v>41571</v>
      </c>
      <c r="X1064" s="24">
        <f t="shared" si="103"/>
        <v>1.3176311927683249E-2</v>
      </c>
      <c r="Y1064" s="21">
        <f t="shared" si="104"/>
        <v>3.1954361191385743E-3</v>
      </c>
    </row>
    <row r="1065" spans="1:25" x14ac:dyDescent="0.3">
      <c r="A1065" s="23">
        <v>41570</v>
      </c>
      <c r="B1065" s="1">
        <v>67.094138999999998</v>
      </c>
      <c r="C1065" s="21">
        <f t="shared" si="100"/>
        <v>9.7911339245848605E-3</v>
      </c>
      <c r="D1065" s="21">
        <f t="shared" si="101"/>
        <v>8.0755821356668953E-5</v>
      </c>
      <c r="S1065" s="23">
        <v>41570</v>
      </c>
      <c r="T1065" s="1">
        <v>1746.380005</v>
      </c>
      <c r="U1065" s="21">
        <f t="shared" si="102"/>
        <v>-4.7245572056965335E-3</v>
      </c>
      <c r="W1065" s="23">
        <v>41570</v>
      </c>
      <c r="X1065" s="24">
        <f t="shared" si="103"/>
        <v>9.728435511886447E-3</v>
      </c>
      <c r="Y1065" s="21">
        <f t="shared" si="104"/>
        <v>-4.7872556183949462E-3</v>
      </c>
    </row>
    <row r="1066" spans="1:25" x14ac:dyDescent="0.3">
      <c r="A1066" s="23">
        <v>41569</v>
      </c>
      <c r="B1066" s="1">
        <v>66.443580999999995</v>
      </c>
      <c r="C1066" s="21">
        <f t="shared" si="100"/>
        <v>-2.8579546261190414E-3</v>
      </c>
      <c r="D1066" s="21">
        <f t="shared" si="101"/>
        <v>1.3415109553167771E-5</v>
      </c>
      <c r="S1066" s="23">
        <v>41569</v>
      </c>
      <c r="T1066" s="1">
        <v>1754.670044</v>
      </c>
      <c r="U1066" s="21">
        <f t="shared" si="102"/>
        <v>5.737513214565837E-3</v>
      </c>
      <c r="W1066" s="23">
        <v>41569</v>
      </c>
      <c r="X1066" s="24">
        <f t="shared" si="103"/>
        <v>-2.9206530388174541E-3</v>
      </c>
      <c r="Y1066" s="21">
        <f t="shared" si="104"/>
        <v>5.6748148018674243E-3</v>
      </c>
    </row>
    <row r="1067" spans="1:25" x14ac:dyDescent="0.3">
      <c r="A1067" s="23">
        <v>41568</v>
      </c>
      <c r="B1067" s="1">
        <v>66.634017999999998</v>
      </c>
      <c r="C1067" s="21">
        <f t="shared" si="100"/>
        <v>2.4504538628910444E-2</v>
      </c>
      <c r="D1067" s="21">
        <f t="shared" si="101"/>
        <v>5.6168189392978238E-4</v>
      </c>
      <c r="S1067" s="23">
        <v>41568</v>
      </c>
      <c r="T1067" s="1">
        <v>1744.660034</v>
      </c>
      <c r="U1067" s="21">
        <f t="shared" si="102"/>
        <v>9.1736314130175245E-5</v>
      </c>
      <c r="W1067" s="23">
        <v>41568</v>
      </c>
      <c r="X1067" s="24">
        <f t="shared" si="103"/>
        <v>2.444184021621203E-2</v>
      </c>
      <c r="Y1067" s="21">
        <f t="shared" si="104"/>
        <v>2.9037901431762541E-5</v>
      </c>
    </row>
    <row r="1068" spans="1:25" x14ac:dyDescent="0.3">
      <c r="A1068" s="23">
        <v>41565</v>
      </c>
      <c r="B1068" s="1">
        <v>65.040237000000005</v>
      </c>
      <c r="C1068" s="21">
        <f t="shared" si="100"/>
        <v>8.7014920104742099E-3</v>
      </c>
      <c r="D1068" s="21">
        <f t="shared" si="101"/>
        <v>6.2359171748716286E-5</v>
      </c>
      <c r="S1068" s="23">
        <v>41565</v>
      </c>
      <c r="T1068" s="1">
        <v>1744.5</v>
      </c>
      <c r="U1068" s="21">
        <f t="shared" si="102"/>
        <v>6.5487556430947613E-3</v>
      </c>
      <c r="W1068" s="23">
        <v>41565</v>
      </c>
      <c r="X1068" s="24">
        <f t="shared" si="103"/>
        <v>8.6387935977757964E-3</v>
      </c>
      <c r="Y1068" s="21">
        <f t="shared" si="104"/>
        <v>6.4860572303963486E-3</v>
      </c>
    </row>
    <row r="1069" spans="1:25" x14ac:dyDescent="0.3">
      <c r="A1069" s="23">
        <v>41564</v>
      </c>
      <c r="B1069" s="1">
        <v>64.479172000000005</v>
      </c>
      <c r="C1069" s="21">
        <f t="shared" si="100"/>
        <v>6.7650546487771912E-3</v>
      </c>
      <c r="D1069" s="21">
        <f t="shared" si="101"/>
        <v>3.5525712579941264E-5</v>
      </c>
      <c r="S1069" s="23">
        <v>41564</v>
      </c>
      <c r="T1069" s="1">
        <v>1733.150024</v>
      </c>
      <c r="U1069" s="21">
        <f t="shared" si="102"/>
        <v>6.7439529357353756E-3</v>
      </c>
      <c r="W1069" s="23">
        <v>41564</v>
      </c>
      <c r="X1069" s="24">
        <f t="shared" si="103"/>
        <v>6.7023562360787785E-3</v>
      </c>
      <c r="Y1069" s="21">
        <f t="shared" si="104"/>
        <v>6.6812545230369629E-3</v>
      </c>
    </row>
    <row r="1070" spans="1:25" x14ac:dyDescent="0.3">
      <c r="A1070" s="23">
        <v>41563</v>
      </c>
      <c r="B1070" s="1">
        <v>64.045897999999994</v>
      </c>
      <c r="C1070" s="21">
        <f t="shared" si="100"/>
        <v>4.8728550454553154E-3</v>
      </c>
      <c r="D1070" s="21">
        <f t="shared" si="101"/>
        <v>1.6549807010090908E-5</v>
      </c>
      <c r="S1070" s="23">
        <v>41563</v>
      </c>
      <c r="T1070" s="1">
        <v>1721.540039</v>
      </c>
      <c r="U1070" s="21">
        <f t="shared" si="102"/>
        <v>1.3827532115576302E-2</v>
      </c>
      <c r="W1070" s="23">
        <v>41563</v>
      </c>
      <c r="X1070" s="24">
        <f t="shared" si="103"/>
        <v>4.8101566327569028E-3</v>
      </c>
      <c r="Y1070" s="21">
        <f t="shared" si="104"/>
        <v>1.3764833702877888E-2</v>
      </c>
    </row>
    <row r="1071" spans="1:25" x14ac:dyDescent="0.3">
      <c r="A1071" s="23">
        <v>41562</v>
      </c>
      <c r="B1071" s="1">
        <v>63.735325000000003</v>
      </c>
      <c r="C1071" s="21">
        <f t="shared" si="100"/>
        <v>5.3223371752062487E-3</v>
      </c>
      <c r="D1071" s="21">
        <f t="shared" si="101"/>
        <v>2.0408958513720843E-5</v>
      </c>
      <c r="S1071" s="23">
        <v>41562</v>
      </c>
      <c r="T1071" s="1">
        <v>1698.0600589999999</v>
      </c>
      <c r="U1071" s="21">
        <f t="shared" si="102"/>
        <v>-7.0637233758897855E-3</v>
      </c>
      <c r="W1071" s="23">
        <v>41562</v>
      </c>
      <c r="X1071" s="24">
        <f t="shared" si="103"/>
        <v>5.259638762507836E-3</v>
      </c>
      <c r="Y1071" s="21">
        <f t="shared" si="104"/>
        <v>-7.1264217885881982E-3</v>
      </c>
    </row>
    <row r="1072" spans="1:25" x14ac:dyDescent="0.3">
      <c r="A1072" s="23">
        <v>41561</v>
      </c>
      <c r="B1072" s="1">
        <v>63.3979</v>
      </c>
      <c r="C1072" s="21">
        <f t="shared" si="100"/>
        <v>6.5541227790300027E-3</v>
      </c>
      <c r="D1072" s="21">
        <f t="shared" si="101"/>
        <v>3.305575140108392E-5</v>
      </c>
      <c r="S1072" s="23">
        <v>41561</v>
      </c>
      <c r="T1072" s="1">
        <v>1710.1400149999999</v>
      </c>
      <c r="U1072" s="21">
        <f t="shared" si="102"/>
        <v>4.0747206432956151E-3</v>
      </c>
      <c r="W1072" s="23">
        <v>41561</v>
      </c>
      <c r="X1072" s="24">
        <f t="shared" si="103"/>
        <v>6.49142436633159E-3</v>
      </c>
      <c r="Y1072" s="21">
        <f t="shared" si="104"/>
        <v>4.0120222305972024E-3</v>
      </c>
    </row>
    <row r="1073" spans="1:25" x14ac:dyDescent="0.3">
      <c r="A1073" s="23">
        <v>41558</v>
      </c>
      <c r="B1073" s="1">
        <v>62.985087999999998</v>
      </c>
      <c r="C1073" s="21">
        <f t="shared" si="100"/>
        <v>6.4741356323192445E-3</v>
      </c>
      <c r="D1073" s="21">
        <f t="shared" si="101"/>
        <v>3.2142391040804777E-5</v>
      </c>
      <c r="S1073" s="23">
        <v>41558</v>
      </c>
      <c r="T1073" s="1">
        <v>1703.1999510000001</v>
      </c>
      <c r="U1073" s="21">
        <f t="shared" si="102"/>
        <v>6.2862714640012918E-3</v>
      </c>
      <c r="W1073" s="23">
        <v>41558</v>
      </c>
      <c r="X1073" s="24">
        <f t="shared" si="103"/>
        <v>6.4114372196208318E-3</v>
      </c>
      <c r="Y1073" s="21">
        <f t="shared" si="104"/>
        <v>6.2235730513028791E-3</v>
      </c>
    </row>
    <row r="1074" spans="1:25" x14ac:dyDescent="0.3">
      <c r="A1074" s="23">
        <v>41557</v>
      </c>
      <c r="B1074" s="1">
        <v>62.579937000000001</v>
      </c>
      <c r="C1074" s="21">
        <f t="shared" si="100"/>
        <v>6.268133808583487E-3</v>
      </c>
      <c r="D1074" s="21">
        <f t="shared" si="101"/>
        <v>2.9849003605792736E-5</v>
      </c>
      <c r="S1074" s="23">
        <v>41557</v>
      </c>
      <c r="T1074" s="1">
        <v>1692.5600589999999</v>
      </c>
      <c r="U1074" s="21">
        <f t="shared" si="102"/>
        <v>2.1830496544354094E-2</v>
      </c>
      <c r="W1074" s="23">
        <v>41557</v>
      </c>
      <c r="X1074" s="24">
        <f t="shared" si="103"/>
        <v>6.2054353958850743E-3</v>
      </c>
      <c r="Y1074" s="21">
        <f t="shared" si="104"/>
        <v>2.1767798131655681E-2</v>
      </c>
    </row>
    <row r="1075" spans="1:25" x14ac:dyDescent="0.3">
      <c r="A1075" s="23">
        <v>41556</v>
      </c>
      <c r="B1075" s="1">
        <v>62.190120999999998</v>
      </c>
      <c r="C1075" s="21">
        <f t="shared" si="100"/>
        <v>1.1747753018195972E-2</v>
      </c>
      <c r="D1075" s="21">
        <f t="shared" si="101"/>
        <v>1.1975019829682106E-4</v>
      </c>
      <c r="S1075" s="23">
        <v>41556</v>
      </c>
      <c r="T1075" s="1">
        <v>1656.400024</v>
      </c>
      <c r="U1075" s="21">
        <f t="shared" si="102"/>
        <v>5.7390620563668726E-4</v>
      </c>
      <c r="W1075" s="23">
        <v>41556</v>
      </c>
      <c r="X1075" s="24">
        <f t="shared" si="103"/>
        <v>1.1685054605497559E-2</v>
      </c>
      <c r="Y1075" s="21">
        <f t="shared" si="104"/>
        <v>5.1120779293827457E-4</v>
      </c>
    </row>
    <row r="1076" spans="1:25" x14ac:dyDescent="0.3">
      <c r="A1076" s="23">
        <v>41555</v>
      </c>
      <c r="B1076" s="1">
        <v>61.46801</v>
      </c>
      <c r="C1076" s="21">
        <f t="shared" si="100"/>
        <v>-1.3962008861346908E-2</v>
      </c>
      <c r="D1076" s="21">
        <f t="shared" si="101"/>
        <v>2.1805597540632205E-4</v>
      </c>
      <c r="S1076" s="23">
        <v>41555</v>
      </c>
      <c r="T1076" s="1">
        <v>1655.4499510000001</v>
      </c>
      <c r="U1076" s="21">
        <f t="shared" si="102"/>
        <v>-1.2332078885557318E-2</v>
      </c>
      <c r="W1076" s="23">
        <v>41555</v>
      </c>
      <c r="X1076" s="24">
        <f t="shared" si="103"/>
        <v>-1.4024707274045322E-2</v>
      </c>
      <c r="Y1076" s="21">
        <f t="shared" si="104"/>
        <v>-1.2394777298255732E-2</v>
      </c>
    </row>
    <row r="1077" spans="1:25" x14ac:dyDescent="0.3">
      <c r="A1077" s="23">
        <v>41554</v>
      </c>
      <c r="B1077" s="1">
        <v>62.338379000000003</v>
      </c>
      <c r="C1077" s="21">
        <f t="shared" si="100"/>
        <v>9.7715676633385318E-3</v>
      </c>
      <c r="D1077" s="21">
        <f t="shared" si="101"/>
        <v>8.0404542744946531E-5</v>
      </c>
      <c r="S1077" s="23">
        <v>41554</v>
      </c>
      <c r="T1077" s="1">
        <v>1676.119995</v>
      </c>
      <c r="U1077" s="21">
        <f t="shared" si="102"/>
        <v>-8.5063620230700909E-3</v>
      </c>
      <c r="W1077" s="23">
        <v>41554</v>
      </c>
      <c r="X1077" s="24">
        <f t="shared" si="103"/>
        <v>9.7088692506401182E-3</v>
      </c>
      <c r="Y1077" s="21">
        <f t="shared" si="104"/>
        <v>-8.5690604357685045E-3</v>
      </c>
    </row>
    <row r="1078" spans="1:25" x14ac:dyDescent="0.3">
      <c r="A1078" s="23">
        <v>41551</v>
      </c>
      <c r="B1078" s="1">
        <v>61.735129999999998</v>
      </c>
      <c r="C1078" s="21">
        <f t="shared" si="100"/>
        <v>-7.8617819330129013E-4</v>
      </c>
      <c r="D1078" s="21">
        <f t="shared" si="101"/>
        <v>2.5309241098138427E-6</v>
      </c>
      <c r="S1078" s="23">
        <v>41551</v>
      </c>
      <c r="T1078" s="1">
        <v>1690.5</v>
      </c>
      <c r="U1078" s="21">
        <f t="shared" si="102"/>
        <v>7.0532244529508681E-3</v>
      </c>
      <c r="W1078" s="23">
        <v>41551</v>
      </c>
      <c r="X1078" s="24">
        <f t="shared" si="103"/>
        <v>-8.4887660599970282E-4</v>
      </c>
      <c r="Y1078" s="21">
        <f t="shared" si="104"/>
        <v>6.9905260402524554E-3</v>
      </c>
    </row>
    <row r="1079" spans="1:25" x14ac:dyDescent="0.3">
      <c r="A1079" s="23">
        <v>41550</v>
      </c>
      <c r="B1079" s="1">
        <v>61.783703000000003</v>
      </c>
      <c r="C1079" s="21">
        <f t="shared" si="100"/>
        <v>-1.2561974484072147E-2</v>
      </c>
      <c r="D1079" s="21">
        <f t="shared" si="101"/>
        <v>1.7866824457075532E-4</v>
      </c>
      <c r="S1079" s="23">
        <v>41550</v>
      </c>
      <c r="T1079" s="1">
        <v>1678.660034</v>
      </c>
      <c r="U1079" s="21">
        <f t="shared" si="102"/>
        <v>-8.9794146214863257E-3</v>
      </c>
      <c r="W1079" s="23">
        <v>41550</v>
      </c>
      <c r="X1079" s="24">
        <f t="shared" si="103"/>
        <v>-1.2624672896770561E-2</v>
      </c>
      <c r="Y1079" s="21">
        <f t="shared" si="104"/>
        <v>-9.0421130341847393E-3</v>
      </c>
    </row>
    <row r="1080" spans="1:25" x14ac:dyDescent="0.3">
      <c r="A1080" s="23">
        <v>41549</v>
      </c>
      <c r="B1080" s="1">
        <v>62.569701999999999</v>
      </c>
      <c r="C1080" s="21">
        <f t="shared" si="100"/>
        <v>3.278975675026885E-3</v>
      </c>
      <c r="D1080" s="21">
        <f t="shared" si="101"/>
        <v>6.1219923939410882E-6</v>
      </c>
      <c r="S1080" s="23">
        <v>41549</v>
      </c>
      <c r="T1080" s="1">
        <v>1693.869995</v>
      </c>
      <c r="U1080" s="21">
        <f t="shared" si="102"/>
        <v>-6.6666961651917767E-4</v>
      </c>
      <c r="W1080" s="23">
        <v>41549</v>
      </c>
      <c r="X1080" s="24">
        <f t="shared" si="103"/>
        <v>3.2162772623284723E-3</v>
      </c>
      <c r="Y1080" s="21">
        <f t="shared" si="104"/>
        <v>-7.2936802921759036E-4</v>
      </c>
    </row>
    <row r="1081" spans="1:25" x14ac:dyDescent="0.3">
      <c r="A1081" s="23">
        <v>41548</v>
      </c>
      <c r="B1081" s="1">
        <v>62.365208000000003</v>
      </c>
      <c r="C1081" s="21">
        <f t="shared" si="100"/>
        <v>2.3513253283096835E-2</v>
      </c>
      <c r="D1081" s="21">
        <f t="shared" si="101"/>
        <v>5.1567795422388641E-4</v>
      </c>
      <c r="S1081" s="23">
        <v>41548</v>
      </c>
      <c r="T1081" s="1">
        <v>1695</v>
      </c>
      <c r="U1081" s="21">
        <f t="shared" si="102"/>
        <v>7.9985433725262567E-3</v>
      </c>
      <c r="W1081" s="23">
        <v>41548</v>
      </c>
      <c r="X1081" s="24">
        <f t="shared" si="103"/>
        <v>2.3450554870398422E-2</v>
      </c>
      <c r="Y1081" s="21">
        <f t="shared" si="104"/>
        <v>7.9358449598278431E-3</v>
      </c>
    </row>
    <row r="1082" spans="1:25" x14ac:dyDescent="0.3">
      <c r="A1082" s="23">
        <v>41547</v>
      </c>
      <c r="B1082" s="1">
        <v>60.932487000000002</v>
      </c>
      <c r="C1082" s="21">
        <f t="shared" si="100"/>
        <v>-1.2428884775284588E-2</v>
      </c>
      <c r="D1082" s="21">
        <f t="shared" si="101"/>
        <v>1.7512802124530828E-4</v>
      </c>
      <c r="S1082" s="23">
        <v>41547</v>
      </c>
      <c r="T1082" s="1">
        <v>1681.5500489999999</v>
      </c>
      <c r="U1082" s="21">
        <f t="shared" si="102"/>
        <v>-6.0292306782917526E-3</v>
      </c>
      <c r="W1082" s="23">
        <v>41547</v>
      </c>
      <c r="X1082" s="24">
        <f t="shared" si="103"/>
        <v>-1.2491583187983001E-2</v>
      </c>
      <c r="Y1082" s="21">
        <f t="shared" si="104"/>
        <v>-6.0919290909901653E-3</v>
      </c>
    </row>
    <row r="1083" spans="1:25" x14ac:dyDescent="0.3">
      <c r="A1083" s="23">
        <v>41544</v>
      </c>
      <c r="B1083" s="1">
        <v>61.699340999999997</v>
      </c>
      <c r="C1083" s="21">
        <f t="shared" si="100"/>
        <v>-7.1364798978714727E-3</v>
      </c>
      <c r="D1083" s="21">
        <f t="shared" si="101"/>
        <v>6.3062491334641023E-5</v>
      </c>
      <c r="S1083" s="23">
        <v>41544</v>
      </c>
      <c r="T1083" s="1">
        <v>1691.75</v>
      </c>
      <c r="U1083" s="21">
        <f t="shared" si="102"/>
        <v>-4.0738011625287562E-3</v>
      </c>
      <c r="W1083" s="23">
        <v>41544</v>
      </c>
      <c r="X1083" s="24">
        <f t="shared" si="103"/>
        <v>-7.1991783105698854E-3</v>
      </c>
      <c r="Y1083" s="21">
        <f t="shared" si="104"/>
        <v>-4.1364995752271689E-3</v>
      </c>
    </row>
    <row r="1084" spans="1:25" x14ac:dyDescent="0.3">
      <c r="A1084" s="23">
        <v>41543</v>
      </c>
      <c r="B1084" s="1">
        <v>62.142822000000002</v>
      </c>
      <c r="C1084" s="21">
        <f t="shared" si="100"/>
        <v>9.7395797747004131E-3</v>
      </c>
      <c r="D1084" s="21">
        <f t="shared" si="101"/>
        <v>7.9831904258431915E-5</v>
      </c>
      <c r="S1084" s="23">
        <v>41543</v>
      </c>
      <c r="T1084" s="1">
        <v>1698.670044</v>
      </c>
      <c r="U1084" s="21">
        <f t="shared" si="102"/>
        <v>3.4854256220817614E-3</v>
      </c>
      <c r="W1084" s="23">
        <v>41543</v>
      </c>
      <c r="X1084" s="24">
        <f t="shared" si="103"/>
        <v>9.6768813620019996E-3</v>
      </c>
      <c r="Y1084" s="21">
        <f t="shared" si="104"/>
        <v>3.4227272093833487E-3</v>
      </c>
    </row>
    <row r="1085" spans="1:25" x14ac:dyDescent="0.3">
      <c r="A1085" s="23">
        <v>41542</v>
      </c>
      <c r="B1085" s="1">
        <v>61.543415000000003</v>
      </c>
      <c r="C1085" s="21">
        <f t="shared" si="100"/>
        <v>-1.5477391542511376E-2</v>
      </c>
      <c r="D1085" s="21">
        <f t="shared" si="101"/>
        <v>2.6510681903695326E-4</v>
      </c>
      <c r="S1085" s="23">
        <v>41542</v>
      </c>
      <c r="T1085" s="1">
        <v>1692.7700199999999</v>
      </c>
      <c r="U1085" s="21">
        <f t="shared" si="102"/>
        <v>-2.7394657064624406E-3</v>
      </c>
      <c r="W1085" s="23">
        <v>41542</v>
      </c>
      <c r="X1085" s="24">
        <f t="shared" si="103"/>
        <v>-1.554008995520979E-2</v>
      </c>
      <c r="Y1085" s="21">
        <f t="shared" si="104"/>
        <v>-2.8021641191608533E-3</v>
      </c>
    </row>
    <row r="1086" spans="1:25" x14ac:dyDescent="0.3">
      <c r="A1086" s="23">
        <v>41541</v>
      </c>
      <c r="B1086" s="1">
        <v>62.510921000000003</v>
      </c>
      <c r="C1086" s="21">
        <f t="shared" si="100"/>
        <v>-3.1388623212006417E-3</v>
      </c>
      <c r="D1086" s="21">
        <f t="shared" si="101"/>
        <v>1.5551759842090524E-5</v>
      </c>
      <c r="S1086" s="23">
        <v>41541</v>
      </c>
      <c r="T1086" s="1">
        <v>1697.420044</v>
      </c>
      <c r="U1086" s="21">
        <f t="shared" si="102"/>
        <v>-2.597143144069336E-3</v>
      </c>
      <c r="W1086" s="23">
        <v>41541</v>
      </c>
      <c r="X1086" s="24">
        <f t="shared" si="103"/>
        <v>-3.2015607338990544E-3</v>
      </c>
      <c r="Y1086" s="21">
        <f t="shared" si="104"/>
        <v>-2.6598415567677487E-3</v>
      </c>
    </row>
    <row r="1087" spans="1:25" x14ac:dyDescent="0.3">
      <c r="A1087" s="23">
        <v>41540</v>
      </c>
      <c r="B1087" s="1">
        <v>62.707751999999999</v>
      </c>
      <c r="C1087" s="21">
        <f t="shared" si="100"/>
        <v>4.9699416308705224E-2</v>
      </c>
      <c r="D1087" s="21">
        <f t="shared" si="101"/>
        <v>2.3906923398601268E-3</v>
      </c>
      <c r="S1087" s="23">
        <v>41540</v>
      </c>
      <c r="T1087" s="1">
        <v>1701.839966</v>
      </c>
      <c r="U1087" s="21">
        <f t="shared" si="102"/>
        <v>-4.719586317135982E-3</v>
      </c>
      <c r="W1087" s="23">
        <v>41540</v>
      </c>
      <c r="X1087" s="24">
        <f t="shared" si="103"/>
        <v>4.9636717896006814E-2</v>
      </c>
      <c r="Y1087" s="21">
        <f t="shared" si="104"/>
        <v>-4.7822847298343947E-3</v>
      </c>
    </row>
    <row r="1088" spans="1:25" x14ac:dyDescent="0.3">
      <c r="A1088" s="23">
        <v>41537</v>
      </c>
      <c r="B1088" s="1">
        <v>59.738770000000002</v>
      </c>
      <c r="C1088" s="21">
        <f t="shared" si="100"/>
        <v>-1.0353253346782054E-2</v>
      </c>
      <c r="D1088" s="21">
        <f t="shared" si="101"/>
        <v>1.2450013809623222E-4</v>
      </c>
      <c r="S1088" s="23">
        <v>41537</v>
      </c>
      <c r="T1088" s="1">
        <v>1709.910034</v>
      </c>
      <c r="U1088" s="21">
        <f t="shared" si="102"/>
        <v>-7.2168864715295156E-3</v>
      </c>
      <c r="W1088" s="23">
        <v>41537</v>
      </c>
      <c r="X1088" s="24">
        <f t="shared" si="103"/>
        <v>-1.0415951759480468E-2</v>
      </c>
      <c r="Y1088" s="21">
        <f t="shared" si="104"/>
        <v>-7.2795848842279283E-3</v>
      </c>
    </row>
    <row r="1089" spans="1:25" x14ac:dyDescent="0.3">
      <c r="A1089" s="23">
        <v>41536</v>
      </c>
      <c r="B1089" s="1">
        <v>60.363731000000001</v>
      </c>
      <c r="C1089" s="21">
        <f t="shared" si="100"/>
        <v>1.6397899695405949E-2</v>
      </c>
      <c r="D1089" s="21">
        <f t="shared" si="101"/>
        <v>2.4314757598964854E-4</v>
      </c>
      <c r="S1089" s="23">
        <v>41536</v>
      </c>
      <c r="T1089" s="1">
        <v>1722.339966</v>
      </c>
      <c r="U1089" s="21">
        <f t="shared" si="102"/>
        <v>-1.8429539867059752E-3</v>
      </c>
      <c r="W1089" s="23">
        <v>41536</v>
      </c>
      <c r="X1089" s="24">
        <f t="shared" si="103"/>
        <v>1.6335201282707535E-2</v>
      </c>
      <c r="Y1089" s="21">
        <f t="shared" si="104"/>
        <v>-1.9056523994043879E-3</v>
      </c>
    </row>
    <row r="1090" spans="1:25" x14ac:dyDescent="0.3">
      <c r="A1090" s="23">
        <v>41535</v>
      </c>
      <c r="B1090" s="1">
        <v>59.389862000000001</v>
      </c>
      <c r="C1090" s="21">
        <f t="shared" si="100"/>
        <v>2.0557204220088554E-2</v>
      </c>
      <c r="D1090" s="21">
        <f t="shared" si="101"/>
        <v>3.9016104199156049E-4</v>
      </c>
      <c r="S1090" s="23">
        <v>41535</v>
      </c>
      <c r="T1090" s="1">
        <v>1725.5200199999999</v>
      </c>
      <c r="U1090" s="21">
        <f t="shared" si="102"/>
        <v>1.2177673032111924E-2</v>
      </c>
      <c r="W1090" s="23">
        <v>41535</v>
      </c>
      <c r="X1090" s="24">
        <f t="shared" si="103"/>
        <v>2.0494505807390141E-2</v>
      </c>
      <c r="Y1090" s="21">
        <f t="shared" si="104"/>
        <v>1.2114974619413511E-2</v>
      </c>
    </row>
    <row r="1091" spans="1:25" x14ac:dyDescent="0.3">
      <c r="A1091" s="23">
        <v>41534</v>
      </c>
      <c r="B1091" s="1">
        <v>58.193565</v>
      </c>
      <c r="C1091" s="21">
        <f t="shared" si="100"/>
        <v>1.1552634869738787E-2</v>
      </c>
      <c r="D1091" s="21">
        <f t="shared" si="101"/>
        <v>1.1551789666522892E-4</v>
      </c>
      <c r="S1091" s="23">
        <v>41534</v>
      </c>
      <c r="T1091" s="1">
        <v>1704.76001</v>
      </c>
      <c r="U1091" s="21">
        <f t="shared" si="102"/>
        <v>4.2177392207973785E-3</v>
      </c>
      <c r="W1091" s="23">
        <v>41534</v>
      </c>
      <c r="X1091" s="24">
        <f t="shared" si="103"/>
        <v>1.1489936457040374E-2</v>
      </c>
      <c r="Y1091" s="21">
        <f t="shared" si="104"/>
        <v>4.1550408080989658E-3</v>
      </c>
    </row>
    <row r="1092" spans="1:25" x14ac:dyDescent="0.3">
      <c r="A1092" s="23">
        <v>41533</v>
      </c>
      <c r="B1092" s="1">
        <v>57.528953999999999</v>
      </c>
      <c r="C1092" s="21">
        <f t="shared" si="100"/>
        <v>-3.1791786445972914E-2</v>
      </c>
      <c r="D1092" s="21">
        <f t="shared" si="101"/>
        <v>1.0625315573219143E-3</v>
      </c>
      <c r="S1092" s="23">
        <v>41533</v>
      </c>
      <c r="T1092" s="1">
        <v>1697.599976</v>
      </c>
      <c r="U1092" s="21">
        <f t="shared" si="102"/>
        <v>5.6931534291859709E-3</v>
      </c>
      <c r="W1092" s="23">
        <v>41533</v>
      </c>
      <c r="X1092" s="24">
        <f t="shared" si="103"/>
        <v>-3.1854484858671324E-2</v>
      </c>
      <c r="Y1092" s="21">
        <f t="shared" si="104"/>
        <v>5.6304550164875582E-3</v>
      </c>
    </row>
    <row r="1093" spans="1:25" x14ac:dyDescent="0.3">
      <c r="A1093" s="23">
        <v>41530</v>
      </c>
      <c r="B1093" s="1">
        <v>59.417957000000001</v>
      </c>
      <c r="C1093" s="21">
        <f t="shared" si="100"/>
        <v>-1.6480216883665855E-2</v>
      </c>
      <c r="D1093" s="21">
        <f t="shared" si="101"/>
        <v>2.9876868505529714E-4</v>
      </c>
      <c r="S1093" s="23">
        <v>41530</v>
      </c>
      <c r="T1093" s="1">
        <v>1687.98999</v>
      </c>
      <c r="U1093" s="21">
        <f t="shared" si="102"/>
        <v>2.7146795693018255E-3</v>
      </c>
      <c r="W1093" s="23">
        <v>41530</v>
      </c>
      <c r="X1093" s="24">
        <f t="shared" si="103"/>
        <v>-1.6542915296364268E-2</v>
      </c>
      <c r="Y1093" s="21">
        <f t="shared" si="104"/>
        <v>2.6519811566034128E-3</v>
      </c>
    </row>
    <row r="1094" spans="1:25" x14ac:dyDescent="0.3">
      <c r="A1094" s="23">
        <v>41529</v>
      </c>
      <c r="B1094" s="1">
        <v>60.413586000000002</v>
      </c>
      <c r="C1094" s="21">
        <f t="shared" si="100"/>
        <v>1.0647402438207276E-2</v>
      </c>
      <c r="D1094" s="21">
        <f t="shared" si="101"/>
        <v>9.687860144769383E-5</v>
      </c>
      <c r="S1094" s="23">
        <v>41529</v>
      </c>
      <c r="T1094" s="1">
        <v>1683.420044</v>
      </c>
      <c r="U1094" s="21">
        <f t="shared" si="102"/>
        <v>-3.3804153517479341E-3</v>
      </c>
      <c r="W1094" s="23">
        <v>41529</v>
      </c>
      <c r="X1094" s="24">
        <f t="shared" si="103"/>
        <v>1.0584704025508863E-2</v>
      </c>
      <c r="Y1094" s="21">
        <f t="shared" si="104"/>
        <v>-3.4431137644463468E-3</v>
      </c>
    </row>
    <row r="1095" spans="1:25" x14ac:dyDescent="0.3">
      <c r="A1095" s="23">
        <v>41528</v>
      </c>
      <c r="B1095" s="1">
        <v>59.777115000000002</v>
      </c>
      <c r="C1095" s="21">
        <f t="shared" si="100"/>
        <v>-5.4443523993008447E-2</v>
      </c>
      <c r="D1095" s="21">
        <f t="shared" si="101"/>
        <v>3.0523673199726836E-3</v>
      </c>
      <c r="S1095" s="23">
        <v>41528</v>
      </c>
      <c r="T1095" s="1">
        <v>1689.130005</v>
      </c>
      <c r="U1095" s="21">
        <f t="shared" si="102"/>
        <v>3.0522835827544448E-3</v>
      </c>
      <c r="W1095" s="23">
        <v>41528</v>
      </c>
      <c r="X1095" s="24">
        <f t="shared" si="103"/>
        <v>-5.4506222405706857E-2</v>
      </c>
      <c r="Y1095" s="21">
        <f t="shared" si="104"/>
        <v>2.9895851700560321E-3</v>
      </c>
    </row>
    <row r="1096" spans="1:25" x14ac:dyDescent="0.3">
      <c r="A1096" s="23">
        <v>41527</v>
      </c>
      <c r="B1096" s="1">
        <v>63.218978999999997</v>
      </c>
      <c r="C1096" s="21">
        <f t="shared" si="100"/>
        <v>-2.2778758175046709E-2</v>
      </c>
      <c r="D1096" s="21">
        <f t="shared" si="101"/>
        <v>5.5617995435630803E-4</v>
      </c>
      <c r="S1096" s="23">
        <v>41527</v>
      </c>
      <c r="T1096" s="1">
        <v>1683.98999</v>
      </c>
      <c r="U1096" s="21">
        <f t="shared" si="102"/>
        <v>7.3457892137307468E-3</v>
      </c>
      <c r="W1096" s="23">
        <v>41527</v>
      </c>
      <c r="X1096" s="24">
        <f t="shared" si="103"/>
        <v>-2.2841456587745123E-2</v>
      </c>
      <c r="Y1096" s="21">
        <f t="shared" si="104"/>
        <v>7.2830908010323341E-3</v>
      </c>
    </row>
    <row r="1097" spans="1:25" x14ac:dyDescent="0.3">
      <c r="A1097" s="23">
        <v>41526</v>
      </c>
      <c r="B1097" s="1">
        <v>64.692595999999995</v>
      </c>
      <c r="C1097" s="21">
        <f t="shared" si="100"/>
        <v>1.5956759575055379E-2</v>
      </c>
      <c r="D1097" s="21">
        <f t="shared" si="101"/>
        <v>2.2958461712328467E-4</v>
      </c>
      <c r="S1097" s="23">
        <v>41526</v>
      </c>
      <c r="T1097" s="1">
        <v>1671.709961</v>
      </c>
      <c r="U1097" s="21">
        <f t="shared" si="102"/>
        <v>9.9928808281404269E-3</v>
      </c>
      <c r="W1097" s="23">
        <v>41526</v>
      </c>
      <c r="X1097" s="24">
        <f t="shared" si="103"/>
        <v>1.5894061162356966E-2</v>
      </c>
      <c r="Y1097" s="21">
        <f t="shared" si="104"/>
        <v>9.9301824154420133E-3</v>
      </c>
    </row>
    <row r="1098" spans="1:25" x14ac:dyDescent="0.3">
      <c r="A1098" s="23">
        <v>41523</v>
      </c>
      <c r="B1098" s="1">
        <v>63.676524999999998</v>
      </c>
      <c r="C1098" s="21">
        <f t="shared" si="100"/>
        <v>5.9563353209848291E-3</v>
      </c>
      <c r="D1098" s="21">
        <f t="shared" si="101"/>
        <v>2.6539247119199742E-5</v>
      </c>
      <c r="S1098" s="23">
        <v>41523</v>
      </c>
      <c r="T1098" s="1">
        <v>1655.170044</v>
      </c>
      <c r="U1098" s="21">
        <f t="shared" si="102"/>
        <v>5.4431207189287178E-5</v>
      </c>
      <c r="W1098" s="23">
        <v>41523</v>
      </c>
      <c r="X1098" s="24">
        <f t="shared" si="103"/>
        <v>5.8936369082864164E-3</v>
      </c>
      <c r="Y1098" s="21">
        <f t="shared" si="104"/>
        <v>-8.2672055091255258E-6</v>
      </c>
    </row>
    <row r="1099" spans="1:25" x14ac:dyDescent="0.3">
      <c r="A1099" s="23">
        <v>41522</v>
      </c>
      <c r="B1099" s="1">
        <v>63.299492000000001</v>
      </c>
      <c r="C1099" s="21">
        <f t="shared" si="100"/>
        <v>-6.8580220290699323E-3</v>
      </c>
      <c r="D1099" s="21">
        <f t="shared" si="101"/>
        <v>5.8717456688366696E-5</v>
      </c>
      <c r="S1099" s="23">
        <v>41522</v>
      </c>
      <c r="T1099" s="1">
        <v>1655.079956</v>
      </c>
      <c r="U1099" s="21">
        <f t="shared" si="102"/>
        <v>1.2098628337611217E-3</v>
      </c>
      <c r="W1099" s="23">
        <v>41522</v>
      </c>
      <c r="X1099" s="24">
        <f t="shared" si="103"/>
        <v>-6.920720441768345E-3</v>
      </c>
      <c r="Y1099" s="21">
        <f t="shared" si="104"/>
        <v>1.147164421062709E-3</v>
      </c>
    </row>
    <row r="1100" spans="1:25" x14ac:dyDescent="0.3">
      <c r="A1100" s="23">
        <v>41521</v>
      </c>
      <c r="B1100" s="1">
        <v>63.736598999999998</v>
      </c>
      <c r="C1100" s="21">
        <f t="shared" ref="C1100:C1163" si="105">B1100/B1101-1</f>
        <v>2.0692514209345703E-2</v>
      </c>
      <c r="D1100" s="21">
        <f t="shared" ref="D1100:D1163" si="106">(C1100-$B$4)^2</f>
        <v>3.9552477044262822E-4</v>
      </c>
      <c r="S1100" s="23">
        <v>41521</v>
      </c>
      <c r="T1100" s="1">
        <v>1653.079956</v>
      </c>
      <c r="U1100" s="21">
        <f t="shared" ref="U1100:U1163" si="107">T1100/T1101-1</f>
        <v>8.1169528883080488E-3</v>
      </c>
      <c r="W1100" s="23">
        <v>41521</v>
      </c>
      <c r="X1100" s="24">
        <f t="shared" ref="X1100:X1163" si="108">C1100-$U$5</f>
        <v>2.0629815796647289E-2</v>
      </c>
      <c r="Y1100" s="21">
        <f t="shared" ref="Y1100:Y1163" si="109">U1100-$U$5</f>
        <v>8.0542544756096353E-3</v>
      </c>
    </row>
    <row r="1101" spans="1:25" x14ac:dyDescent="0.3">
      <c r="A1101" s="23">
        <v>41520</v>
      </c>
      <c r="B1101" s="1">
        <v>62.444465999999998</v>
      </c>
      <c r="C1101" s="21">
        <f t="shared" si="105"/>
        <v>2.7912506393661385E-3</v>
      </c>
      <c r="D1101" s="21">
        <f t="shared" si="106"/>
        <v>3.9463451275930778E-6</v>
      </c>
      <c r="S1101" s="23">
        <v>41520</v>
      </c>
      <c r="T1101" s="1">
        <v>1639.7700199999999</v>
      </c>
      <c r="U1101" s="21">
        <f t="shared" si="107"/>
        <v>4.1642217069282061E-3</v>
      </c>
      <c r="W1101" s="23">
        <v>41520</v>
      </c>
      <c r="X1101" s="24">
        <f t="shared" si="108"/>
        <v>2.7285522266677258E-3</v>
      </c>
      <c r="Y1101" s="21">
        <f t="shared" si="109"/>
        <v>4.1015232942297935E-3</v>
      </c>
    </row>
    <row r="1102" spans="1:25" x14ac:dyDescent="0.3">
      <c r="A1102" s="23">
        <v>41516</v>
      </c>
      <c r="B1102" s="1">
        <v>62.270653000000003</v>
      </c>
      <c r="C1102" s="21">
        <f t="shared" si="105"/>
        <v>-9.1109754790397179E-3</v>
      </c>
      <c r="D1102" s="21">
        <f t="shared" si="106"/>
        <v>9.8320811452668589E-5</v>
      </c>
      <c r="S1102" s="23">
        <v>41516</v>
      </c>
      <c r="T1102" s="1">
        <v>1632.969971</v>
      </c>
      <c r="U1102" s="21">
        <f t="shared" si="107"/>
        <v>-3.1743182089343236E-3</v>
      </c>
      <c r="W1102" s="23">
        <v>41516</v>
      </c>
      <c r="X1102" s="24">
        <f t="shared" si="108"/>
        <v>-9.1736738917381315E-3</v>
      </c>
      <c r="Y1102" s="21">
        <f t="shared" si="109"/>
        <v>-3.2370166216327363E-3</v>
      </c>
    </row>
    <row r="1103" spans="1:25" x14ac:dyDescent="0.3">
      <c r="A1103" s="23">
        <v>41515</v>
      </c>
      <c r="B1103" s="1">
        <v>62.843215999999998</v>
      </c>
      <c r="C1103" s="21">
        <f t="shared" si="105"/>
        <v>1.6297007344499015E-3</v>
      </c>
      <c r="D1103" s="21">
        <f t="shared" si="106"/>
        <v>6.8061029987105891E-7</v>
      </c>
      <c r="S1103" s="23">
        <v>41515</v>
      </c>
      <c r="T1103" s="1">
        <v>1638.170044</v>
      </c>
      <c r="U1103" s="21">
        <f t="shared" si="107"/>
        <v>1.9634015979428376E-3</v>
      </c>
      <c r="W1103" s="23">
        <v>41515</v>
      </c>
      <c r="X1103" s="24">
        <f t="shared" si="108"/>
        <v>1.5670023217514888E-3</v>
      </c>
      <c r="Y1103" s="21">
        <f t="shared" si="109"/>
        <v>1.9007031852444249E-3</v>
      </c>
    </row>
    <row r="1104" spans="1:25" x14ac:dyDescent="0.3">
      <c r="A1104" s="23">
        <v>41514</v>
      </c>
      <c r="B1104" s="1">
        <v>62.740966999999998</v>
      </c>
      <c r="C1104" s="21">
        <f t="shared" si="105"/>
        <v>4.7278651485740397E-3</v>
      </c>
      <c r="D1104" s="21">
        <f t="shared" si="106"/>
        <v>1.5391149115681922E-5</v>
      </c>
      <c r="S1104" s="23">
        <v>41514</v>
      </c>
      <c r="T1104" s="1">
        <v>1634.959961</v>
      </c>
      <c r="U1104" s="21">
        <f t="shared" si="107"/>
        <v>2.7476455123356391E-3</v>
      </c>
      <c r="W1104" s="23">
        <v>41514</v>
      </c>
      <c r="X1104" s="24">
        <f t="shared" si="108"/>
        <v>4.665166735875627E-3</v>
      </c>
      <c r="Y1104" s="21">
        <f t="shared" si="109"/>
        <v>2.6849470996372264E-3</v>
      </c>
    </row>
    <row r="1105" spans="1:25" x14ac:dyDescent="0.3">
      <c r="A1105" s="23">
        <v>41513</v>
      </c>
      <c r="B1105" s="1">
        <v>62.445732</v>
      </c>
      <c r="C1105" s="21">
        <f t="shared" si="105"/>
        <v>-2.8590103850270943E-2</v>
      </c>
      <c r="D1105" s="21">
        <f t="shared" si="106"/>
        <v>8.6405506034339973E-4</v>
      </c>
      <c r="S1105" s="23">
        <v>41513</v>
      </c>
      <c r="T1105" s="1">
        <v>1630.4799800000001</v>
      </c>
      <c r="U1105" s="21">
        <f t="shared" si="107"/>
        <v>-1.5874194847625089E-2</v>
      </c>
      <c r="W1105" s="23">
        <v>41513</v>
      </c>
      <c r="X1105" s="24">
        <f t="shared" si="108"/>
        <v>-2.8652802262969356E-2</v>
      </c>
      <c r="Y1105" s="21">
        <f t="shared" si="109"/>
        <v>-1.5936893260323503E-2</v>
      </c>
    </row>
    <row r="1106" spans="1:25" x14ac:dyDescent="0.3">
      <c r="A1106" s="23">
        <v>41512</v>
      </c>
      <c r="B1106" s="1">
        <v>64.283607000000003</v>
      </c>
      <c r="C1106" s="21">
        <f t="shared" si="105"/>
        <v>3.8921124524704531E-3</v>
      </c>
      <c r="D1106" s="21">
        <f t="shared" si="106"/>
        <v>9.5320561038070685E-6</v>
      </c>
      <c r="S1106" s="23">
        <v>41512</v>
      </c>
      <c r="T1106" s="1">
        <v>1656.780029</v>
      </c>
      <c r="U1106" s="21">
        <f t="shared" si="107"/>
        <v>-4.039657950105191E-3</v>
      </c>
      <c r="W1106" s="23">
        <v>41512</v>
      </c>
      <c r="X1106" s="24">
        <f t="shared" si="108"/>
        <v>3.8294140397720404E-3</v>
      </c>
      <c r="Y1106" s="21">
        <f t="shared" si="109"/>
        <v>-4.1023563628036037E-3</v>
      </c>
    </row>
    <row r="1107" spans="1:25" x14ac:dyDescent="0.3">
      <c r="A1107" s="23">
        <v>41509</v>
      </c>
      <c r="B1107" s="1">
        <v>64.034378000000004</v>
      </c>
      <c r="C1107" s="21">
        <f t="shared" si="105"/>
        <v>-3.8574046331013578E-3</v>
      </c>
      <c r="D1107" s="21">
        <f t="shared" si="106"/>
        <v>2.1735309529647926E-5</v>
      </c>
      <c r="S1107" s="23">
        <v>41509</v>
      </c>
      <c r="T1107" s="1">
        <v>1663.5</v>
      </c>
      <c r="U1107" s="21">
        <f t="shared" si="107"/>
        <v>3.9470108837469375E-3</v>
      </c>
      <c r="W1107" s="23">
        <v>41509</v>
      </c>
      <c r="X1107" s="24">
        <f t="shared" si="108"/>
        <v>-3.9201030457997705E-3</v>
      </c>
      <c r="Y1107" s="21">
        <f t="shared" si="109"/>
        <v>3.8843124710485248E-3</v>
      </c>
    </row>
    <row r="1108" spans="1:25" x14ac:dyDescent="0.3">
      <c r="A1108" s="23">
        <v>41508</v>
      </c>
      <c r="B1108" s="1">
        <v>64.282341000000002</v>
      </c>
      <c r="C1108" s="21">
        <f t="shared" si="105"/>
        <v>1.1944587431167442E-3</v>
      </c>
      <c r="D1108" s="21">
        <f t="shared" si="106"/>
        <v>1.5190436052183801E-7</v>
      </c>
      <c r="S1108" s="23">
        <v>41508</v>
      </c>
      <c r="T1108" s="1">
        <v>1656.959961</v>
      </c>
      <c r="U1108" s="21">
        <f t="shared" si="107"/>
        <v>8.6193764168800424E-3</v>
      </c>
      <c r="W1108" s="23">
        <v>41508</v>
      </c>
      <c r="X1108" s="24">
        <f t="shared" si="108"/>
        <v>1.1317603304183315E-3</v>
      </c>
      <c r="Y1108" s="21">
        <f t="shared" si="109"/>
        <v>8.5566780041816289E-3</v>
      </c>
    </row>
    <row r="1109" spans="1:25" x14ac:dyDescent="0.3">
      <c r="A1109" s="23">
        <v>41507</v>
      </c>
      <c r="B1109" s="1">
        <v>64.205650000000006</v>
      </c>
      <c r="C1109" s="21">
        <f t="shared" si="105"/>
        <v>2.5739836832172625E-3</v>
      </c>
      <c r="D1109" s="21">
        <f t="shared" si="106"/>
        <v>3.1303306270262836E-6</v>
      </c>
      <c r="S1109" s="23">
        <v>41507</v>
      </c>
      <c r="T1109" s="1">
        <v>1642.8000489999999</v>
      </c>
      <c r="U1109" s="21">
        <f t="shared" si="107"/>
        <v>-5.7796030736287918E-3</v>
      </c>
      <c r="W1109" s="23">
        <v>41507</v>
      </c>
      <c r="X1109" s="24">
        <f t="shared" si="108"/>
        <v>2.5112852705188498E-3</v>
      </c>
      <c r="Y1109" s="21">
        <f t="shared" si="109"/>
        <v>-5.8423014863272045E-3</v>
      </c>
    </row>
    <row r="1110" spans="1:25" x14ac:dyDescent="0.3">
      <c r="A1110" s="23">
        <v>41506</v>
      </c>
      <c r="B1110" s="1">
        <v>64.040809999999993</v>
      </c>
      <c r="C1110" s="21">
        <f t="shared" si="105"/>
        <v>-1.3136369514546997E-2</v>
      </c>
      <c r="D1110" s="21">
        <f t="shared" si="106"/>
        <v>1.9435368809559046E-4</v>
      </c>
      <c r="S1110" s="23">
        <v>41506</v>
      </c>
      <c r="T1110" s="1">
        <v>1652.349976</v>
      </c>
      <c r="U1110" s="21">
        <f t="shared" si="107"/>
        <v>3.8211953237121676E-3</v>
      </c>
      <c r="W1110" s="23">
        <v>41506</v>
      </c>
      <c r="X1110" s="24">
        <f t="shared" si="108"/>
        <v>-1.3199067927245411E-2</v>
      </c>
      <c r="Y1110" s="21">
        <f t="shared" si="109"/>
        <v>3.7584969110137549E-3</v>
      </c>
    </row>
    <row r="1111" spans="1:25" x14ac:dyDescent="0.3">
      <c r="A1111" s="23">
        <v>41505</v>
      </c>
      <c r="B1111" s="1">
        <v>64.893271999999996</v>
      </c>
      <c r="C1111" s="21">
        <f t="shared" si="105"/>
        <v>1.0769849107723051E-2</v>
      </c>
      <c r="D1111" s="21">
        <f t="shared" si="106"/>
        <v>9.9304004538086063E-5</v>
      </c>
      <c r="S1111" s="23">
        <v>41505</v>
      </c>
      <c r="T1111" s="1">
        <v>1646.0600589999999</v>
      </c>
      <c r="U1111" s="21">
        <f t="shared" si="107"/>
        <v>-5.9003021201532446E-3</v>
      </c>
      <c r="W1111" s="23">
        <v>41505</v>
      </c>
      <c r="X1111" s="24">
        <f t="shared" si="108"/>
        <v>1.0707150695024637E-2</v>
      </c>
      <c r="Y1111" s="21">
        <f t="shared" si="109"/>
        <v>-5.9630005328516573E-3</v>
      </c>
    </row>
    <row r="1112" spans="1:25" x14ac:dyDescent="0.3">
      <c r="A1112" s="23">
        <v>41502</v>
      </c>
      <c r="B1112" s="1">
        <v>64.201828000000006</v>
      </c>
      <c r="C1112" s="21">
        <f t="shared" si="105"/>
        <v>8.8769688353107501E-3</v>
      </c>
      <c r="D1112" s="21">
        <f t="shared" si="106"/>
        <v>6.5161368457075988E-5</v>
      </c>
      <c r="S1112" s="23">
        <v>41502</v>
      </c>
      <c r="T1112" s="1">
        <v>1655.829956</v>
      </c>
      <c r="U1112" s="21">
        <f t="shared" si="107"/>
        <v>-3.304595248626474E-3</v>
      </c>
      <c r="W1112" s="23">
        <v>41502</v>
      </c>
      <c r="X1112" s="24">
        <f t="shared" si="108"/>
        <v>8.8142704226123365E-3</v>
      </c>
      <c r="Y1112" s="21">
        <f t="shared" si="109"/>
        <v>-3.3672936613248867E-3</v>
      </c>
    </row>
    <row r="1113" spans="1:25" x14ac:dyDescent="0.3">
      <c r="A1113" s="23">
        <v>41501</v>
      </c>
      <c r="B1113" s="1">
        <v>63.636924999999998</v>
      </c>
      <c r="C1113" s="21">
        <f t="shared" si="105"/>
        <v>-1.1834601675034806E-3</v>
      </c>
      <c r="D1113" s="21">
        <f t="shared" si="106"/>
        <v>3.9528191980499115E-6</v>
      </c>
      <c r="S1113" s="23">
        <v>41501</v>
      </c>
      <c r="T1113" s="1">
        <v>1661.3199460000001</v>
      </c>
      <c r="U1113" s="21">
        <f t="shared" si="107"/>
        <v>-1.4281601757323736E-2</v>
      </c>
      <c r="W1113" s="23">
        <v>41501</v>
      </c>
      <c r="X1113" s="24">
        <f t="shared" si="108"/>
        <v>-1.2461585802018933E-3</v>
      </c>
      <c r="Y1113" s="21">
        <f t="shared" si="109"/>
        <v>-1.434430017002215E-2</v>
      </c>
    </row>
    <row r="1114" spans="1:25" x14ac:dyDescent="0.3">
      <c r="A1114" s="23">
        <v>41500</v>
      </c>
      <c r="B1114" s="1">
        <v>63.712325999999997</v>
      </c>
      <c r="C1114" s="21">
        <f t="shared" si="105"/>
        <v>1.8240624984817266E-2</v>
      </c>
      <c r="D1114" s="21">
        <f t="shared" si="106"/>
        <v>3.0401114378375706E-4</v>
      </c>
      <c r="S1114" s="23">
        <v>41500</v>
      </c>
      <c r="T1114" s="1">
        <v>1685.3900149999999</v>
      </c>
      <c r="U1114" s="21">
        <f t="shared" si="107"/>
        <v>-5.1766178070519198E-3</v>
      </c>
      <c r="W1114" s="23">
        <v>41500</v>
      </c>
      <c r="X1114" s="24">
        <f t="shared" si="108"/>
        <v>1.8177926572118853E-2</v>
      </c>
      <c r="Y1114" s="21">
        <f t="shared" si="109"/>
        <v>-5.2393162197503325E-3</v>
      </c>
    </row>
    <row r="1115" spans="1:25" x14ac:dyDescent="0.3">
      <c r="A1115" s="23">
        <v>41499</v>
      </c>
      <c r="B1115" s="1">
        <v>62.570991999999997</v>
      </c>
      <c r="C1115" s="21">
        <f t="shared" si="105"/>
        <v>4.7522375138383754E-2</v>
      </c>
      <c r="D1115" s="21">
        <f t="shared" si="106"/>
        <v>2.1825402692762425E-3</v>
      </c>
      <c r="S1115" s="23">
        <v>41499</v>
      </c>
      <c r="T1115" s="1">
        <v>1694.160034</v>
      </c>
      <c r="U1115" s="21">
        <f t="shared" si="107"/>
        <v>2.7760558521343626E-3</v>
      </c>
      <c r="W1115" s="23">
        <v>41499</v>
      </c>
      <c r="X1115" s="24">
        <f t="shared" si="108"/>
        <v>4.7459676725685344E-2</v>
      </c>
      <c r="Y1115" s="21">
        <f t="shared" si="109"/>
        <v>2.7133574394359499E-3</v>
      </c>
    </row>
    <row r="1116" spans="1:25" x14ac:dyDescent="0.3">
      <c r="A1116" s="23">
        <v>41498</v>
      </c>
      <c r="B1116" s="1">
        <v>59.732368000000001</v>
      </c>
      <c r="C1116" s="21">
        <f t="shared" si="105"/>
        <v>2.8407808737159979E-2</v>
      </c>
      <c r="D1116" s="21">
        <f t="shared" si="106"/>
        <v>7.6193107956518949E-4</v>
      </c>
      <c r="S1116" s="23">
        <v>41498</v>
      </c>
      <c r="T1116" s="1">
        <v>1689.469971</v>
      </c>
      <c r="U1116" s="21">
        <f t="shared" si="107"/>
        <v>-1.1529205929168285E-3</v>
      </c>
      <c r="W1116" s="23">
        <v>41498</v>
      </c>
      <c r="X1116" s="24">
        <f t="shared" si="108"/>
        <v>2.8345110324461565E-2</v>
      </c>
      <c r="Y1116" s="21">
        <f t="shared" si="109"/>
        <v>-1.2156190056152412E-3</v>
      </c>
    </row>
    <row r="1117" spans="1:25" x14ac:dyDescent="0.3">
      <c r="A1117" s="23">
        <v>41495</v>
      </c>
      <c r="B1117" s="1">
        <v>58.082374999999999</v>
      </c>
      <c r="C1117" s="21">
        <f t="shared" si="105"/>
        <v>-1.4229678046287275E-2</v>
      </c>
      <c r="D1117" s="21">
        <f t="shared" si="106"/>
        <v>2.2603281321185054E-4</v>
      </c>
      <c r="S1117" s="23">
        <v>41495</v>
      </c>
      <c r="T1117" s="1">
        <v>1691.420044</v>
      </c>
      <c r="U1117" s="21">
        <f t="shared" si="107"/>
        <v>-3.5699602183232315E-3</v>
      </c>
      <c r="W1117" s="23">
        <v>41495</v>
      </c>
      <c r="X1117" s="24">
        <f t="shared" si="108"/>
        <v>-1.4292376458985689E-2</v>
      </c>
      <c r="Y1117" s="21">
        <f t="shared" si="109"/>
        <v>-3.6326586310216442E-3</v>
      </c>
    </row>
    <row r="1118" spans="1:25" x14ac:dyDescent="0.3">
      <c r="A1118" s="23">
        <v>41494</v>
      </c>
      <c r="B1118" s="1">
        <v>58.920799000000002</v>
      </c>
      <c r="C1118" s="21">
        <f t="shared" si="105"/>
        <v>-1.9915351330124231E-3</v>
      </c>
      <c r="D1118" s="21">
        <f t="shared" si="106"/>
        <v>7.8189848511073049E-6</v>
      </c>
      <c r="S1118" s="23">
        <v>41494</v>
      </c>
      <c r="T1118" s="1">
        <v>1697.4799800000001</v>
      </c>
      <c r="U1118" s="21">
        <f t="shared" si="107"/>
        <v>3.8854497684055467E-3</v>
      </c>
      <c r="W1118" s="23">
        <v>41494</v>
      </c>
      <c r="X1118" s="24">
        <f t="shared" si="108"/>
        <v>-2.0542335457108358E-3</v>
      </c>
      <c r="Y1118" s="21">
        <f t="shared" si="109"/>
        <v>3.822751355707134E-3</v>
      </c>
    </row>
    <row r="1119" spans="1:25" x14ac:dyDescent="0.3">
      <c r="A1119" s="23">
        <v>41493</v>
      </c>
      <c r="B1119" s="1">
        <v>59.038376</v>
      </c>
      <c r="C1119" s="21">
        <f t="shared" si="105"/>
        <v>-5.8053919011957777E-4</v>
      </c>
      <c r="D1119" s="21">
        <f t="shared" si="106"/>
        <v>1.9189143315072461E-6</v>
      </c>
      <c r="S1119" s="23">
        <v>41493</v>
      </c>
      <c r="T1119" s="1">
        <v>1690.910034</v>
      </c>
      <c r="U1119" s="21">
        <f t="shared" si="107"/>
        <v>-3.8058649669956424E-3</v>
      </c>
      <c r="W1119" s="23">
        <v>41493</v>
      </c>
      <c r="X1119" s="24">
        <f t="shared" si="108"/>
        <v>-6.4323760281799047E-4</v>
      </c>
      <c r="Y1119" s="21">
        <f t="shared" si="109"/>
        <v>-3.8685633796940551E-3</v>
      </c>
    </row>
    <row r="1120" spans="1:25" x14ac:dyDescent="0.3">
      <c r="A1120" s="23">
        <v>41492</v>
      </c>
      <c r="B1120" s="1">
        <v>59.072670000000002</v>
      </c>
      <c r="C1120" s="21">
        <f t="shared" si="105"/>
        <v>-8.9463754166594356E-3</v>
      </c>
      <c r="D1120" s="21">
        <f t="shared" si="106"/>
        <v>9.5083659853722631E-5</v>
      </c>
      <c r="S1120" s="23">
        <v>41492</v>
      </c>
      <c r="T1120" s="1">
        <v>1697.369995</v>
      </c>
      <c r="U1120" s="21">
        <f t="shared" si="107"/>
        <v>-5.7230337957955291E-3</v>
      </c>
      <c r="W1120" s="23">
        <v>41492</v>
      </c>
      <c r="X1120" s="24">
        <f t="shared" si="108"/>
        <v>-9.0090738293578491E-3</v>
      </c>
      <c r="Y1120" s="21">
        <f t="shared" si="109"/>
        <v>-5.7857322084939418E-3</v>
      </c>
    </row>
    <row r="1121" spans="1:25" x14ac:dyDescent="0.3">
      <c r="A1121" s="23">
        <v>41491</v>
      </c>
      <c r="B1121" s="1">
        <v>59.605927000000001</v>
      </c>
      <c r="C1121" s="21">
        <f t="shared" si="105"/>
        <v>1.4939341013310514E-2</v>
      </c>
      <c r="D1121" s="21">
        <f t="shared" si="106"/>
        <v>1.9978780395570872E-4</v>
      </c>
      <c r="S1121" s="23">
        <v>41491</v>
      </c>
      <c r="T1121" s="1">
        <v>1707.1400149999999</v>
      </c>
      <c r="U1121" s="21">
        <f t="shared" si="107"/>
        <v>-1.479834666858082E-3</v>
      </c>
      <c r="W1121" s="23">
        <v>41491</v>
      </c>
      <c r="X1121" s="24">
        <f t="shared" si="108"/>
        <v>1.4876642600612101E-2</v>
      </c>
      <c r="Y1121" s="21">
        <f t="shared" si="109"/>
        <v>-1.5425330795564947E-3</v>
      </c>
    </row>
    <row r="1122" spans="1:25" x14ac:dyDescent="0.3">
      <c r="A1122" s="23">
        <v>41488</v>
      </c>
      <c r="B1122" s="1">
        <v>58.728560999999999</v>
      </c>
      <c r="C1122" s="21">
        <f t="shared" si="105"/>
        <v>1.2831578106490715E-2</v>
      </c>
      <c r="D1122" s="21">
        <f t="shared" si="106"/>
        <v>1.4464556502206217E-4</v>
      </c>
      <c r="S1122" s="23">
        <v>41488</v>
      </c>
      <c r="T1122" s="1">
        <v>1709.670044</v>
      </c>
      <c r="U1122" s="21">
        <f t="shared" si="107"/>
        <v>1.6404582705198401E-3</v>
      </c>
      <c r="W1122" s="23">
        <v>41488</v>
      </c>
      <c r="X1122" s="24">
        <f t="shared" si="108"/>
        <v>1.2768879693792302E-2</v>
      </c>
      <c r="Y1122" s="21">
        <f t="shared" si="109"/>
        <v>1.5777598578214274E-3</v>
      </c>
    </row>
    <row r="1123" spans="1:25" x14ac:dyDescent="0.3">
      <c r="A1123" s="23">
        <v>41487</v>
      </c>
      <c r="B1123" s="1">
        <v>57.984527999999997</v>
      </c>
      <c r="C1123" s="21">
        <f t="shared" si="105"/>
        <v>9.170727632201725E-3</v>
      </c>
      <c r="D1123" s="21">
        <f t="shared" si="106"/>
        <v>6.9990256984485557E-5</v>
      </c>
      <c r="S1123" s="23">
        <v>41487</v>
      </c>
      <c r="T1123" s="1">
        <v>1706.869995</v>
      </c>
      <c r="U1123" s="21">
        <f t="shared" si="107"/>
        <v>1.2540570109573546E-2</v>
      </c>
      <c r="W1123" s="23">
        <v>41487</v>
      </c>
      <c r="X1123" s="24">
        <f t="shared" si="108"/>
        <v>9.1080292195033115E-3</v>
      </c>
      <c r="Y1123" s="21">
        <f t="shared" si="109"/>
        <v>1.2477871696875132E-2</v>
      </c>
    </row>
    <row r="1124" spans="1:25" x14ac:dyDescent="0.3">
      <c r="A1124" s="23">
        <v>41486</v>
      </c>
      <c r="B1124" s="1">
        <v>57.457599999999999</v>
      </c>
      <c r="C1124" s="21">
        <f t="shared" si="105"/>
        <v>-1.7428532635347382E-3</v>
      </c>
      <c r="D1124" s="21">
        <f t="shared" si="106"/>
        <v>6.4900767661504895E-6</v>
      </c>
      <c r="S1124" s="23">
        <v>41486</v>
      </c>
      <c r="T1124" s="1">
        <v>1685.7299800000001</v>
      </c>
      <c r="U1124" s="21">
        <f t="shared" si="107"/>
        <v>-1.3640952651305938E-4</v>
      </c>
      <c r="W1124" s="23">
        <v>41486</v>
      </c>
      <c r="X1124" s="24">
        <f t="shared" si="108"/>
        <v>-1.8055516762331509E-3</v>
      </c>
      <c r="Y1124" s="21">
        <f t="shared" si="109"/>
        <v>-1.9910793921147207E-4</v>
      </c>
    </row>
    <row r="1125" spans="1:25" x14ac:dyDescent="0.3">
      <c r="A1125" s="23">
        <v>41485</v>
      </c>
      <c r="B1125" s="1">
        <v>57.557915000000001</v>
      </c>
      <c r="C1125" s="21">
        <f t="shared" si="105"/>
        <v>1.2349582109256518E-2</v>
      </c>
      <c r="D1125" s="21">
        <f t="shared" si="106"/>
        <v>1.3328408024672556E-4</v>
      </c>
      <c r="S1125" s="23">
        <v>41485</v>
      </c>
      <c r="T1125" s="1">
        <v>1685.959961</v>
      </c>
      <c r="U1125" s="21">
        <f t="shared" si="107"/>
        <v>3.7381700702421305E-4</v>
      </c>
      <c r="W1125" s="23">
        <v>41485</v>
      </c>
      <c r="X1125" s="24">
        <f t="shared" si="108"/>
        <v>1.2286883696558105E-2</v>
      </c>
      <c r="Y1125" s="21">
        <f t="shared" si="109"/>
        <v>3.1111859432580036E-4</v>
      </c>
    </row>
    <row r="1126" spans="1:25" x14ac:dyDescent="0.3">
      <c r="A1126" s="23">
        <v>41484</v>
      </c>
      <c r="B1126" s="1">
        <v>56.85577</v>
      </c>
      <c r="C1126" s="21">
        <f t="shared" si="105"/>
        <v>1.5419667952710547E-2</v>
      </c>
      <c r="D1126" s="21">
        <f t="shared" si="106"/>
        <v>2.1359700637507917E-4</v>
      </c>
      <c r="S1126" s="23">
        <v>41484</v>
      </c>
      <c r="T1126" s="1">
        <v>1685.329956</v>
      </c>
      <c r="U1126" s="21">
        <f t="shared" si="107"/>
        <v>-3.7360375434251081E-3</v>
      </c>
      <c r="W1126" s="23">
        <v>41484</v>
      </c>
      <c r="X1126" s="24">
        <f t="shared" si="108"/>
        <v>1.5356969540012134E-2</v>
      </c>
      <c r="Y1126" s="21">
        <f t="shared" si="109"/>
        <v>-3.7987359561235208E-3</v>
      </c>
    </row>
    <row r="1127" spans="1:25" x14ac:dyDescent="0.3">
      <c r="A1127" s="23">
        <v>41481</v>
      </c>
      <c r="B1127" s="1">
        <v>55.992386000000003</v>
      </c>
      <c r="C1127" s="21">
        <f t="shared" si="105"/>
        <v>5.6785819383153857E-3</v>
      </c>
      <c r="D1127" s="21">
        <f t="shared" si="106"/>
        <v>2.3754631144540514E-5</v>
      </c>
      <c r="S1127" s="23">
        <v>41481</v>
      </c>
      <c r="T1127" s="1">
        <v>1691.650024</v>
      </c>
      <c r="U1127" s="21">
        <f t="shared" si="107"/>
        <v>8.2829403934336909E-4</v>
      </c>
      <c r="W1127" s="23">
        <v>41481</v>
      </c>
      <c r="X1127" s="24">
        <f t="shared" si="108"/>
        <v>5.615883525616973E-3</v>
      </c>
      <c r="Y1127" s="21">
        <f t="shared" si="109"/>
        <v>7.655956266449564E-4</v>
      </c>
    </row>
    <row r="1128" spans="1:25" x14ac:dyDescent="0.3">
      <c r="A1128" s="23">
        <v>41480</v>
      </c>
      <c r="B1128" s="1">
        <v>55.676223999999998</v>
      </c>
      <c r="C1128" s="21">
        <f t="shared" si="105"/>
        <v>-4.5628548284417647E-3</v>
      </c>
      <c r="D1128" s="21">
        <f t="shared" si="106"/>
        <v>2.8810748362244909E-5</v>
      </c>
      <c r="S1128" s="23">
        <v>41480</v>
      </c>
      <c r="T1128" s="1">
        <v>1690.25</v>
      </c>
      <c r="U1128" s="21">
        <f t="shared" si="107"/>
        <v>2.5564724431663688E-3</v>
      </c>
      <c r="W1128" s="23">
        <v>41480</v>
      </c>
      <c r="X1128" s="24">
        <f t="shared" si="108"/>
        <v>-4.6255532411401774E-3</v>
      </c>
      <c r="Y1128" s="21">
        <f t="shared" si="109"/>
        <v>2.4937740304679561E-3</v>
      </c>
    </row>
    <row r="1129" spans="1:25" x14ac:dyDescent="0.3">
      <c r="A1129" s="23">
        <v>41479</v>
      </c>
      <c r="B1129" s="1">
        <v>55.931431000000003</v>
      </c>
      <c r="C1129" s="21">
        <f t="shared" si="105"/>
        <v>5.1361738960833847E-2</v>
      </c>
      <c r="D1129" s="21">
        <f t="shared" si="106"/>
        <v>2.5560132133768615E-3</v>
      </c>
      <c r="S1129" s="23">
        <v>41479</v>
      </c>
      <c r="T1129" s="1">
        <v>1685.9399410000001</v>
      </c>
      <c r="U1129" s="21">
        <f t="shared" si="107"/>
        <v>-3.8112219658775759E-3</v>
      </c>
      <c r="W1129" s="23">
        <v>41479</v>
      </c>
      <c r="X1129" s="24">
        <f t="shared" si="108"/>
        <v>5.1299040548135437E-2</v>
      </c>
      <c r="Y1129" s="21">
        <f t="shared" si="109"/>
        <v>-3.8739203785759886E-3</v>
      </c>
    </row>
    <row r="1130" spans="1:25" x14ac:dyDescent="0.3">
      <c r="A1130" s="23">
        <v>41478</v>
      </c>
      <c r="B1130" s="1">
        <v>53.199036</v>
      </c>
      <c r="C1130" s="21">
        <f t="shared" si="105"/>
        <v>-1.7170780977638689E-2</v>
      </c>
      <c r="D1130" s="21">
        <f t="shared" si="106"/>
        <v>3.2311826307665096E-4</v>
      </c>
      <c r="S1130" s="23">
        <v>41478</v>
      </c>
      <c r="T1130" s="1">
        <v>1692.3900149999999</v>
      </c>
      <c r="U1130" s="21">
        <f t="shared" si="107"/>
        <v>-1.8519365309336289E-3</v>
      </c>
      <c r="W1130" s="23">
        <v>41478</v>
      </c>
      <c r="X1130" s="24">
        <f t="shared" si="108"/>
        <v>-1.7233479390337102E-2</v>
      </c>
      <c r="Y1130" s="21">
        <f t="shared" si="109"/>
        <v>-1.9146349436320416E-3</v>
      </c>
    </row>
    <row r="1131" spans="1:25" x14ac:dyDescent="0.3">
      <c r="A1131" s="23">
        <v>41477</v>
      </c>
      <c r="B1131" s="1">
        <v>54.128464000000001</v>
      </c>
      <c r="C1131" s="21">
        <f t="shared" si="105"/>
        <v>3.2004726833714248E-3</v>
      </c>
      <c r="D1131" s="21">
        <f t="shared" si="106"/>
        <v>5.739680542413487E-6</v>
      </c>
      <c r="S1131" s="23">
        <v>41477</v>
      </c>
      <c r="T1131" s="1">
        <v>1695.530029</v>
      </c>
      <c r="U1131" s="21">
        <f t="shared" si="107"/>
        <v>2.033026061925236E-3</v>
      </c>
      <c r="W1131" s="23">
        <v>41477</v>
      </c>
      <c r="X1131" s="24">
        <f t="shared" si="108"/>
        <v>3.1377742706730121E-3</v>
      </c>
      <c r="Y1131" s="21">
        <f t="shared" si="109"/>
        <v>1.9703276492268234E-3</v>
      </c>
    </row>
    <row r="1132" spans="1:25" x14ac:dyDescent="0.3">
      <c r="A1132" s="23">
        <v>41474</v>
      </c>
      <c r="B1132" s="1">
        <v>53.955779999999997</v>
      </c>
      <c r="C1132" s="21">
        <f t="shared" si="105"/>
        <v>-1.5772494326249054E-2</v>
      </c>
      <c r="D1132" s="21">
        <f t="shared" si="106"/>
        <v>2.7480369146020258E-4</v>
      </c>
      <c r="S1132" s="23">
        <v>41474</v>
      </c>
      <c r="T1132" s="1">
        <v>1692.089966</v>
      </c>
      <c r="U1132" s="21">
        <f t="shared" si="107"/>
        <v>1.6100504969605023E-3</v>
      </c>
      <c r="W1132" s="23">
        <v>41474</v>
      </c>
      <c r="X1132" s="24">
        <f t="shared" si="108"/>
        <v>-1.5835192738947467E-2</v>
      </c>
      <c r="Y1132" s="21">
        <f t="shared" si="109"/>
        <v>1.5473520842620896E-3</v>
      </c>
    </row>
    <row r="1133" spans="1:25" x14ac:dyDescent="0.3">
      <c r="A1133" s="23">
        <v>41473</v>
      </c>
      <c r="B1133" s="1">
        <v>54.820435000000003</v>
      </c>
      <c r="C1133" s="21">
        <f t="shared" si="105"/>
        <v>3.3695157858040226E-3</v>
      </c>
      <c r="D1133" s="21">
        <f t="shared" si="106"/>
        <v>6.5782305467434777E-6</v>
      </c>
      <c r="S1133" s="23">
        <v>41473</v>
      </c>
      <c r="T1133" s="1">
        <v>1689.369995</v>
      </c>
      <c r="U1133" s="21">
        <f t="shared" si="107"/>
        <v>5.0329647803148969E-3</v>
      </c>
      <c r="W1133" s="23">
        <v>41473</v>
      </c>
      <c r="X1133" s="24">
        <f t="shared" si="108"/>
        <v>3.3068173731056099E-3</v>
      </c>
      <c r="Y1133" s="21">
        <f t="shared" si="109"/>
        <v>4.9702663676164842E-3</v>
      </c>
    </row>
    <row r="1134" spans="1:25" x14ac:dyDescent="0.3">
      <c r="A1134" s="23">
        <v>41472</v>
      </c>
      <c r="B1134" s="1">
        <v>54.636336999999997</v>
      </c>
      <c r="C1134" s="21">
        <f t="shared" si="105"/>
        <v>2.558109714914103E-4</v>
      </c>
      <c r="D1134" s="21">
        <f t="shared" si="106"/>
        <v>3.0128975231619387E-7</v>
      </c>
      <c r="S1134" s="23">
        <v>41472</v>
      </c>
      <c r="T1134" s="1">
        <v>1680.910034</v>
      </c>
      <c r="U1134" s="21">
        <f t="shared" si="107"/>
        <v>2.7740469690020753E-3</v>
      </c>
      <c r="W1134" s="23">
        <v>41472</v>
      </c>
      <c r="X1134" s="24">
        <f t="shared" si="108"/>
        <v>1.9311255879299761E-4</v>
      </c>
      <c r="Y1134" s="21">
        <f t="shared" si="109"/>
        <v>2.7113485563036626E-3</v>
      </c>
    </row>
    <row r="1135" spans="1:25" x14ac:dyDescent="0.3">
      <c r="A1135" s="23">
        <v>41471</v>
      </c>
      <c r="B1135" s="1">
        <v>54.622363999999997</v>
      </c>
      <c r="C1135" s="21">
        <f t="shared" si="105"/>
        <v>6.4568543691954083E-3</v>
      </c>
      <c r="D1135" s="21">
        <f t="shared" si="106"/>
        <v>3.1946739998317901E-5</v>
      </c>
      <c r="S1135" s="23">
        <v>41471</v>
      </c>
      <c r="T1135" s="1">
        <v>1676.26001</v>
      </c>
      <c r="U1135" s="21">
        <f t="shared" si="107"/>
        <v>-3.7087607726598026E-3</v>
      </c>
      <c r="W1135" s="23">
        <v>41471</v>
      </c>
      <c r="X1135" s="24">
        <f t="shared" si="108"/>
        <v>6.3941559564969956E-3</v>
      </c>
      <c r="Y1135" s="21">
        <f t="shared" si="109"/>
        <v>-3.7714591853582153E-3</v>
      </c>
    </row>
    <row r="1136" spans="1:25" x14ac:dyDescent="0.3">
      <c r="A1136" s="23">
        <v>41470</v>
      </c>
      <c r="B1136" s="1">
        <v>54.271937999999999</v>
      </c>
      <c r="C1136" s="21">
        <f t="shared" si="105"/>
        <v>2.1805280931621596E-3</v>
      </c>
      <c r="D1136" s="21">
        <f t="shared" si="106"/>
        <v>1.8928764059710938E-6</v>
      </c>
      <c r="S1136" s="23">
        <v>41470</v>
      </c>
      <c r="T1136" s="1">
        <v>1682.5</v>
      </c>
      <c r="U1136" s="21">
        <f t="shared" si="107"/>
        <v>1.3748796749877279E-3</v>
      </c>
      <c r="W1136" s="23">
        <v>41470</v>
      </c>
      <c r="X1136" s="24">
        <f t="shared" si="108"/>
        <v>2.1178296804637469E-3</v>
      </c>
      <c r="Y1136" s="21">
        <f t="shared" si="109"/>
        <v>1.3121812622893152E-3</v>
      </c>
    </row>
    <row r="1137" spans="1:25" x14ac:dyDescent="0.3">
      <c r="A1137" s="23">
        <v>41467</v>
      </c>
      <c r="B1137" s="1">
        <v>54.153854000000003</v>
      </c>
      <c r="C1137" s="21">
        <f t="shared" si="105"/>
        <v>-1.825414344762577E-3</v>
      </c>
      <c r="D1137" s="21">
        <f t="shared" si="106"/>
        <v>6.9175521945130331E-6</v>
      </c>
      <c r="S1137" s="23">
        <v>41467</v>
      </c>
      <c r="T1137" s="1">
        <v>1680.1899410000001</v>
      </c>
      <c r="U1137" s="21">
        <f t="shared" si="107"/>
        <v>3.0864831096168999E-3</v>
      </c>
      <c r="W1137" s="23">
        <v>41467</v>
      </c>
      <c r="X1137" s="24">
        <f t="shared" si="108"/>
        <v>-1.8881127574609897E-3</v>
      </c>
      <c r="Y1137" s="21">
        <f t="shared" si="109"/>
        <v>3.0237846969184872E-3</v>
      </c>
    </row>
    <row r="1138" spans="1:25" x14ac:dyDescent="0.3">
      <c r="A1138" s="23">
        <v>41466</v>
      </c>
      <c r="B1138" s="1">
        <v>54.252887999999999</v>
      </c>
      <c r="C1138" s="21">
        <f t="shared" si="105"/>
        <v>1.55917894008748E-2</v>
      </c>
      <c r="D1138" s="21">
        <f t="shared" si="106"/>
        <v>2.1865772774602284E-4</v>
      </c>
      <c r="S1138" s="23">
        <v>41466</v>
      </c>
      <c r="T1138" s="1">
        <v>1675.0200199999999</v>
      </c>
      <c r="U1138" s="21">
        <f t="shared" si="107"/>
        <v>1.3554250261869738E-2</v>
      </c>
      <c r="W1138" s="23">
        <v>41466</v>
      </c>
      <c r="X1138" s="24">
        <f t="shared" si="108"/>
        <v>1.5529090988176387E-2</v>
      </c>
      <c r="Y1138" s="21">
        <f t="shared" si="109"/>
        <v>1.3491551849171324E-2</v>
      </c>
    </row>
    <row r="1139" spans="1:25" x14ac:dyDescent="0.3">
      <c r="A1139" s="23">
        <v>41465</v>
      </c>
      <c r="B1139" s="1">
        <v>53.419975000000001</v>
      </c>
      <c r="C1139" s="21">
        <f t="shared" si="105"/>
        <v>-3.8354218984600896E-3</v>
      </c>
      <c r="D1139" s="21">
        <f t="shared" si="106"/>
        <v>2.15308207282433E-5</v>
      </c>
      <c r="S1139" s="23">
        <v>41465</v>
      </c>
      <c r="T1139" s="1">
        <v>1652.619995</v>
      </c>
      <c r="U1139" s="21">
        <f t="shared" si="107"/>
        <v>1.8159255459360146E-4</v>
      </c>
      <c r="W1139" s="23">
        <v>41465</v>
      </c>
      <c r="X1139" s="24">
        <f t="shared" si="108"/>
        <v>-3.8981203111585023E-3</v>
      </c>
      <c r="Y1139" s="21">
        <f t="shared" si="109"/>
        <v>1.1889414189518876E-4</v>
      </c>
    </row>
    <row r="1140" spans="1:25" x14ac:dyDescent="0.3">
      <c r="A1140" s="23">
        <v>41464</v>
      </c>
      <c r="B1140" s="1">
        <v>53.625652000000002</v>
      </c>
      <c r="C1140" s="21">
        <f t="shared" si="105"/>
        <v>1.7588033909852641E-2</v>
      </c>
      <c r="D1140" s="21">
        <f t="shared" si="106"/>
        <v>2.816799734239337E-4</v>
      </c>
      <c r="S1140" s="23">
        <v>41464</v>
      </c>
      <c r="T1140" s="1">
        <v>1652.3199460000001</v>
      </c>
      <c r="U1140" s="21">
        <f t="shared" si="107"/>
        <v>7.2296705082459667E-3</v>
      </c>
      <c r="W1140" s="23">
        <v>41464</v>
      </c>
      <c r="X1140" s="24">
        <f t="shared" si="108"/>
        <v>1.7525335497154227E-2</v>
      </c>
      <c r="Y1140" s="21">
        <f t="shared" si="109"/>
        <v>7.166972095547554E-3</v>
      </c>
    </row>
    <row r="1141" spans="1:25" x14ac:dyDescent="0.3">
      <c r="A1141" s="23">
        <v>41463</v>
      </c>
      <c r="B1141" s="1">
        <v>52.698784000000003</v>
      </c>
      <c r="C1141" s="21">
        <f t="shared" si="105"/>
        <v>-5.6775987107094972E-3</v>
      </c>
      <c r="D1141" s="21">
        <f t="shared" si="106"/>
        <v>4.2020321601220136E-5</v>
      </c>
      <c r="S1141" s="23">
        <v>41463</v>
      </c>
      <c r="T1141" s="1">
        <v>1640.459961</v>
      </c>
      <c r="U1141" s="21">
        <f t="shared" si="107"/>
        <v>5.2515463182118971E-3</v>
      </c>
      <c r="W1141" s="23">
        <v>41463</v>
      </c>
      <c r="X1141" s="24">
        <f t="shared" si="108"/>
        <v>-5.7402971234079099E-3</v>
      </c>
      <c r="Y1141" s="21">
        <f t="shared" si="109"/>
        <v>5.1888479055134844E-3</v>
      </c>
    </row>
    <row r="1142" spans="1:25" x14ac:dyDescent="0.3">
      <c r="A1142" s="23">
        <v>41460</v>
      </c>
      <c r="B1142" s="1">
        <v>52.999695000000003</v>
      </c>
      <c r="C1142" s="21">
        <f t="shared" si="105"/>
        <v>-8.0322338224473322E-3</v>
      </c>
      <c r="D1142" s="21">
        <f t="shared" si="106"/>
        <v>7.8091569823301901E-5</v>
      </c>
      <c r="S1142" s="23">
        <v>41460</v>
      </c>
      <c r="T1142" s="1">
        <v>1631.8900149999999</v>
      </c>
      <c r="U1142" s="21">
        <f t="shared" si="107"/>
        <v>1.0201732472338909E-2</v>
      </c>
      <c r="W1142" s="23">
        <v>41460</v>
      </c>
      <c r="X1142" s="24">
        <f t="shared" si="108"/>
        <v>-8.0949322351457458E-3</v>
      </c>
      <c r="Y1142" s="21">
        <f t="shared" si="109"/>
        <v>1.0139034059640496E-2</v>
      </c>
    </row>
    <row r="1143" spans="1:25" x14ac:dyDescent="0.3">
      <c r="A1143" s="23">
        <v>41458</v>
      </c>
      <c r="B1143" s="1">
        <v>53.428848000000002</v>
      </c>
      <c r="C1143" s="21">
        <f t="shared" si="105"/>
        <v>5.5197884369355688E-3</v>
      </c>
      <c r="D1143" s="21">
        <f t="shared" si="106"/>
        <v>2.2231968026730397E-5</v>
      </c>
      <c r="S1143" s="23">
        <v>41458</v>
      </c>
      <c r="T1143" s="1">
        <v>1615.410034</v>
      </c>
      <c r="U1143" s="21">
        <f t="shared" si="107"/>
        <v>8.2404715767370185E-4</v>
      </c>
      <c r="W1143" s="23">
        <v>41458</v>
      </c>
      <c r="X1143" s="24">
        <f t="shared" si="108"/>
        <v>5.4570900242371561E-3</v>
      </c>
      <c r="Y1143" s="21">
        <f t="shared" si="109"/>
        <v>7.6134874497528916E-4</v>
      </c>
    </row>
    <row r="1144" spans="1:25" x14ac:dyDescent="0.3">
      <c r="A1144" s="23">
        <v>41457</v>
      </c>
      <c r="B1144" s="1">
        <v>53.135551</v>
      </c>
      <c r="C1144" s="21">
        <f t="shared" si="105"/>
        <v>2.2652770152575163E-2</v>
      </c>
      <c r="D1144" s="21">
        <f t="shared" si="106"/>
        <v>4.7733774800090973E-4</v>
      </c>
      <c r="S1144" s="23">
        <v>41457</v>
      </c>
      <c r="T1144" s="1">
        <v>1614.079956</v>
      </c>
      <c r="U1144" s="21">
        <f t="shared" si="107"/>
        <v>-5.4490824618036449E-4</v>
      </c>
      <c r="W1144" s="23">
        <v>41457</v>
      </c>
      <c r="X1144" s="24">
        <f t="shared" si="108"/>
        <v>2.259007173987675E-2</v>
      </c>
      <c r="Y1144" s="21">
        <f t="shared" si="109"/>
        <v>-6.0760665887877718E-4</v>
      </c>
    </row>
    <row r="1145" spans="1:25" x14ac:dyDescent="0.3">
      <c r="A1145" s="23">
        <v>41456</v>
      </c>
      <c r="B1145" s="1">
        <v>51.958545999999998</v>
      </c>
      <c r="C1145" s="21">
        <f t="shared" si="105"/>
        <v>3.2002670729221583E-2</v>
      </c>
      <c r="D1145" s="21">
        <f t="shared" si="106"/>
        <v>9.7331277589577422E-4</v>
      </c>
      <c r="S1145" s="23">
        <v>41456</v>
      </c>
      <c r="T1145" s="1">
        <v>1614.959961</v>
      </c>
      <c r="U1145" s="21">
        <f t="shared" si="107"/>
        <v>5.4037476923645134E-3</v>
      </c>
      <c r="W1145" s="23">
        <v>41456</v>
      </c>
      <c r="X1145" s="24">
        <f t="shared" si="108"/>
        <v>3.1939972316523173E-2</v>
      </c>
      <c r="Y1145" s="21">
        <f t="shared" si="109"/>
        <v>5.3410492796661007E-3</v>
      </c>
    </row>
    <row r="1146" spans="1:25" x14ac:dyDescent="0.3">
      <c r="A1146" s="23">
        <v>41453</v>
      </c>
      <c r="B1146" s="1">
        <v>50.347298000000002</v>
      </c>
      <c r="C1146" s="21">
        <f t="shared" si="105"/>
        <v>6.9836010470072374E-3</v>
      </c>
      <c r="D1146" s="21">
        <f t="shared" si="106"/>
        <v>3.8178698974271122E-5</v>
      </c>
      <c r="S1146" s="23">
        <v>41453</v>
      </c>
      <c r="T1146" s="1">
        <v>1606.280029</v>
      </c>
      <c r="U1146" s="21">
        <f t="shared" si="107"/>
        <v>-4.289562490818577E-3</v>
      </c>
      <c r="W1146" s="23">
        <v>41453</v>
      </c>
      <c r="X1146" s="24">
        <f t="shared" si="108"/>
        <v>6.9209026343088247E-3</v>
      </c>
      <c r="Y1146" s="21">
        <f t="shared" si="109"/>
        <v>-4.3522609035169897E-3</v>
      </c>
    </row>
    <row r="1147" spans="1:25" x14ac:dyDescent="0.3">
      <c r="A1147" s="23">
        <v>41452</v>
      </c>
      <c r="B1147" s="1">
        <v>49.998131000000001</v>
      </c>
      <c r="C1147" s="21">
        <f t="shared" si="105"/>
        <v>-1.0777154801296374E-2</v>
      </c>
      <c r="D1147" s="21">
        <f t="shared" si="106"/>
        <v>1.3413958402150821E-4</v>
      </c>
      <c r="S1147" s="23">
        <v>41452</v>
      </c>
      <c r="T1147" s="1">
        <v>1613.1999510000001</v>
      </c>
      <c r="U1147" s="21">
        <f t="shared" si="107"/>
        <v>6.1998309307298438E-3</v>
      </c>
      <c r="W1147" s="23">
        <v>41452</v>
      </c>
      <c r="X1147" s="24">
        <f t="shared" si="108"/>
        <v>-1.0839853213994787E-2</v>
      </c>
      <c r="Y1147" s="21">
        <f t="shared" si="109"/>
        <v>6.1371325180314311E-3</v>
      </c>
    </row>
    <row r="1148" spans="1:25" x14ac:dyDescent="0.3">
      <c r="A1148" s="23">
        <v>41451</v>
      </c>
      <c r="B1148" s="1">
        <v>50.542839000000001</v>
      </c>
      <c r="C1148" s="21">
        <f t="shared" si="105"/>
        <v>-1.1325419490681221E-2</v>
      </c>
      <c r="D1148" s="21">
        <f t="shared" si="106"/>
        <v>1.4714003281596506E-4</v>
      </c>
      <c r="S1148" s="23">
        <v>41451</v>
      </c>
      <c r="T1148" s="1">
        <v>1603.26001</v>
      </c>
      <c r="U1148" s="21">
        <f t="shared" si="107"/>
        <v>9.5904867803981997E-3</v>
      </c>
      <c r="W1148" s="23">
        <v>41451</v>
      </c>
      <c r="X1148" s="24">
        <f t="shared" si="108"/>
        <v>-1.1388117903379635E-2</v>
      </c>
      <c r="Y1148" s="21">
        <f t="shared" si="109"/>
        <v>9.5277883676997861E-3</v>
      </c>
    </row>
    <row r="1149" spans="1:25" x14ac:dyDescent="0.3">
      <c r="A1149" s="23">
        <v>41450</v>
      </c>
      <c r="B1149" s="1">
        <v>51.121814999999998</v>
      </c>
      <c r="C1149" s="21">
        <f t="shared" si="105"/>
        <v>2.2353576249356522E-4</v>
      </c>
      <c r="D1149" s="21">
        <f t="shared" si="106"/>
        <v>3.3776308015826607E-7</v>
      </c>
      <c r="S1149" s="23">
        <v>41450</v>
      </c>
      <c r="T1149" s="1">
        <v>1588.030029</v>
      </c>
      <c r="U1149" s="21">
        <f t="shared" si="107"/>
        <v>9.4972718171923987E-3</v>
      </c>
      <c r="W1149" s="23">
        <v>41450</v>
      </c>
      <c r="X1149" s="24">
        <f t="shared" si="108"/>
        <v>1.6083734979515252E-4</v>
      </c>
      <c r="Y1149" s="21">
        <f t="shared" si="109"/>
        <v>9.4345734044939851E-3</v>
      </c>
    </row>
    <row r="1150" spans="1:25" x14ac:dyDescent="0.3">
      <c r="A1150" s="23">
        <v>41449</v>
      </c>
      <c r="B1150" s="1">
        <v>51.110390000000002</v>
      </c>
      <c r="C1150" s="21">
        <f t="shared" si="105"/>
        <v>-2.6505550723568749E-2</v>
      </c>
      <c r="D1150" s="21">
        <f t="shared" si="106"/>
        <v>7.4585032132621102E-4</v>
      </c>
      <c r="S1150" s="23">
        <v>41449</v>
      </c>
      <c r="T1150" s="1">
        <v>1573.089966</v>
      </c>
      <c r="U1150" s="21">
        <f t="shared" si="107"/>
        <v>-1.2145015695615546E-2</v>
      </c>
      <c r="W1150" s="23">
        <v>41449</v>
      </c>
      <c r="X1150" s="24">
        <f t="shared" si="108"/>
        <v>-2.6568249136267163E-2</v>
      </c>
      <c r="Y1150" s="21">
        <f t="shared" si="109"/>
        <v>-1.220771410831396E-2</v>
      </c>
    </row>
    <row r="1151" spans="1:25" x14ac:dyDescent="0.3">
      <c r="A1151" s="23">
        <v>41446</v>
      </c>
      <c r="B1151" s="1">
        <v>52.501984</v>
      </c>
      <c r="C1151" s="21">
        <f t="shared" si="105"/>
        <v>-8.0124623691938401E-3</v>
      </c>
      <c r="D1151" s="21">
        <f t="shared" si="106"/>
        <v>7.7742522304377593E-5</v>
      </c>
      <c r="S1151" s="23">
        <v>41446</v>
      </c>
      <c r="T1151" s="1">
        <v>1592.4300539999999</v>
      </c>
      <c r="U1151" s="21">
        <f t="shared" si="107"/>
        <v>2.6697770150401201E-3</v>
      </c>
      <c r="W1151" s="23">
        <v>41446</v>
      </c>
      <c r="X1151" s="24">
        <f t="shared" si="108"/>
        <v>-8.0751607818922537E-3</v>
      </c>
      <c r="Y1151" s="21">
        <f t="shared" si="109"/>
        <v>2.6070786023417074E-3</v>
      </c>
    </row>
    <row r="1152" spans="1:25" x14ac:dyDescent="0.3">
      <c r="A1152" s="23">
        <v>41445</v>
      </c>
      <c r="B1152" s="1">
        <v>52.926051999999999</v>
      </c>
      <c r="C1152" s="21">
        <f t="shared" si="105"/>
        <v>-1.4562750772968758E-2</v>
      </c>
      <c r="D1152" s="21">
        <f t="shared" si="106"/>
        <v>2.3615883965686879E-4</v>
      </c>
      <c r="S1152" s="23">
        <v>41445</v>
      </c>
      <c r="T1152" s="1">
        <v>1588.1899410000001</v>
      </c>
      <c r="U1152" s="21">
        <f t="shared" si="107"/>
        <v>-2.5010351365277073E-2</v>
      </c>
      <c r="W1152" s="23">
        <v>41445</v>
      </c>
      <c r="X1152" s="24">
        <f t="shared" si="108"/>
        <v>-1.4625449185667171E-2</v>
      </c>
      <c r="Y1152" s="21">
        <f t="shared" si="109"/>
        <v>-2.5073049777975486E-2</v>
      </c>
    </row>
    <row r="1153" spans="1:25" x14ac:dyDescent="0.3">
      <c r="A1153" s="23">
        <v>41444</v>
      </c>
      <c r="B1153" s="1">
        <v>53.708190999999999</v>
      </c>
      <c r="C1153" s="21">
        <f t="shared" si="105"/>
        <v>-2.0311553608192257E-2</v>
      </c>
      <c r="D1153" s="21">
        <f t="shared" si="106"/>
        <v>4.4589657372182427E-4</v>
      </c>
      <c r="S1153" s="23">
        <v>41444</v>
      </c>
      <c r="T1153" s="1">
        <v>1628.9300539999999</v>
      </c>
      <c r="U1153" s="21">
        <f t="shared" si="107"/>
        <v>-1.3851474553830623E-2</v>
      </c>
      <c r="W1153" s="23">
        <v>41444</v>
      </c>
      <c r="X1153" s="24">
        <f t="shared" si="108"/>
        <v>-2.037425202089067E-2</v>
      </c>
      <c r="Y1153" s="21">
        <f t="shared" si="109"/>
        <v>-1.3914172966529036E-2</v>
      </c>
    </row>
    <row r="1154" spans="1:25" x14ac:dyDescent="0.3">
      <c r="A1154" s="23">
        <v>41443</v>
      </c>
      <c r="B1154" s="1">
        <v>54.821705000000001</v>
      </c>
      <c r="C1154" s="21">
        <f t="shared" si="105"/>
        <v>-5.3258908082443046E-4</v>
      </c>
      <c r="D1154" s="21">
        <f t="shared" si="106"/>
        <v>1.7883678785265731E-6</v>
      </c>
      <c r="S1154" s="23">
        <v>41443</v>
      </c>
      <c r="T1154" s="1">
        <v>1651.8100589999999</v>
      </c>
      <c r="U1154" s="21">
        <f t="shared" si="107"/>
        <v>7.7911580535829916E-3</v>
      </c>
      <c r="W1154" s="23">
        <v>41443</v>
      </c>
      <c r="X1154" s="24">
        <f t="shared" si="108"/>
        <v>-5.9528749352284315E-4</v>
      </c>
      <c r="Y1154" s="21">
        <f t="shared" si="109"/>
        <v>7.7284596408845789E-3</v>
      </c>
    </row>
    <row r="1155" spans="1:25" x14ac:dyDescent="0.3">
      <c r="A1155" s="23">
        <v>41442</v>
      </c>
      <c r="B1155" s="1">
        <v>54.850918</v>
      </c>
      <c r="C1155" s="21">
        <f t="shared" si="105"/>
        <v>4.534467784477858E-3</v>
      </c>
      <c r="D1155" s="21">
        <f t="shared" si="106"/>
        <v>1.3911095788944405E-5</v>
      </c>
      <c r="S1155" s="23">
        <v>41442</v>
      </c>
      <c r="T1155" s="1">
        <v>1639.040039</v>
      </c>
      <c r="U1155" s="21">
        <f t="shared" si="107"/>
        <v>7.5673646833507302E-3</v>
      </c>
      <c r="W1155" s="23">
        <v>41442</v>
      </c>
      <c r="X1155" s="24">
        <f t="shared" si="108"/>
        <v>4.4717693717794453E-3</v>
      </c>
      <c r="Y1155" s="21">
        <f t="shared" si="109"/>
        <v>7.5046662706523175E-3</v>
      </c>
    </row>
    <row r="1156" spans="1:25" x14ac:dyDescent="0.3">
      <c r="A1156" s="23">
        <v>41439</v>
      </c>
      <c r="B1156" s="1">
        <v>54.603321000000001</v>
      </c>
      <c r="C1156" s="21">
        <f t="shared" si="105"/>
        <v>-1.3556326139199881E-2</v>
      </c>
      <c r="D1156" s="21">
        <f t="shared" si="106"/>
        <v>2.0623934875678478E-4</v>
      </c>
      <c r="S1156" s="23">
        <v>41439</v>
      </c>
      <c r="T1156" s="1">
        <v>1626.7299800000001</v>
      </c>
      <c r="U1156" s="21">
        <f t="shared" si="107"/>
        <v>-5.8850161873152951E-3</v>
      </c>
      <c r="W1156" s="23">
        <v>41439</v>
      </c>
      <c r="X1156" s="24">
        <f t="shared" si="108"/>
        <v>-1.3619024551898295E-2</v>
      </c>
      <c r="Y1156" s="21">
        <f t="shared" si="109"/>
        <v>-5.9477146000137078E-3</v>
      </c>
    </row>
    <row r="1157" spans="1:25" x14ac:dyDescent="0.3">
      <c r="A1157" s="23">
        <v>41438</v>
      </c>
      <c r="B1157" s="1">
        <v>55.353713999999997</v>
      </c>
      <c r="C1157" s="21">
        <f t="shared" si="105"/>
        <v>8.7230190164058197E-3</v>
      </c>
      <c r="D1157" s="21">
        <f t="shared" si="106"/>
        <v>6.2699623322402446E-5</v>
      </c>
      <c r="S1157" s="23">
        <v>41438</v>
      </c>
      <c r="T1157" s="1">
        <v>1636.3599850000001</v>
      </c>
      <c r="U1157" s="21">
        <f t="shared" si="107"/>
        <v>1.4784290864184202E-2</v>
      </c>
      <c r="W1157" s="23">
        <v>41438</v>
      </c>
      <c r="X1157" s="24">
        <f t="shared" si="108"/>
        <v>8.6603206037074061E-3</v>
      </c>
      <c r="Y1157" s="21">
        <f t="shared" si="109"/>
        <v>1.4721592451485788E-2</v>
      </c>
    </row>
    <row r="1158" spans="1:25" x14ac:dyDescent="0.3">
      <c r="A1158" s="23">
        <v>41437</v>
      </c>
      <c r="B1158" s="1">
        <v>54.875038000000004</v>
      </c>
      <c r="C1158" s="21">
        <f t="shared" si="105"/>
        <v>-1.2363010794923301E-2</v>
      </c>
      <c r="D1158" s="21">
        <f t="shared" si="106"/>
        <v>1.7338886154887043E-4</v>
      </c>
      <c r="S1158" s="23">
        <v>41437</v>
      </c>
      <c r="T1158" s="1">
        <v>1612.5200199999999</v>
      </c>
      <c r="U1158" s="21">
        <f t="shared" si="107"/>
        <v>-8.3695552988705124E-3</v>
      </c>
      <c r="W1158" s="23">
        <v>41437</v>
      </c>
      <c r="X1158" s="24">
        <f t="shared" si="108"/>
        <v>-1.2425709207621715E-2</v>
      </c>
      <c r="Y1158" s="21">
        <f t="shared" si="109"/>
        <v>-8.432253711568926E-3</v>
      </c>
    </row>
    <row r="1159" spans="1:25" x14ac:dyDescent="0.3">
      <c r="A1159" s="23">
        <v>41436</v>
      </c>
      <c r="B1159" s="1">
        <v>55.561951000000001</v>
      </c>
      <c r="C1159" s="21">
        <f t="shared" si="105"/>
        <v>-2.9392340796466909E-3</v>
      </c>
      <c r="D1159" s="21">
        <f t="shared" si="106"/>
        <v>1.4017114603340449E-5</v>
      </c>
      <c r="S1159" s="23">
        <v>41436</v>
      </c>
      <c r="T1159" s="1">
        <v>1626.130005</v>
      </c>
      <c r="U1159" s="21">
        <f t="shared" si="107"/>
        <v>-1.0153367340685282E-2</v>
      </c>
      <c r="W1159" s="23">
        <v>41436</v>
      </c>
      <c r="X1159" s="24">
        <f t="shared" si="108"/>
        <v>-3.0019324923451036E-3</v>
      </c>
      <c r="Y1159" s="21">
        <f t="shared" si="109"/>
        <v>-1.0216065753383696E-2</v>
      </c>
    </row>
    <row r="1160" spans="1:25" x14ac:dyDescent="0.3">
      <c r="A1160" s="23">
        <v>41435</v>
      </c>
      <c r="B1160" s="1">
        <v>55.725741999999997</v>
      </c>
      <c r="C1160" s="21">
        <f t="shared" si="105"/>
        <v>-6.6090945549195368E-3</v>
      </c>
      <c r="D1160" s="21">
        <f t="shared" si="106"/>
        <v>5.4964492694980284E-5</v>
      </c>
      <c r="S1160" s="23">
        <v>41435</v>
      </c>
      <c r="T1160" s="1">
        <v>1642.8100589999999</v>
      </c>
      <c r="U1160" s="21">
        <f t="shared" si="107"/>
        <v>-3.4681327402430462E-4</v>
      </c>
      <c r="W1160" s="23">
        <v>41435</v>
      </c>
      <c r="X1160" s="24">
        <f t="shared" si="108"/>
        <v>-6.6717929676179495E-3</v>
      </c>
      <c r="Y1160" s="21">
        <f t="shared" si="109"/>
        <v>-4.0951168672271731E-4</v>
      </c>
    </row>
    <row r="1161" spans="1:25" x14ac:dyDescent="0.3">
      <c r="A1161" s="23">
        <v>41432</v>
      </c>
      <c r="B1161" s="1">
        <v>56.096488999999998</v>
      </c>
      <c r="C1161" s="21">
        <f t="shared" si="105"/>
        <v>7.640476523426365E-3</v>
      </c>
      <c r="D1161" s="21">
        <f t="shared" si="106"/>
        <v>4.6727708834414235E-5</v>
      </c>
      <c r="S1161" s="23">
        <v>41432</v>
      </c>
      <c r="T1161" s="1">
        <v>1643.380005</v>
      </c>
      <c r="U1161" s="21">
        <f t="shared" si="107"/>
        <v>1.2831541048059281E-2</v>
      </c>
      <c r="W1161" s="23">
        <v>41432</v>
      </c>
      <c r="X1161" s="24">
        <f t="shared" si="108"/>
        <v>7.5777781107279523E-3</v>
      </c>
      <c r="Y1161" s="21">
        <f t="shared" si="109"/>
        <v>1.2768842635360867E-2</v>
      </c>
    </row>
    <row r="1162" spans="1:25" x14ac:dyDescent="0.3">
      <c r="A1162" s="23">
        <v>41431</v>
      </c>
      <c r="B1162" s="1">
        <v>55.671135</v>
      </c>
      <c r="C1162" s="21">
        <f t="shared" si="105"/>
        <v>-1.4940205417672381E-2</v>
      </c>
      <c r="D1162" s="21">
        <f t="shared" si="106"/>
        <v>2.4790235028879362E-4</v>
      </c>
      <c r="S1162" s="23">
        <v>41431</v>
      </c>
      <c r="T1162" s="1">
        <v>1622.5600589999999</v>
      </c>
      <c r="U1162" s="21">
        <f t="shared" si="107"/>
        <v>8.4902944845750561E-3</v>
      </c>
      <c r="W1162" s="23">
        <v>41431</v>
      </c>
      <c r="X1162" s="24">
        <f t="shared" si="108"/>
        <v>-1.5002903830370794E-2</v>
      </c>
      <c r="Y1162" s="21">
        <f t="shared" si="109"/>
        <v>8.4275960718766425E-3</v>
      </c>
    </row>
    <row r="1163" spans="1:25" x14ac:dyDescent="0.3">
      <c r="A1163" s="23">
        <v>41430</v>
      </c>
      <c r="B1163" s="1">
        <v>56.515487999999998</v>
      </c>
      <c r="C1163" s="21">
        <f t="shared" si="105"/>
        <v>-9.3477048748630276E-3</v>
      </c>
      <c r="D1163" s="21">
        <f t="shared" si="106"/>
        <v>1.0307152055606057E-4</v>
      </c>
      <c r="S1163" s="23">
        <v>41430</v>
      </c>
      <c r="T1163" s="1">
        <v>1608.900024</v>
      </c>
      <c r="U1163" s="21">
        <f t="shared" si="107"/>
        <v>-1.3779733067158628E-2</v>
      </c>
      <c r="W1163" s="23">
        <v>41430</v>
      </c>
      <c r="X1163" s="24">
        <f t="shared" si="108"/>
        <v>-9.4104032875614411E-3</v>
      </c>
      <c r="Y1163" s="21">
        <f t="shared" si="109"/>
        <v>-1.3842431479857042E-2</v>
      </c>
    </row>
    <row r="1164" spans="1:25" x14ac:dyDescent="0.3">
      <c r="A1164" s="23">
        <v>41429</v>
      </c>
      <c r="B1164" s="1">
        <v>57.048763000000001</v>
      </c>
      <c r="C1164" s="21">
        <f t="shared" ref="C1164:C1227" si="110">B1164/B1165-1</f>
        <v>-3.1283402149840933E-3</v>
      </c>
      <c r="D1164" s="21">
        <f t="shared" ref="D1164:D1227" si="111">(C1164-$B$4)^2</f>
        <v>1.5468881190635873E-5</v>
      </c>
      <c r="S1164" s="23">
        <v>41429</v>
      </c>
      <c r="T1164" s="1">
        <v>1631.380005</v>
      </c>
      <c r="U1164" s="21">
        <f t="shared" ref="U1164:U1227" si="112">T1164/T1165-1</f>
        <v>-5.5108074502410176E-3</v>
      </c>
      <c r="W1164" s="23">
        <v>41429</v>
      </c>
      <c r="X1164" s="24">
        <f t="shared" ref="X1164:X1227" si="113">C1164-$U$5</f>
        <v>-3.191038627682506E-3</v>
      </c>
      <c r="Y1164" s="21">
        <f t="shared" ref="Y1164:Y1227" si="114">U1164-$U$5</f>
        <v>-5.5735058629394303E-3</v>
      </c>
    </row>
    <row r="1165" spans="1:25" x14ac:dyDescent="0.3">
      <c r="A1165" s="23">
        <v>41428</v>
      </c>
      <c r="B1165" s="1">
        <v>57.227791000000003</v>
      </c>
      <c r="C1165" s="21">
        <f t="shared" si="110"/>
        <v>2.2014257447866559E-3</v>
      </c>
      <c r="D1165" s="21">
        <f t="shared" si="111"/>
        <v>1.9508158671267192E-6</v>
      </c>
      <c r="S1165" s="23">
        <v>41428</v>
      </c>
      <c r="T1165" s="1">
        <v>1640.420044</v>
      </c>
      <c r="U1165" s="21">
        <f t="shared" si="112"/>
        <v>5.935988606007081E-3</v>
      </c>
      <c r="W1165" s="23">
        <v>41428</v>
      </c>
      <c r="X1165" s="24">
        <f t="shared" si="113"/>
        <v>2.1387273320882432E-3</v>
      </c>
      <c r="Y1165" s="21">
        <f t="shared" si="114"/>
        <v>5.8732901933086683E-3</v>
      </c>
    </row>
    <row r="1166" spans="1:25" x14ac:dyDescent="0.3">
      <c r="A1166" s="23">
        <v>41425</v>
      </c>
      <c r="B1166" s="1">
        <v>57.102085000000002</v>
      </c>
      <c r="C1166" s="21">
        <f t="shared" si="110"/>
        <v>-4.0969189348795121E-3</v>
      </c>
      <c r="D1166" s="21">
        <f t="shared" si="111"/>
        <v>2.4025962722024511E-5</v>
      </c>
      <c r="S1166" s="23">
        <v>41425</v>
      </c>
      <c r="T1166" s="1">
        <v>1630.73999</v>
      </c>
      <c r="U1166" s="21">
        <f t="shared" si="112"/>
        <v>-1.430724156258345E-2</v>
      </c>
      <c r="W1166" s="23">
        <v>41425</v>
      </c>
      <c r="X1166" s="24">
        <f t="shared" si="113"/>
        <v>-4.1596173475779248E-3</v>
      </c>
      <c r="Y1166" s="21">
        <f t="shared" si="114"/>
        <v>-1.4369939975281864E-2</v>
      </c>
    </row>
    <row r="1167" spans="1:25" x14ac:dyDescent="0.3">
      <c r="A1167" s="23">
        <v>41424</v>
      </c>
      <c r="B1167" s="1">
        <v>57.33699</v>
      </c>
      <c r="C1167" s="21">
        <f t="shared" si="110"/>
        <v>1.4900724877883853E-2</v>
      </c>
      <c r="D1167" s="21">
        <f t="shared" si="111"/>
        <v>1.9869764548327183E-4</v>
      </c>
      <c r="S1167" s="23">
        <v>41424</v>
      </c>
      <c r="T1167" s="1">
        <v>1654.410034</v>
      </c>
      <c r="U1167" s="21">
        <f t="shared" si="112"/>
        <v>3.6703444969878873E-3</v>
      </c>
      <c r="W1167" s="23">
        <v>41424</v>
      </c>
      <c r="X1167" s="24">
        <f t="shared" si="113"/>
        <v>1.4838026465185439E-2</v>
      </c>
      <c r="Y1167" s="21">
        <f t="shared" si="114"/>
        <v>3.6076460842894746E-3</v>
      </c>
    </row>
    <row r="1168" spans="1:25" x14ac:dyDescent="0.3">
      <c r="A1168" s="23">
        <v>41423</v>
      </c>
      <c r="B1168" s="1">
        <v>56.495170999999999</v>
      </c>
      <c r="C1168" s="21">
        <f t="shared" si="110"/>
        <v>7.9511125118567616E-3</v>
      </c>
      <c r="D1168" s="21">
        <f t="shared" si="111"/>
        <v>5.1071073954469962E-5</v>
      </c>
      <c r="S1168" s="23">
        <v>41423</v>
      </c>
      <c r="T1168" s="1">
        <v>1648.3599850000001</v>
      </c>
      <c r="U1168" s="21">
        <f t="shared" si="112"/>
        <v>-7.0479823525468888E-3</v>
      </c>
      <c r="W1168" s="23">
        <v>41423</v>
      </c>
      <c r="X1168" s="24">
        <f t="shared" si="113"/>
        <v>7.888414099158348E-3</v>
      </c>
      <c r="Y1168" s="21">
        <f t="shared" si="114"/>
        <v>-7.1106807652453015E-3</v>
      </c>
    </row>
    <row r="1169" spans="1:25" x14ac:dyDescent="0.3">
      <c r="A1169" s="23">
        <v>41422</v>
      </c>
      <c r="B1169" s="1">
        <v>56.049515</v>
      </c>
      <c r="C1169" s="21">
        <f t="shared" si="110"/>
        <v>-8.3340644831887412E-3</v>
      </c>
      <c r="D1169" s="21">
        <f t="shared" si="111"/>
        <v>8.3517192541689061E-5</v>
      </c>
      <c r="S1169" s="23">
        <v>41422</v>
      </c>
      <c r="T1169" s="1">
        <v>1660.0600589999999</v>
      </c>
      <c r="U1169" s="21">
        <f t="shared" si="112"/>
        <v>6.3409815423032256E-3</v>
      </c>
      <c r="W1169" s="23">
        <v>41422</v>
      </c>
      <c r="X1169" s="24">
        <f t="shared" si="113"/>
        <v>-8.3967628958871547E-3</v>
      </c>
      <c r="Y1169" s="21">
        <f t="shared" si="114"/>
        <v>6.2782831296048129E-3</v>
      </c>
    </row>
    <row r="1170" spans="1:25" x14ac:dyDescent="0.3">
      <c r="A1170" s="23">
        <v>41418</v>
      </c>
      <c r="B1170" s="1">
        <v>56.520561000000001</v>
      </c>
      <c r="C1170" s="21">
        <f t="shared" si="110"/>
        <v>6.8074614380271292E-3</v>
      </c>
      <c r="D1170" s="21">
        <f t="shared" si="111"/>
        <v>3.6033029104693006E-5</v>
      </c>
      <c r="S1170" s="23">
        <v>41418</v>
      </c>
      <c r="T1170" s="1">
        <v>1649.599976</v>
      </c>
      <c r="U1170" s="21">
        <f t="shared" si="112"/>
        <v>-5.5136533222233108E-4</v>
      </c>
      <c r="W1170" s="23">
        <v>41418</v>
      </c>
      <c r="X1170" s="24">
        <f t="shared" si="113"/>
        <v>6.7447630253287165E-3</v>
      </c>
      <c r="Y1170" s="21">
        <f t="shared" si="114"/>
        <v>-6.1406374492074377E-4</v>
      </c>
    </row>
    <row r="1171" spans="1:25" x14ac:dyDescent="0.3">
      <c r="A1171" s="23">
        <v>41417</v>
      </c>
      <c r="B1171" s="1">
        <v>56.138401000000002</v>
      </c>
      <c r="C1171" s="21">
        <f t="shared" si="110"/>
        <v>1.7900503032848292E-3</v>
      </c>
      <c r="D1171" s="21">
        <f t="shared" si="111"/>
        <v>9.7089621549597615E-7</v>
      </c>
      <c r="S1171" s="23">
        <v>41417</v>
      </c>
      <c r="T1171" s="1">
        <v>1650.51001</v>
      </c>
      <c r="U1171" s="21">
        <f t="shared" si="112"/>
        <v>-2.9238324645374236E-3</v>
      </c>
      <c r="W1171" s="23">
        <v>41417</v>
      </c>
      <c r="X1171" s="24">
        <f t="shared" si="113"/>
        <v>1.7273518905864165E-3</v>
      </c>
      <c r="Y1171" s="21">
        <f t="shared" si="114"/>
        <v>-2.9865308772358363E-3</v>
      </c>
    </row>
    <row r="1172" spans="1:25" x14ac:dyDescent="0.3">
      <c r="A1172" s="23">
        <v>41416</v>
      </c>
      <c r="B1172" s="1">
        <v>56.038089999999997</v>
      </c>
      <c r="C1172" s="21">
        <f t="shared" si="110"/>
        <v>3.8440440372229379E-3</v>
      </c>
      <c r="D1172" s="21">
        <f t="shared" si="111"/>
        <v>9.2375535558516625E-6</v>
      </c>
      <c r="S1172" s="23">
        <v>41416</v>
      </c>
      <c r="T1172" s="1">
        <v>1655.349976</v>
      </c>
      <c r="U1172" s="21">
        <f t="shared" si="112"/>
        <v>-8.2736572399864095E-3</v>
      </c>
      <c r="W1172" s="23">
        <v>41416</v>
      </c>
      <c r="X1172" s="24">
        <f t="shared" si="113"/>
        <v>3.7813456245245252E-3</v>
      </c>
      <c r="Y1172" s="21">
        <f t="shared" si="114"/>
        <v>-8.336355652684823E-3</v>
      </c>
    </row>
    <row r="1173" spans="1:25" x14ac:dyDescent="0.3">
      <c r="A1173" s="23">
        <v>41415</v>
      </c>
      <c r="B1173" s="1">
        <v>55.823501999999998</v>
      </c>
      <c r="C1173" s="21">
        <f t="shared" si="110"/>
        <v>-7.3826573458952716E-3</v>
      </c>
      <c r="D1173" s="21">
        <f t="shared" si="111"/>
        <v>6.7032978221775004E-5</v>
      </c>
      <c r="S1173" s="23">
        <v>41415</v>
      </c>
      <c r="T1173" s="1">
        <v>1669.160034</v>
      </c>
      <c r="U1173" s="21">
        <f t="shared" si="112"/>
        <v>1.7223862189816863E-3</v>
      </c>
      <c r="W1173" s="23">
        <v>41415</v>
      </c>
      <c r="X1173" s="24">
        <f t="shared" si="113"/>
        <v>-7.4453557585936843E-3</v>
      </c>
      <c r="Y1173" s="21">
        <f t="shared" si="114"/>
        <v>1.6596878062832736E-3</v>
      </c>
    </row>
    <row r="1174" spans="1:25" x14ac:dyDescent="0.3">
      <c r="A1174" s="23">
        <v>41414</v>
      </c>
      <c r="B1174" s="1">
        <v>56.238692999999998</v>
      </c>
      <c r="C1174" s="21">
        <f t="shared" si="110"/>
        <v>2.2318900014560716E-2</v>
      </c>
      <c r="D1174" s="21">
        <f t="shared" si="111"/>
        <v>4.6286038731505329E-4</v>
      </c>
      <c r="S1174" s="23">
        <v>41414</v>
      </c>
      <c r="T1174" s="1">
        <v>1666.290039</v>
      </c>
      <c r="U1174" s="21">
        <f t="shared" si="112"/>
        <v>-7.0761814036890414E-4</v>
      </c>
      <c r="W1174" s="23">
        <v>41414</v>
      </c>
      <c r="X1174" s="24">
        <f t="shared" si="113"/>
        <v>2.2256201601862303E-2</v>
      </c>
      <c r="Y1174" s="21">
        <f t="shared" si="114"/>
        <v>-7.7031655306731683E-4</v>
      </c>
    </row>
    <row r="1175" spans="1:25" x14ac:dyDescent="0.3">
      <c r="A1175" s="23">
        <v>41411</v>
      </c>
      <c r="B1175" s="1">
        <v>55.010910000000003</v>
      </c>
      <c r="C1175" s="21">
        <f t="shared" si="110"/>
        <v>-3.0373963167434903E-3</v>
      </c>
      <c r="D1175" s="21">
        <f t="shared" si="111"/>
        <v>1.4761778211022294E-5</v>
      </c>
      <c r="S1175" s="23">
        <v>41411</v>
      </c>
      <c r="T1175" s="1">
        <v>1667.469971</v>
      </c>
      <c r="U1175" s="21">
        <f t="shared" si="112"/>
        <v>1.0300096517175561E-2</v>
      </c>
      <c r="W1175" s="23">
        <v>41411</v>
      </c>
      <c r="X1175" s="24">
        <f t="shared" si="113"/>
        <v>-3.100094729441903E-3</v>
      </c>
      <c r="Y1175" s="21">
        <f t="shared" si="114"/>
        <v>1.0237398104477147E-2</v>
      </c>
    </row>
    <row r="1176" spans="1:25" x14ac:dyDescent="0.3">
      <c r="A1176" s="23">
        <v>41410</v>
      </c>
      <c r="B1176" s="1">
        <v>55.178508999999998</v>
      </c>
      <c r="C1176" s="21">
        <f t="shared" si="110"/>
        <v>1.3361508654337495E-2</v>
      </c>
      <c r="D1176" s="21">
        <f t="shared" si="111"/>
        <v>1.5767320139437394E-4</v>
      </c>
      <c r="S1176" s="23">
        <v>41410</v>
      </c>
      <c r="T1176" s="1">
        <v>1650.469971</v>
      </c>
      <c r="U1176" s="21">
        <f t="shared" si="112"/>
        <v>-5.0097408063261017E-3</v>
      </c>
      <c r="W1176" s="23">
        <v>41410</v>
      </c>
      <c r="X1176" s="24">
        <f t="shared" si="113"/>
        <v>1.3298810241639081E-2</v>
      </c>
      <c r="Y1176" s="21">
        <f t="shared" si="114"/>
        <v>-5.0724392190245144E-3</v>
      </c>
    </row>
    <row r="1177" spans="1:25" x14ac:dyDescent="0.3">
      <c r="A1177" s="23">
        <v>41409</v>
      </c>
      <c r="B1177" s="1">
        <v>54.450961999999997</v>
      </c>
      <c r="C1177" s="21">
        <f t="shared" si="110"/>
        <v>-3.3816893667776182E-2</v>
      </c>
      <c r="D1177" s="21">
        <f t="shared" si="111"/>
        <v>1.198655415854938E-3</v>
      </c>
      <c r="S1177" s="23">
        <v>41409</v>
      </c>
      <c r="T1177" s="1">
        <v>1658.780029</v>
      </c>
      <c r="U1177" s="21">
        <f t="shared" si="112"/>
        <v>5.1141359803923425E-3</v>
      </c>
      <c r="W1177" s="23">
        <v>41409</v>
      </c>
      <c r="X1177" s="24">
        <f t="shared" si="113"/>
        <v>-3.3879592080474592E-2</v>
      </c>
      <c r="Y1177" s="21">
        <f t="shared" si="114"/>
        <v>5.0514375676939298E-3</v>
      </c>
    </row>
    <row r="1178" spans="1:25" x14ac:dyDescent="0.3">
      <c r="A1178" s="23">
        <v>41408</v>
      </c>
      <c r="B1178" s="1">
        <v>56.356772999999997</v>
      </c>
      <c r="C1178" s="21">
        <f t="shared" si="110"/>
        <v>-2.3925854714336614E-2</v>
      </c>
      <c r="D1178" s="21">
        <f t="shared" si="111"/>
        <v>6.1160081346536171E-4</v>
      </c>
      <c r="S1178" s="23">
        <v>41408</v>
      </c>
      <c r="T1178" s="1">
        <v>1650.339966</v>
      </c>
      <c r="U1178" s="21">
        <f t="shared" si="112"/>
        <v>1.0142153300132239E-2</v>
      </c>
      <c r="W1178" s="23">
        <v>41408</v>
      </c>
      <c r="X1178" s="24">
        <f t="shared" si="113"/>
        <v>-2.3988553127035028E-2</v>
      </c>
      <c r="Y1178" s="21">
        <f t="shared" si="114"/>
        <v>1.0079454887433826E-2</v>
      </c>
    </row>
    <row r="1179" spans="1:25" x14ac:dyDescent="0.3">
      <c r="A1179" s="23">
        <v>41407</v>
      </c>
      <c r="B1179" s="1">
        <v>57.738208999999998</v>
      </c>
      <c r="C1179" s="21">
        <f t="shared" si="110"/>
        <v>3.9075191319515312E-3</v>
      </c>
      <c r="D1179" s="21">
        <f t="shared" si="111"/>
        <v>9.6274267205881279E-6</v>
      </c>
      <c r="S1179" s="23">
        <v>41407</v>
      </c>
      <c r="T1179" s="1">
        <v>1633.7700199999999</v>
      </c>
      <c r="U1179" s="21">
        <f t="shared" si="112"/>
        <v>4.2889760728082038E-5</v>
      </c>
      <c r="W1179" s="23">
        <v>41407</v>
      </c>
      <c r="X1179" s="24">
        <f t="shared" si="113"/>
        <v>3.8448207192531185E-3</v>
      </c>
      <c r="Y1179" s="21">
        <f t="shared" si="114"/>
        <v>-1.9808651970330666E-5</v>
      </c>
    </row>
    <row r="1180" spans="1:25" x14ac:dyDescent="0.3">
      <c r="A1180" s="23">
        <v>41404</v>
      </c>
      <c r="B1180" s="1">
        <v>57.513474000000002</v>
      </c>
      <c r="C1180" s="21">
        <f t="shared" si="110"/>
        <v>-8.3191839265059908E-3</v>
      </c>
      <c r="D1180" s="21">
        <f t="shared" si="111"/>
        <v>8.3245433879845199E-5</v>
      </c>
      <c r="S1180" s="23">
        <v>41404</v>
      </c>
      <c r="T1180" s="1">
        <v>1633.6999510000001</v>
      </c>
      <c r="U1180" s="21">
        <f t="shared" si="112"/>
        <v>4.3216551665963276E-3</v>
      </c>
      <c r="W1180" s="23">
        <v>41404</v>
      </c>
      <c r="X1180" s="24">
        <f t="shared" si="113"/>
        <v>-8.3818823392044044E-3</v>
      </c>
      <c r="Y1180" s="21">
        <f t="shared" si="114"/>
        <v>4.258956753897915E-3</v>
      </c>
    </row>
    <row r="1181" spans="1:25" x14ac:dyDescent="0.3">
      <c r="A1181" s="23">
        <v>41403</v>
      </c>
      <c r="B1181" s="1">
        <v>57.995953</v>
      </c>
      <c r="C1181" s="21">
        <f t="shared" si="110"/>
        <v>-8.7243980511801933E-3</v>
      </c>
      <c r="D1181" s="21">
        <f t="shared" si="111"/>
        <v>9.0803893459997194E-5</v>
      </c>
      <c r="S1181" s="23">
        <v>41403</v>
      </c>
      <c r="T1181" s="1">
        <v>1626.670044</v>
      </c>
      <c r="U1181" s="21">
        <f t="shared" si="112"/>
        <v>-3.6871036250232248E-3</v>
      </c>
      <c r="W1181" s="23">
        <v>41403</v>
      </c>
      <c r="X1181" s="24">
        <f t="shared" si="113"/>
        <v>-8.7870964638786069E-3</v>
      </c>
      <c r="Y1181" s="21">
        <f t="shared" si="114"/>
        <v>-3.7498020377216374E-3</v>
      </c>
    </row>
    <row r="1182" spans="1:25" x14ac:dyDescent="0.3">
      <c r="A1182" s="23">
        <v>41402</v>
      </c>
      <c r="B1182" s="1">
        <v>58.506385999999999</v>
      </c>
      <c r="C1182" s="21">
        <f t="shared" si="110"/>
        <v>1.129376021381634E-2</v>
      </c>
      <c r="D1182" s="21">
        <f t="shared" si="111"/>
        <v>1.1002018186314887E-4</v>
      </c>
      <c r="S1182" s="23">
        <v>41402</v>
      </c>
      <c r="T1182" s="1">
        <v>1632.6899410000001</v>
      </c>
      <c r="U1182" s="21">
        <f t="shared" si="112"/>
        <v>4.1390810114789733E-3</v>
      </c>
      <c r="W1182" s="23">
        <v>41402</v>
      </c>
      <c r="X1182" s="24">
        <f t="shared" si="113"/>
        <v>1.1231061801117926E-2</v>
      </c>
      <c r="Y1182" s="21">
        <f t="shared" si="114"/>
        <v>4.0763825987805606E-3</v>
      </c>
    </row>
    <row r="1183" spans="1:25" x14ac:dyDescent="0.3">
      <c r="A1183" s="23">
        <v>41401</v>
      </c>
      <c r="B1183" s="1">
        <v>57.853008000000003</v>
      </c>
      <c r="C1183" s="21">
        <f t="shared" si="110"/>
        <v>-4.4495778638267147E-3</v>
      </c>
      <c r="D1183" s="21">
        <f t="shared" si="111"/>
        <v>2.7607537211405167E-5</v>
      </c>
      <c r="S1183" s="23">
        <v>41401</v>
      </c>
      <c r="T1183" s="1">
        <v>1625.959961</v>
      </c>
      <c r="U1183" s="21">
        <f t="shared" si="112"/>
        <v>5.2302695517774112E-3</v>
      </c>
      <c r="W1183" s="23">
        <v>41401</v>
      </c>
      <c r="X1183" s="24">
        <f t="shared" si="113"/>
        <v>-4.5122762765251274E-3</v>
      </c>
      <c r="Y1183" s="21">
        <f t="shared" si="114"/>
        <v>5.1675711390789985E-3</v>
      </c>
    </row>
    <row r="1184" spans="1:25" x14ac:dyDescent="0.3">
      <c r="A1184" s="23">
        <v>41400</v>
      </c>
      <c r="B1184" s="1">
        <v>58.111579999999996</v>
      </c>
      <c r="C1184" s="21">
        <f t="shared" si="110"/>
        <v>2.3845598344752084E-2</v>
      </c>
      <c r="D1184" s="21">
        <f t="shared" si="111"/>
        <v>5.3088255213578749E-4</v>
      </c>
      <c r="S1184" s="23">
        <v>41400</v>
      </c>
      <c r="T1184" s="1">
        <v>1617.5</v>
      </c>
      <c r="U1184" s="21">
        <f t="shared" si="112"/>
        <v>1.907778592967091E-3</v>
      </c>
      <c r="W1184" s="23">
        <v>41400</v>
      </c>
      <c r="X1184" s="24">
        <f t="shared" si="113"/>
        <v>2.378289993205367E-2</v>
      </c>
      <c r="Y1184" s="21">
        <f t="shared" si="114"/>
        <v>1.8450801802686783E-3</v>
      </c>
    </row>
    <row r="1185" spans="1:25" x14ac:dyDescent="0.3">
      <c r="A1185" s="23">
        <v>41397</v>
      </c>
      <c r="B1185" s="1">
        <v>56.758147999999998</v>
      </c>
      <c r="C1185" s="21">
        <f t="shared" si="110"/>
        <v>1.0010624498236975E-2</v>
      </c>
      <c r="D1185" s="21">
        <f t="shared" si="111"/>
        <v>8.4748868309590973E-5</v>
      </c>
      <c r="S1185" s="23">
        <v>41397</v>
      </c>
      <c r="T1185" s="1">
        <v>1614.420044</v>
      </c>
      <c r="U1185" s="21">
        <f t="shared" si="112"/>
        <v>1.053466681575288E-2</v>
      </c>
      <c r="W1185" s="23">
        <v>41397</v>
      </c>
      <c r="X1185" s="24">
        <f t="shared" si="113"/>
        <v>9.9479260855385616E-3</v>
      </c>
      <c r="Y1185" s="21">
        <f t="shared" si="114"/>
        <v>1.0471968403054466E-2</v>
      </c>
    </row>
    <row r="1186" spans="1:25" x14ac:dyDescent="0.3">
      <c r="A1186" s="23">
        <v>41396</v>
      </c>
      <c r="B1186" s="1">
        <v>56.195594999999997</v>
      </c>
      <c r="C1186" s="21">
        <f t="shared" si="110"/>
        <v>1.4182120635879869E-2</v>
      </c>
      <c r="D1186" s="21">
        <f t="shared" si="111"/>
        <v>1.7895512485457602E-4</v>
      </c>
      <c r="S1186" s="23">
        <v>41396</v>
      </c>
      <c r="T1186" s="1">
        <v>1597.589966</v>
      </c>
      <c r="U1186" s="21">
        <f t="shared" si="112"/>
        <v>9.4079834845461896E-3</v>
      </c>
      <c r="W1186" s="23">
        <v>41396</v>
      </c>
      <c r="X1186" s="24">
        <f t="shared" si="113"/>
        <v>1.4119422223181455E-2</v>
      </c>
      <c r="Y1186" s="21">
        <f t="shared" si="114"/>
        <v>9.345285071847776E-3</v>
      </c>
    </row>
    <row r="1187" spans="1:25" x14ac:dyDescent="0.3">
      <c r="A1187" s="23">
        <v>41395</v>
      </c>
      <c r="B1187" s="1">
        <v>55.409767000000002</v>
      </c>
      <c r="C1187" s="21">
        <f t="shared" si="110"/>
        <v>-7.881777685657898E-3</v>
      </c>
      <c r="D1187" s="21">
        <f t="shared" si="111"/>
        <v>7.5455062122523097E-5</v>
      </c>
      <c r="S1187" s="23">
        <v>41395</v>
      </c>
      <c r="T1187" s="1">
        <v>1582.6999510000001</v>
      </c>
      <c r="U1187" s="21">
        <f t="shared" si="112"/>
        <v>-9.3078835372633062E-3</v>
      </c>
      <c r="W1187" s="23">
        <v>41395</v>
      </c>
      <c r="X1187" s="24">
        <f t="shared" si="113"/>
        <v>-7.9444760983563116E-3</v>
      </c>
      <c r="Y1187" s="21">
        <f t="shared" si="114"/>
        <v>-9.3705819499617198E-3</v>
      </c>
    </row>
    <row r="1188" spans="1:25" x14ac:dyDescent="0.3">
      <c r="A1188" s="23">
        <v>41394</v>
      </c>
      <c r="B1188" s="1">
        <v>55.849964</v>
      </c>
      <c r="C1188" s="21">
        <f t="shared" si="110"/>
        <v>2.9433428414213036E-2</v>
      </c>
      <c r="D1188" s="21">
        <f t="shared" si="111"/>
        <v>8.1960353844301144E-4</v>
      </c>
      <c r="S1188" s="23">
        <v>41394</v>
      </c>
      <c r="T1188" s="1">
        <v>1597.5699460000001</v>
      </c>
      <c r="U1188" s="21">
        <f t="shared" si="112"/>
        <v>2.4848997165389797E-3</v>
      </c>
      <c r="W1188" s="23">
        <v>41394</v>
      </c>
      <c r="X1188" s="24">
        <f t="shared" si="113"/>
        <v>2.9370730001514623E-2</v>
      </c>
      <c r="Y1188" s="21">
        <f t="shared" si="114"/>
        <v>2.422201303840567E-3</v>
      </c>
    </row>
    <row r="1189" spans="1:25" x14ac:dyDescent="0.3">
      <c r="A1189" s="23">
        <v>41393</v>
      </c>
      <c r="B1189" s="1">
        <v>54.253109000000002</v>
      </c>
      <c r="C1189" s="21">
        <f t="shared" si="110"/>
        <v>3.0968284463137818E-2</v>
      </c>
      <c r="D1189" s="21">
        <f t="shared" si="111"/>
        <v>9.0984124588981035E-4</v>
      </c>
      <c r="S1189" s="23">
        <v>41393</v>
      </c>
      <c r="T1189" s="1">
        <v>1593.6099850000001</v>
      </c>
      <c r="U1189" s="21">
        <f t="shared" si="112"/>
        <v>7.1860116492188375E-3</v>
      </c>
      <c r="W1189" s="23">
        <v>41393</v>
      </c>
      <c r="X1189" s="24">
        <f t="shared" si="113"/>
        <v>3.0905586050439405E-2</v>
      </c>
      <c r="Y1189" s="21">
        <f t="shared" si="114"/>
        <v>7.1233132365204248E-3</v>
      </c>
    </row>
    <row r="1190" spans="1:25" x14ac:dyDescent="0.3">
      <c r="A1190" s="23">
        <v>41390</v>
      </c>
      <c r="B1190" s="1">
        <v>52.623451000000003</v>
      </c>
      <c r="C1190" s="21">
        <f t="shared" si="110"/>
        <v>2.1597408768326387E-2</v>
      </c>
      <c r="D1190" s="21">
        <f t="shared" si="111"/>
        <v>4.3233633688860871E-4</v>
      </c>
      <c r="S1190" s="23">
        <v>41390</v>
      </c>
      <c r="T1190" s="1">
        <v>1582.23999</v>
      </c>
      <c r="U1190" s="21">
        <f t="shared" si="112"/>
        <v>-1.8421130594817869E-3</v>
      </c>
      <c r="W1190" s="23">
        <v>41390</v>
      </c>
      <c r="X1190" s="24">
        <f t="shared" si="113"/>
        <v>2.1534710355627974E-2</v>
      </c>
      <c r="Y1190" s="21">
        <f t="shared" si="114"/>
        <v>-1.9048114721801996E-3</v>
      </c>
    </row>
    <row r="1191" spans="1:25" x14ac:dyDescent="0.3">
      <c r="A1191" s="23">
        <v>41389</v>
      </c>
      <c r="B1191" s="1">
        <v>51.510947999999999</v>
      </c>
      <c r="C1191" s="21">
        <f t="shared" si="110"/>
        <v>7.2019775287226473E-3</v>
      </c>
      <c r="D1191" s="21">
        <f t="shared" si="111"/>
        <v>4.092503639316356E-5</v>
      </c>
      <c r="S1191" s="23">
        <v>41389</v>
      </c>
      <c r="T1191" s="1">
        <v>1585.160034</v>
      </c>
      <c r="U1191" s="21">
        <f t="shared" si="112"/>
        <v>4.0347321953175808E-3</v>
      </c>
      <c r="W1191" s="23">
        <v>41389</v>
      </c>
      <c r="X1191" s="24">
        <f t="shared" si="113"/>
        <v>7.1392791160242346E-3</v>
      </c>
      <c r="Y1191" s="21">
        <f t="shared" si="114"/>
        <v>3.9720337826191681E-3</v>
      </c>
    </row>
    <row r="1192" spans="1:25" x14ac:dyDescent="0.3">
      <c r="A1192" s="23">
        <v>41388</v>
      </c>
      <c r="B1192" s="1">
        <v>51.142620000000001</v>
      </c>
      <c r="C1192" s="21">
        <f t="shared" si="110"/>
        <v>-1.6498871818705352E-3</v>
      </c>
      <c r="D1192" s="21">
        <f t="shared" si="111"/>
        <v>6.02504557593925E-6</v>
      </c>
      <c r="S1192" s="23">
        <v>41388</v>
      </c>
      <c r="T1192" s="1">
        <v>1578.790039</v>
      </c>
      <c r="U1192" s="21">
        <f t="shared" si="112"/>
        <v>6.3403386261207118E-6</v>
      </c>
      <c r="W1192" s="23">
        <v>41388</v>
      </c>
      <c r="X1192" s="24">
        <f t="shared" si="113"/>
        <v>-1.7125855945689479E-3</v>
      </c>
      <c r="Y1192" s="21">
        <f t="shared" si="114"/>
        <v>-5.6358074072291993E-5</v>
      </c>
    </row>
    <row r="1193" spans="1:25" x14ac:dyDescent="0.3">
      <c r="A1193" s="23">
        <v>41387</v>
      </c>
      <c r="B1193" s="1">
        <v>51.227139000000001</v>
      </c>
      <c r="C1193" s="21">
        <f t="shared" si="110"/>
        <v>1.8712180833002412E-2</v>
      </c>
      <c r="D1193" s="21">
        <f t="shared" si="111"/>
        <v>3.2067752439687565E-4</v>
      </c>
      <c r="S1193" s="23">
        <v>41387</v>
      </c>
      <c r="T1193" s="1">
        <v>1578.780029</v>
      </c>
      <c r="U1193" s="21">
        <f t="shared" si="112"/>
        <v>1.0419218560000054E-2</v>
      </c>
      <c r="W1193" s="23">
        <v>41387</v>
      </c>
      <c r="X1193" s="24">
        <f t="shared" si="113"/>
        <v>1.8649482420303998E-2</v>
      </c>
      <c r="Y1193" s="21">
        <f t="shared" si="114"/>
        <v>1.0356520147301641E-2</v>
      </c>
    </row>
    <row r="1194" spans="1:25" x14ac:dyDescent="0.3">
      <c r="A1194" s="23">
        <v>41386</v>
      </c>
      <c r="B1194" s="1">
        <v>50.286175</v>
      </c>
      <c r="C1194" s="21">
        <f t="shared" si="110"/>
        <v>2.0843457450732572E-2</v>
      </c>
      <c r="D1194" s="21">
        <f t="shared" si="111"/>
        <v>4.0155141367517283E-4</v>
      </c>
      <c r="S1194" s="23">
        <v>41386</v>
      </c>
      <c r="T1194" s="1">
        <v>1562.5</v>
      </c>
      <c r="U1194" s="21">
        <f t="shared" si="112"/>
        <v>4.6616299630284352E-3</v>
      </c>
      <c r="W1194" s="23">
        <v>41386</v>
      </c>
      <c r="X1194" s="24">
        <f t="shared" si="113"/>
        <v>2.0780759038034158E-2</v>
      </c>
      <c r="Y1194" s="21">
        <f t="shared" si="114"/>
        <v>4.5989315503300226E-3</v>
      </c>
    </row>
    <row r="1195" spans="1:25" x14ac:dyDescent="0.3">
      <c r="A1195" s="23">
        <v>41383</v>
      </c>
      <c r="B1195" s="1">
        <v>49.259438000000003</v>
      </c>
      <c r="C1195" s="21">
        <f t="shared" si="110"/>
        <v>-3.8771581694491131E-3</v>
      </c>
      <c r="D1195" s="21">
        <f t="shared" si="111"/>
        <v>2.1919886219493238E-5</v>
      </c>
      <c r="S1195" s="23">
        <v>41383</v>
      </c>
      <c r="T1195" s="1">
        <v>1555.25</v>
      </c>
      <c r="U1195" s="21">
        <f t="shared" si="112"/>
        <v>8.8479026035888086E-3</v>
      </c>
      <c r="W1195" s="23">
        <v>41383</v>
      </c>
      <c r="X1195" s="24">
        <f t="shared" si="113"/>
        <v>-3.9398565821475258E-3</v>
      </c>
      <c r="Y1195" s="21">
        <f t="shared" si="114"/>
        <v>8.7852041908903951E-3</v>
      </c>
    </row>
    <row r="1196" spans="1:25" x14ac:dyDescent="0.3">
      <c r="A1196" s="23">
        <v>41382</v>
      </c>
      <c r="B1196" s="1">
        <v>49.451168000000003</v>
      </c>
      <c r="C1196" s="21">
        <f t="shared" si="110"/>
        <v>-2.6688036379160285E-2</v>
      </c>
      <c r="D1196" s="21">
        <f t="shared" si="111"/>
        <v>7.5585108387568882E-4</v>
      </c>
      <c r="S1196" s="23">
        <v>41382</v>
      </c>
      <c r="T1196" s="1">
        <v>1541.6099850000001</v>
      </c>
      <c r="U1196" s="21">
        <f t="shared" si="112"/>
        <v>-6.7010038163348717E-3</v>
      </c>
      <c r="W1196" s="23">
        <v>41382</v>
      </c>
      <c r="X1196" s="24">
        <f t="shared" si="113"/>
        <v>-2.6750734791858698E-2</v>
      </c>
      <c r="Y1196" s="21">
        <f t="shared" si="114"/>
        <v>-6.7637022290332844E-3</v>
      </c>
    </row>
    <row r="1197" spans="1:25" x14ac:dyDescent="0.3">
      <c r="A1197" s="23">
        <v>41381</v>
      </c>
      <c r="B1197" s="1">
        <v>50.807110000000002</v>
      </c>
      <c r="C1197" s="21">
        <f t="shared" si="110"/>
        <v>-5.4992414399409051E-2</v>
      </c>
      <c r="D1197" s="21">
        <f t="shared" si="111"/>
        <v>3.1133190514784229E-3</v>
      </c>
      <c r="S1197" s="23">
        <v>41381</v>
      </c>
      <c r="T1197" s="1">
        <v>1552.01001</v>
      </c>
      <c r="U1197" s="21">
        <f t="shared" si="112"/>
        <v>-1.4327681064477793E-2</v>
      </c>
      <c r="W1197" s="23">
        <v>41381</v>
      </c>
      <c r="X1197" s="24">
        <f t="shared" si="113"/>
        <v>-5.5055112812107461E-2</v>
      </c>
      <c r="Y1197" s="21">
        <f t="shared" si="114"/>
        <v>-1.4390379477176207E-2</v>
      </c>
    </row>
    <row r="1198" spans="1:25" x14ac:dyDescent="0.3">
      <c r="A1198" s="23">
        <v>41380</v>
      </c>
      <c r="B1198" s="1">
        <v>53.763705999999999</v>
      </c>
      <c r="C1198" s="21">
        <f t="shared" si="110"/>
        <v>1.5219615802873676E-2</v>
      </c>
      <c r="D1198" s="21">
        <f t="shared" si="111"/>
        <v>2.0778951957873274E-4</v>
      </c>
      <c r="S1198" s="23">
        <v>41380</v>
      </c>
      <c r="T1198" s="1">
        <v>1574.5699460000001</v>
      </c>
      <c r="U1198" s="21">
        <f t="shared" si="112"/>
        <v>1.4307223333897001E-2</v>
      </c>
      <c r="W1198" s="23">
        <v>41380</v>
      </c>
      <c r="X1198" s="24">
        <f t="shared" si="113"/>
        <v>1.5156917390175263E-2</v>
      </c>
      <c r="Y1198" s="21">
        <f t="shared" si="114"/>
        <v>1.4244524921198588E-2</v>
      </c>
    </row>
    <row r="1199" spans="1:25" x14ac:dyDescent="0.3">
      <c r="A1199" s="23">
        <v>41379</v>
      </c>
      <c r="B1199" s="1">
        <v>52.957709999999999</v>
      </c>
      <c r="C1199" s="21">
        <f t="shared" si="110"/>
        <v>-2.3150129539656894E-2</v>
      </c>
      <c r="D1199" s="21">
        <f t="shared" si="111"/>
        <v>5.7383432029891267E-4</v>
      </c>
      <c r="S1199" s="23">
        <v>41379</v>
      </c>
      <c r="T1199" s="1">
        <v>1552.3599850000001</v>
      </c>
      <c r="U1199" s="21">
        <f t="shared" si="112"/>
        <v>-2.2966291060320887E-2</v>
      </c>
      <c r="W1199" s="23">
        <v>41379</v>
      </c>
      <c r="X1199" s="24">
        <f t="shared" si="113"/>
        <v>-2.3212827952355308E-2</v>
      </c>
      <c r="Y1199" s="21">
        <f t="shared" si="114"/>
        <v>-2.3028989473019301E-2</v>
      </c>
    </row>
    <row r="1200" spans="1:25" x14ac:dyDescent="0.3">
      <c r="A1200" s="23">
        <v>41376</v>
      </c>
      <c r="B1200" s="1">
        <v>54.212741999999999</v>
      </c>
      <c r="C1200" s="21">
        <f t="shared" si="110"/>
        <v>-1.0430079724708774E-2</v>
      </c>
      <c r="D1200" s="21">
        <f t="shared" si="111"/>
        <v>1.2622049215177075E-4</v>
      </c>
      <c r="S1200" s="23">
        <v>41376</v>
      </c>
      <c r="T1200" s="1">
        <v>1588.849976</v>
      </c>
      <c r="U1200" s="21">
        <f t="shared" si="112"/>
        <v>-2.8367667360272852E-3</v>
      </c>
      <c r="W1200" s="23">
        <v>41376</v>
      </c>
      <c r="X1200" s="24">
        <f t="shared" si="113"/>
        <v>-1.0492778137407188E-2</v>
      </c>
      <c r="Y1200" s="21">
        <f t="shared" si="114"/>
        <v>-2.8994651487256979E-3</v>
      </c>
    </row>
    <row r="1201" spans="1:25" x14ac:dyDescent="0.3">
      <c r="A1201" s="23">
        <v>41375</v>
      </c>
      <c r="B1201" s="1">
        <v>54.784145000000002</v>
      </c>
      <c r="C1201" s="21">
        <f t="shared" si="110"/>
        <v>-3.1214785264811473E-3</v>
      </c>
      <c r="D1201" s="21">
        <f t="shared" si="111"/>
        <v>1.5414953547411744E-5</v>
      </c>
      <c r="S1201" s="23">
        <v>41375</v>
      </c>
      <c r="T1201" s="1">
        <v>1593.369995</v>
      </c>
      <c r="U1201" s="21">
        <f t="shared" si="112"/>
        <v>3.5522507422829364E-3</v>
      </c>
      <c r="W1201" s="23">
        <v>41375</v>
      </c>
      <c r="X1201" s="24">
        <f t="shared" si="113"/>
        <v>-3.18417693917956E-3</v>
      </c>
      <c r="Y1201" s="21">
        <f t="shared" si="114"/>
        <v>3.4895523295845237E-3</v>
      </c>
    </row>
    <row r="1202" spans="1:25" x14ac:dyDescent="0.3">
      <c r="A1202" s="23">
        <v>41374</v>
      </c>
      <c r="B1202" s="1">
        <v>54.955688000000002</v>
      </c>
      <c r="C1202" s="21">
        <f t="shared" si="110"/>
        <v>2.039918712217581E-2</v>
      </c>
      <c r="D1202" s="21">
        <f t="shared" si="111"/>
        <v>3.8394354765578659E-4</v>
      </c>
      <c r="S1202" s="23">
        <v>41374</v>
      </c>
      <c r="T1202" s="1">
        <v>1587.7299800000001</v>
      </c>
      <c r="U1202" s="21">
        <f t="shared" si="112"/>
        <v>1.2189132533158009E-2</v>
      </c>
      <c r="W1202" s="23">
        <v>41374</v>
      </c>
      <c r="X1202" s="24">
        <f t="shared" si="113"/>
        <v>2.0336488709477397E-2</v>
      </c>
      <c r="Y1202" s="21">
        <f t="shared" si="114"/>
        <v>1.2126434120459596E-2</v>
      </c>
    </row>
    <row r="1203" spans="1:25" x14ac:dyDescent="0.3">
      <c r="A1203" s="23">
        <v>41373</v>
      </c>
      <c r="B1203" s="1">
        <v>53.857047999999999</v>
      </c>
      <c r="C1203" s="21">
        <f t="shared" si="110"/>
        <v>1.8064568644458046E-3</v>
      </c>
      <c r="D1203" s="21">
        <f t="shared" si="111"/>
        <v>1.0034974943379344E-6</v>
      </c>
      <c r="S1203" s="23">
        <v>41373</v>
      </c>
      <c r="T1203" s="1">
        <v>1568.6099850000001</v>
      </c>
      <c r="U1203" s="21">
        <f t="shared" si="112"/>
        <v>3.5443321101382708E-3</v>
      </c>
      <c r="W1203" s="23">
        <v>41373</v>
      </c>
      <c r="X1203" s="24">
        <f t="shared" si="113"/>
        <v>1.7437584517473919E-3</v>
      </c>
      <c r="Y1203" s="21">
        <f t="shared" si="114"/>
        <v>3.4816336974398581E-3</v>
      </c>
    </row>
    <row r="1204" spans="1:25" x14ac:dyDescent="0.3">
      <c r="A1204" s="23">
        <v>41372</v>
      </c>
      <c r="B1204" s="1">
        <v>53.759932999999997</v>
      </c>
      <c r="C1204" s="21">
        <f t="shared" si="110"/>
        <v>7.1125350747609506E-3</v>
      </c>
      <c r="D1204" s="21">
        <f t="shared" si="111"/>
        <v>3.9788661669154803E-5</v>
      </c>
      <c r="S1204" s="23">
        <v>41372</v>
      </c>
      <c r="T1204" s="1">
        <v>1563.0699460000001</v>
      </c>
      <c r="U1204" s="21">
        <f t="shared" si="112"/>
        <v>6.30273795917069E-3</v>
      </c>
      <c r="W1204" s="23">
        <v>41372</v>
      </c>
      <c r="X1204" s="24">
        <f t="shared" si="113"/>
        <v>7.0498366620625379E-3</v>
      </c>
      <c r="Y1204" s="21">
        <f t="shared" si="114"/>
        <v>6.2400395464722773E-3</v>
      </c>
    </row>
    <row r="1205" spans="1:25" x14ac:dyDescent="0.3">
      <c r="A1205" s="23">
        <v>41369</v>
      </c>
      <c r="B1205" s="1">
        <v>53.380263999999997</v>
      </c>
      <c r="C1205" s="21">
        <f t="shared" si="110"/>
        <v>-1.056759737974089E-2</v>
      </c>
      <c r="D1205" s="21">
        <f t="shared" si="111"/>
        <v>1.2932936703465386E-4</v>
      </c>
      <c r="S1205" s="23">
        <v>41369</v>
      </c>
      <c r="T1205" s="1">
        <v>1553.280029</v>
      </c>
      <c r="U1205" s="21">
        <f t="shared" si="112"/>
        <v>-4.2948955024409985E-3</v>
      </c>
      <c r="W1205" s="23">
        <v>41369</v>
      </c>
      <c r="X1205" s="24">
        <f t="shared" si="113"/>
        <v>-1.0630295792439303E-2</v>
      </c>
      <c r="Y1205" s="21">
        <f t="shared" si="114"/>
        <v>-4.3575939151394112E-3</v>
      </c>
    </row>
    <row r="1206" spans="1:25" x14ac:dyDescent="0.3">
      <c r="A1206" s="23">
        <v>41368</v>
      </c>
      <c r="B1206" s="1">
        <v>53.950389999999999</v>
      </c>
      <c r="C1206" s="21">
        <f t="shared" si="110"/>
        <v>-9.8845838418993859E-3</v>
      </c>
      <c r="D1206" s="21">
        <f t="shared" si="111"/>
        <v>1.1426099522057332E-4</v>
      </c>
      <c r="S1206" s="23">
        <v>41368</v>
      </c>
      <c r="T1206" s="1">
        <v>1559.9799800000001</v>
      </c>
      <c r="U1206" s="21">
        <f t="shared" si="112"/>
        <v>4.0484519040855371E-3</v>
      </c>
      <c r="W1206" s="23">
        <v>41368</v>
      </c>
      <c r="X1206" s="24">
        <f t="shared" si="113"/>
        <v>-9.9472822545977994E-3</v>
      </c>
      <c r="Y1206" s="21">
        <f t="shared" si="114"/>
        <v>3.9857534913871244E-3</v>
      </c>
    </row>
    <row r="1207" spans="1:25" x14ac:dyDescent="0.3">
      <c r="A1207" s="23">
        <v>41367</v>
      </c>
      <c r="B1207" s="1">
        <v>54.488990999999999</v>
      </c>
      <c r="C1207" s="21">
        <f t="shared" si="110"/>
        <v>5.1189892739145204E-3</v>
      </c>
      <c r="D1207" s="21">
        <f t="shared" si="111"/>
        <v>1.8613008727968146E-5</v>
      </c>
      <c r="S1207" s="23">
        <v>41367</v>
      </c>
      <c r="T1207" s="1">
        <v>1553.6899410000001</v>
      </c>
      <c r="U1207" s="21">
        <f t="shared" si="112"/>
        <v>-1.054612896035656E-2</v>
      </c>
      <c r="W1207" s="23">
        <v>41367</v>
      </c>
      <c r="X1207" s="24">
        <f t="shared" si="113"/>
        <v>5.0562908612161077E-3</v>
      </c>
      <c r="Y1207" s="21">
        <f t="shared" si="114"/>
        <v>-1.0608827373054974E-2</v>
      </c>
    </row>
    <row r="1208" spans="1:25" x14ac:dyDescent="0.3">
      <c r="A1208" s="23">
        <v>41366</v>
      </c>
      <c r="B1208" s="1">
        <v>54.211483000000001</v>
      </c>
      <c r="C1208" s="21">
        <f t="shared" si="110"/>
        <v>2.0514598590202215E-3</v>
      </c>
      <c r="D1208" s="21">
        <f t="shared" si="111"/>
        <v>1.5543860994831493E-6</v>
      </c>
      <c r="S1208" s="23">
        <v>41366</v>
      </c>
      <c r="T1208" s="1">
        <v>1570.25</v>
      </c>
      <c r="U1208" s="21">
        <f t="shared" si="112"/>
        <v>5.1722640765219374E-3</v>
      </c>
      <c r="W1208" s="23">
        <v>41366</v>
      </c>
      <c r="X1208" s="24">
        <f t="shared" si="113"/>
        <v>1.9887614463218089E-3</v>
      </c>
      <c r="Y1208" s="21">
        <f t="shared" si="114"/>
        <v>5.1095656638235247E-3</v>
      </c>
    </row>
    <row r="1209" spans="1:25" x14ac:dyDescent="0.3">
      <c r="A1209" s="23">
        <v>41365</v>
      </c>
      <c r="B1209" s="1">
        <v>54.100498000000002</v>
      </c>
      <c r="C1209" s="21">
        <f t="shared" si="110"/>
        <v>-3.1062055641492448E-2</v>
      </c>
      <c r="D1209" s="21">
        <f t="shared" si="111"/>
        <v>1.0154907297394474E-3</v>
      </c>
      <c r="S1209" s="23">
        <v>41365</v>
      </c>
      <c r="T1209" s="1">
        <v>1562.170044</v>
      </c>
      <c r="U1209" s="21">
        <f t="shared" si="112"/>
        <v>-4.4735801680748644E-3</v>
      </c>
      <c r="W1209" s="23">
        <v>41365</v>
      </c>
      <c r="X1209" s="24">
        <f t="shared" si="113"/>
        <v>-3.1124754054190861E-2</v>
      </c>
      <c r="Y1209" s="21">
        <f t="shared" si="114"/>
        <v>-4.5362785807732771E-3</v>
      </c>
    </row>
    <row r="1210" spans="1:25" x14ac:dyDescent="0.3">
      <c r="A1210" s="23">
        <v>41361</v>
      </c>
      <c r="B1210" s="1">
        <v>55.834842999999999</v>
      </c>
      <c r="C1210" s="21">
        <f t="shared" si="110"/>
        <v>-2.0836949927721338E-2</v>
      </c>
      <c r="D1210" s="21">
        <f t="shared" si="111"/>
        <v>4.6836142900386708E-4</v>
      </c>
      <c r="S1210" s="23">
        <v>41361</v>
      </c>
      <c r="T1210" s="1">
        <v>1569.1899410000001</v>
      </c>
      <c r="U1210" s="21">
        <f t="shared" si="112"/>
        <v>4.0566689684615742E-3</v>
      </c>
      <c r="W1210" s="23">
        <v>41361</v>
      </c>
      <c r="X1210" s="24">
        <f t="shared" si="113"/>
        <v>-2.0899648340419751E-2</v>
      </c>
      <c r="Y1210" s="21">
        <f t="shared" si="114"/>
        <v>3.9939705557631615E-3</v>
      </c>
    </row>
    <row r="1211" spans="1:25" x14ac:dyDescent="0.3">
      <c r="A1211" s="23">
        <v>41360</v>
      </c>
      <c r="B1211" s="1">
        <v>57.023029000000001</v>
      </c>
      <c r="C1211" s="21">
        <f t="shared" si="110"/>
        <v>-1.9647072093906925E-2</v>
      </c>
      <c r="D1211" s="21">
        <f t="shared" si="111"/>
        <v>4.1827537624136485E-4</v>
      </c>
      <c r="S1211" s="23">
        <v>41360</v>
      </c>
      <c r="T1211" s="1">
        <v>1562.849976</v>
      </c>
      <c r="U1211" s="21">
        <f t="shared" si="112"/>
        <v>-5.8834994163647902E-4</v>
      </c>
      <c r="W1211" s="23">
        <v>41360</v>
      </c>
      <c r="X1211" s="24">
        <f t="shared" si="113"/>
        <v>-1.9709770506605339E-2</v>
      </c>
      <c r="Y1211" s="21">
        <f t="shared" si="114"/>
        <v>-6.5104835433489171E-4</v>
      </c>
    </row>
    <row r="1212" spans="1:25" x14ac:dyDescent="0.3">
      <c r="A1212" s="23">
        <v>41359</v>
      </c>
      <c r="B1212" s="1">
        <v>58.165816999999997</v>
      </c>
      <c r="C1212" s="21">
        <f t="shared" si="110"/>
        <v>-5.2632659957414507E-3</v>
      </c>
      <c r="D1212" s="21">
        <f t="shared" si="111"/>
        <v>3.6820328360455149E-5</v>
      </c>
      <c r="S1212" s="23">
        <v>41359</v>
      </c>
      <c r="T1212" s="1">
        <v>1563.7700199999999</v>
      </c>
      <c r="U1212" s="21">
        <f t="shared" si="112"/>
        <v>7.7851113684572759E-3</v>
      </c>
      <c r="W1212" s="23">
        <v>41359</v>
      </c>
      <c r="X1212" s="24">
        <f t="shared" si="113"/>
        <v>-5.3259644084398634E-3</v>
      </c>
      <c r="Y1212" s="21">
        <f t="shared" si="114"/>
        <v>7.7224129557588632E-3</v>
      </c>
    </row>
    <row r="1213" spans="1:25" x14ac:dyDescent="0.3">
      <c r="A1213" s="23">
        <v>41358</v>
      </c>
      <c r="B1213" s="1">
        <v>58.473579000000001</v>
      </c>
      <c r="C1213" s="21">
        <f t="shared" si="110"/>
        <v>3.6151275619389356E-3</v>
      </c>
      <c r="D1213" s="21">
        <f t="shared" si="111"/>
        <v>7.8984488753436108E-6</v>
      </c>
      <c r="S1213" s="23">
        <v>41358</v>
      </c>
      <c r="T1213" s="1">
        <v>1551.6899410000001</v>
      </c>
      <c r="U1213" s="21">
        <f t="shared" si="112"/>
        <v>-3.3400394054167171E-3</v>
      </c>
      <c r="W1213" s="23">
        <v>41358</v>
      </c>
      <c r="X1213" s="24">
        <f t="shared" si="113"/>
        <v>3.5524291492405229E-3</v>
      </c>
      <c r="Y1213" s="21">
        <f t="shared" si="114"/>
        <v>-3.4027378181151298E-3</v>
      </c>
    </row>
    <row r="1214" spans="1:25" x14ac:dyDescent="0.3">
      <c r="A1214" s="23">
        <v>41355</v>
      </c>
      <c r="B1214" s="1">
        <v>58.262951000000001</v>
      </c>
      <c r="C1214" s="21">
        <f t="shared" si="110"/>
        <v>2.0277183327238824E-2</v>
      </c>
      <c r="D1214" s="21">
        <f t="shared" si="111"/>
        <v>3.7917723135739485E-4</v>
      </c>
      <c r="S1214" s="23">
        <v>41355</v>
      </c>
      <c r="T1214" s="1">
        <v>1556.8900149999999</v>
      </c>
      <c r="U1214" s="21">
        <f t="shared" si="112"/>
        <v>7.1742564681469556E-3</v>
      </c>
      <c r="W1214" s="23">
        <v>41355</v>
      </c>
      <c r="X1214" s="24">
        <f t="shared" si="113"/>
        <v>2.021448491454041E-2</v>
      </c>
      <c r="Y1214" s="21">
        <f t="shared" si="114"/>
        <v>7.1115580554485429E-3</v>
      </c>
    </row>
    <row r="1215" spans="1:25" x14ac:dyDescent="0.3">
      <c r="A1215" s="23">
        <v>41354</v>
      </c>
      <c r="B1215" s="1">
        <v>57.105021999999998</v>
      </c>
      <c r="C1215" s="21">
        <f t="shared" si="110"/>
        <v>1.4378927503131411E-3</v>
      </c>
      <c r="D1215" s="21">
        <f t="shared" si="111"/>
        <v>4.0092084654197966E-7</v>
      </c>
      <c r="S1215" s="23">
        <v>41354</v>
      </c>
      <c r="T1215" s="1">
        <v>1545.8000489999999</v>
      </c>
      <c r="U1215" s="21">
        <f t="shared" si="112"/>
        <v>-8.2824337580531537E-3</v>
      </c>
      <c r="W1215" s="23">
        <v>41354</v>
      </c>
      <c r="X1215" s="24">
        <f t="shared" si="113"/>
        <v>1.3751943376147284E-3</v>
      </c>
      <c r="Y1215" s="21">
        <f t="shared" si="114"/>
        <v>-8.3451321707515673E-3</v>
      </c>
    </row>
    <row r="1216" spans="1:25" x14ac:dyDescent="0.3">
      <c r="A1216" s="23">
        <v>41353</v>
      </c>
      <c r="B1216" s="1">
        <v>57.023029000000001</v>
      </c>
      <c r="C1216" s="21">
        <f t="shared" si="110"/>
        <v>-5.3025269573204747E-3</v>
      </c>
      <c r="D1216" s="21">
        <f t="shared" si="111"/>
        <v>3.7298338900441802E-5</v>
      </c>
      <c r="S1216" s="23">
        <v>41353</v>
      </c>
      <c r="T1216" s="1">
        <v>1558.709961</v>
      </c>
      <c r="U1216" s="21">
        <f t="shared" si="112"/>
        <v>6.6974922999565312E-3</v>
      </c>
      <c r="W1216" s="23">
        <v>41353</v>
      </c>
      <c r="X1216" s="24">
        <f t="shared" si="113"/>
        <v>-5.3652253700188874E-3</v>
      </c>
      <c r="Y1216" s="21">
        <f t="shared" si="114"/>
        <v>6.6347938872581185E-3</v>
      </c>
    </row>
    <row r="1217" spans="1:25" x14ac:dyDescent="0.3">
      <c r="A1217" s="23">
        <v>41352</v>
      </c>
      <c r="B1217" s="1">
        <v>57.327007000000002</v>
      </c>
      <c r="C1217" s="21">
        <f t="shared" si="110"/>
        <v>-2.6994627795765558E-3</v>
      </c>
      <c r="D1217" s="21">
        <f t="shared" si="111"/>
        <v>1.227922437182105E-5</v>
      </c>
      <c r="S1217" s="23">
        <v>41352</v>
      </c>
      <c r="T1217" s="1">
        <v>1548.339966</v>
      </c>
      <c r="U1217" s="21">
        <f t="shared" si="112"/>
        <v>-2.4225308022296499E-3</v>
      </c>
      <c r="W1217" s="23">
        <v>41352</v>
      </c>
      <c r="X1217" s="24">
        <f t="shared" si="113"/>
        <v>-2.7621611922749685E-3</v>
      </c>
      <c r="Y1217" s="21">
        <f t="shared" si="114"/>
        <v>-2.4852292149280626E-3</v>
      </c>
    </row>
    <row r="1218" spans="1:25" x14ac:dyDescent="0.3">
      <c r="A1218" s="23">
        <v>41351</v>
      </c>
      <c r="B1218" s="1">
        <v>57.482177999999998</v>
      </c>
      <c r="C1218" s="21">
        <f t="shared" si="110"/>
        <v>2.7183209214406201E-2</v>
      </c>
      <c r="D1218" s="21">
        <f t="shared" si="111"/>
        <v>6.9582523960348502E-4</v>
      </c>
      <c r="S1218" s="23">
        <v>41351</v>
      </c>
      <c r="T1218" s="1">
        <v>1552.099976</v>
      </c>
      <c r="U1218" s="21">
        <f t="shared" si="112"/>
        <v>-5.5103320753548957E-3</v>
      </c>
      <c r="W1218" s="23">
        <v>41351</v>
      </c>
      <c r="X1218" s="24">
        <f t="shared" si="113"/>
        <v>2.7120510801707787E-2</v>
      </c>
      <c r="Y1218" s="21">
        <f t="shared" si="114"/>
        <v>-5.5730304880533084E-3</v>
      </c>
    </row>
    <row r="1219" spans="1:25" x14ac:dyDescent="0.3">
      <c r="A1219" s="23">
        <v>41348</v>
      </c>
      <c r="B1219" s="1">
        <v>55.960979000000002</v>
      </c>
      <c r="C1219" s="21">
        <f t="shared" si="110"/>
        <v>2.5803548858905234E-2</v>
      </c>
      <c r="D1219" s="21">
        <f t="shared" si="111"/>
        <v>6.2494196210932987E-4</v>
      </c>
      <c r="S1219" s="23">
        <v>41348</v>
      </c>
      <c r="T1219" s="1">
        <v>1560.6999510000001</v>
      </c>
      <c r="U1219" s="21">
        <f t="shared" si="112"/>
        <v>-1.6184624350666921E-3</v>
      </c>
      <c r="W1219" s="23">
        <v>41348</v>
      </c>
      <c r="X1219" s="24">
        <f t="shared" si="113"/>
        <v>2.5740850446206821E-2</v>
      </c>
      <c r="Y1219" s="21">
        <f t="shared" si="114"/>
        <v>-1.6811608477651048E-3</v>
      </c>
    </row>
    <row r="1220" spans="1:25" x14ac:dyDescent="0.3">
      <c r="A1220" s="23">
        <v>41347</v>
      </c>
      <c r="B1220" s="1">
        <v>54.553310000000003</v>
      </c>
      <c r="C1220" s="21">
        <f t="shared" si="110"/>
        <v>9.6884977009557005E-3</v>
      </c>
      <c r="D1220" s="21">
        <f t="shared" si="111"/>
        <v>7.8921690246824228E-5</v>
      </c>
      <c r="S1220" s="23">
        <v>41347</v>
      </c>
      <c r="T1220" s="1">
        <v>1563.2299800000001</v>
      </c>
      <c r="U1220" s="21">
        <f t="shared" si="112"/>
        <v>5.602989918393142E-3</v>
      </c>
      <c r="W1220" s="23">
        <v>41347</v>
      </c>
      <c r="X1220" s="24">
        <f t="shared" si="113"/>
        <v>9.625799288257287E-3</v>
      </c>
      <c r="Y1220" s="21">
        <f t="shared" si="114"/>
        <v>5.5402915056947293E-3</v>
      </c>
    </row>
    <row r="1221" spans="1:25" x14ac:dyDescent="0.3">
      <c r="A1221" s="23">
        <v>41346</v>
      </c>
      <c r="B1221" s="1">
        <v>54.029842000000002</v>
      </c>
      <c r="C1221" s="21">
        <f t="shared" si="110"/>
        <v>-1.8686179148230675E-4</v>
      </c>
      <c r="D1221" s="21">
        <f t="shared" si="111"/>
        <v>9.8321391100417918E-7</v>
      </c>
      <c r="S1221" s="23">
        <v>41346</v>
      </c>
      <c r="T1221" s="1">
        <v>1554.5200199999999</v>
      </c>
      <c r="U1221" s="21">
        <f t="shared" si="112"/>
        <v>1.3140523718702113E-3</v>
      </c>
      <c r="W1221" s="23">
        <v>41346</v>
      </c>
      <c r="X1221" s="24">
        <f t="shared" si="113"/>
        <v>-2.4956020418071944E-4</v>
      </c>
      <c r="Y1221" s="21">
        <f t="shared" si="114"/>
        <v>1.2513539591717986E-3</v>
      </c>
    </row>
    <row r="1222" spans="1:25" x14ac:dyDescent="0.3">
      <c r="A1222" s="23">
        <v>41345</v>
      </c>
      <c r="B1222" s="1">
        <v>54.039940000000001</v>
      </c>
      <c r="C1222" s="21">
        <f t="shared" si="110"/>
        <v>-2.1559092998756801E-2</v>
      </c>
      <c r="D1222" s="21">
        <f t="shared" si="111"/>
        <v>5.0013966862928457E-4</v>
      </c>
      <c r="S1222" s="23">
        <v>41345</v>
      </c>
      <c r="T1222" s="1">
        <v>1552.4799800000001</v>
      </c>
      <c r="U1222" s="21">
        <f t="shared" si="112"/>
        <v>-2.403253440833697E-3</v>
      </c>
      <c r="W1222" s="23">
        <v>41345</v>
      </c>
      <c r="X1222" s="24">
        <f t="shared" si="113"/>
        <v>-2.1621791411455215E-2</v>
      </c>
      <c r="Y1222" s="21">
        <f t="shared" si="114"/>
        <v>-2.4659518535321097E-3</v>
      </c>
    </row>
    <row r="1223" spans="1:25" x14ac:dyDescent="0.3">
      <c r="A1223" s="23">
        <v>41344</v>
      </c>
      <c r="B1223" s="1">
        <v>55.230663</v>
      </c>
      <c r="C1223" s="21">
        <f t="shared" si="110"/>
        <v>1.4245432217898868E-2</v>
      </c>
      <c r="D1223" s="21">
        <f t="shared" si="111"/>
        <v>1.8065302331746443E-4</v>
      </c>
      <c r="S1223" s="23">
        <v>41344</v>
      </c>
      <c r="T1223" s="1">
        <v>1556.219971</v>
      </c>
      <c r="U1223" s="21">
        <f t="shared" si="112"/>
        <v>3.2490857441105359E-3</v>
      </c>
      <c r="W1223" s="23">
        <v>41344</v>
      </c>
      <c r="X1223" s="24">
        <f t="shared" si="113"/>
        <v>1.4182733805200454E-2</v>
      </c>
      <c r="Y1223" s="21">
        <f t="shared" si="114"/>
        <v>3.1863873314121232E-3</v>
      </c>
    </row>
    <row r="1224" spans="1:25" x14ac:dyDescent="0.3">
      <c r="A1224" s="23">
        <v>41341</v>
      </c>
      <c r="B1224" s="1">
        <v>54.454929</v>
      </c>
      <c r="C1224" s="21">
        <f t="shared" si="110"/>
        <v>2.6476154962995491E-3</v>
      </c>
      <c r="D1224" s="21">
        <f t="shared" si="111"/>
        <v>3.3963019816670735E-6</v>
      </c>
      <c r="S1224" s="23">
        <v>41341</v>
      </c>
      <c r="T1224" s="1">
        <v>1551.1800539999999</v>
      </c>
      <c r="U1224" s="21">
        <f t="shared" si="112"/>
        <v>4.4811391573884585E-3</v>
      </c>
      <c r="W1224" s="23">
        <v>41341</v>
      </c>
      <c r="X1224" s="24">
        <f t="shared" si="113"/>
        <v>2.5849170836011364E-3</v>
      </c>
      <c r="Y1224" s="21">
        <f t="shared" si="114"/>
        <v>4.4184407446900458E-3</v>
      </c>
    </row>
    <row r="1225" spans="1:25" x14ac:dyDescent="0.3">
      <c r="A1225" s="23">
        <v>41340</v>
      </c>
      <c r="B1225" s="1">
        <v>54.311134000000003</v>
      </c>
      <c r="C1225" s="21">
        <f t="shared" si="110"/>
        <v>1.1558495431374993E-2</v>
      </c>
      <c r="D1225" s="21">
        <f t="shared" si="111"/>
        <v>1.1564390876790907E-4</v>
      </c>
      <c r="S1225" s="23">
        <v>41340</v>
      </c>
      <c r="T1225" s="1">
        <v>1544.26001</v>
      </c>
      <c r="U1225" s="21">
        <f t="shared" si="112"/>
        <v>1.8164915540093141E-3</v>
      </c>
      <c r="W1225" s="23">
        <v>41340</v>
      </c>
      <c r="X1225" s="24">
        <f t="shared" si="113"/>
        <v>1.149579701867658E-2</v>
      </c>
      <c r="Y1225" s="21">
        <f t="shared" si="114"/>
        <v>1.7537931413109014E-3</v>
      </c>
    </row>
    <row r="1226" spans="1:25" x14ac:dyDescent="0.3">
      <c r="A1226" s="23">
        <v>41339</v>
      </c>
      <c r="B1226" s="1">
        <v>53.690551999999997</v>
      </c>
      <c r="C1226" s="21">
        <f t="shared" si="110"/>
        <v>-1.2710490800308838E-2</v>
      </c>
      <c r="D1226" s="21">
        <f t="shared" si="111"/>
        <v>1.8266064304084639E-4</v>
      </c>
      <c r="S1226" s="23">
        <v>41339</v>
      </c>
      <c r="T1226" s="1">
        <v>1541.459961</v>
      </c>
      <c r="U1226" s="21">
        <f t="shared" si="112"/>
        <v>1.0845127957084255E-3</v>
      </c>
      <c r="W1226" s="23">
        <v>41339</v>
      </c>
      <c r="X1226" s="24">
        <f t="shared" si="113"/>
        <v>-1.2773189213007251E-2</v>
      </c>
      <c r="Y1226" s="21">
        <f t="shared" si="114"/>
        <v>1.0218143830100128E-3</v>
      </c>
    </row>
    <row r="1227" spans="1:25" x14ac:dyDescent="0.3">
      <c r="A1227" s="23">
        <v>41338</v>
      </c>
      <c r="B1227" s="1">
        <v>54.381771000000001</v>
      </c>
      <c r="C1227" s="21">
        <f t="shared" si="110"/>
        <v>2.640174913697213E-2</v>
      </c>
      <c r="D1227" s="21">
        <f t="shared" si="111"/>
        <v>6.5520843082181941E-4</v>
      </c>
      <c r="S1227" s="23">
        <v>41338</v>
      </c>
      <c r="T1227" s="1">
        <v>1539.790039</v>
      </c>
      <c r="U1227" s="21">
        <f t="shared" si="112"/>
        <v>9.5660165674893438E-3</v>
      </c>
      <c r="W1227" s="23">
        <v>41338</v>
      </c>
      <c r="X1227" s="24">
        <f t="shared" si="113"/>
        <v>2.6339050724273717E-2</v>
      </c>
      <c r="Y1227" s="21">
        <f t="shared" si="114"/>
        <v>9.5033181547909303E-3</v>
      </c>
    </row>
    <row r="1228" spans="1:25" x14ac:dyDescent="0.3">
      <c r="A1228" s="23">
        <v>41337</v>
      </c>
      <c r="B1228" s="1">
        <v>52.982928999999999</v>
      </c>
      <c r="C1228" s="21">
        <f t="shared" ref="C1228:C1268" si="115">B1228/B1229-1</f>
        <v>-2.4206284132474831E-2</v>
      </c>
      <c r="D1228" s="21">
        <f t="shared" ref="D1228:D1268" si="116">(C1228-$B$4)^2</f>
        <v>6.2554980967020847E-4</v>
      </c>
      <c r="S1228" s="23">
        <v>41337</v>
      </c>
      <c r="T1228" s="1">
        <v>1525.1999510000001</v>
      </c>
      <c r="U1228" s="21">
        <f t="shared" ref="U1228:U1268" si="117">T1228/T1229-1</f>
        <v>4.6107233736829567E-3</v>
      </c>
      <c r="W1228" s="23">
        <v>41337</v>
      </c>
      <c r="X1228" s="24">
        <f t="shared" ref="X1228:X1268" si="118">C1228-$U$5</f>
        <v>-2.4268982545173245E-2</v>
      </c>
      <c r="Y1228" s="21">
        <f t="shared" ref="Y1228:Y1268" si="119">U1228-$U$5</f>
        <v>4.548024960984544E-3</v>
      </c>
    </row>
    <row r="1229" spans="1:25" x14ac:dyDescent="0.3">
      <c r="A1229" s="23">
        <v>41334</v>
      </c>
      <c r="B1229" s="1">
        <v>54.297263999999998</v>
      </c>
      <c r="C1229" s="21">
        <f t="shared" si="115"/>
        <v>-2.476219432881599E-2</v>
      </c>
      <c r="D1229" s="21">
        <f t="shared" si="116"/>
        <v>6.536665787381696E-4</v>
      </c>
      <c r="S1229" s="23">
        <v>41334</v>
      </c>
      <c r="T1229" s="1">
        <v>1518.1999510000001</v>
      </c>
      <c r="U1229" s="21">
        <f t="shared" si="117"/>
        <v>2.3238551208915048E-3</v>
      </c>
      <c r="W1229" s="23">
        <v>41334</v>
      </c>
      <c r="X1229" s="24">
        <f t="shared" si="118"/>
        <v>-2.4824892741514403E-2</v>
      </c>
      <c r="Y1229" s="21">
        <f t="shared" si="119"/>
        <v>2.2611567081930921E-3</v>
      </c>
    </row>
    <row r="1230" spans="1:25" x14ac:dyDescent="0.3">
      <c r="A1230" s="23">
        <v>41333</v>
      </c>
      <c r="B1230" s="1">
        <v>55.675922</v>
      </c>
      <c r="C1230" s="21">
        <f t="shared" si="115"/>
        <v>-7.1303888075425759E-3</v>
      </c>
      <c r="D1230" s="21">
        <f t="shared" si="116"/>
        <v>6.2965787430389615E-5</v>
      </c>
      <c r="S1230" s="23">
        <v>41333</v>
      </c>
      <c r="T1230" s="1">
        <v>1514.6800539999999</v>
      </c>
      <c r="U1230" s="21">
        <f t="shared" si="117"/>
        <v>-8.6407958406120589E-4</v>
      </c>
      <c r="W1230" s="23">
        <v>41333</v>
      </c>
      <c r="X1230" s="24">
        <f t="shared" si="118"/>
        <v>-7.1930872202409886E-3</v>
      </c>
      <c r="Y1230" s="21">
        <f t="shared" si="119"/>
        <v>-9.2677799675961858E-4</v>
      </c>
    </row>
    <row r="1231" spans="1:25" x14ac:dyDescent="0.3">
      <c r="A1231" s="23">
        <v>41332</v>
      </c>
      <c r="B1231" s="1">
        <v>56.075763999999999</v>
      </c>
      <c r="C1231" s="21">
        <f t="shared" si="115"/>
        <v>-9.8001870220485454E-3</v>
      </c>
      <c r="D1231" s="21">
        <f t="shared" si="116"/>
        <v>1.1246383329050603E-4</v>
      </c>
      <c r="S1231" s="23">
        <v>41332</v>
      </c>
      <c r="T1231" s="1">
        <v>1515.98999</v>
      </c>
      <c r="U1231" s="21">
        <f t="shared" si="117"/>
        <v>1.2725994195381007E-2</v>
      </c>
      <c r="W1231" s="23">
        <v>41332</v>
      </c>
      <c r="X1231" s="24">
        <f t="shared" si="118"/>
        <v>-9.862885434746959E-3</v>
      </c>
      <c r="Y1231" s="21">
        <f t="shared" si="119"/>
        <v>1.2663295782682594E-2</v>
      </c>
    </row>
    <row r="1232" spans="1:25" x14ac:dyDescent="0.3">
      <c r="A1232" s="23">
        <v>41331</v>
      </c>
      <c r="B1232" s="1">
        <v>56.630755999999998</v>
      </c>
      <c r="C1232" s="21">
        <f t="shared" si="115"/>
        <v>1.3934111920968384E-2</v>
      </c>
      <c r="D1232" s="21">
        <f t="shared" si="116"/>
        <v>1.723812041592051E-4</v>
      </c>
      <c r="S1232" s="23">
        <v>41331</v>
      </c>
      <c r="T1232" s="1">
        <v>1496.9399410000001</v>
      </c>
      <c r="U1232" s="21">
        <f t="shared" si="117"/>
        <v>6.1094634181049212E-3</v>
      </c>
      <c r="W1232" s="23">
        <v>41331</v>
      </c>
      <c r="X1232" s="24">
        <f t="shared" si="118"/>
        <v>1.387141350826997E-2</v>
      </c>
      <c r="Y1232" s="21">
        <f t="shared" si="119"/>
        <v>6.0467650054065085E-3</v>
      </c>
    </row>
    <row r="1233" spans="1:25" x14ac:dyDescent="0.3">
      <c r="A1233" s="23">
        <v>41330</v>
      </c>
      <c r="B1233" s="1">
        <v>55.852500999999997</v>
      </c>
      <c r="C1233" s="21">
        <f t="shared" si="115"/>
        <v>-1.7767845572092655E-2</v>
      </c>
      <c r="D1233" s="21">
        <f t="shared" si="116"/>
        <v>3.4493980724244346E-4</v>
      </c>
      <c r="S1233" s="23">
        <v>41330</v>
      </c>
      <c r="T1233" s="1">
        <v>1487.849976</v>
      </c>
      <c r="U1233" s="21">
        <f t="shared" si="117"/>
        <v>-1.8309580654150115E-2</v>
      </c>
      <c r="W1233" s="23">
        <v>41330</v>
      </c>
      <c r="X1233" s="24">
        <f t="shared" si="118"/>
        <v>-1.7830543984791069E-2</v>
      </c>
      <c r="Y1233" s="21">
        <f t="shared" si="119"/>
        <v>-1.8372279066848528E-2</v>
      </c>
    </row>
    <row r="1234" spans="1:25" x14ac:dyDescent="0.3">
      <c r="A1234" s="23">
        <v>41327</v>
      </c>
      <c r="B1234" s="1">
        <v>56.862831</v>
      </c>
      <c r="C1234" s="21">
        <f t="shared" si="115"/>
        <v>1.0648372768281789E-2</v>
      </c>
      <c r="D1234" s="21">
        <f t="shared" si="116"/>
        <v>9.6897703710899737E-5</v>
      </c>
      <c r="S1234" s="23">
        <v>41327</v>
      </c>
      <c r="T1234" s="1">
        <v>1515.599976</v>
      </c>
      <c r="U1234" s="21">
        <f t="shared" si="117"/>
        <v>8.7724681607084243E-3</v>
      </c>
      <c r="W1234" s="23">
        <v>41327</v>
      </c>
      <c r="X1234" s="24">
        <f t="shared" si="118"/>
        <v>1.0585674355583375E-2</v>
      </c>
      <c r="Y1234" s="21">
        <f t="shared" si="119"/>
        <v>8.7097697480100107E-3</v>
      </c>
    </row>
    <row r="1235" spans="1:25" x14ac:dyDescent="0.3">
      <c r="A1235" s="23">
        <v>41326</v>
      </c>
      <c r="B1235" s="1">
        <v>56.263714</v>
      </c>
      <c r="C1235" s="21">
        <f t="shared" si="115"/>
        <v>-6.2157577953350085E-3</v>
      </c>
      <c r="D1235" s="21">
        <f t="shared" si="116"/>
        <v>4.9286963062088291E-5</v>
      </c>
      <c r="S1235" s="23">
        <v>41326</v>
      </c>
      <c r="T1235" s="1">
        <v>1502.420044</v>
      </c>
      <c r="U1235" s="21">
        <f t="shared" si="117"/>
        <v>-6.3030571836700799E-3</v>
      </c>
      <c r="W1235" s="23">
        <v>41326</v>
      </c>
      <c r="X1235" s="24">
        <f t="shared" si="118"/>
        <v>-6.2784562080334212E-3</v>
      </c>
      <c r="Y1235" s="21">
        <f t="shared" si="119"/>
        <v>-6.3657555963684926E-3</v>
      </c>
    </row>
    <row r="1236" spans="1:25" x14ac:dyDescent="0.3">
      <c r="A1236" s="23">
        <v>41325</v>
      </c>
      <c r="B1236" s="1">
        <v>56.615622999999999</v>
      </c>
      <c r="C1236" s="21">
        <f t="shared" si="115"/>
        <v>-2.421788213988163E-2</v>
      </c>
      <c r="D1236" s="21">
        <f t="shared" si="116"/>
        <v>6.261300995661185E-4</v>
      </c>
      <c r="S1236" s="23">
        <v>41325</v>
      </c>
      <c r="T1236" s="1">
        <v>1511.9499510000001</v>
      </c>
      <c r="U1236" s="21">
        <f t="shared" si="117"/>
        <v>-1.2404137805429483E-2</v>
      </c>
      <c r="W1236" s="23">
        <v>41325</v>
      </c>
      <c r="X1236" s="24">
        <f t="shared" si="118"/>
        <v>-2.4280580552580044E-2</v>
      </c>
      <c r="Y1236" s="21">
        <f t="shared" si="119"/>
        <v>-1.2466836218127896E-2</v>
      </c>
    </row>
    <row r="1237" spans="1:25" x14ac:dyDescent="0.3">
      <c r="A1237" s="23">
        <v>41324</v>
      </c>
      <c r="B1237" s="1">
        <v>58.020763000000002</v>
      </c>
      <c r="C1237" s="21">
        <f t="shared" si="115"/>
        <v>-3.6943806029698933E-4</v>
      </c>
      <c r="D1237" s="21">
        <f t="shared" si="116"/>
        <v>1.378622830724054E-6</v>
      </c>
      <c r="S1237" s="23">
        <v>41324</v>
      </c>
      <c r="T1237" s="1">
        <v>1530.9399410000001</v>
      </c>
      <c r="U1237" s="21">
        <f t="shared" si="117"/>
        <v>7.3364752458415783E-3</v>
      </c>
      <c r="W1237" s="23">
        <v>41324</v>
      </c>
      <c r="X1237" s="24">
        <f t="shared" si="118"/>
        <v>-4.3213647299540203E-4</v>
      </c>
      <c r="Y1237" s="21">
        <f t="shared" si="119"/>
        <v>7.2737768331431656E-3</v>
      </c>
    </row>
    <row r="1238" spans="1:25" x14ac:dyDescent="0.3">
      <c r="A1238" s="23">
        <v>41320</v>
      </c>
      <c r="B1238" s="1">
        <v>58.042206</v>
      </c>
      <c r="C1238" s="21">
        <f t="shared" si="115"/>
        <v>-1.3780768500987861E-2</v>
      </c>
      <c r="D1238" s="21">
        <f t="shared" si="116"/>
        <v>2.1273617270820645E-4</v>
      </c>
      <c r="S1238" s="23">
        <v>41320</v>
      </c>
      <c r="T1238" s="1">
        <v>1519.790039</v>
      </c>
      <c r="U1238" s="21">
        <f t="shared" si="117"/>
        <v>-1.0450814357849669E-3</v>
      </c>
      <c r="W1238" s="23">
        <v>41320</v>
      </c>
      <c r="X1238" s="24">
        <f t="shared" si="118"/>
        <v>-1.3843466913686275E-2</v>
      </c>
      <c r="Y1238" s="21">
        <f t="shared" si="119"/>
        <v>-1.1077798484833796E-3</v>
      </c>
    </row>
    <row r="1239" spans="1:25" x14ac:dyDescent="0.3">
      <c r="A1239" s="23">
        <v>41319</v>
      </c>
      <c r="B1239" s="1">
        <v>58.853248999999998</v>
      </c>
      <c r="C1239" s="21">
        <f t="shared" si="115"/>
        <v>-8.9917505480241466E-4</v>
      </c>
      <c r="D1239" s="21">
        <f t="shared" si="116"/>
        <v>2.9032230656784202E-6</v>
      </c>
      <c r="S1239" s="23">
        <v>41319</v>
      </c>
      <c r="T1239" s="1">
        <v>1521.380005</v>
      </c>
      <c r="U1239" s="21">
        <f t="shared" si="117"/>
        <v>6.9067178204051949E-4</v>
      </c>
      <c r="W1239" s="23">
        <v>41319</v>
      </c>
      <c r="X1239" s="24">
        <f t="shared" si="118"/>
        <v>-9.6187346750082735E-4</v>
      </c>
      <c r="Y1239" s="21">
        <f t="shared" si="119"/>
        <v>6.279733693421068E-4</v>
      </c>
    </row>
    <row r="1240" spans="1:25" x14ac:dyDescent="0.3">
      <c r="A1240" s="23">
        <v>41318</v>
      </c>
      <c r="B1240" s="1">
        <v>58.906216000000001</v>
      </c>
      <c r="C1240" s="21">
        <f t="shared" si="115"/>
        <v>-1.9020993002615283E-3</v>
      </c>
      <c r="D1240" s="21">
        <f t="shared" si="116"/>
        <v>7.3268146589318111E-6</v>
      </c>
      <c r="S1240" s="23">
        <v>41318</v>
      </c>
      <c r="T1240" s="1">
        <v>1520.329956</v>
      </c>
      <c r="U1240" s="21">
        <f t="shared" si="117"/>
        <v>5.9226286700786446E-4</v>
      </c>
      <c r="W1240" s="23">
        <v>41318</v>
      </c>
      <c r="X1240" s="24">
        <f t="shared" si="118"/>
        <v>-1.964797712959941E-3</v>
      </c>
      <c r="Y1240" s="21">
        <f t="shared" si="119"/>
        <v>5.2956445430945177E-4</v>
      </c>
    </row>
    <row r="1241" spans="1:25" x14ac:dyDescent="0.3">
      <c r="A1241" s="23">
        <v>41317</v>
      </c>
      <c r="B1241" s="1">
        <v>59.018475000000002</v>
      </c>
      <c r="C1241" s="21">
        <f t="shared" si="115"/>
        <v>-2.5066160353140576E-2</v>
      </c>
      <c r="D1241" s="21">
        <f t="shared" si="116"/>
        <v>6.693019143917216E-4</v>
      </c>
      <c r="S1241" s="23">
        <v>41317</v>
      </c>
      <c r="T1241" s="1">
        <v>1519.4300539999999</v>
      </c>
      <c r="U1241" s="21">
        <f t="shared" si="117"/>
        <v>1.5952722685066423E-3</v>
      </c>
      <c r="W1241" s="23">
        <v>41317</v>
      </c>
      <c r="X1241" s="24">
        <f t="shared" si="118"/>
        <v>-2.512885876583899E-2</v>
      </c>
      <c r="Y1241" s="21">
        <f t="shared" si="119"/>
        <v>1.5325738558082296E-3</v>
      </c>
    </row>
    <row r="1242" spans="1:25" x14ac:dyDescent="0.3">
      <c r="A1242" s="23">
        <v>41316</v>
      </c>
      <c r="B1242" s="1">
        <v>60.535876999999999</v>
      </c>
      <c r="C1242" s="21">
        <f t="shared" si="115"/>
        <v>1.0421351700686365E-2</v>
      </c>
      <c r="D1242" s="21">
        <f t="shared" si="116"/>
        <v>9.2479804452832439E-5</v>
      </c>
      <c r="S1242" s="23">
        <v>41316</v>
      </c>
      <c r="T1242" s="1">
        <v>1517.01001</v>
      </c>
      <c r="U1242" s="21">
        <f t="shared" si="117"/>
        <v>-6.0611752008965514E-4</v>
      </c>
      <c r="W1242" s="23">
        <v>41316</v>
      </c>
      <c r="X1242" s="24">
        <f t="shared" si="118"/>
        <v>1.0358653287987952E-2</v>
      </c>
      <c r="Y1242" s="21">
        <f t="shared" si="119"/>
        <v>-6.6881593278806783E-4</v>
      </c>
    </row>
    <row r="1243" spans="1:25" x14ac:dyDescent="0.3">
      <c r="A1243" s="23">
        <v>41313</v>
      </c>
      <c r="B1243" s="1">
        <v>59.911518000000001</v>
      </c>
      <c r="C1243" s="21">
        <f t="shared" si="115"/>
        <v>1.4437547576482856E-2</v>
      </c>
      <c r="D1243" s="21">
        <f t="shared" si="116"/>
        <v>1.858542701024212E-4</v>
      </c>
      <c r="S1243" s="23">
        <v>41313</v>
      </c>
      <c r="T1243" s="1">
        <v>1517.9300539999999</v>
      </c>
      <c r="U1243" s="21">
        <f t="shared" si="117"/>
        <v>5.6579405687933182E-3</v>
      </c>
      <c r="W1243" s="23">
        <v>41313</v>
      </c>
      <c r="X1243" s="24">
        <f t="shared" si="118"/>
        <v>1.4374849163784443E-2</v>
      </c>
      <c r="Y1243" s="21">
        <f t="shared" si="119"/>
        <v>5.5952421560949055E-3</v>
      </c>
    </row>
    <row r="1244" spans="1:25" x14ac:dyDescent="0.3">
      <c r="A1244" s="23">
        <v>41312</v>
      </c>
      <c r="B1244" s="1">
        <v>59.058852999999999</v>
      </c>
      <c r="C1244" s="21">
        <f t="shared" si="115"/>
        <v>2.9733783016894666E-2</v>
      </c>
      <c r="D1244" s="21">
        <f t="shared" si="116"/>
        <v>8.368912862335864E-4</v>
      </c>
      <c r="S1244" s="23">
        <v>41312</v>
      </c>
      <c r="T1244" s="1">
        <v>1509.3900149999999</v>
      </c>
      <c r="U1244" s="21">
        <f t="shared" si="117"/>
        <v>-1.8053990483738458E-3</v>
      </c>
      <c r="W1244" s="23">
        <v>41312</v>
      </c>
      <c r="X1244" s="24">
        <f t="shared" si="118"/>
        <v>2.9671084604196252E-2</v>
      </c>
      <c r="Y1244" s="21">
        <f t="shared" si="119"/>
        <v>-1.8680974610722585E-3</v>
      </c>
    </row>
    <row r="1245" spans="1:25" x14ac:dyDescent="0.3">
      <c r="A1245" s="23">
        <v>41311</v>
      </c>
      <c r="B1245" s="1">
        <v>57.353515999999999</v>
      </c>
      <c r="C1245" s="21">
        <f t="shared" si="115"/>
        <v>-1.0700174593897271E-3</v>
      </c>
      <c r="D1245" s="21">
        <f t="shared" si="116"/>
        <v>3.5146017109357015E-6</v>
      </c>
      <c r="S1245" s="23">
        <v>41311</v>
      </c>
      <c r="T1245" s="1">
        <v>1512.119995</v>
      </c>
      <c r="U1245" s="21">
        <f t="shared" si="117"/>
        <v>5.4917056195868952E-4</v>
      </c>
      <c r="W1245" s="23">
        <v>41311</v>
      </c>
      <c r="X1245" s="24">
        <f t="shared" si="118"/>
        <v>-1.1327158720881398E-3</v>
      </c>
      <c r="Y1245" s="21">
        <f t="shared" si="119"/>
        <v>4.8647214926027683E-4</v>
      </c>
    </row>
    <row r="1246" spans="1:25" x14ac:dyDescent="0.3">
      <c r="A1246" s="23">
        <v>41310</v>
      </c>
      <c r="B1246" s="1">
        <v>57.414951000000002</v>
      </c>
      <c r="C1246" s="21">
        <f t="shared" si="115"/>
        <v>3.5087858779533798E-2</v>
      </c>
      <c r="D1246" s="21">
        <f t="shared" si="116"/>
        <v>1.1753343146720799E-3</v>
      </c>
      <c r="S1246" s="23">
        <v>41310</v>
      </c>
      <c r="T1246" s="1">
        <v>1511.290039</v>
      </c>
      <c r="U1246" s="21">
        <f t="shared" si="117"/>
        <v>1.0416510156543657E-2</v>
      </c>
      <c r="W1246" s="23">
        <v>41310</v>
      </c>
      <c r="X1246" s="24">
        <f t="shared" si="118"/>
        <v>3.5025160366835388E-2</v>
      </c>
      <c r="Y1246" s="21">
        <f t="shared" si="119"/>
        <v>1.0353811743845243E-2</v>
      </c>
    </row>
    <row r="1247" spans="1:25" x14ac:dyDescent="0.3">
      <c r="A1247" s="23">
        <v>41309</v>
      </c>
      <c r="B1247" s="1">
        <v>55.468674</v>
      </c>
      <c r="C1247" s="21">
        <f t="shared" si="115"/>
        <v>-2.4910982106346014E-2</v>
      </c>
      <c r="D1247" s="21">
        <f t="shared" si="116"/>
        <v>6.6129680218169056E-4</v>
      </c>
      <c r="S1247" s="23">
        <v>41309</v>
      </c>
      <c r="T1247" s="1">
        <v>1495.709961</v>
      </c>
      <c r="U1247" s="21">
        <f t="shared" si="117"/>
        <v>-1.1538744815384416E-2</v>
      </c>
      <c r="W1247" s="23">
        <v>41309</v>
      </c>
      <c r="X1247" s="24">
        <f t="shared" si="118"/>
        <v>-2.4973680519044427E-2</v>
      </c>
      <c r="Y1247" s="21">
        <f t="shared" si="119"/>
        <v>-1.160144322808283E-2</v>
      </c>
    </row>
    <row r="1248" spans="1:25" x14ac:dyDescent="0.3">
      <c r="A1248" s="23">
        <v>41306</v>
      </c>
      <c r="B1248" s="1">
        <v>56.885753999999999</v>
      </c>
      <c r="C1248" s="21">
        <f t="shared" si="115"/>
        <v>-4.1055831217593486E-3</v>
      </c>
      <c r="D1248" s="21">
        <f t="shared" si="116"/>
        <v>2.4110975042198949E-5</v>
      </c>
      <c r="S1248" s="23">
        <v>41306</v>
      </c>
      <c r="T1248" s="1">
        <v>1513.170044</v>
      </c>
      <c r="U1248" s="21">
        <f t="shared" si="117"/>
        <v>1.0052705843222709E-2</v>
      </c>
      <c r="W1248" s="23">
        <v>41306</v>
      </c>
      <c r="X1248" s="24">
        <f t="shared" si="118"/>
        <v>-4.1682815344577613E-3</v>
      </c>
      <c r="Y1248" s="21">
        <f t="shared" si="119"/>
        <v>9.9900074305242954E-3</v>
      </c>
    </row>
    <row r="1249" spans="1:25" x14ac:dyDescent="0.3">
      <c r="A1249" s="23">
        <v>41305</v>
      </c>
      <c r="B1249" s="1">
        <v>57.120266000000001</v>
      </c>
      <c r="C1249" s="21">
        <f t="shared" si="115"/>
        <v>-2.9332512828490476E-3</v>
      </c>
      <c r="D1249" s="21">
        <f t="shared" si="116"/>
        <v>1.3972351888161174E-5</v>
      </c>
      <c r="S1249" s="23">
        <v>41305</v>
      </c>
      <c r="T1249" s="1">
        <v>1498.1099850000001</v>
      </c>
      <c r="U1249" s="21">
        <f t="shared" si="117"/>
        <v>-2.5633013528780779E-3</v>
      </c>
      <c r="W1249" s="23">
        <v>41305</v>
      </c>
      <c r="X1249" s="24">
        <f t="shared" si="118"/>
        <v>-2.9959496955474603E-3</v>
      </c>
      <c r="Y1249" s="21">
        <f t="shared" si="119"/>
        <v>-2.6259997655764906E-3</v>
      </c>
    </row>
    <row r="1250" spans="1:25" x14ac:dyDescent="0.3">
      <c r="A1250" s="23">
        <v>41304</v>
      </c>
      <c r="B1250" s="1">
        <v>57.288307000000003</v>
      </c>
      <c r="C1250" s="21">
        <f t="shared" si="115"/>
        <v>-3.1421699436515738E-3</v>
      </c>
      <c r="D1250" s="21">
        <f t="shared" si="116"/>
        <v>1.5577858476792526E-5</v>
      </c>
      <c r="S1250" s="23">
        <v>41304</v>
      </c>
      <c r="T1250" s="1">
        <v>1501.959961</v>
      </c>
      <c r="U1250" s="21">
        <f t="shared" si="117"/>
        <v>-3.8996214005379004E-3</v>
      </c>
      <c r="W1250" s="23">
        <v>41304</v>
      </c>
      <c r="X1250" s="24">
        <f t="shared" si="118"/>
        <v>-3.2048683563499865E-3</v>
      </c>
      <c r="Y1250" s="21">
        <f t="shared" si="119"/>
        <v>-3.9623198132363131E-3</v>
      </c>
    </row>
    <row r="1251" spans="1:25" x14ac:dyDescent="0.3">
      <c r="A1251" s="23">
        <v>41303</v>
      </c>
      <c r="B1251" s="1">
        <v>57.468884000000003</v>
      </c>
      <c r="C1251" s="21">
        <f t="shared" si="115"/>
        <v>1.8762668414427308E-2</v>
      </c>
      <c r="D1251" s="21">
        <f t="shared" si="116"/>
        <v>3.2248828321232485E-4</v>
      </c>
      <c r="S1251" s="23">
        <v>41303</v>
      </c>
      <c r="T1251" s="1">
        <v>1507.839966</v>
      </c>
      <c r="U1251" s="21">
        <f t="shared" si="117"/>
        <v>5.1059950967726753E-3</v>
      </c>
      <c r="W1251" s="23">
        <v>41303</v>
      </c>
      <c r="X1251" s="24">
        <f t="shared" si="118"/>
        <v>1.8699970001728895E-2</v>
      </c>
      <c r="Y1251" s="21">
        <f t="shared" si="119"/>
        <v>5.0432966840742626E-3</v>
      </c>
    </row>
    <row r="1252" spans="1:25" x14ac:dyDescent="0.3">
      <c r="A1252" s="23">
        <v>41302</v>
      </c>
      <c r="B1252" s="1">
        <v>56.410473000000003</v>
      </c>
      <c r="C1252" s="21">
        <f t="shared" si="115"/>
        <v>2.2619849597285135E-2</v>
      </c>
      <c r="D1252" s="21">
        <f t="shared" si="116"/>
        <v>4.7590033119594358E-4</v>
      </c>
      <c r="S1252" s="23">
        <v>41302</v>
      </c>
      <c r="T1252" s="1">
        <v>1500.1800539999999</v>
      </c>
      <c r="U1252" s="21">
        <f t="shared" si="117"/>
        <v>-1.8496214617390594E-3</v>
      </c>
      <c r="W1252" s="23">
        <v>41302</v>
      </c>
      <c r="X1252" s="24">
        <f t="shared" si="118"/>
        <v>2.2557151184586722E-2</v>
      </c>
      <c r="Y1252" s="21">
        <f t="shared" si="119"/>
        <v>-1.9123198744374721E-3</v>
      </c>
    </row>
    <row r="1253" spans="1:25" x14ac:dyDescent="0.3">
      <c r="A1253" s="23">
        <v>41299</v>
      </c>
      <c r="B1253" s="1">
        <v>55.162700999999998</v>
      </c>
      <c r="C1253" s="21">
        <f t="shared" si="115"/>
        <v>-2.3573612855627757E-2</v>
      </c>
      <c r="D1253" s="21">
        <f t="shared" si="116"/>
        <v>5.9430260787962392E-4</v>
      </c>
      <c r="S1253" s="23">
        <v>41299</v>
      </c>
      <c r="T1253" s="1">
        <v>1502.959961</v>
      </c>
      <c r="U1253" s="21">
        <f t="shared" si="117"/>
        <v>5.4454819269584842E-3</v>
      </c>
      <c r="W1253" s="23">
        <v>41299</v>
      </c>
      <c r="X1253" s="24">
        <f t="shared" si="118"/>
        <v>-2.363631126832617E-2</v>
      </c>
      <c r="Y1253" s="21">
        <f t="shared" si="119"/>
        <v>5.3827835142600715E-3</v>
      </c>
    </row>
    <row r="1254" spans="1:25" x14ac:dyDescent="0.3">
      <c r="A1254" s="23">
        <v>41298</v>
      </c>
      <c r="B1254" s="1">
        <v>56.494480000000003</v>
      </c>
      <c r="C1254" s="21">
        <f t="shared" si="115"/>
        <v>-0.12355781309131686</v>
      </c>
      <c r="D1254" s="21">
        <f t="shared" si="116"/>
        <v>1.5466037061009394E-2</v>
      </c>
      <c r="S1254" s="23">
        <v>41298</v>
      </c>
      <c r="T1254" s="1">
        <v>1494.8199460000001</v>
      </c>
      <c r="U1254" s="21">
        <f t="shared" si="117"/>
        <v>6.6142182684192363E-6</v>
      </c>
      <c r="W1254" s="23">
        <v>41298</v>
      </c>
      <c r="X1254" s="24">
        <f t="shared" si="118"/>
        <v>-0.12362051150401528</v>
      </c>
      <c r="Y1254" s="21">
        <f t="shared" si="119"/>
        <v>-5.6084194429993468E-5</v>
      </c>
    </row>
    <row r="1255" spans="1:25" x14ac:dyDescent="0.3">
      <c r="A1255" s="23">
        <v>41297</v>
      </c>
      <c r="B1255" s="1">
        <v>64.458877999999999</v>
      </c>
      <c r="C1255" s="21">
        <f t="shared" si="115"/>
        <v>1.8305022797175274E-2</v>
      </c>
      <c r="D1255" s="21">
        <f t="shared" si="116"/>
        <v>3.0626096047085258E-4</v>
      </c>
      <c r="S1255" s="23">
        <v>41297</v>
      </c>
      <c r="T1255" s="1">
        <v>1494.8100589999999</v>
      </c>
      <c r="U1255" s="21">
        <f t="shared" si="117"/>
        <v>1.5074770267586857E-3</v>
      </c>
      <c r="W1255" s="23">
        <v>41297</v>
      </c>
      <c r="X1255" s="24">
        <f t="shared" si="118"/>
        <v>1.8242324384476861E-2</v>
      </c>
      <c r="Y1255" s="21">
        <f t="shared" si="119"/>
        <v>1.444778614060273E-3</v>
      </c>
    </row>
    <row r="1256" spans="1:25" x14ac:dyDescent="0.3">
      <c r="A1256" s="23">
        <v>41296</v>
      </c>
      <c r="B1256" s="1">
        <v>63.300167000000002</v>
      </c>
      <c r="C1256" s="21">
        <f t="shared" si="115"/>
        <v>9.539903641982983E-3</v>
      </c>
      <c r="D1256" s="21">
        <f t="shared" si="116"/>
        <v>7.6303614188214465E-5</v>
      </c>
      <c r="S1256" s="23">
        <v>41296</v>
      </c>
      <c r="T1256" s="1">
        <v>1492.5600589999999</v>
      </c>
      <c r="U1256" s="21">
        <f t="shared" si="117"/>
        <v>4.4281074365482009E-3</v>
      </c>
      <c r="W1256" s="23">
        <v>41296</v>
      </c>
      <c r="X1256" s="24">
        <f t="shared" si="118"/>
        <v>9.4772052292845695E-3</v>
      </c>
      <c r="Y1256" s="21">
        <f t="shared" si="119"/>
        <v>4.3654090238497882E-3</v>
      </c>
    </row>
    <row r="1257" spans="1:25" x14ac:dyDescent="0.3">
      <c r="A1257" s="23">
        <v>41292</v>
      </c>
      <c r="B1257" s="1">
        <v>62.701996000000001</v>
      </c>
      <c r="C1257" s="21">
        <f t="shared" si="115"/>
        <v>-5.331412547190828E-3</v>
      </c>
      <c r="D1257" s="21">
        <f t="shared" si="116"/>
        <v>3.7651995541138631E-5</v>
      </c>
      <c r="S1257" s="23">
        <v>41292</v>
      </c>
      <c r="T1257" s="1">
        <v>1485.9799800000001</v>
      </c>
      <c r="U1257" s="21">
        <f t="shared" si="117"/>
        <v>3.4032703558501964E-3</v>
      </c>
      <c r="W1257" s="23">
        <v>41292</v>
      </c>
      <c r="X1257" s="24">
        <f t="shared" si="118"/>
        <v>-5.3941109598892407E-3</v>
      </c>
      <c r="Y1257" s="21">
        <f t="shared" si="119"/>
        <v>3.3405719431517837E-3</v>
      </c>
    </row>
    <row r="1258" spans="1:25" x14ac:dyDescent="0.3">
      <c r="A1258" s="23">
        <v>41291</v>
      </c>
      <c r="B1258" s="1">
        <v>63.038077999999999</v>
      </c>
      <c r="C1258" s="21">
        <f t="shared" si="115"/>
        <v>-6.7377033679504317E-3</v>
      </c>
      <c r="D1258" s="21">
        <f t="shared" si="116"/>
        <v>5.6887994037816875E-5</v>
      </c>
      <c r="S1258" s="23">
        <v>41291</v>
      </c>
      <c r="T1258" s="1">
        <v>1480.9399410000001</v>
      </c>
      <c r="U1258" s="21">
        <f t="shared" si="117"/>
        <v>5.6429218281479621E-3</v>
      </c>
      <c r="W1258" s="23">
        <v>41291</v>
      </c>
      <c r="X1258" s="24">
        <f t="shared" si="118"/>
        <v>-6.8004017806488444E-3</v>
      </c>
      <c r="Y1258" s="21">
        <f t="shared" si="119"/>
        <v>5.5802234154495494E-3</v>
      </c>
    </row>
    <row r="1259" spans="1:25" x14ac:dyDescent="0.3">
      <c r="A1259" s="23">
        <v>41290</v>
      </c>
      <c r="B1259" s="1">
        <v>63.465691</v>
      </c>
      <c r="C1259" s="21">
        <f t="shared" si="115"/>
        <v>4.1508994468271387E-2</v>
      </c>
      <c r="D1259" s="21">
        <f t="shared" si="116"/>
        <v>1.6568388030825138E-3</v>
      </c>
      <c r="S1259" s="23">
        <v>41290</v>
      </c>
      <c r="T1259" s="1">
        <v>1472.630005</v>
      </c>
      <c r="U1259" s="21">
        <f t="shared" si="117"/>
        <v>1.9699186784150058E-4</v>
      </c>
      <c r="W1259" s="23">
        <v>41290</v>
      </c>
      <c r="X1259" s="24">
        <f t="shared" si="118"/>
        <v>4.1446296055572977E-2</v>
      </c>
      <c r="Y1259" s="21">
        <f t="shared" si="119"/>
        <v>1.3429345514308789E-4</v>
      </c>
    </row>
    <row r="1260" spans="1:25" x14ac:dyDescent="0.3">
      <c r="A1260" s="23">
        <v>41289</v>
      </c>
      <c r="B1260" s="1">
        <v>60.936287</v>
      </c>
      <c r="C1260" s="21">
        <f t="shared" si="115"/>
        <v>-3.1549891760285553E-2</v>
      </c>
      <c r="D1260" s="21">
        <f t="shared" si="116"/>
        <v>1.0468202320086527E-3</v>
      </c>
      <c r="S1260" s="23">
        <v>41289</v>
      </c>
      <c r="T1260" s="1">
        <v>1472.339966</v>
      </c>
      <c r="U1260" s="21">
        <f t="shared" si="117"/>
        <v>1.1286696895667081E-3</v>
      </c>
      <c r="W1260" s="23">
        <v>41289</v>
      </c>
      <c r="X1260" s="24">
        <f t="shared" si="118"/>
        <v>-3.1612590172983963E-2</v>
      </c>
      <c r="Y1260" s="21">
        <f t="shared" si="119"/>
        <v>1.0659712768682954E-3</v>
      </c>
    </row>
    <row r="1261" spans="1:25" x14ac:dyDescent="0.3">
      <c r="A1261" s="23">
        <v>41288</v>
      </c>
      <c r="B1261" s="1">
        <v>62.921452000000002</v>
      </c>
      <c r="C1261" s="21">
        <f t="shared" si="115"/>
        <v>-3.5652626182830827E-2</v>
      </c>
      <c r="D1261" s="21">
        <f t="shared" si="116"/>
        <v>1.3291373355660467E-3</v>
      </c>
      <c r="S1261" s="23">
        <v>41288</v>
      </c>
      <c r="T1261" s="1">
        <v>1470.6800539999999</v>
      </c>
      <c r="U1261" s="21">
        <f t="shared" si="117"/>
        <v>-9.3067148153735957E-4</v>
      </c>
      <c r="W1261" s="23">
        <v>41288</v>
      </c>
      <c r="X1261" s="24">
        <f t="shared" si="118"/>
        <v>-3.5715324595529237E-2</v>
      </c>
      <c r="Y1261" s="21">
        <f t="shared" si="119"/>
        <v>-9.9336989423577226E-4</v>
      </c>
    </row>
    <row r="1262" spans="1:25" x14ac:dyDescent="0.3">
      <c r="A1262" s="23">
        <v>41285</v>
      </c>
      <c r="B1262" s="1">
        <v>65.247703999999999</v>
      </c>
      <c r="C1262" s="21">
        <f t="shared" si="115"/>
        <v>-6.131493384685105E-3</v>
      </c>
      <c r="D1262" s="21">
        <f t="shared" si="116"/>
        <v>4.8110912450521774E-5</v>
      </c>
      <c r="S1262" s="23">
        <v>41285</v>
      </c>
      <c r="T1262" s="1">
        <v>1472.0500489999999</v>
      </c>
      <c r="U1262" s="21">
        <f t="shared" si="117"/>
        <v>-4.7513789798170336E-5</v>
      </c>
      <c r="W1262" s="23">
        <v>41285</v>
      </c>
      <c r="X1262" s="24">
        <f t="shared" si="118"/>
        <v>-6.1941917973835177E-3</v>
      </c>
      <c r="Y1262" s="21">
        <f t="shared" si="119"/>
        <v>-1.1021220249658304E-4</v>
      </c>
    </row>
    <row r="1263" spans="1:25" x14ac:dyDescent="0.3">
      <c r="A1263" s="23">
        <v>41284</v>
      </c>
      <c r="B1263" s="1">
        <v>65.650238000000002</v>
      </c>
      <c r="C1263" s="21">
        <f t="shared" si="115"/>
        <v>1.2396187359080546E-2</v>
      </c>
      <c r="D1263" s="21">
        <f t="shared" si="116"/>
        <v>1.3436235562692739E-4</v>
      </c>
      <c r="S1263" s="23">
        <v>41284</v>
      </c>
      <c r="T1263" s="1">
        <v>1472.119995</v>
      </c>
      <c r="U1263" s="21">
        <f t="shared" si="117"/>
        <v>7.5974147157820138E-3</v>
      </c>
      <c r="W1263" s="23">
        <v>41284</v>
      </c>
      <c r="X1263" s="24">
        <f t="shared" si="118"/>
        <v>1.2333488946382132E-2</v>
      </c>
      <c r="Y1263" s="21">
        <f t="shared" si="119"/>
        <v>7.5347163030836011E-3</v>
      </c>
    </row>
    <row r="1264" spans="1:25" x14ac:dyDescent="0.3">
      <c r="A1264" s="23">
        <v>41283</v>
      </c>
      <c r="B1264" s="1">
        <v>64.84639</v>
      </c>
      <c r="C1264" s="21">
        <f t="shared" si="115"/>
        <v>-1.5628828692180963E-2</v>
      </c>
      <c r="D1264" s="21">
        <f t="shared" si="116"/>
        <v>2.7006118223578662E-4</v>
      </c>
      <c r="S1264" s="23">
        <v>41283</v>
      </c>
      <c r="T1264" s="1">
        <v>1461.0200199999999</v>
      </c>
      <c r="U1264" s="21">
        <f t="shared" si="117"/>
        <v>2.6558665451457131E-3</v>
      </c>
      <c r="W1264" s="23">
        <v>41283</v>
      </c>
      <c r="X1264" s="24">
        <f t="shared" si="118"/>
        <v>-1.5691527104879376E-2</v>
      </c>
      <c r="Y1264" s="21">
        <f t="shared" si="119"/>
        <v>2.5931681324473004E-3</v>
      </c>
    </row>
    <row r="1265" spans="1:25" x14ac:dyDescent="0.3">
      <c r="A1265" s="23">
        <v>41282</v>
      </c>
      <c r="B1265" s="1">
        <v>65.875953999999993</v>
      </c>
      <c r="C1265" s="21">
        <f t="shared" si="115"/>
        <v>2.6909933914220918E-3</v>
      </c>
      <c r="D1265" s="21">
        <f t="shared" si="116"/>
        <v>3.5580663770447604E-6</v>
      </c>
      <c r="S1265" s="23">
        <v>41282</v>
      </c>
      <c r="T1265" s="1">
        <v>1457.150024</v>
      </c>
      <c r="U1265" s="21">
        <f t="shared" si="117"/>
        <v>-3.2423718278149494E-3</v>
      </c>
      <c r="W1265" s="23">
        <v>41282</v>
      </c>
      <c r="X1265" s="24">
        <f t="shared" si="118"/>
        <v>2.6282949787236791E-3</v>
      </c>
      <c r="Y1265" s="21">
        <f t="shared" si="119"/>
        <v>-3.3050702405133621E-3</v>
      </c>
    </row>
    <row r="1266" spans="1:25" x14ac:dyDescent="0.3">
      <c r="A1266" s="23">
        <v>41281</v>
      </c>
      <c r="B1266" s="1">
        <v>65.699157999999997</v>
      </c>
      <c r="C1266" s="21">
        <f t="shared" si="115"/>
        <v>-5.8820609058322093E-3</v>
      </c>
      <c r="D1266" s="21">
        <f t="shared" si="116"/>
        <v>4.471290038165079E-5</v>
      </c>
      <c r="S1266" s="23">
        <v>41281</v>
      </c>
      <c r="T1266" s="1">
        <v>1461.8900149999999</v>
      </c>
      <c r="U1266" s="21">
        <f t="shared" si="117"/>
        <v>-3.123116115959057E-3</v>
      </c>
      <c r="W1266" s="23">
        <v>41281</v>
      </c>
      <c r="X1266" s="24">
        <f t="shared" si="118"/>
        <v>-5.944759318530622E-3</v>
      </c>
      <c r="Y1266" s="21">
        <f t="shared" si="119"/>
        <v>-3.1858145286574697E-3</v>
      </c>
    </row>
    <row r="1267" spans="1:25" x14ac:dyDescent="0.3">
      <c r="A1267" s="23">
        <v>41278</v>
      </c>
      <c r="B1267" s="1">
        <v>66.087890999999999</v>
      </c>
      <c r="C1267" s="21">
        <f t="shared" si="115"/>
        <v>-2.7854640610927572E-2</v>
      </c>
      <c r="D1267" s="21">
        <f t="shared" si="116"/>
        <v>8.2135835701553346E-4</v>
      </c>
      <c r="S1267" s="23">
        <v>41278</v>
      </c>
      <c r="T1267" s="1">
        <v>1466.469971</v>
      </c>
      <c r="U1267" s="21">
        <f t="shared" si="117"/>
        <v>4.8650965994405659E-3</v>
      </c>
      <c r="W1267" s="23">
        <v>41278</v>
      </c>
      <c r="X1267" s="24">
        <f t="shared" si="118"/>
        <v>-2.7917339023625986E-2</v>
      </c>
      <c r="Y1267" s="21">
        <f t="shared" si="119"/>
        <v>4.8023981867421532E-3</v>
      </c>
    </row>
    <row r="1268" spans="1:25" x14ac:dyDescent="0.3">
      <c r="A1268" s="23">
        <v>41277</v>
      </c>
      <c r="B1268" s="1">
        <v>67.981491000000005</v>
      </c>
      <c r="C1268" s="21">
        <f t="shared" si="115"/>
        <v>-1.2622368670181072E-2</v>
      </c>
      <c r="D1268" s="21">
        <f t="shared" si="116"/>
        <v>1.8028643204621089E-4</v>
      </c>
      <c r="S1268" s="23">
        <v>41277</v>
      </c>
      <c r="T1268" s="1">
        <v>1459.369995</v>
      </c>
      <c r="U1268" s="21">
        <f t="shared" si="117"/>
        <v>-2.0856176120627179E-3</v>
      </c>
      <c r="W1268" s="23">
        <v>41277</v>
      </c>
      <c r="X1268" s="24">
        <f t="shared" si="118"/>
        <v>-1.2685067082879486E-2</v>
      </c>
      <c r="Y1268" s="21">
        <f t="shared" si="119"/>
        <v>-2.1483160247611306E-3</v>
      </c>
    </row>
    <row r="1269" spans="1:25" x14ac:dyDescent="0.3">
      <c r="A1269" s="23">
        <v>41276</v>
      </c>
      <c r="B1269" s="1">
        <v>68.850548000000003</v>
      </c>
      <c r="S1269" s="23">
        <v>41276</v>
      </c>
      <c r="T1269" s="1">
        <v>1462.420044</v>
      </c>
      <c r="W1269" s="23">
        <v>41276</v>
      </c>
    </row>
  </sheetData>
  <sortState xmlns:xlrd2="http://schemas.microsoft.com/office/spreadsheetml/2017/richdata2" ref="G25:G38">
    <sortCondition ref="G24"/>
  </sortState>
  <mergeCells count="3">
    <mergeCell ref="A9:D9"/>
    <mergeCell ref="S9:U9"/>
    <mergeCell ref="W9:Y9"/>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084E68-22B9-4E0E-A4F1-20F28222949E}">
  <dimension ref="A2:AI1269"/>
  <sheetViews>
    <sheetView zoomScaleNormal="100" workbookViewId="0"/>
  </sheetViews>
  <sheetFormatPr defaultRowHeight="14.4" x14ac:dyDescent="0.3"/>
  <cols>
    <col min="1" max="1" width="17.77734375" style="21" bestFit="1" customWidth="1"/>
    <col min="2" max="2" width="9.88671875" style="21" customWidth="1"/>
    <col min="3" max="3" width="9" style="21" bestFit="1" customWidth="1"/>
    <col min="4" max="4" width="16" style="21" bestFit="1" customWidth="1"/>
    <col min="5" max="6" width="8.88671875" style="21"/>
    <col min="7" max="7" width="16.6640625" style="21" bestFit="1" customWidth="1"/>
    <col min="8" max="8" width="9" style="21" bestFit="1" customWidth="1"/>
    <col min="9" max="9" width="12.6640625" style="21" bestFit="1" customWidth="1"/>
    <col min="10" max="10" width="9" style="21" bestFit="1" customWidth="1"/>
    <col min="11" max="18" width="8.88671875" style="21"/>
    <col min="19" max="20" width="11.6640625" style="21" bestFit="1" customWidth="1"/>
    <col min="21" max="21" width="14.33203125" style="21" bestFit="1" customWidth="1"/>
    <col min="22" max="22" width="8.88671875" style="21"/>
    <col min="23" max="23" width="11.6640625" style="21" bestFit="1" customWidth="1"/>
    <col min="24" max="25" width="14.33203125" style="21" bestFit="1" customWidth="1"/>
    <col min="26" max="26" width="8.88671875" style="21"/>
    <col min="27" max="27" width="17.5546875" style="21" bestFit="1" customWidth="1"/>
    <col min="28" max="28" width="13.44140625" style="21" bestFit="1" customWidth="1"/>
    <col min="29" max="29" width="14" style="21" bestFit="1" customWidth="1"/>
    <col min="30" max="30" width="13.77734375" style="21" bestFit="1" customWidth="1"/>
    <col min="31" max="31" width="24" style="21" bestFit="1" customWidth="1"/>
    <col min="32" max="32" width="22.21875" style="21" bestFit="1" customWidth="1"/>
    <col min="33" max="33" width="13.77734375" style="21" bestFit="1" customWidth="1"/>
    <col min="34" max="34" width="20.21875" style="21" bestFit="1" customWidth="1"/>
    <col min="35" max="35" width="22.21875" style="21" bestFit="1" customWidth="1"/>
    <col min="36" max="16384" width="8.88671875" style="21"/>
  </cols>
  <sheetData>
    <row r="2" spans="1:28" x14ac:dyDescent="0.3">
      <c r="A2" s="21" t="s">
        <v>36</v>
      </c>
      <c r="B2" s="21">
        <v>1259</v>
      </c>
    </row>
    <row r="3" spans="1:28" x14ac:dyDescent="0.3">
      <c r="A3" s="21" t="s">
        <v>37</v>
      </c>
      <c r="B3" s="21">
        <f>B2-1</f>
        <v>1258</v>
      </c>
    </row>
    <row r="4" spans="1:28" x14ac:dyDescent="0.3">
      <c r="A4" s="21" t="s">
        <v>38</v>
      </c>
      <c r="B4" s="21">
        <f>AVERAGE(C11:C1268)</f>
        <v>7.2018221390118256E-4</v>
      </c>
      <c r="T4" s="21" t="s">
        <v>68</v>
      </c>
      <c r="U4" s="21" t="s">
        <v>69</v>
      </c>
    </row>
    <row r="5" spans="1:28" ht="15" thickBot="1" x14ac:dyDescent="0.35">
      <c r="A5" s="21" t="s">
        <v>39</v>
      </c>
      <c r="B5" s="21">
        <f>SUM(D11:D1268)/(B3-1)</f>
        <v>1.5118804491854413E-4</v>
      </c>
      <c r="S5" s="21" t="s">
        <v>64</v>
      </c>
      <c r="T5" s="14">
        <f>1.58%</f>
        <v>1.5800000000000002E-2</v>
      </c>
      <c r="U5" s="21">
        <f>T5/252</f>
        <v>6.2698412698412704E-5</v>
      </c>
    </row>
    <row r="6" spans="1:28" x14ac:dyDescent="0.3">
      <c r="A6" s="21" t="s">
        <v>40</v>
      </c>
      <c r="B6" s="21">
        <f>SQRT(B5)</f>
        <v>1.2295854786005898E-2</v>
      </c>
      <c r="G6" s="16" t="s">
        <v>34</v>
      </c>
      <c r="H6" s="16"/>
      <c r="J6" s="21" t="s">
        <v>56</v>
      </c>
    </row>
    <row r="7" spans="1:28" x14ac:dyDescent="0.3">
      <c r="A7" s="21" t="s">
        <v>41</v>
      </c>
      <c r="B7" s="14">
        <f>B6*SQRT(252)</f>
        <v>0.19519064352440957</v>
      </c>
      <c r="G7" s="22"/>
      <c r="H7" s="22"/>
      <c r="J7" s="14">
        <v>-0.1</v>
      </c>
    </row>
    <row r="8" spans="1:28" x14ac:dyDescent="0.3">
      <c r="G8" s="22" t="s">
        <v>43</v>
      </c>
      <c r="H8" s="22">
        <v>7.2018221390118256E-4</v>
      </c>
      <c r="J8" s="14">
        <v>-0.08</v>
      </c>
    </row>
    <row r="9" spans="1:28" x14ac:dyDescent="0.3">
      <c r="A9" s="52" t="s">
        <v>63</v>
      </c>
      <c r="B9" s="52"/>
      <c r="C9" s="52"/>
      <c r="D9" s="52"/>
      <c r="G9" s="22" t="s">
        <v>44</v>
      </c>
      <c r="H9" s="22">
        <v>3.4667171181091203E-4</v>
      </c>
      <c r="J9" s="14">
        <v>-0.06</v>
      </c>
      <c r="S9" s="52" t="s">
        <v>61</v>
      </c>
      <c r="T9" s="52"/>
      <c r="U9" s="52"/>
      <c r="W9" s="52" t="s">
        <v>66</v>
      </c>
      <c r="X9" s="52"/>
      <c r="Y9" s="52"/>
      <c r="AA9" s="21" t="s">
        <v>70</v>
      </c>
    </row>
    <row r="10" spans="1:28" ht="15" thickBot="1" x14ac:dyDescent="0.35">
      <c r="A10" s="21" t="s">
        <v>32</v>
      </c>
      <c r="B10" s="21" t="s">
        <v>33</v>
      </c>
      <c r="C10" s="21" t="s">
        <v>34</v>
      </c>
      <c r="D10" s="21" t="s">
        <v>42</v>
      </c>
      <c r="G10" s="22" t="s">
        <v>45</v>
      </c>
      <c r="H10" s="22">
        <v>5.7749190545830498E-4</v>
      </c>
      <c r="J10" s="14">
        <v>-0.04</v>
      </c>
      <c r="S10" s="21" t="s">
        <v>32</v>
      </c>
      <c r="T10" s="21" t="s">
        <v>33</v>
      </c>
      <c r="U10" s="21" t="s">
        <v>34</v>
      </c>
      <c r="W10" s="21" t="s">
        <v>32</v>
      </c>
      <c r="X10" s="21" t="s">
        <v>65</v>
      </c>
      <c r="Y10" s="21" t="s">
        <v>67</v>
      </c>
    </row>
    <row r="11" spans="1:28" x14ac:dyDescent="0.3">
      <c r="A11" s="23">
        <v>43098</v>
      </c>
      <c r="B11" s="1">
        <v>55.369698</v>
      </c>
      <c r="C11" s="21">
        <f>B11/B12-1</f>
        <v>-6.5733909886330766E-3</v>
      </c>
      <c r="D11" s="21">
        <f>(C11-$B$4)^2</f>
        <v>5.3196210060725857E-5</v>
      </c>
      <c r="G11" s="22" t="s">
        <v>46</v>
      </c>
      <c r="H11" s="22">
        <v>0</v>
      </c>
      <c r="J11" s="14">
        <v>-0.02</v>
      </c>
      <c r="S11" s="23">
        <v>43098</v>
      </c>
      <c r="T11" s="1">
        <v>2673.610107</v>
      </c>
      <c r="U11" s="21">
        <f>T11/T12-1</f>
        <v>-5.1831532918047429E-3</v>
      </c>
      <c r="W11" s="23">
        <v>43098</v>
      </c>
      <c r="X11" s="24">
        <f>C11-$U$5</f>
        <v>-6.6360894013314893E-3</v>
      </c>
      <c r="Y11" s="21">
        <f>U11-$U$5</f>
        <v>-5.2458517045031556E-3</v>
      </c>
      <c r="AA11" s="16" t="s">
        <v>71</v>
      </c>
      <c r="AB11" s="16"/>
    </row>
    <row r="12" spans="1:28" x14ac:dyDescent="0.3">
      <c r="A12" s="23">
        <v>43097</v>
      </c>
      <c r="B12" s="1">
        <v>55.736072999999998</v>
      </c>
      <c r="C12" s="21">
        <f t="shared" ref="C12:C75" si="0">B12/B13-1</f>
        <v>9.4290649809691818E-3</v>
      </c>
      <c r="D12" s="21">
        <f t="shared" ref="D12:D75" si="1">(C12-$B$4)^2</f>
        <v>7.5844639050533968E-5</v>
      </c>
      <c r="G12" s="22" t="s">
        <v>47</v>
      </c>
      <c r="H12" s="22">
        <v>1.2295854786005905E-2</v>
      </c>
      <c r="J12" s="14">
        <v>0</v>
      </c>
      <c r="S12" s="23">
        <v>43097</v>
      </c>
      <c r="T12" s="1">
        <v>2687.540039</v>
      </c>
      <c r="U12" s="21">
        <f t="shared" ref="U12:U75" si="2">T12/T13-1</f>
        <v>1.8339987718805073E-3</v>
      </c>
      <c r="W12" s="23">
        <v>43097</v>
      </c>
      <c r="X12" s="24">
        <f t="shared" ref="X12:X75" si="3">C12-$U$5</f>
        <v>9.3663665682707682E-3</v>
      </c>
      <c r="Y12" s="21">
        <f t="shared" ref="Y12:Y75" si="4">U12-$U$5</f>
        <v>1.7713003591820946E-3</v>
      </c>
      <c r="AA12" s="22" t="s">
        <v>72</v>
      </c>
      <c r="AB12" s="22">
        <v>0.59019940976568552</v>
      </c>
    </row>
    <row r="13" spans="1:28" x14ac:dyDescent="0.3">
      <c r="A13" s="23">
        <v>43096</v>
      </c>
      <c r="B13" s="1">
        <v>55.215443</v>
      </c>
      <c r="C13" s="21">
        <f t="shared" si="0"/>
        <v>2.2751818053416972E-3</v>
      </c>
      <c r="D13" s="21">
        <f t="shared" si="1"/>
        <v>2.4180237293801674E-6</v>
      </c>
      <c r="G13" s="22" t="s">
        <v>48</v>
      </c>
      <c r="H13" s="22">
        <v>1.511880449185443E-4</v>
      </c>
      <c r="J13" s="14">
        <v>0.02</v>
      </c>
      <c r="S13" s="23">
        <v>43096</v>
      </c>
      <c r="T13" s="1">
        <v>2682.6201169999999</v>
      </c>
      <c r="U13" s="21">
        <f t="shared" si="2"/>
        <v>7.909408692408082E-4</v>
      </c>
      <c r="W13" s="23">
        <v>43096</v>
      </c>
      <c r="X13" s="24">
        <f t="shared" si="3"/>
        <v>2.2124833926432845E-3</v>
      </c>
      <c r="Y13" s="21">
        <f t="shared" si="4"/>
        <v>7.2824245654239551E-4</v>
      </c>
      <c r="AA13" s="22" t="s">
        <v>73</v>
      </c>
      <c r="AB13" s="22">
        <v>0.34833534328776355</v>
      </c>
    </row>
    <row r="14" spans="1:28" x14ac:dyDescent="0.3">
      <c r="A14" s="23">
        <v>43095</v>
      </c>
      <c r="B14" s="1">
        <v>55.090102999999999</v>
      </c>
      <c r="C14" s="21">
        <f t="shared" si="0"/>
        <v>-2.7923030408062433E-3</v>
      </c>
      <c r="D14" s="21">
        <f t="shared" si="1"/>
        <v>1.2337552664537091E-5</v>
      </c>
      <c r="G14" s="22" t="s">
        <v>49</v>
      </c>
      <c r="H14" s="22">
        <v>5.7361627540933409</v>
      </c>
      <c r="J14" s="14">
        <v>0.04</v>
      </c>
      <c r="S14" s="23">
        <v>43095</v>
      </c>
      <c r="T14" s="1">
        <v>2680.5</v>
      </c>
      <c r="U14" s="21">
        <f t="shared" si="2"/>
        <v>-1.0584152238849454E-3</v>
      </c>
      <c r="W14" s="23">
        <v>43095</v>
      </c>
      <c r="X14" s="24">
        <f t="shared" si="3"/>
        <v>-2.8550014535046559E-3</v>
      </c>
      <c r="Y14" s="21">
        <f t="shared" si="4"/>
        <v>-1.121113636583358E-3</v>
      </c>
      <c r="AA14" s="22" t="s">
        <v>74</v>
      </c>
      <c r="AB14" s="22">
        <v>0.34781650200057229</v>
      </c>
    </row>
    <row r="15" spans="1:28" x14ac:dyDescent="0.3">
      <c r="A15" s="23">
        <v>43091</v>
      </c>
      <c r="B15" s="1">
        <v>55.244362000000002</v>
      </c>
      <c r="C15" s="21">
        <f t="shared" si="0"/>
        <v>-4.8628534043106963E-3</v>
      </c>
      <c r="D15" s="21">
        <f t="shared" si="1"/>
        <v>3.1170286714222501E-5</v>
      </c>
      <c r="G15" s="22" t="s">
        <v>50</v>
      </c>
      <c r="H15" s="22">
        <v>-0.22267174619959118</v>
      </c>
      <c r="J15" s="14">
        <v>0.06</v>
      </c>
      <c r="S15" s="23">
        <v>43091</v>
      </c>
      <c r="T15" s="1">
        <v>2683.3400879999999</v>
      </c>
      <c r="U15" s="21">
        <f t="shared" si="2"/>
        <v>-4.5816647315766179E-4</v>
      </c>
      <c r="W15" s="23">
        <v>43091</v>
      </c>
      <c r="X15" s="24">
        <f t="shared" si="3"/>
        <v>-4.925551817009109E-3</v>
      </c>
      <c r="Y15" s="21">
        <f t="shared" si="4"/>
        <v>-5.2086488585607448E-4</v>
      </c>
      <c r="AA15" s="22" t="s">
        <v>44</v>
      </c>
      <c r="AB15" s="22">
        <v>9.9298714992023286E-3</v>
      </c>
    </row>
    <row r="16" spans="1:28" ht="15" thickBot="1" x14ac:dyDescent="0.35">
      <c r="A16" s="23">
        <v>43090</v>
      </c>
      <c r="B16" s="1">
        <v>55.514319999999998</v>
      </c>
      <c r="C16" s="21">
        <f t="shared" si="0"/>
        <v>-2.5983068056687486E-3</v>
      </c>
      <c r="D16" s="21">
        <f t="shared" si="1"/>
        <v>1.1012369373006203E-5</v>
      </c>
      <c r="G16" s="22" t="s">
        <v>51</v>
      </c>
      <c r="H16" s="22">
        <v>0.16857033973465663</v>
      </c>
      <c r="J16" s="14">
        <v>0.08</v>
      </c>
      <c r="S16" s="23">
        <v>43090</v>
      </c>
      <c r="T16" s="1">
        <v>2684.570068</v>
      </c>
      <c r="U16" s="21">
        <f t="shared" si="2"/>
        <v>1.9856556872259734E-3</v>
      </c>
      <c r="W16" s="23">
        <v>43090</v>
      </c>
      <c r="X16" s="24">
        <f t="shared" si="3"/>
        <v>-2.6610052183671613E-3</v>
      </c>
      <c r="Y16" s="21">
        <f t="shared" si="4"/>
        <v>1.9229572745275607E-3</v>
      </c>
      <c r="AA16" s="25" t="s">
        <v>75</v>
      </c>
      <c r="AB16" s="25">
        <v>1258</v>
      </c>
    </row>
    <row r="17" spans="1:35" x14ac:dyDescent="0.3">
      <c r="A17" s="23">
        <v>43089</v>
      </c>
      <c r="B17" s="1">
        <v>55.658938999999997</v>
      </c>
      <c r="C17" s="21">
        <f t="shared" si="0"/>
        <v>-4.8267537706002672E-3</v>
      </c>
      <c r="D17" s="21">
        <f t="shared" si="1"/>
        <v>3.0768498816157075E-5</v>
      </c>
      <c r="G17" s="22" t="s">
        <v>52</v>
      </c>
      <c r="H17" s="22">
        <v>-9.2436945204106391E-2</v>
      </c>
      <c r="J17" s="14">
        <v>0.1</v>
      </c>
      <c r="S17" s="23">
        <v>43089</v>
      </c>
      <c r="T17" s="1">
        <v>2679.25</v>
      </c>
      <c r="U17" s="21">
        <f t="shared" si="2"/>
        <v>-8.2789329136956358E-4</v>
      </c>
      <c r="W17" s="23">
        <v>43089</v>
      </c>
      <c r="X17" s="24">
        <f t="shared" si="3"/>
        <v>-4.8894521832986799E-3</v>
      </c>
      <c r="Y17" s="21">
        <f t="shared" si="4"/>
        <v>-8.9059170406797627E-4</v>
      </c>
    </row>
    <row r="18" spans="1:35" ht="15" thickBot="1" x14ac:dyDescent="0.35">
      <c r="A18" s="23">
        <v>43088</v>
      </c>
      <c r="B18" s="1">
        <v>55.928894</v>
      </c>
      <c r="C18" s="21">
        <f t="shared" si="0"/>
        <v>-3.4460463356678073E-4</v>
      </c>
      <c r="D18" s="21">
        <f t="shared" si="1"/>
        <v>1.1337710305407636E-6</v>
      </c>
      <c r="G18" s="22" t="s">
        <v>53</v>
      </c>
      <c r="H18" s="22">
        <v>7.6133394530550236E-2</v>
      </c>
      <c r="S18" s="23">
        <v>43088</v>
      </c>
      <c r="T18" s="1">
        <v>2681.469971</v>
      </c>
      <c r="U18" s="21">
        <f t="shared" si="2"/>
        <v>-3.2302693089867329E-3</v>
      </c>
      <c r="W18" s="23">
        <v>43088</v>
      </c>
      <c r="X18" s="24">
        <f t="shared" si="3"/>
        <v>-4.0730304626519342E-4</v>
      </c>
      <c r="Y18" s="21">
        <f t="shared" si="4"/>
        <v>-3.2929677216851456E-3</v>
      </c>
      <c r="AA18" s="21" t="s">
        <v>76</v>
      </c>
    </row>
    <row r="19" spans="1:35" x14ac:dyDescent="0.3">
      <c r="A19" s="23">
        <v>43087</v>
      </c>
      <c r="B19" s="1">
        <v>55.948174000000002</v>
      </c>
      <c r="C19" s="21">
        <f t="shared" si="0"/>
        <v>-4.4604297472661258E-3</v>
      </c>
      <c r="D19" s="21">
        <f t="shared" si="1"/>
        <v>2.6838740292189789E-5</v>
      </c>
      <c r="G19" s="22" t="s">
        <v>54</v>
      </c>
      <c r="H19" s="22">
        <v>0.90598922508768764</v>
      </c>
      <c r="S19" s="23">
        <v>43087</v>
      </c>
      <c r="T19" s="1">
        <v>2690.1599120000001</v>
      </c>
      <c r="U19" s="21">
        <f t="shared" si="2"/>
        <v>5.3628070317379706E-3</v>
      </c>
      <c r="W19" s="23">
        <v>43087</v>
      </c>
      <c r="X19" s="24">
        <f t="shared" si="3"/>
        <v>-4.5231281599645385E-3</v>
      </c>
      <c r="Y19" s="21">
        <f t="shared" si="4"/>
        <v>5.3001086190395579E-3</v>
      </c>
      <c r="AA19" s="15"/>
      <c r="AB19" s="15" t="s">
        <v>81</v>
      </c>
      <c r="AC19" s="15" t="s">
        <v>82</v>
      </c>
      <c r="AD19" s="15" t="s">
        <v>83</v>
      </c>
      <c r="AE19" s="15" t="s">
        <v>84</v>
      </c>
      <c r="AF19" s="15" t="s">
        <v>85</v>
      </c>
    </row>
    <row r="20" spans="1:35" ht="15" thickBot="1" x14ac:dyDescent="0.35">
      <c r="A20" s="23">
        <v>43084</v>
      </c>
      <c r="B20" s="1">
        <v>56.198844999999999</v>
      </c>
      <c r="C20" s="21">
        <f t="shared" si="0"/>
        <v>-2.3618171541164967E-2</v>
      </c>
      <c r="D20" s="21">
        <f t="shared" si="1"/>
        <v>5.9235546350674246E-4</v>
      </c>
      <c r="G20" s="25" t="s">
        <v>55</v>
      </c>
      <c r="H20" s="25">
        <v>1258</v>
      </c>
      <c r="S20" s="23">
        <v>43084</v>
      </c>
      <c r="T20" s="1">
        <v>2675.8100589999999</v>
      </c>
      <c r="U20" s="21">
        <f t="shared" si="2"/>
        <v>8.9743435772324798E-3</v>
      </c>
      <c r="W20" s="23">
        <v>43084</v>
      </c>
      <c r="X20" s="24">
        <f t="shared" si="3"/>
        <v>-2.3680869953863381E-2</v>
      </c>
      <c r="Y20" s="21">
        <f t="shared" si="4"/>
        <v>8.9116451645340662E-3</v>
      </c>
      <c r="AA20" s="22" t="s">
        <v>77</v>
      </c>
      <c r="AB20" s="22">
        <v>1</v>
      </c>
      <c r="AC20" s="22">
        <v>6.6198823386327529E-2</v>
      </c>
      <c r="AD20" s="22">
        <v>6.6198823386327529E-2</v>
      </c>
      <c r="AE20" s="22">
        <v>671.37167354869644</v>
      </c>
      <c r="AF20" s="22">
        <v>6.1361186710042998E-119</v>
      </c>
    </row>
    <row r="21" spans="1:35" x14ac:dyDescent="0.3">
      <c r="A21" s="23">
        <v>43083</v>
      </c>
      <c r="B21" s="1">
        <v>57.558266000000003</v>
      </c>
      <c r="C21" s="21">
        <f t="shared" si="0"/>
        <v>3.5299304670195486E-3</v>
      </c>
      <c r="D21" s="21">
        <f t="shared" si="1"/>
        <v>7.8946852459017095E-6</v>
      </c>
      <c r="S21" s="23">
        <v>43083</v>
      </c>
      <c r="T21" s="1">
        <v>2652.01001</v>
      </c>
      <c r="U21" s="21">
        <f t="shared" si="2"/>
        <v>-4.0708592677227706E-3</v>
      </c>
      <c r="W21" s="23">
        <v>43083</v>
      </c>
      <c r="X21" s="24">
        <f t="shared" si="3"/>
        <v>3.4672320543211359E-3</v>
      </c>
      <c r="Y21" s="21">
        <f t="shared" si="4"/>
        <v>-4.1335576804211833E-3</v>
      </c>
      <c r="AA21" s="22" t="s">
        <v>78</v>
      </c>
      <c r="AB21" s="22">
        <v>1256</v>
      </c>
      <c r="AC21" s="22">
        <v>0.12384454907628238</v>
      </c>
      <c r="AD21" s="22">
        <v>9.8602347990670692E-5</v>
      </c>
      <c r="AE21" s="22"/>
      <c r="AF21" s="22"/>
    </row>
    <row r="22" spans="1:35" ht="15" thickBot="1" x14ac:dyDescent="0.35">
      <c r="A22" s="23">
        <v>43082</v>
      </c>
      <c r="B22" s="1">
        <v>57.355803999999999</v>
      </c>
      <c r="C22" s="21">
        <f t="shared" si="0"/>
        <v>3.7119760278685465E-3</v>
      </c>
      <c r="D22" s="21">
        <f t="shared" si="1"/>
        <v>8.9508302252933857E-6</v>
      </c>
      <c r="S22" s="23">
        <v>43082</v>
      </c>
      <c r="T22" s="1">
        <v>2662.8500979999999</v>
      </c>
      <c r="U22" s="21">
        <f t="shared" si="2"/>
        <v>-4.7295680335790458E-4</v>
      </c>
      <c r="W22" s="23">
        <v>43082</v>
      </c>
      <c r="X22" s="24">
        <f t="shared" si="3"/>
        <v>3.6492776151701338E-3</v>
      </c>
      <c r="Y22" s="21">
        <f t="shared" si="4"/>
        <v>-5.3565521605631727E-4</v>
      </c>
      <c r="AA22" s="25" t="s">
        <v>79</v>
      </c>
      <c r="AB22" s="25">
        <v>1257</v>
      </c>
      <c r="AC22" s="25">
        <v>0.19004337246260991</v>
      </c>
      <c r="AD22" s="25"/>
      <c r="AE22" s="25"/>
      <c r="AF22" s="25"/>
    </row>
    <row r="23" spans="1:35" ht="15" thickBot="1" x14ac:dyDescent="0.35">
      <c r="A23" s="23">
        <v>43081</v>
      </c>
      <c r="B23" s="1">
        <v>57.143687999999997</v>
      </c>
      <c r="C23" s="21">
        <f t="shared" si="0"/>
        <v>3.3856725387044762E-3</v>
      </c>
      <c r="D23" s="21">
        <f t="shared" si="1"/>
        <v>7.1048386716199675E-6</v>
      </c>
      <c r="G23" s="15" t="s">
        <v>56</v>
      </c>
      <c r="H23" s="15" t="s">
        <v>58</v>
      </c>
      <c r="I23" s="15" t="s">
        <v>59</v>
      </c>
      <c r="S23" s="23">
        <v>43081</v>
      </c>
      <c r="T23" s="1">
        <v>2664.110107</v>
      </c>
      <c r="U23" s="21">
        <f t="shared" si="2"/>
        <v>1.5489219942514953E-3</v>
      </c>
      <c r="W23" s="23">
        <v>43081</v>
      </c>
      <c r="X23" s="24">
        <f t="shared" si="3"/>
        <v>3.3229741260060635E-3</v>
      </c>
      <c r="Y23" s="21">
        <f t="shared" si="4"/>
        <v>1.4862235815530827E-3</v>
      </c>
    </row>
    <row r="24" spans="1:35" x14ac:dyDescent="0.3">
      <c r="A24" s="23">
        <v>43080</v>
      </c>
      <c r="B24" s="1">
        <v>56.950870999999999</v>
      </c>
      <c r="C24" s="21">
        <f t="shared" si="0"/>
        <v>7.8485514367416798E-3</v>
      </c>
      <c r="D24" s="21">
        <f t="shared" si="1"/>
        <v>5.081364777713963E-5</v>
      </c>
      <c r="G24" s="26">
        <v>-0.1</v>
      </c>
      <c r="H24" s="22">
        <v>0</v>
      </c>
      <c r="I24" s="27">
        <v>0</v>
      </c>
      <c r="S24" s="23">
        <v>43080</v>
      </c>
      <c r="T24" s="1">
        <v>2659.98999</v>
      </c>
      <c r="U24" s="21">
        <f t="shared" si="2"/>
        <v>3.2019573826136405E-3</v>
      </c>
      <c r="W24" s="23">
        <v>43080</v>
      </c>
      <c r="X24" s="24">
        <f t="shared" si="3"/>
        <v>7.7858530240432671E-3</v>
      </c>
      <c r="Y24" s="21">
        <f t="shared" si="4"/>
        <v>3.1392589699152278E-3</v>
      </c>
      <c r="AA24" s="15"/>
      <c r="AB24" s="15" t="s">
        <v>86</v>
      </c>
      <c r="AC24" s="15" t="s">
        <v>44</v>
      </c>
      <c r="AD24" s="15" t="s">
        <v>87</v>
      </c>
      <c r="AE24" s="15" t="s">
        <v>88</v>
      </c>
      <c r="AF24" s="15" t="s">
        <v>89</v>
      </c>
      <c r="AG24" s="15" t="s">
        <v>90</v>
      </c>
      <c r="AH24" s="15" t="s">
        <v>91</v>
      </c>
      <c r="AI24" s="15" t="s">
        <v>92</v>
      </c>
    </row>
    <row r="25" spans="1:35" x14ac:dyDescent="0.3">
      <c r="A25" s="23">
        <v>43077</v>
      </c>
      <c r="B25" s="1">
        <v>56.507370000000002</v>
      </c>
      <c r="C25" s="21">
        <f t="shared" si="0"/>
        <v>-8.9617285157288507E-3</v>
      </c>
      <c r="D25" s="21">
        <f t="shared" si="1"/>
        <v>9.3739395376525171E-5</v>
      </c>
      <c r="G25" s="26">
        <v>-0.08</v>
      </c>
      <c r="H25" s="22">
        <v>1</v>
      </c>
      <c r="I25" s="27">
        <v>7.9491255961844202E-4</v>
      </c>
      <c r="S25" s="23">
        <v>43077</v>
      </c>
      <c r="T25" s="1">
        <v>2651.5</v>
      </c>
      <c r="U25" s="21">
        <f t="shared" si="2"/>
        <v>5.5063064983906784E-3</v>
      </c>
      <c r="W25" s="23">
        <v>43077</v>
      </c>
      <c r="X25" s="24">
        <f t="shared" si="3"/>
        <v>-9.0244269284272642E-3</v>
      </c>
      <c r="Y25" s="21">
        <f t="shared" si="4"/>
        <v>5.4436080856922657E-3</v>
      </c>
      <c r="AA25" s="22" t="s">
        <v>80</v>
      </c>
      <c r="AB25" s="22">
        <v>2.2494645038417652E-4</v>
      </c>
      <c r="AC25" s="22">
        <v>2.8046195994501277E-4</v>
      </c>
      <c r="AD25" s="22">
        <v>0.80205690079424463</v>
      </c>
      <c r="AE25" s="22">
        <v>0.42267176638826864</v>
      </c>
      <c r="AF25" s="22">
        <v>-3.2527911510251046E-4</v>
      </c>
      <c r="AG25" s="22">
        <v>7.7517201587086351E-4</v>
      </c>
      <c r="AH25" s="22">
        <v>-3.2527911510251046E-4</v>
      </c>
      <c r="AI25" s="22">
        <v>7.7517201587086351E-4</v>
      </c>
    </row>
    <row r="26" spans="1:35" ht="15" thickBot="1" x14ac:dyDescent="0.35">
      <c r="A26" s="23">
        <v>43076</v>
      </c>
      <c r="B26" s="1">
        <v>57.018352999999998</v>
      </c>
      <c r="C26" s="21">
        <f t="shared" si="0"/>
        <v>-2.3617693987277866E-3</v>
      </c>
      <c r="D26" s="21">
        <f t="shared" si="1"/>
        <v>9.4984257425863026E-6</v>
      </c>
      <c r="G26" s="26">
        <v>-0.06</v>
      </c>
      <c r="H26" s="22">
        <v>1</v>
      </c>
      <c r="I26" s="27">
        <v>1.589825119236884E-3</v>
      </c>
      <c r="S26" s="23">
        <v>43076</v>
      </c>
      <c r="T26" s="1">
        <v>2636.9799800000001</v>
      </c>
      <c r="U26" s="21">
        <f t="shared" si="2"/>
        <v>2.9323576282971331E-3</v>
      </c>
      <c r="W26" s="23">
        <v>43076</v>
      </c>
      <c r="X26" s="24">
        <f t="shared" si="3"/>
        <v>-2.4244678114261993E-3</v>
      </c>
      <c r="Y26" s="21">
        <f t="shared" si="4"/>
        <v>2.8696592155987204E-3</v>
      </c>
      <c r="AA26" s="25" t="s">
        <v>67</v>
      </c>
      <c r="AB26" s="28">
        <v>0.9722214197821748</v>
      </c>
      <c r="AC26" s="25">
        <v>3.7521801218814328E-2</v>
      </c>
      <c r="AD26" s="25">
        <v>25.910840849897145</v>
      </c>
      <c r="AE26" s="25">
        <v>6.1361186709997585E-119</v>
      </c>
      <c r="AF26" s="25">
        <v>0.89860910423767493</v>
      </c>
      <c r="AG26" s="25">
        <v>1.0458337353266747</v>
      </c>
      <c r="AH26" s="25">
        <v>0.89860910423767493</v>
      </c>
      <c r="AI26" s="25">
        <v>1.0458337353266747</v>
      </c>
    </row>
    <row r="27" spans="1:35" x14ac:dyDescent="0.3">
      <c r="A27" s="23">
        <v>43075</v>
      </c>
      <c r="B27" s="1">
        <v>57.153336000000003</v>
      </c>
      <c r="C27" s="21">
        <f t="shared" si="0"/>
        <v>-1.0110960476222841E-3</v>
      </c>
      <c r="D27" s="21">
        <f t="shared" si="1"/>
        <v>2.997324418823717E-6</v>
      </c>
      <c r="G27" s="26">
        <v>-0.04</v>
      </c>
      <c r="H27" s="22">
        <v>4</v>
      </c>
      <c r="I27" s="27">
        <v>4.7694753577106515E-3</v>
      </c>
      <c r="S27" s="23">
        <v>43075</v>
      </c>
      <c r="T27" s="1">
        <v>2629.2700199999999</v>
      </c>
      <c r="U27" s="21">
        <f t="shared" si="2"/>
        <v>-1.1410534507194647E-4</v>
      </c>
      <c r="W27" s="23">
        <v>43075</v>
      </c>
      <c r="X27" s="24">
        <f t="shared" si="3"/>
        <v>-1.0737944603206968E-3</v>
      </c>
      <c r="Y27" s="21">
        <f t="shared" si="4"/>
        <v>-1.7680375777035916E-4</v>
      </c>
    </row>
    <row r="28" spans="1:35" ht="15" thickBot="1" x14ac:dyDescent="0.35">
      <c r="A28" s="23">
        <v>43074</v>
      </c>
      <c r="B28" s="1">
        <v>57.211182000000001</v>
      </c>
      <c r="C28" s="21">
        <f t="shared" si="0"/>
        <v>9.8708110489551526E-3</v>
      </c>
      <c r="D28" s="21">
        <f t="shared" si="1"/>
        <v>8.3734008076921166E-5</v>
      </c>
      <c r="G28" s="26">
        <v>-0.02</v>
      </c>
      <c r="H28" s="22">
        <v>43</v>
      </c>
      <c r="I28" s="27">
        <v>3.8950715421303655E-2</v>
      </c>
      <c r="S28" s="23">
        <v>43074</v>
      </c>
      <c r="T28" s="1">
        <v>2629.570068</v>
      </c>
      <c r="U28" s="21">
        <f t="shared" si="2"/>
        <v>-3.7393815432908983E-3</v>
      </c>
      <c r="W28" s="23">
        <v>43074</v>
      </c>
      <c r="X28" s="24">
        <f t="shared" si="3"/>
        <v>9.808112636256739E-3</v>
      </c>
      <c r="Y28" s="21">
        <f t="shared" si="4"/>
        <v>-3.802079955989311E-3</v>
      </c>
    </row>
    <row r="29" spans="1:35" x14ac:dyDescent="0.3">
      <c r="A29" s="23">
        <v>43073</v>
      </c>
      <c r="B29" s="1">
        <v>56.651980999999999</v>
      </c>
      <c r="C29" s="21">
        <f t="shared" si="0"/>
        <v>2.5122049043272421E-2</v>
      </c>
      <c r="D29" s="21">
        <f t="shared" si="1"/>
        <v>5.9545110475836842E-4</v>
      </c>
      <c r="G29" s="26">
        <v>0</v>
      </c>
      <c r="H29" s="22">
        <v>565</v>
      </c>
      <c r="I29" s="27">
        <v>0.48807631160572335</v>
      </c>
      <c r="S29" s="23">
        <v>43073</v>
      </c>
      <c r="T29" s="1">
        <v>2639.4399410000001</v>
      </c>
      <c r="U29" s="21">
        <f t="shared" si="2"/>
        <v>-1.0521569099137817E-3</v>
      </c>
      <c r="W29" s="23">
        <v>43073</v>
      </c>
      <c r="X29" s="24">
        <f t="shared" si="3"/>
        <v>2.5059350630574007E-2</v>
      </c>
      <c r="Y29" s="21">
        <f t="shared" si="4"/>
        <v>-1.1148553226121944E-3</v>
      </c>
      <c r="AA29" s="18" t="s">
        <v>93</v>
      </c>
      <c r="AB29" s="29"/>
    </row>
    <row r="30" spans="1:35" x14ac:dyDescent="0.3">
      <c r="A30" s="23">
        <v>43070</v>
      </c>
      <c r="B30" s="1">
        <v>55.263644999999997</v>
      </c>
      <c r="C30" s="21">
        <f t="shared" si="0"/>
        <v>-8.6476068329703892E-3</v>
      </c>
      <c r="D30" s="21">
        <f t="shared" si="1"/>
        <v>8.7755471626686993E-5</v>
      </c>
      <c r="G30" s="26">
        <v>0.02</v>
      </c>
      <c r="H30" s="22">
        <v>583</v>
      </c>
      <c r="I30" s="27">
        <v>0.95151033386327499</v>
      </c>
      <c r="S30" s="23">
        <v>43070</v>
      </c>
      <c r="T30" s="1">
        <v>2642.219971</v>
      </c>
      <c r="U30" s="21">
        <f t="shared" si="2"/>
        <v>-2.0245306438659849E-3</v>
      </c>
      <c r="W30" s="23">
        <v>43070</v>
      </c>
      <c r="X30" s="24">
        <f t="shared" si="3"/>
        <v>-8.7103052456688028E-3</v>
      </c>
      <c r="Y30" s="21">
        <f t="shared" si="4"/>
        <v>-2.0872290565643976E-3</v>
      </c>
      <c r="AA30" s="30" t="s">
        <v>94</v>
      </c>
      <c r="AB30" s="19">
        <f>T5</f>
        <v>1.5800000000000002E-2</v>
      </c>
    </row>
    <row r="31" spans="1:35" x14ac:dyDescent="0.3">
      <c r="A31" s="23">
        <v>43069</v>
      </c>
      <c r="B31" s="1">
        <v>55.745711999999997</v>
      </c>
      <c r="C31" s="21">
        <f t="shared" si="0"/>
        <v>5.3904797834509743E-3</v>
      </c>
      <c r="D31" s="21">
        <f t="shared" si="1"/>
        <v>2.181167938814269E-5</v>
      </c>
      <c r="G31" s="26">
        <v>0.04</v>
      </c>
      <c r="H31" s="22">
        <v>56</v>
      </c>
      <c r="I31" s="27">
        <v>0.99602543720190784</v>
      </c>
      <c r="S31" s="23">
        <v>43069</v>
      </c>
      <c r="T31" s="1">
        <v>2647.580078</v>
      </c>
      <c r="U31" s="21">
        <f t="shared" si="2"/>
        <v>8.1909505241730685E-3</v>
      </c>
      <c r="W31" s="23">
        <v>43069</v>
      </c>
      <c r="X31" s="24">
        <f t="shared" si="3"/>
        <v>5.3277813707525616E-3</v>
      </c>
      <c r="Y31" s="21">
        <f t="shared" si="4"/>
        <v>8.1282521114746549E-3</v>
      </c>
      <c r="AA31" s="30" t="s">
        <v>95</v>
      </c>
      <c r="AB31" s="19">
        <f>AVERAGE(U11:U1268)*252</f>
        <v>0.12791377386717481</v>
      </c>
    </row>
    <row r="32" spans="1:35" x14ac:dyDescent="0.3">
      <c r="A32" s="23">
        <v>43068</v>
      </c>
      <c r="B32" s="1">
        <v>55.446826999999999</v>
      </c>
      <c r="C32" s="21">
        <f t="shared" si="0"/>
        <v>1.500164926612646E-2</v>
      </c>
      <c r="D32" s="21">
        <f t="shared" si="1"/>
        <v>2.0396030116379615E-4</v>
      </c>
      <c r="G32" s="26">
        <v>0.06</v>
      </c>
      <c r="H32" s="22">
        <v>3</v>
      </c>
      <c r="I32" s="27">
        <v>0.99841017488076311</v>
      </c>
      <c r="S32" s="23">
        <v>43068</v>
      </c>
      <c r="T32" s="1">
        <v>2626.070068</v>
      </c>
      <c r="U32" s="21">
        <f t="shared" si="2"/>
        <v>-3.6922581521414699E-4</v>
      </c>
      <c r="W32" s="23">
        <v>43068</v>
      </c>
      <c r="X32" s="24">
        <f t="shared" si="3"/>
        <v>1.4938950853428046E-2</v>
      </c>
      <c r="Y32" s="21">
        <f t="shared" si="4"/>
        <v>-4.3192422791255968E-4</v>
      </c>
      <c r="AA32" s="30" t="s">
        <v>96</v>
      </c>
      <c r="AB32" s="31">
        <f>AB26</f>
        <v>0.9722214197821748</v>
      </c>
    </row>
    <row r="33" spans="1:35" x14ac:dyDescent="0.3">
      <c r="A33" s="23">
        <v>43067</v>
      </c>
      <c r="B33" s="1">
        <v>54.627327000000001</v>
      </c>
      <c r="C33" s="21">
        <f t="shared" si="0"/>
        <v>1.341443840624601E-2</v>
      </c>
      <c r="D33" s="21">
        <f t="shared" si="1"/>
        <v>1.6114414027688497E-4</v>
      </c>
      <c r="G33" s="26">
        <v>0.08</v>
      </c>
      <c r="H33" s="22">
        <v>2</v>
      </c>
      <c r="I33" s="27">
        <v>1</v>
      </c>
      <c r="S33" s="23">
        <v>43067</v>
      </c>
      <c r="T33" s="1">
        <v>2627.040039</v>
      </c>
      <c r="U33" s="21">
        <f t="shared" si="2"/>
        <v>9.8485126462408701E-3</v>
      </c>
      <c r="W33" s="23">
        <v>43067</v>
      </c>
      <c r="X33" s="24">
        <f t="shared" si="3"/>
        <v>1.3351739993547596E-2</v>
      </c>
      <c r="Y33" s="21">
        <f t="shared" si="4"/>
        <v>9.7858142335424565E-3</v>
      </c>
      <c r="AA33" s="30"/>
      <c r="AB33" s="31"/>
    </row>
    <row r="34" spans="1:35" x14ac:dyDescent="0.3">
      <c r="A34" s="23">
        <v>43066</v>
      </c>
      <c r="B34" s="1">
        <v>53.904232</v>
      </c>
      <c r="C34" s="21">
        <f t="shared" si="0"/>
        <v>-1.5668990686330098E-2</v>
      </c>
      <c r="D34" s="21">
        <f t="shared" si="1"/>
        <v>2.6860498835367536E-4</v>
      </c>
      <c r="G34" s="26">
        <v>0.1</v>
      </c>
      <c r="H34" s="22">
        <v>0</v>
      </c>
      <c r="I34" s="27">
        <v>1</v>
      </c>
      <c r="S34" s="23">
        <v>43066</v>
      </c>
      <c r="T34" s="1">
        <v>2601.419922</v>
      </c>
      <c r="U34" s="21">
        <f t="shared" si="2"/>
        <v>-3.8425774086126019E-4</v>
      </c>
      <c r="W34" s="23">
        <v>43066</v>
      </c>
      <c r="X34" s="24">
        <f t="shared" si="3"/>
        <v>-1.5731689099028511E-2</v>
      </c>
      <c r="Y34" s="21">
        <f t="shared" si="4"/>
        <v>-4.4695615355967288E-4</v>
      </c>
      <c r="AA34" s="30" t="s">
        <v>97</v>
      </c>
      <c r="AB34" s="32">
        <f>AB30+(AB32*(AB31-AB30))</f>
        <v>0.12479941240628237</v>
      </c>
    </row>
    <row r="35" spans="1:35" ht="15" thickBot="1" x14ac:dyDescent="0.35">
      <c r="A35" s="23">
        <v>43063</v>
      </c>
      <c r="B35" s="1">
        <v>54.762301999999998</v>
      </c>
      <c r="C35" s="21">
        <f t="shared" si="0"/>
        <v>-5.9502702327494106E-3</v>
      </c>
      <c r="D35" s="21">
        <f t="shared" si="1"/>
        <v>4.449493584302689E-5</v>
      </c>
      <c r="G35" s="25" t="s">
        <v>57</v>
      </c>
      <c r="H35" s="25">
        <v>0</v>
      </c>
      <c r="I35" s="37">
        <v>1</v>
      </c>
      <c r="S35" s="23">
        <v>43063</v>
      </c>
      <c r="T35" s="1">
        <v>2602.419922</v>
      </c>
      <c r="U35" s="21">
        <f t="shared" si="2"/>
        <v>2.0560952452850501E-3</v>
      </c>
      <c r="W35" s="23">
        <v>43063</v>
      </c>
      <c r="X35" s="24">
        <f t="shared" si="3"/>
        <v>-6.0129686454478233E-3</v>
      </c>
      <c r="Y35" s="21">
        <f t="shared" si="4"/>
        <v>1.9933968325866374E-3</v>
      </c>
      <c r="AA35" s="30"/>
      <c r="AB35" s="31"/>
    </row>
    <row r="36" spans="1:35" x14ac:dyDescent="0.3">
      <c r="A36" s="23">
        <v>43061</v>
      </c>
      <c r="B36" s="1">
        <v>55.090102999999999</v>
      </c>
      <c r="C36" s="21">
        <f t="shared" si="0"/>
        <v>-2.0957941685949555E-3</v>
      </c>
      <c r="D36" s="21">
        <f t="shared" si="1"/>
        <v>7.9297229867760362E-6</v>
      </c>
      <c r="S36" s="23">
        <v>43061</v>
      </c>
      <c r="T36" s="1">
        <v>2597.080078</v>
      </c>
      <c r="U36" s="21">
        <f t="shared" si="2"/>
        <v>-7.5026105056208436E-4</v>
      </c>
      <c r="W36" s="23">
        <v>43061</v>
      </c>
      <c r="X36" s="24">
        <f t="shared" si="3"/>
        <v>-2.1584925812933682E-3</v>
      </c>
      <c r="Y36" s="21">
        <f t="shared" si="4"/>
        <v>-8.1295946326049705E-4</v>
      </c>
      <c r="AA36" s="30"/>
      <c r="AB36" s="31"/>
    </row>
    <row r="37" spans="1:35" x14ac:dyDescent="0.3">
      <c r="A37" s="23">
        <v>43060</v>
      </c>
      <c r="B37" s="1">
        <v>55.205803000000003</v>
      </c>
      <c r="C37" s="21">
        <f t="shared" si="0"/>
        <v>7.9212272590225563E-3</v>
      </c>
      <c r="D37" s="21">
        <f t="shared" si="1"/>
        <v>5.1855049741867083E-5</v>
      </c>
      <c r="S37" s="23">
        <v>43060</v>
      </c>
      <c r="T37" s="1">
        <v>2599.030029</v>
      </c>
      <c r="U37" s="21">
        <f t="shared" si="2"/>
        <v>6.5411390164367145E-3</v>
      </c>
      <c r="W37" s="23">
        <v>43060</v>
      </c>
      <c r="X37" s="24">
        <f t="shared" si="3"/>
        <v>7.8585288463241428E-3</v>
      </c>
      <c r="Y37" s="21">
        <f t="shared" si="4"/>
        <v>6.4784406037383018E-3</v>
      </c>
      <c r="AA37" s="33" t="s">
        <v>98</v>
      </c>
      <c r="AB37" s="34">
        <v>81.77</v>
      </c>
      <c r="AD37" s="41" t="s">
        <v>102</v>
      </c>
      <c r="AE37" s="42" t="s">
        <v>103</v>
      </c>
      <c r="AF37" s="42" t="s">
        <v>104</v>
      </c>
      <c r="AG37" s="42" t="s">
        <v>105</v>
      </c>
      <c r="AH37" s="36" t="s">
        <v>106</v>
      </c>
      <c r="AI37" s="36" t="s">
        <v>107</v>
      </c>
    </row>
    <row r="38" spans="1:35" x14ac:dyDescent="0.3">
      <c r="A38" s="23">
        <v>43059</v>
      </c>
      <c r="B38" s="1">
        <v>54.771942000000003</v>
      </c>
      <c r="C38" s="21">
        <f t="shared" si="0"/>
        <v>-2.1078698995937728E-3</v>
      </c>
      <c r="D38" s="21">
        <f t="shared" si="1"/>
        <v>7.9978787566432831E-6</v>
      </c>
      <c r="S38" s="23">
        <v>43059</v>
      </c>
      <c r="T38" s="1">
        <v>2582.139893</v>
      </c>
      <c r="U38" s="21">
        <f t="shared" si="2"/>
        <v>1.2756829109810131E-3</v>
      </c>
      <c r="W38" s="23">
        <v>43059</v>
      </c>
      <c r="X38" s="24">
        <f t="shared" si="3"/>
        <v>-2.1705683122921855E-3</v>
      </c>
      <c r="Y38" s="21">
        <f t="shared" si="4"/>
        <v>1.2129844982826004E-3</v>
      </c>
      <c r="AA38" s="33" t="s">
        <v>99</v>
      </c>
      <c r="AB38" s="31">
        <f>1/252</f>
        <v>3.968253968253968E-3</v>
      </c>
      <c r="AD38" s="21">
        <v>0</v>
      </c>
      <c r="AG38" s="38">
        <f>AB37</f>
        <v>81.77</v>
      </c>
      <c r="AH38" s="38">
        <f>AG38</f>
        <v>81.77</v>
      </c>
      <c r="AI38" s="38">
        <f>AG38-AH38</f>
        <v>0</v>
      </c>
    </row>
    <row r="39" spans="1:35" x14ac:dyDescent="0.3">
      <c r="A39" s="23">
        <v>43056</v>
      </c>
      <c r="B39" s="1">
        <v>54.887638000000003</v>
      </c>
      <c r="C39" s="21">
        <f t="shared" si="0"/>
        <v>-5.4157073742946427E-3</v>
      </c>
      <c r="D39" s="21">
        <f t="shared" si="1"/>
        <v>3.764914103852994E-5</v>
      </c>
      <c r="S39" s="23">
        <v>43056</v>
      </c>
      <c r="T39" s="1">
        <v>2578.8500979999999</v>
      </c>
      <c r="U39" s="21">
        <f t="shared" si="2"/>
        <v>-2.6259631197607103E-3</v>
      </c>
      <c r="W39" s="23">
        <v>43056</v>
      </c>
      <c r="X39" s="24">
        <f t="shared" si="3"/>
        <v>-5.4784057869930554E-3</v>
      </c>
      <c r="Y39" s="21">
        <f t="shared" si="4"/>
        <v>-2.688661532459123E-3</v>
      </c>
      <c r="AA39" s="33" t="s">
        <v>97</v>
      </c>
      <c r="AB39" s="32">
        <f>AB34</f>
        <v>0.12479941240628237</v>
      </c>
      <c r="AD39" s="21">
        <v>1</v>
      </c>
      <c r="AE39" s="21">
        <f ca="1">RAND()</f>
        <v>7.6763204703359178E-2</v>
      </c>
      <c r="AF39" s="21">
        <f ca="1">NORMSINV(AE39)</f>
        <v>-1.4271855814102348</v>
      </c>
      <c r="AG39" s="38">
        <f ca="1">AG38*EXP($AB$42*$AB$38+$AB$40*AF39*SQRT($AB$38))</f>
        <v>80.381303310549242</v>
      </c>
      <c r="AH39" s="38">
        <f>AH38*EXP($AB$42*$AB$38)</f>
        <v>81.804321305988921</v>
      </c>
      <c r="AI39" s="38">
        <f t="shared" ref="AI39:AI102" ca="1" si="5">AG39-AH39</f>
        <v>-1.4230179954396789</v>
      </c>
    </row>
    <row r="40" spans="1:35" x14ac:dyDescent="0.3">
      <c r="A40" s="23">
        <v>43055</v>
      </c>
      <c r="B40" s="1">
        <v>55.186512</v>
      </c>
      <c r="C40" s="21">
        <f t="shared" si="0"/>
        <v>9.5237823457210435E-3</v>
      </c>
      <c r="D40" s="21">
        <f t="shared" si="1"/>
        <v>7.7503375280978663E-5</v>
      </c>
      <c r="S40" s="23">
        <v>43055</v>
      </c>
      <c r="T40" s="1">
        <v>2585.639893</v>
      </c>
      <c r="U40" s="21">
        <f t="shared" si="2"/>
        <v>8.1960583014486499E-3</v>
      </c>
      <c r="W40" s="23">
        <v>43055</v>
      </c>
      <c r="X40" s="24">
        <f t="shared" si="3"/>
        <v>9.46108393302263E-3</v>
      </c>
      <c r="Y40" s="21">
        <f t="shared" si="4"/>
        <v>8.1333598887502363E-3</v>
      </c>
      <c r="AA40" s="33" t="s">
        <v>100</v>
      </c>
      <c r="AB40" s="32">
        <f>B7</f>
        <v>0.19519064352440957</v>
      </c>
      <c r="AD40" s="21">
        <v>2</v>
      </c>
      <c r="AE40" s="21">
        <f t="shared" ref="AE40:AE103" ca="1" si="6">RAND()</f>
        <v>0.34258128969583934</v>
      </c>
      <c r="AF40" s="21">
        <f t="shared" ref="AF40:AF103" ca="1" si="7">NORMSINV(AE40)</f>
        <v>-0.40542848081930838</v>
      </c>
      <c r="AG40" s="38">
        <f t="shared" ref="AG40:AG103" ca="1" si="8">AG39*EXP($AB$42*$AB$38+$AB$40*AF40*SQRT($AB$38))</f>
        <v>80.015163084345218</v>
      </c>
      <c r="AH40" s="38">
        <f t="shared" ref="AH40:AH103" si="9">AH39*EXP($AB$42*$AB$38)</f>
        <v>81.838657017652849</v>
      </c>
      <c r="AI40" s="38">
        <f t="shared" ca="1" si="5"/>
        <v>-1.8234939333076312</v>
      </c>
    </row>
    <row r="41" spans="1:35" x14ac:dyDescent="0.3">
      <c r="A41" s="23">
        <v>43054</v>
      </c>
      <c r="B41" s="1">
        <v>54.665886</v>
      </c>
      <c r="C41" s="21">
        <f t="shared" si="0"/>
        <v>1.236116899844486E-3</v>
      </c>
      <c r="D41" s="21">
        <f t="shared" si="1"/>
        <v>2.6618860015941518E-7</v>
      </c>
      <c r="S41" s="23">
        <v>43054</v>
      </c>
      <c r="T41" s="1">
        <v>2564.6201169999999</v>
      </c>
      <c r="U41" s="21">
        <f t="shared" si="2"/>
        <v>-5.5256757236681331E-3</v>
      </c>
      <c r="W41" s="23">
        <v>43054</v>
      </c>
      <c r="X41" s="24">
        <f t="shared" si="3"/>
        <v>1.1734184871460733E-3</v>
      </c>
      <c r="Y41" s="21">
        <f t="shared" si="4"/>
        <v>-5.5883741363665458E-3</v>
      </c>
      <c r="AA41" s="33"/>
      <c r="AB41" s="31"/>
      <c r="AD41" s="21">
        <v>3</v>
      </c>
      <c r="AE41" s="21">
        <f t="shared" ca="1" si="6"/>
        <v>4.5646290050747718E-2</v>
      </c>
      <c r="AF41" s="21">
        <f t="shared" ca="1" si="7"/>
        <v>-1.6886184111410527</v>
      </c>
      <c r="AG41" s="38">
        <f t="shared" ca="1" si="8"/>
        <v>78.403830943415201</v>
      </c>
      <c r="AH41" s="38">
        <f t="shared" si="9"/>
        <v>81.873007141038272</v>
      </c>
      <c r="AI41" s="38">
        <f t="shared" ca="1" si="5"/>
        <v>-3.4691761976230708</v>
      </c>
    </row>
    <row r="42" spans="1:35" ht="15" thickBot="1" x14ac:dyDescent="0.35">
      <c r="A42" s="23">
        <v>43053</v>
      </c>
      <c r="B42" s="1">
        <v>54.598396000000001</v>
      </c>
      <c r="C42" s="21">
        <f t="shared" si="0"/>
        <v>5.1200404475133521E-3</v>
      </c>
      <c r="D42" s="21">
        <f t="shared" si="1"/>
        <v>1.9358752475884798E-5</v>
      </c>
      <c r="S42" s="23">
        <v>43053</v>
      </c>
      <c r="T42" s="1">
        <v>2578.8701169999999</v>
      </c>
      <c r="U42" s="21">
        <f t="shared" si="2"/>
        <v>-2.3096094136404455E-3</v>
      </c>
      <c r="W42" s="23">
        <v>43053</v>
      </c>
      <c r="X42" s="24">
        <f t="shared" si="3"/>
        <v>5.0573420348149394E-3</v>
      </c>
      <c r="Y42" s="21">
        <f t="shared" si="4"/>
        <v>-2.3723078263388582E-3</v>
      </c>
      <c r="AA42" s="39" t="s">
        <v>101</v>
      </c>
      <c r="AB42" s="40">
        <f>AB39-AB40^2/2</f>
        <v>0.1057497187465458</v>
      </c>
      <c r="AD42" s="21">
        <v>4</v>
      </c>
      <c r="AE42" s="21">
        <f t="shared" ca="1" si="6"/>
        <v>0.636325920903831</v>
      </c>
      <c r="AF42" s="21">
        <f t="shared" ca="1" si="7"/>
        <v>0.34865523082243088</v>
      </c>
      <c r="AG42" s="38">
        <f t="shared" ca="1" si="8"/>
        <v>78.773720580163257</v>
      </c>
      <c r="AH42" s="38">
        <f t="shared" si="9"/>
        <v>81.90737168219421</v>
      </c>
      <c r="AI42" s="38">
        <f t="shared" ca="1" si="5"/>
        <v>-3.133651102030953</v>
      </c>
    </row>
    <row r="43" spans="1:35" x14ac:dyDescent="0.3">
      <c r="A43" s="23">
        <v>43052</v>
      </c>
      <c r="B43" s="1">
        <v>54.320273999999998</v>
      </c>
      <c r="C43" s="21">
        <f t="shared" si="0"/>
        <v>-7.0126997901576171E-3</v>
      </c>
      <c r="D43" s="21">
        <f t="shared" si="1"/>
        <v>5.9797464088696445E-5</v>
      </c>
      <c r="S43" s="23">
        <v>43052</v>
      </c>
      <c r="T43" s="1">
        <v>2584.8400879999999</v>
      </c>
      <c r="U43" s="21">
        <f t="shared" si="2"/>
        <v>9.8363433830384039E-4</v>
      </c>
      <c r="W43" s="23">
        <v>43052</v>
      </c>
      <c r="X43" s="24">
        <f t="shared" si="3"/>
        <v>-7.0753982028560298E-3</v>
      </c>
      <c r="Y43" s="21">
        <f t="shared" si="4"/>
        <v>9.209359256054277E-4</v>
      </c>
      <c r="AD43" s="21">
        <v>5</v>
      </c>
      <c r="AE43" s="21">
        <f t="shared" ca="1" si="6"/>
        <v>0.34190399839801744</v>
      </c>
      <c r="AF43" s="21">
        <f t="shared" ca="1" si="7"/>
        <v>-0.40727231122950269</v>
      </c>
      <c r="AG43" s="38">
        <f t="shared" ca="1" si="8"/>
        <v>78.413125200042714</v>
      </c>
      <c r="AH43" s="38">
        <f t="shared" si="9"/>
        <v>81.941750647172242</v>
      </c>
      <c r="AI43" s="38">
        <f t="shared" ca="1" si="5"/>
        <v>-3.528625447129528</v>
      </c>
    </row>
    <row r="44" spans="1:35" x14ac:dyDescent="0.3">
      <c r="A44" s="23">
        <v>43049</v>
      </c>
      <c r="B44" s="1">
        <v>54.703896</v>
      </c>
      <c r="C44" s="21">
        <f t="shared" si="0"/>
        <v>-5.5788326043370029E-3</v>
      </c>
      <c r="D44" s="21">
        <f t="shared" si="1"/>
        <v>3.9677587680384248E-5</v>
      </c>
      <c r="S44" s="23">
        <v>43049</v>
      </c>
      <c r="T44" s="1">
        <v>2582.3000489999999</v>
      </c>
      <c r="U44" s="21">
        <f t="shared" si="2"/>
        <v>-8.9764371357325956E-4</v>
      </c>
      <c r="W44" s="23">
        <v>43049</v>
      </c>
      <c r="X44" s="24">
        <f t="shared" si="3"/>
        <v>-5.6415310170354156E-3</v>
      </c>
      <c r="Y44" s="21">
        <f t="shared" si="4"/>
        <v>-9.6034212627167225E-4</v>
      </c>
      <c r="AD44" s="21">
        <v>6</v>
      </c>
      <c r="AE44" s="21">
        <f t="shared" ca="1" si="6"/>
        <v>0.14903876492355128</v>
      </c>
      <c r="AF44" s="21">
        <f t="shared" ca="1" si="7"/>
        <v>-1.0405648973115014</v>
      </c>
      <c r="AG44" s="38">
        <f t="shared" ca="1" si="8"/>
        <v>77.448742734582993</v>
      </c>
      <c r="AH44" s="38">
        <f t="shared" si="9"/>
        <v>81.976144042026476</v>
      </c>
      <c r="AI44" s="38">
        <f t="shared" ca="1" si="5"/>
        <v>-4.5274013074434833</v>
      </c>
    </row>
    <row r="45" spans="1:35" x14ac:dyDescent="0.3">
      <c r="A45" s="23">
        <v>43048</v>
      </c>
      <c r="B45" s="1">
        <v>55.010792000000002</v>
      </c>
      <c r="C45" s="21">
        <f t="shared" si="0"/>
        <v>-9.4973985591662036E-3</v>
      </c>
      <c r="D45" s="21">
        <f t="shared" si="1"/>
        <v>1.0439895685415633E-4</v>
      </c>
      <c r="S45" s="23">
        <v>43048</v>
      </c>
      <c r="T45" s="1">
        <v>2584.6201169999999</v>
      </c>
      <c r="U45" s="21">
        <f t="shared" si="2"/>
        <v>-3.7618877882734658E-3</v>
      </c>
      <c r="W45" s="23">
        <v>43048</v>
      </c>
      <c r="X45" s="24">
        <f t="shared" si="3"/>
        <v>-9.5600969718646171E-3</v>
      </c>
      <c r="Y45" s="21">
        <f t="shared" si="4"/>
        <v>-3.8245862009718785E-3</v>
      </c>
      <c r="AD45" s="21">
        <v>7</v>
      </c>
      <c r="AE45" s="21">
        <f t="shared" ca="1" si="6"/>
        <v>0.85458460244385903</v>
      </c>
      <c r="AF45" s="21">
        <f t="shared" ca="1" si="7"/>
        <v>1.0563008339093645</v>
      </c>
      <c r="AG45" s="38">
        <f t="shared" ca="1" si="8"/>
        <v>78.494149777482875</v>
      </c>
      <c r="AH45" s="38">
        <f t="shared" si="9"/>
        <v>82.010551872813551</v>
      </c>
      <c r="AI45" s="38">
        <f t="shared" ca="1" si="5"/>
        <v>-3.516402095330676</v>
      </c>
    </row>
    <row r="46" spans="1:35" x14ac:dyDescent="0.3">
      <c r="A46" s="23">
        <v>43047</v>
      </c>
      <c r="B46" s="1">
        <v>55.538260999999999</v>
      </c>
      <c r="C46" s="21">
        <f t="shared" si="0"/>
        <v>1.2058690599961785E-2</v>
      </c>
      <c r="D46" s="21">
        <f t="shared" si="1"/>
        <v>1.2856177242076661E-4</v>
      </c>
      <c r="S46" s="23">
        <v>43047</v>
      </c>
      <c r="T46" s="1">
        <v>2594.3798830000001</v>
      </c>
      <c r="U46" s="21">
        <f t="shared" si="2"/>
        <v>1.4436549093934659E-3</v>
      </c>
      <c r="W46" s="23">
        <v>43047</v>
      </c>
      <c r="X46" s="24">
        <f t="shared" si="3"/>
        <v>1.1995992187263372E-2</v>
      </c>
      <c r="Y46" s="21">
        <f t="shared" si="4"/>
        <v>1.3809564966950532E-3</v>
      </c>
      <c r="AD46" s="21">
        <v>8</v>
      </c>
      <c r="AE46" s="21">
        <f t="shared" ca="1" si="6"/>
        <v>9.6324069136289325E-2</v>
      </c>
      <c r="AF46" s="21">
        <f t="shared" ca="1" si="7"/>
        <v>-1.3027851022363819</v>
      </c>
      <c r="AG46" s="38">
        <f t="shared" ca="1" si="8"/>
        <v>77.279203423963324</v>
      </c>
      <c r="AH46" s="38">
        <f t="shared" si="9"/>
        <v>82.044974145592661</v>
      </c>
      <c r="AI46" s="38">
        <f t="shared" ca="1" si="5"/>
        <v>-4.7657707216293375</v>
      </c>
    </row>
    <row r="47" spans="1:35" x14ac:dyDescent="0.3">
      <c r="A47" s="23">
        <v>43046</v>
      </c>
      <c r="B47" s="1">
        <v>54.876522000000001</v>
      </c>
      <c r="C47" s="21">
        <f t="shared" si="0"/>
        <v>1.1490191453055631E-2</v>
      </c>
      <c r="D47" s="21">
        <f t="shared" si="1"/>
        <v>1.1599309901147218E-4</v>
      </c>
      <c r="S47" s="23">
        <v>43046</v>
      </c>
      <c r="T47" s="1">
        <v>2590.639893</v>
      </c>
      <c r="U47" s="21">
        <f t="shared" si="2"/>
        <v>-1.8910283240325398E-4</v>
      </c>
      <c r="W47" s="23">
        <v>43046</v>
      </c>
      <c r="X47" s="24">
        <f t="shared" si="3"/>
        <v>1.1427493040357218E-2</v>
      </c>
      <c r="Y47" s="21">
        <f t="shared" si="4"/>
        <v>-2.5180124510166668E-4</v>
      </c>
      <c r="AD47" s="21">
        <v>9</v>
      </c>
      <c r="AE47" s="21">
        <f t="shared" ca="1" si="6"/>
        <v>1.9628426060681159E-2</v>
      </c>
      <c r="AF47" s="21">
        <f t="shared" ca="1" si="7"/>
        <v>-2.0614843802451865</v>
      </c>
      <c r="AG47" s="38">
        <f t="shared" ca="1" si="8"/>
        <v>75.376594673041595</v>
      </c>
      <c r="AH47" s="38">
        <f t="shared" si="9"/>
        <v>82.079410866425548</v>
      </c>
      <c r="AI47" s="38">
        <f t="shared" ca="1" si="5"/>
        <v>-6.7028161933839527</v>
      </c>
    </row>
    <row r="48" spans="1:35" x14ac:dyDescent="0.3">
      <c r="A48" s="23">
        <v>43045</v>
      </c>
      <c r="B48" s="1">
        <v>54.253143000000001</v>
      </c>
      <c r="C48" s="21">
        <f t="shared" si="0"/>
        <v>9.6376003661209353E-3</v>
      </c>
      <c r="D48" s="21">
        <f t="shared" si="1"/>
        <v>7.9520346501538343E-5</v>
      </c>
      <c r="S48" s="23">
        <v>43045</v>
      </c>
      <c r="T48" s="1">
        <v>2591.1298830000001</v>
      </c>
      <c r="U48" s="21">
        <f t="shared" si="2"/>
        <v>1.2712512706078982E-3</v>
      </c>
      <c r="W48" s="23">
        <v>43045</v>
      </c>
      <c r="X48" s="24">
        <f t="shared" si="3"/>
        <v>9.5749019534225217E-3</v>
      </c>
      <c r="Y48" s="21">
        <f t="shared" si="4"/>
        <v>1.2085528579094855E-3</v>
      </c>
      <c r="AD48" s="21">
        <v>10</v>
      </c>
      <c r="AE48" s="21">
        <f t="shared" ca="1" si="6"/>
        <v>0.94490087915699628</v>
      </c>
      <c r="AF48" s="21">
        <f t="shared" ca="1" si="7"/>
        <v>1.5973027339934995</v>
      </c>
      <c r="AG48" s="38">
        <f t="shared" ca="1" si="8"/>
        <v>76.903905007635601</v>
      </c>
      <c r="AH48" s="38">
        <f t="shared" si="9"/>
        <v>82.113862041376478</v>
      </c>
      <c r="AI48" s="38">
        <f t="shared" ca="1" si="5"/>
        <v>-5.2099570337408778</v>
      </c>
    </row>
    <row r="49" spans="1:35" x14ac:dyDescent="0.3">
      <c r="A49" s="23">
        <v>43042</v>
      </c>
      <c r="B49" s="1">
        <v>53.735264000000001</v>
      </c>
      <c r="C49" s="21">
        <f t="shared" si="0"/>
        <v>2.1140885546660382E-2</v>
      </c>
      <c r="D49" s="21">
        <f t="shared" si="1"/>
        <v>4.1700512460456269E-4</v>
      </c>
      <c r="S49" s="23">
        <v>43042</v>
      </c>
      <c r="T49" s="1">
        <v>2587.8400879999999</v>
      </c>
      <c r="U49" s="21">
        <f t="shared" si="2"/>
        <v>3.0970752937133916E-3</v>
      </c>
      <c r="W49" s="23">
        <v>43042</v>
      </c>
      <c r="X49" s="24">
        <f t="shared" si="3"/>
        <v>2.1078187133961968E-2</v>
      </c>
      <c r="Y49" s="21">
        <f t="shared" si="4"/>
        <v>3.0343768810149789E-3</v>
      </c>
      <c r="AD49" s="21">
        <v>11</v>
      </c>
      <c r="AE49" s="21">
        <f t="shared" ca="1" si="6"/>
        <v>3.4133808084576334E-2</v>
      </c>
      <c r="AF49" s="21">
        <f t="shared" ca="1" si="7"/>
        <v>-1.823236255248208</v>
      </c>
      <c r="AG49" s="38">
        <f t="shared" ca="1" si="8"/>
        <v>75.23059894523918</v>
      </c>
      <c r="AH49" s="38">
        <f t="shared" si="9"/>
        <v>82.148327676512281</v>
      </c>
      <c r="AI49" s="38">
        <f t="shared" ca="1" si="5"/>
        <v>-6.9177287312731011</v>
      </c>
    </row>
    <row r="50" spans="1:35" x14ac:dyDescent="0.3">
      <c r="A50" s="23">
        <v>43041</v>
      </c>
      <c r="B50" s="1">
        <v>52.622771999999998</v>
      </c>
      <c r="C50" s="21">
        <f t="shared" si="0"/>
        <v>-4.7161335905476776E-3</v>
      </c>
      <c r="D50" s="21">
        <f t="shared" si="1"/>
        <v>2.9553529525700462E-5</v>
      </c>
      <c r="S50" s="23">
        <v>43041</v>
      </c>
      <c r="T50" s="1">
        <v>2579.8500979999999</v>
      </c>
      <c r="U50" s="21">
        <f t="shared" si="2"/>
        <v>1.8996610774513201E-4</v>
      </c>
      <c r="W50" s="23">
        <v>43041</v>
      </c>
      <c r="X50" s="24">
        <f t="shared" si="3"/>
        <v>-4.7788320032460902E-3</v>
      </c>
      <c r="Y50" s="21">
        <f t="shared" si="4"/>
        <v>1.2726769504671932E-4</v>
      </c>
      <c r="AD50" s="21">
        <v>12</v>
      </c>
      <c r="AE50" s="21">
        <f t="shared" ca="1" si="6"/>
        <v>0.42955125131920091</v>
      </c>
      <c r="AF50" s="21">
        <f t="shared" ca="1" si="7"/>
        <v>-0.17751675882554163</v>
      </c>
      <c r="AG50" s="38">
        <f t="shared" ca="1" si="8"/>
        <v>75.098078346560058</v>
      </c>
      <c r="AH50" s="38">
        <f t="shared" si="9"/>
        <v>82.182807777902326</v>
      </c>
      <c r="AI50" s="38">
        <f t="shared" ca="1" si="5"/>
        <v>-7.084729431342268</v>
      </c>
    </row>
    <row r="51" spans="1:35" x14ac:dyDescent="0.3">
      <c r="A51" s="23">
        <v>43040</v>
      </c>
      <c r="B51" s="1">
        <v>52.872123999999999</v>
      </c>
      <c r="C51" s="21">
        <f t="shared" si="0"/>
        <v>5.2881699542979277E-3</v>
      </c>
      <c r="D51" s="21">
        <f t="shared" si="1"/>
        <v>2.0866511996414957E-5</v>
      </c>
      <c r="S51" s="23">
        <v>43040</v>
      </c>
      <c r="T51" s="1">
        <v>2579.360107</v>
      </c>
      <c r="U51" s="21">
        <f t="shared" si="2"/>
        <v>1.5921099166993358E-3</v>
      </c>
      <c r="W51" s="23">
        <v>43040</v>
      </c>
      <c r="X51" s="24">
        <f t="shared" si="3"/>
        <v>5.225471541599515E-3</v>
      </c>
      <c r="Y51" s="21">
        <f t="shared" si="4"/>
        <v>1.5294115040009231E-3</v>
      </c>
      <c r="AD51" s="21">
        <v>13</v>
      </c>
      <c r="AE51" s="21">
        <f t="shared" ca="1" si="6"/>
        <v>0.21581362194682485</v>
      </c>
      <c r="AF51" s="21">
        <f t="shared" ca="1" si="7"/>
        <v>-0.78641014160987222</v>
      </c>
      <c r="AG51" s="38">
        <f t="shared" ca="1" si="8"/>
        <v>74.406628257375317</v>
      </c>
      <c r="AH51" s="38">
        <f t="shared" si="9"/>
        <v>82.217302351618542</v>
      </c>
      <c r="AI51" s="38">
        <f t="shared" ca="1" si="5"/>
        <v>-7.8106740942432253</v>
      </c>
    </row>
    <row r="52" spans="1:35" x14ac:dyDescent="0.3">
      <c r="A52" s="23">
        <v>43039</v>
      </c>
      <c r="B52" s="1">
        <v>52.593997999999999</v>
      </c>
      <c r="C52" s="21">
        <f t="shared" si="0"/>
        <v>-5.9814615176426722E-3</v>
      </c>
      <c r="D52" s="21">
        <f t="shared" si="1"/>
        <v>4.4912028704541049E-5</v>
      </c>
      <c r="S52" s="23">
        <v>43039</v>
      </c>
      <c r="T52" s="1">
        <v>2575.26001</v>
      </c>
      <c r="U52" s="21">
        <f t="shared" si="2"/>
        <v>9.4445879686277934E-4</v>
      </c>
      <c r="W52" s="23">
        <v>43039</v>
      </c>
      <c r="X52" s="24">
        <f t="shared" si="3"/>
        <v>-6.0441599303410849E-3</v>
      </c>
      <c r="Y52" s="21">
        <f t="shared" si="4"/>
        <v>8.8176038416436665E-4</v>
      </c>
      <c r="AD52" s="21">
        <v>14</v>
      </c>
      <c r="AE52" s="21">
        <f t="shared" ca="1" si="6"/>
        <v>0.20658677711636009</v>
      </c>
      <c r="AF52" s="21">
        <f t="shared" ca="1" si="7"/>
        <v>-0.81832163724689033</v>
      </c>
      <c r="AG52" s="38">
        <f t="shared" ca="1" si="8"/>
        <v>73.69262343236062</v>
      </c>
      <c r="AH52" s="38">
        <f t="shared" si="9"/>
        <v>82.251811403735388</v>
      </c>
      <c r="AI52" s="38">
        <f t="shared" ca="1" si="5"/>
        <v>-8.5591879713747687</v>
      </c>
    </row>
    <row r="53" spans="1:35" x14ac:dyDescent="0.3">
      <c r="A53" s="23">
        <v>43038</v>
      </c>
      <c r="B53" s="1">
        <v>52.91048</v>
      </c>
      <c r="C53" s="21">
        <f t="shared" si="0"/>
        <v>5.2842206825651772E-3</v>
      </c>
      <c r="D53" s="21">
        <f t="shared" si="1"/>
        <v>2.0830447143444777E-5</v>
      </c>
      <c r="S53" s="23">
        <v>43038</v>
      </c>
      <c r="T53" s="1">
        <v>2572.830078</v>
      </c>
      <c r="U53" s="21">
        <f t="shared" si="2"/>
        <v>-3.192470480425591E-3</v>
      </c>
      <c r="W53" s="23">
        <v>43038</v>
      </c>
      <c r="X53" s="24">
        <f t="shared" si="3"/>
        <v>5.2215222698667645E-3</v>
      </c>
      <c r="Y53" s="21">
        <f t="shared" si="4"/>
        <v>-3.2551688931240037E-3</v>
      </c>
      <c r="AD53" s="21">
        <v>15</v>
      </c>
      <c r="AE53" s="21">
        <f t="shared" ca="1" si="6"/>
        <v>0.59150450089987316</v>
      </c>
      <c r="AF53" s="21">
        <f t="shared" ca="1" si="7"/>
        <v>0.23141682142448497</v>
      </c>
      <c r="AG53" s="38">
        <f t="shared" ca="1" si="8"/>
        <v>73.933631151969408</v>
      </c>
      <c r="AH53" s="38">
        <f t="shared" si="9"/>
        <v>82.28633494032988</v>
      </c>
      <c r="AI53" s="38">
        <f t="shared" ca="1" si="5"/>
        <v>-8.352703788360472</v>
      </c>
    </row>
    <row r="54" spans="1:35" x14ac:dyDescent="0.3">
      <c r="A54" s="23">
        <v>43035</v>
      </c>
      <c r="B54" s="1">
        <v>52.632359000000001</v>
      </c>
      <c r="C54" s="21">
        <f t="shared" si="0"/>
        <v>-5.4632326625592142E-4</v>
      </c>
      <c r="D54" s="21">
        <f t="shared" si="1"/>
        <v>1.6040361312679766E-6</v>
      </c>
      <c r="S54" s="23">
        <v>43035</v>
      </c>
      <c r="T54" s="1">
        <v>2581.070068</v>
      </c>
      <c r="U54" s="21">
        <f t="shared" si="2"/>
        <v>8.0730224930307681E-3</v>
      </c>
      <c r="W54" s="23">
        <v>43035</v>
      </c>
      <c r="X54" s="24">
        <f t="shared" si="3"/>
        <v>-6.0902167895433412E-4</v>
      </c>
      <c r="Y54" s="21">
        <f t="shared" si="4"/>
        <v>8.0103240803323546E-3</v>
      </c>
      <c r="AD54" s="21">
        <v>16</v>
      </c>
      <c r="AE54" s="21">
        <f t="shared" ca="1" si="6"/>
        <v>0.26300452551167619</v>
      </c>
      <c r="AF54" s="21">
        <f t="shared" ca="1" si="7"/>
        <v>-0.63410997861778762</v>
      </c>
      <c r="AG54" s="38">
        <f t="shared" ca="1" si="8"/>
        <v>73.390208825220668</v>
      </c>
      <c r="AH54" s="38">
        <f t="shared" si="9"/>
        <v>82.320872967481577</v>
      </c>
      <c r="AI54" s="38">
        <f t="shared" ca="1" si="5"/>
        <v>-8.930664142260909</v>
      </c>
    </row>
    <row r="55" spans="1:35" x14ac:dyDescent="0.3">
      <c r="A55" s="23">
        <v>43034</v>
      </c>
      <c r="B55" s="1">
        <v>52.661129000000003</v>
      </c>
      <c r="C55" s="21">
        <f t="shared" si="0"/>
        <v>1.3847793520018969E-2</v>
      </c>
      <c r="D55" s="21">
        <f t="shared" si="1"/>
        <v>1.7233417860451153E-4</v>
      </c>
      <c r="S55" s="23">
        <v>43034</v>
      </c>
      <c r="T55" s="1">
        <v>2560.3999020000001</v>
      </c>
      <c r="U55" s="21">
        <f t="shared" si="2"/>
        <v>1.2709462192490584E-3</v>
      </c>
      <c r="W55" s="23">
        <v>43034</v>
      </c>
      <c r="X55" s="24">
        <f t="shared" si="3"/>
        <v>1.3785095107320556E-2</v>
      </c>
      <c r="Y55" s="21">
        <f t="shared" si="4"/>
        <v>1.2082478065506457E-3</v>
      </c>
      <c r="AD55" s="21">
        <v>17</v>
      </c>
      <c r="AE55" s="21">
        <f t="shared" ca="1" si="6"/>
        <v>0.94149687485608857</v>
      </c>
      <c r="AF55" s="21">
        <f t="shared" ca="1" si="7"/>
        <v>1.5674641040407629</v>
      </c>
      <c r="AG55" s="38">
        <f t="shared" ca="1" si="8"/>
        <v>74.849803433066754</v>
      </c>
      <c r="AH55" s="38">
        <f t="shared" si="9"/>
        <v>82.355425491272612</v>
      </c>
      <c r="AI55" s="38">
        <f t="shared" ca="1" si="5"/>
        <v>-7.5056220582058586</v>
      </c>
    </row>
    <row r="56" spans="1:35" x14ac:dyDescent="0.3">
      <c r="A56" s="23">
        <v>43033</v>
      </c>
      <c r="B56" s="1">
        <v>51.941848999999998</v>
      </c>
      <c r="C56" s="21">
        <f t="shared" si="0"/>
        <v>-2.2106950561492367E-3</v>
      </c>
      <c r="D56" s="21">
        <f t="shared" si="1"/>
        <v>8.5900415720981986E-6</v>
      </c>
      <c r="S56" s="23">
        <v>43033</v>
      </c>
      <c r="T56" s="1">
        <v>2557.1499020000001</v>
      </c>
      <c r="U56" s="21">
        <f t="shared" si="2"/>
        <v>-4.6630499607169806E-3</v>
      </c>
      <c r="W56" s="23">
        <v>43033</v>
      </c>
      <c r="X56" s="24">
        <f t="shared" si="3"/>
        <v>-2.2733934688476494E-3</v>
      </c>
      <c r="Y56" s="21">
        <f t="shared" si="4"/>
        <v>-4.7257483734153933E-3</v>
      </c>
      <c r="AD56" s="21">
        <v>18</v>
      </c>
      <c r="AE56" s="21">
        <f t="shared" ca="1" si="6"/>
        <v>0.52016302891254451</v>
      </c>
      <c r="AF56" s="21">
        <f t="shared" ca="1" si="7"/>
        <v>5.0562754838649838E-2</v>
      </c>
      <c r="AG56" s="38">
        <f t="shared" ca="1" si="8"/>
        <v>74.927789176012723</v>
      </c>
      <c r="AH56" s="38">
        <f t="shared" si="9"/>
        <v>82.389992517787647</v>
      </c>
      <c r="AI56" s="38">
        <f t="shared" ca="1" si="5"/>
        <v>-7.4622033417749236</v>
      </c>
    </row>
    <row r="57" spans="1:35" x14ac:dyDescent="0.3">
      <c r="A57" s="23">
        <v>43032</v>
      </c>
      <c r="B57" s="1">
        <v>52.056930999999999</v>
      </c>
      <c r="C57" s="21">
        <f t="shared" si="0"/>
        <v>1.8419767971256107E-4</v>
      </c>
      <c r="D57" s="21">
        <f t="shared" si="1"/>
        <v>2.8727942088939357E-7</v>
      </c>
      <c r="S57" s="23">
        <v>43032</v>
      </c>
      <c r="T57" s="1">
        <v>2569.1298830000001</v>
      </c>
      <c r="U57" s="21">
        <f t="shared" si="2"/>
        <v>1.6179085343193123E-3</v>
      </c>
      <c r="W57" s="23">
        <v>43032</v>
      </c>
      <c r="X57" s="24">
        <f t="shared" si="3"/>
        <v>1.2149926701414836E-4</v>
      </c>
      <c r="Y57" s="21">
        <f t="shared" si="4"/>
        <v>1.5552101216208996E-3</v>
      </c>
      <c r="AD57" s="21">
        <v>19</v>
      </c>
      <c r="AE57" s="21">
        <f t="shared" ca="1" si="6"/>
        <v>0.7362908820689561</v>
      </c>
      <c r="AF57" s="21">
        <f t="shared" ca="1" si="7"/>
        <v>0.63195201070519214</v>
      </c>
      <c r="AG57" s="38">
        <f t="shared" ca="1" si="8"/>
        <v>75.543969985259395</v>
      </c>
      <c r="AH57" s="38">
        <f t="shared" si="9"/>
        <v>82.424574053113915</v>
      </c>
      <c r="AI57" s="38">
        <f t="shared" ca="1" si="5"/>
        <v>-6.8806040678545202</v>
      </c>
    </row>
    <row r="58" spans="1:35" x14ac:dyDescent="0.3">
      <c r="A58" s="23">
        <v>43031</v>
      </c>
      <c r="B58" s="1">
        <v>52.047344000000002</v>
      </c>
      <c r="C58" s="21">
        <f t="shared" si="0"/>
        <v>-5.4974245559170631E-3</v>
      </c>
      <c r="D58" s="21">
        <f t="shared" si="1"/>
        <v>3.8658633944089682E-5</v>
      </c>
      <c r="S58" s="23">
        <v>43031</v>
      </c>
      <c r="T58" s="1">
        <v>2564.9799800000001</v>
      </c>
      <c r="U58" s="21">
        <f t="shared" si="2"/>
        <v>-3.9724842459165632E-3</v>
      </c>
      <c r="W58" s="23">
        <v>43031</v>
      </c>
      <c r="X58" s="24">
        <f t="shared" si="3"/>
        <v>-5.5601229686154758E-3</v>
      </c>
      <c r="Y58" s="21">
        <f t="shared" si="4"/>
        <v>-4.0351826586149759E-3</v>
      </c>
      <c r="AD58" s="21">
        <v>20</v>
      </c>
      <c r="AE58" s="21">
        <f t="shared" ca="1" si="6"/>
        <v>3.593451344520382E-2</v>
      </c>
      <c r="AF58" s="21">
        <f t="shared" ca="1" si="7"/>
        <v>-1.799946876208528</v>
      </c>
      <c r="AG58" s="38">
        <f t="shared" ca="1" si="8"/>
        <v>73.921419251105533</v>
      </c>
      <c r="AH58" s="38">
        <f t="shared" si="9"/>
        <v>82.459170103341194</v>
      </c>
      <c r="AI58" s="38">
        <f t="shared" ca="1" si="5"/>
        <v>-8.5377508522356607</v>
      </c>
    </row>
    <row r="59" spans="1:35" x14ac:dyDescent="0.3">
      <c r="A59" s="23">
        <v>43028</v>
      </c>
      <c r="B59" s="1">
        <v>52.335051999999997</v>
      </c>
      <c r="C59" s="21">
        <f t="shared" si="0"/>
        <v>-1.4982063694751857E-2</v>
      </c>
      <c r="D59" s="21">
        <f t="shared" si="1"/>
        <v>2.4656052657581106E-4</v>
      </c>
      <c r="S59" s="23">
        <v>43028</v>
      </c>
      <c r="T59" s="1">
        <v>2575.209961</v>
      </c>
      <c r="U59" s="21">
        <f t="shared" si="2"/>
        <v>5.1168426285272961E-3</v>
      </c>
      <c r="W59" s="23">
        <v>43028</v>
      </c>
      <c r="X59" s="24">
        <f t="shared" si="3"/>
        <v>-1.5044762107450271E-2</v>
      </c>
      <c r="Y59" s="21">
        <f t="shared" si="4"/>
        <v>5.0541442158288834E-3</v>
      </c>
      <c r="AD59" s="21">
        <v>21</v>
      </c>
      <c r="AE59" s="21">
        <f t="shared" ca="1" si="6"/>
        <v>0.96611827660066552</v>
      </c>
      <c r="AF59" s="21">
        <f t="shared" ca="1" si="7"/>
        <v>1.8265766501530176</v>
      </c>
      <c r="AG59" s="38">
        <f t="shared" ca="1" si="8"/>
        <v>75.632160030723142</v>
      </c>
      <c r="AH59" s="38">
        <f t="shared" si="9"/>
        <v>82.493780674561819</v>
      </c>
      <c r="AI59" s="38">
        <f t="shared" ca="1" si="5"/>
        <v>-6.8616206438386769</v>
      </c>
    </row>
    <row r="60" spans="1:35" x14ac:dyDescent="0.3">
      <c r="A60" s="23">
        <v>43027</v>
      </c>
      <c r="B60" s="1">
        <v>53.131065</v>
      </c>
      <c r="C60" s="21">
        <f t="shared" si="0"/>
        <v>3.4415106460969902E-3</v>
      </c>
      <c r="D60" s="21">
        <f t="shared" si="1"/>
        <v>7.4056284358772921E-6</v>
      </c>
      <c r="S60" s="23">
        <v>43027</v>
      </c>
      <c r="T60" s="1">
        <v>2562.1000979999999</v>
      </c>
      <c r="U60" s="21">
        <f t="shared" si="2"/>
        <v>3.279979372339259E-4</v>
      </c>
      <c r="W60" s="23">
        <v>43027</v>
      </c>
      <c r="X60" s="24">
        <f t="shared" si="3"/>
        <v>3.3788122333985775E-3</v>
      </c>
      <c r="Y60" s="21">
        <f t="shared" si="4"/>
        <v>2.6529952453551321E-4</v>
      </c>
      <c r="AD60" s="21">
        <v>22</v>
      </c>
      <c r="AE60" s="21">
        <f t="shared" ca="1" si="6"/>
        <v>0.39318631877250465</v>
      </c>
      <c r="AF60" s="21">
        <f t="shared" ca="1" si="7"/>
        <v>-0.27102391673537024</v>
      </c>
      <c r="AG60" s="38">
        <f t="shared" ca="1" si="8"/>
        <v>75.412177024940789</v>
      </c>
      <c r="AH60" s="38">
        <f t="shared" si="9"/>
        <v>82.52840577287067</v>
      </c>
      <c r="AI60" s="38">
        <f t="shared" ca="1" si="5"/>
        <v>-7.1162287479298811</v>
      </c>
    </row>
    <row r="61" spans="1:35" x14ac:dyDescent="0.3">
      <c r="A61" s="23">
        <v>43026</v>
      </c>
      <c r="B61" s="1">
        <v>52.948841000000002</v>
      </c>
      <c r="C61" s="21">
        <f t="shared" si="0"/>
        <v>1.2841582083616743E-2</v>
      </c>
      <c r="D61" s="21">
        <f t="shared" si="1"/>
        <v>1.4692833480154039E-4</v>
      </c>
      <c r="S61" s="23">
        <v>43026</v>
      </c>
      <c r="T61" s="1">
        <v>2561.26001</v>
      </c>
      <c r="U61" s="21">
        <f t="shared" si="2"/>
        <v>7.4233516213828565E-4</v>
      </c>
      <c r="W61" s="23">
        <v>43026</v>
      </c>
      <c r="X61" s="24">
        <f t="shared" si="3"/>
        <v>1.2778883670918329E-2</v>
      </c>
      <c r="Y61" s="21">
        <f t="shared" si="4"/>
        <v>6.7963674943987296E-4</v>
      </c>
      <c r="AD61" s="21">
        <v>23</v>
      </c>
      <c r="AE61" s="21">
        <f t="shared" ca="1" si="6"/>
        <v>0.94432766237577148</v>
      </c>
      <c r="AF61" s="21">
        <f t="shared" ca="1" si="7"/>
        <v>1.5921781769144776</v>
      </c>
      <c r="AG61" s="38">
        <f t="shared" ca="1" si="8"/>
        <v>76.935360431115697</v>
      </c>
      <c r="AH61" s="38">
        <f t="shared" si="9"/>
        <v>82.563045404365212</v>
      </c>
      <c r="AI61" s="38">
        <f t="shared" ca="1" si="5"/>
        <v>-5.6276849732495151</v>
      </c>
    </row>
    <row r="62" spans="1:35" x14ac:dyDescent="0.3">
      <c r="A62" s="23">
        <v>43025</v>
      </c>
      <c r="B62" s="1">
        <v>52.277515000000001</v>
      </c>
      <c r="C62" s="21">
        <f t="shared" si="0"/>
        <v>-7.2845760674823401E-3</v>
      </c>
      <c r="D62" s="21">
        <f t="shared" si="1"/>
        <v>6.4076155143378099E-5</v>
      </c>
      <c r="S62" s="23">
        <v>43025</v>
      </c>
      <c r="T62" s="1">
        <v>2559.360107</v>
      </c>
      <c r="U62" s="21">
        <f t="shared" si="2"/>
        <v>6.725786553094526E-4</v>
      </c>
      <c r="W62" s="23">
        <v>43025</v>
      </c>
      <c r="X62" s="24">
        <f t="shared" si="3"/>
        <v>-7.3472744801807528E-3</v>
      </c>
      <c r="Y62" s="21">
        <f t="shared" si="4"/>
        <v>6.0988024261103991E-4</v>
      </c>
      <c r="AD62" s="21">
        <v>24</v>
      </c>
      <c r="AE62" s="21">
        <f t="shared" ca="1" si="6"/>
        <v>0.62041003445523879</v>
      </c>
      <c r="AF62" s="21">
        <f t="shared" ca="1" si="7"/>
        <v>0.30655786242240429</v>
      </c>
      <c r="AG62" s="38">
        <f t="shared" ca="1" si="8"/>
        <v>77.258321146040117</v>
      </c>
      <c r="AH62" s="38">
        <f t="shared" si="9"/>
        <v>82.597699575145469</v>
      </c>
      <c r="AI62" s="38">
        <f t="shared" ca="1" si="5"/>
        <v>-5.3393784291053521</v>
      </c>
    </row>
    <row r="63" spans="1:35" x14ac:dyDescent="0.3">
      <c r="A63" s="23">
        <v>43024</v>
      </c>
      <c r="B63" s="1">
        <v>52.661129000000003</v>
      </c>
      <c r="C63" s="21">
        <f t="shared" si="0"/>
        <v>-1.4537026283826138E-2</v>
      </c>
      <c r="D63" s="21">
        <f t="shared" si="1"/>
        <v>2.3278241114312276E-4</v>
      </c>
      <c r="S63" s="23">
        <v>43024</v>
      </c>
      <c r="T63" s="1">
        <v>2557.639893</v>
      </c>
      <c r="U63" s="21">
        <f t="shared" si="2"/>
        <v>1.7507534306602235E-3</v>
      </c>
      <c r="W63" s="23">
        <v>43024</v>
      </c>
      <c r="X63" s="24">
        <f t="shared" si="3"/>
        <v>-1.4599724696524551E-2</v>
      </c>
      <c r="Y63" s="21">
        <f t="shared" si="4"/>
        <v>1.6880550179618108E-3</v>
      </c>
      <c r="AD63" s="21">
        <v>25</v>
      </c>
      <c r="AE63" s="21">
        <f t="shared" ca="1" si="6"/>
        <v>0.84836628540860981</v>
      </c>
      <c r="AF63" s="21">
        <f t="shared" ca="1" si="7"/>
        <v>1.02945177704557</v>
      </c>
      <c r="AG63" s="38">
        <f t="shared" ca="1" si="8"/>
        <v>78.275312409139261</v>
      </c>
      <c r="AH63" s="38">
        <f t="shared" si="9"/>
        <v>82.632368291313995</v>
      </c>
      <c r="AI63" s="38">
        <f t="shared" ca="1" si="5"/>
        <v>-4.3570558821747341</v>
      </c>
    </row>
    <row r="64" spans="1:35" x14ac:dyDescent="0.3">
      <c r="A64" s="23">
        <v>43021</v>
      </c>
      <c r="B64" s="1">
        <v>53.437958000000002</v>
      </c>
      <c r="C64" s="21">
        <f t="shared" si="0"/>
        <v>-4.4666022016771612E-3</v>
      </c>
      <c r="D64" s="21">
        <f t="shared" si="1"/>
        <v>2.6902732573686386E-5</v>
      </c>
      <c r="S64" s="23">
        <v>43021</v>
      </c>
      <c r="T64" s="1">
        <v>2553.169922</v>
      </c>
      <c r="U64" s="21">
        <f t="shared" si="2"/>
        <v>8.7810722352688053E-4</v>
      </c>
      <c r="W64" s="23">
        <v>43021</v>
      </c>
      <c r="X64" s="24">
        <f t="shared" si="3"/>
        <v>-4.5293006143755738E-3</v>
      </c>
      <c r="Y64" s="21">
        <f t="shared" si="4"/>
        <v>8.1540881082846784E-4</v>
      </c>
      <c r="AD64" s="21">
        <v>26</v>
      </c>
      <c r="AE64" s="21">
        <f t="shared" ca="1" si="6"/>
        <v>0.25940257956904933</v>
      </c>
      <c r="AF64" s="21">
        <f t="shared" ca="1" si="7"/>
        <v>-0.64518831261143306</v>
      </c>
      <c r="AG64" s="38">
        <f t="shared" ca="1" si="8"/>
        <v>77.689394747199131</v>
      </c>
      <c r="AH64" s="38">
        <f t="shared" si="9"/>
        <v>82.667051558975928</v>
      </c>
      <c r="AI64" s="38">
        <f t="shared" ca="1" si="5"/>
        <v>-4.9776568117767965</v>
      </c>
    </row>
    <row r="65" spans="1:35" x14ac:dyDescent="0.3">
      <c r="A65" s="23">
        <v>43020</v>
      </c>
      <c r="B65" s="1">
        <v>53.677714999999999</v>
      </c>
      <c r="C65" s="21">
        <f t="shared" si="0"/>
        <v>5.930934916740016E-3</v>
      </c>
      <c r="D65" s="21">
        <f t="shared" si="1"/>
        <v>2.7151943730142205E-5</v>
      </c>
      <c r="S65" s="23">
        <v>43020</v>
      </c>
      <c r="T65" s="1">
        <v>2550.929932</v>
      </c>
      <c r="U65" s="21">
        <f t="shared" si="2"/>
        <v>-1.686752718675133E-3</v>
      </c>
      <c r="W65" s="23">
        <v>43020</v>
      </c>
      <c r="X65" s="24">
        <f t="shared" si="3"/>
        <v>5.8682365040416034E-3</v>
      </c>
      <c r="Y65" s="21">
        <f t="shared" si="4"/>
        <v>-1.7494511313735457E-3</v>
      </c>
      <c r="AD65" s="21">
        <v>27</v>
      </c>
      <c r="AE65" s="21">
        <f t="shared" ca="1" si="6"/>
        <v>4.6312574994512801E-2</v>
      </c>
      <c r="AF65" s="21">
        <f t="shared" ca="1" si="7"/>
        <v>-1.6817096803182496</v>
      </c>
      <c r="AG65" s="38">
        <f t="shared" ca="1" si="8"/>
        <v>76.131365534703278</v>
      </c>
      <c r="AH65" s="38">
        <f t="shared" si="9"/>
        <v>82.701749384238965</v>
      </c>
      <c r="AI65" s="38">
        <f t="shared" ca="1" si="5"/>
        <v>-6.5703838495356877</v>
      </c>
    </row>
    <row r="66" spans="1:35" x14ac:dyDescent="0.3">
      <c r="A66" s="23">
        <v>43019</v>
      </c>
      <c r="B66" s="1">
        <v>53.361232999999999</v>
      </c>
      <c r="C66" s="21">
        <f t="shared" si="0"/>
        <v>3.9697091125192596E-3</v>
      </c>
      <c r="D66" s="21">
        <f t="shared" si="1"/>
        <v>1.0559425064842418E-5</v>
      </c>
      <c r="S66" s="23">
        <v>43019</v>
      </c>
      <c r="T66" s="1">
        <v>2555.23999</v>
      </c>
      <c r="U66" s="21">
        <f t="shared" si="2"/>
        <v>1.8035070386159813E-3</v>
      </c>
      <c r="W66" s="23">
        <v>43019</v>
      </c>
      <c r="X66" s="24">
        <f t="shared" si="3"/>
        <v>3.9070106998208469E-3</v>
      </c>
      <c r="Y66" s="21">
        <f t="shared" si="4"/>
        <v>1.7408086259175686E-3</v>
      </c>
      <c r="AD66" s="21">
        <v>28</v>
      </c>
      <c r="AE66" s="21">
        <f t="shared" ca="1" si="6"/>
        <v>0.56308149532933349</v>
      </c>
      <c r="AF66" s="21">
        <f t="shared" ca="1" si="7"/>
        <v>0.15878659641110449</v>
      </c>
      <c r="AG66" s="38">
        <f t="shared" ca="1" si="8"/>
        <v>76.312167952764298</v>
      </c>
      <c r="AH66" s="38">
        <f t="shared" si="9"/>
        <v>82.736461773213364</v>
      </c>
      <c r="AI66" s="38">
        <f t="shared" ca="1" si="5"/>
        <v>-6.4242938204490656</v>
      </c>
    </row>
    <row r="67" spans="1:35" x14ac:dyDescent="0.3">
      <c r="A67" s="23">
        <v>43018</v>
      </c>
      <c r="B67" s="1">
        <v>53.150241999999999</v>
      </c>
      <c r="C67" s="21">
        <f t="shared" si="0"/>
        <v>7.2701452685401957E-3</v>
      </c>
      <c r="D67" s="21">
        <f t="shared" si="1"/>
        <v>4.2902016017136026E-5</v>
      </c>
      <c r="S67" s="23">
        <v>43018</v>
      </c>
      <c r="T67" s="1">
        <v>2550.639893</v>
      </c>
      <c r="U67" s="21">
        <f t="shared" si="2"/>
        <v>2.3224126121230704E-3</v>
      </c>
      <c r="W67" s="23">
        <v>43018</v>
      </c>
      <c r="X67" s="24">
        <f t="shared" si="3"/>
        <v>7.207446855841783E-3</v>
      </c>
      <c r="Y67" s="21">
        <f t="shared" si="4"/>
        <v>2.2597141994246577E-3</v>
      </c>
      <c r="AD67" s="21">
        <v>29</v>
      </c>
      <c r="AE67" s="21">
        <f t="shared" ca="1" si="6"/>
        <v>9.4114259061885308E-2</v>
      </c>
      <c r="AF67" s="21">
        <f t="shared" ca="1" si="7"/>
        <v>-1.3158377135804531</v>
      </c>
      <c r="AG67" s="38">
        <f t="shared" ca="1" si="8"/>
        <v>75.118937668212411</v>
      </c>
      <c r="AH67" s="38">
        <f t="shared" si="9"/>
        <v>82.77118873201195</v>
      </c>
      <c r="AI67" s="38">
        <f t="shared" ca="1" si="5"/>
        <v>-7.6522510637995396</v>
      </c>
    </row>
    <row r="68" spans="1:35" x14ac:dyDescent="0.3">
      <c r="A68" s="23">
        <v>43017</v>
      </c>
      <c r="B68" s="1">
        <v>52.766621000000001</v>
      </c>
      <c r="C68" s="21">
        <f t="shared" si="0"/>
        <v>-2.7189131529330446E-3</v>
      </c>
      <c r="D68" s="21">
        <f t="shared" si="1"/>
        <v>1.1827376942180647E-5</v>
      </c>
      <c r="S68" s="23">
        <v>43017</v>
      </c>
      <c r="T68" s="1">
        <v>2544.7299800000001</v>
      </c>
      <c r="U68" s="21">
        <f t="shared" si="2"/>
        <v>-1.8044340510071644E-3</v>
      </c>
      <c r="W68" s="23">
        <v>43017</v>
      </c>
      <c r="X68" s="24">
        <f t="shared" si="3"/>
        <v>-2.7816115656314573E-3</v>
      </c>
      <c r="Y68" s="21">
        <f t="shared" si="4"/>
        <v>-1.8671324637055771E-3</v>
      </c>
      <c r="AD68" s="21">
        <v>30</v>
      </c>
      <c r="AE68" s="21">
        <f t="shared" ca="1" si="6"/>
        <v>0.61043279059520117</v>
      </c>
      <c r="AF68" s="21">
        <f t="shared" ca="1" si="7"/>
        <v>0.28044721316917454</v>
      </c>
      <c r="AG68" s="38">
        <f t="shared" ca="1" si="8"/>
        <v>75.410058875462155</v>
      </c>
      <c r="AH68" s="38">
        <f t="shared" si="9"/>
        <v>82.80593026675011</v>
      </c>
      <c r="AI68" s="38">
        <f t="shared" ca="1" si="5"/>
        <v>-7.3958713912879546</v>
      </c>
    </row>
    <row r="69" spans="1:35" x14ac:dyDescent="0.3">
      <c r="A69" s="23">
        <v>43014</v>
      </c>
      <c r="B69" s="1">
        <v>52.91048</v>
      </c>
      <c r="C69" s="21">
        <f t="shared" si="0"/>
        <v>1.0439515813082112E-2</v>
      </c>
      <c r="D69" s="21">
        <f t="shared" si="1"/>
        <v>9.4465445612167308E-5</v>
      </c>
      <c r="S69" s="23">
        <v>43014</v>
      </c>
      <c r="T69" s="1">
        <v>2549.330078</v>
      </c>
      <c r="U69" s="21">
        <f t="shared" si="2"/>
        <v>-1.0736343152785155E-3</v>
      </c>
      <c r="W69" s="23">
        <v>43014</v>
      </c>
      <c r="X69" s="24">
        <f t="shared" si="3"/>
        <v>1.0376817400383698E-2</v>
      </c>
      <c r="Y69" s="21">
        <f t="shared" si="4"/>
        <v>-1.1363327279769282E-3</v>
      </c>
      <c r="AD69" s="21">
        <v>31</v>
      </c>
      <c r="AE69" s="21">
        <f t="shared" ca="1" si="6"/>
        <v>0.62974315227347921</v>
      </c>
      <c r="AF69" s="21">
        <f t="shared" ca="1" si="7"/>
        <v>0.331173156230823</v>
      </c>
      <c r="AG69" s="38">
        <f t="shared" ca="1" si="8"/>
        <v>75.749539997552816</v>
      </c>
      <c r="AH69" s="38">
        <f t="shared" si="9"/>
        <v>82.840686383545801</v>
      </c>
      <c r="AI69" s="38">
        <f t="shared" ca="1" si="5"/>
        <v>-7.0911463859929853</v>
      </c>
    </row>
    <row r="70" spans="1:35" x14ac:dyDescent="0.3">
      <c r="A70" s="23">
        <v>43013</v>
      </c>
      <c r="B70" s="1">
        <v>52.363827000000001</v>
      </c>
      <c r="C70" s="21">
        <f t="shared" si="0"/>
        <v>1.2423496655186383E-2</v>
      </c>
      <c r="D70" s="21">
        <f t="shared" si="1"/>
        <v>1.3696756891159472E-4</v>
      </c>
      <c r="S70" s="23">
        <v>43013</v>
      </c>
      <c r="T70" s="1">
        <v>2552.070068</v>
      </c>
      <c r="U70" s="21">
        <f t="shared" si="2"/>
        <v>5.6467873211865083E-3</v>
      </c>
      <c r="W70" s="23">
        <v>43013</v>
      </c>
      <c r="X70" s="24">
        <f t="shared" si="3"/>
        <v>1.236079824248797E-2</v>
      </c>
      <c r="Y70" s="21">
        <f t="shared" si="4"/>
        <v>5.5840889084880956E-3</v>
      </c>
      <c r="AD70" s="21">
        <v>32</v>
      </c>
      <c r="AE70" s="21">
        <f t="shared" ca="1" si="6"/>
        <v>0.67671832257154563</v>
      </c>
      <c r="AF70" s="21">
        <f t="shared" ca="1" si="7"/>
        <v>0.45854163854572871</v>
      </c>
      <c r="AG70" s="38">
        <f t="shared" ca="1" si="8"/>
        <v>76.209808499402044</v>
      </c>
      <c r="AH70" s="38">
        <f t="shared" si="9"/>
        <v>82.875457088519539</v>
      </c>
      <c r="AI70" s="38">
        <f t="shared" ca="1" si="5"/>
        <v>-6.6656485891174952</v>
      </c>
    </row>
    <row r="71" spans="1:35" x14ac:dyDescent="0.3">
      <c r="A71" s="23">
        <v>43012</v>
      </c>
      <c r="B71" s="1">
        <v>51.721268000000002</v>
      </c>
      <c r="C71" s="21">
        <f t="shared" si="0"/>
        <v>-1.1113426086329925E-3</v>
      </c>
      <c r="D71" s="21">
        <f t="shared" si="1"/>
        <v>3.3544831755588413E-6</v>
      </c>
      <c r="S71" s="23">
        <v>43012</v>
      </c>
      <c r="T71" s="1">
        <v>2537.73999</v>
      </c>
      <c r="U71" s="21">
        <f t="shared" si="2"/>
        <v>1.2467201282879703E-3</v>
      </c>
      <c r="W71" s="23">
        <v>43012</v>
      </c>
      <c r="X71" s="24">
        <f t="shared" si="3"/>
        <v>-1.1740410213314052E-3</v>
      </c>
      <c r="Y71" s="21">
        <f t="shared" si="4"/>
        <v>1.1840217155895576E-3</v>
      </c>
      <c r="AD71" s="21">
        <v>33</v>
      </c>
      <c r="AE71" s="21">
        <f t="shared" ca="1" si="6"/>
        <v>0.33174436005189045</v>
      </c>
      <c r="AF71" s="21">
        <f t="shared" ca="1" si="7"/>
        <v>-0.43510154766053227</v>
      </c>
      <c r="AG71" s="38">
        <f t="shared" ca="1" si="8"/>
        <v>75.834995727753736</v>
      </c>
      <c r="AH71" s="38">
        <f t="shared" si="9"/>
        <v>82.910242387794426</v>
      </c>
      <c r="AI71" s="38">
        <f t="shared" ca="1" si="5"/>
        <v>-7.0752466600406905</v>
      </c>
    </row>
    <row r="72" spans="1:35" x14ac:dyDescent="0.3">
      <c r="A72" s="23">
        <v>43011</v>
      </c>
      <c r="B72" s="1">
        <v>51.778812000000002</v>
      </c>
      <c r="C72" s="21">
        <f t="shared" si="0"/>
        <v>3.3452196363001896E-3</v>
      </c>
      <c r="D72" s="21">
        <f t="shared" si="1"/>
        <v>6.8908214689952227E-6</v>
      </c>
      <c r="S72" s="23">
        <v>43011</v>
      </c>
      <c r="T72" s="1">
        <v>2534.580078</v>
      </c>
      <c r="U72" s="21">
        <f t="shared" si="2"/>
        <v>2.1588381521699951E-3</v>
      </c>
      <c r="W72" s="23">
        <v>43011</v>
      </c>
      <c r="X72" s="24">
        <f t="shared" si="3"/>
        <v>3.2825212236017769E-3</v>
      </c>
      <c r="Y72" s="21">
        <f t="shared" si="4"/>
        <v>2.0961397394715824E-3</v>
      </c>
      <c r="AD72" s="21">
        <v>34</v>
      </c>
      <c r="AE72" s="21">
        <f t="shared" ca="1" si="6"/>
        <v>0.85089177448148867</v>
      </c>
      <c r="AF72" s="21">
        <f t="shared" ca="1" si="7"/>
        <v>1.0402657517838729</v>
      </c>
      <c r="AG72" s="38">
        <f t="shared" ca="1" si="8"/>
        <v>76.84346799276625</v>
      </c>
      <c r="AH72" s="38">
        <f t="shared" si="9"/>
        <v>82.945042287496122</v>
      </c>
      <c r="AI72" s="38">
        <f t="shared" ca="1" si="5"/>
        <v>-6.1015742947298719</v>
      </c>
    </row>
    <row r="73" spans="1:35" x14ac:dyDescent="0.3">
      <c r="A73" s="23">
        <v>43010</v>
      </c>
      <c r="B73" s="1">
        <v>51.606178</v>
      </c>
      <c r="C73" s="21">
        <f t="shared" si="0"/>
        <v>1.8617838145191801E-3</v>
      </c>
      <c r="D73" s="21">
        <f t="shared" si="1"/>
        <v>1.3032542145335738E-6</v>
      </c>
      <c r="S73" s="23">
        <v>43010</v>
      </c>
      <c r="T73" s="1">
        <v>2529.1201169999999</v>
      </c>
      <c r="U73" s="21">
        <f t="shared" si="2"/>
        <v>3.8740035506961146E-3</v>
      </c>
      <c r="W73" s="23">
        <v>43010</v>
      </c>
      <c r="X73" s="24">
        <f t="shared" si="3"/>
        <v>1.7990854018207674E-3</v>
      </c>
      <c r="Y73" s="21">
        <f t="shared" si="4"/>
        <v>3.8113051379977019E-3</v>
      </c>
      <c r="AD73" s="21">
        <v>35</v>
      </c>
      <c r="AE73" s="21">
        <f t="shared" ca="1" si="6"/>
        <v>0.29178599418450801</v>
      </c>
      <c r="AF73" s="21">
        <f t="shared" ca="1" si="7"/>
        <v>-0.54817464754481604</v>
      </c>
      <c r="AG73" s="38">
        <f t="shared" ca="1" si="8"/>
        <v>76.359300282244917</v>
      </c>
      <c r="AH73" s="38">
        <f t="shared" si="9"/>
        <v>82.979856793752859</v>
      </c>
      <c r="AI73" s="38">
        <f t="shared" ca="1" si="5"/>
        <v>-6.6205565115079423</v>
      </c>
    </row>
    <row r="74" spans="1:35" x14ac:dyDescent="0.3">
      <c r="A74" s="23">
        <v>43007</v>
      </c>
      <c r="B74" s="1">
        <v>51.510277000000002</v>
      </c>
      <c r="C74" s="21">
        <f t="shared" si="0"/>
        <v>-1.4495335360402151E-2</v>
      </c>
      <c r="D74" s="21">
        <f t="shared" si="1"/>
        <v>2.3151197505393359E-4</v>
      </c>
      <c r="S74" s="23">
        <v>43007</v>
      </c>
      <c r="T74" s="1">
        <v>2519.360107</v>
      </c>
      <c r="U74" s="21">
        <f t="shared" si="2"/>
        <v>3.7051097509217534E-3</v>
      </c>
      <c r="W74" s="23">
        <v>43007</v>
      </c>
      <c r="X74" s="24">
        <f t="shared" si="3"/>
        <v>-1.4558033773100564E-2</v>
      </c>
      <c r="Y74" s="21">
        <f t="shared" si="4"/>
        <v>3.6424113382233407E-3</v>
      </c>
      <c r="AD74" s="21">
        <v>36</v>
      </c>
      <c r="AE74" s="21">
        <f t="shared" ca="1" si="6"/>
        <v>0.91202385100421912</v>
      </c>
      <c r="AF74" s="21">
        <f t="shared" ca="1" si="7"/>
        <v>1.3533235215029742</v>
      </c>
      <c r="AG74" s="38">
        <f t="shared" ca="1" si="8"/>
        <v>77.673158453951686</v>
      </c>
      <c r="AH74" s="38">
        <f t="shared" si="9"/>
        <v>83.014685912695455</v>
      </c>
      <c r="AI74" s="38">
        <f t="shared" ca="1" si="5"/>
        <v>-5.3415274587437693</v>
      </c>
    </row>
    <row r="75" spans="1:35" x14ac:dyDescent="0.3">
      <c r="A75" s="23">
        <v>43006</v>
      </c>
      <c r="B75" s="1">
        <v>52.267918000000002</v>
      </c>
      <c r="C75" s="21">
        <f t="shared" si="0"/>
        <v>-8.9108662699194374E-3</v>
      </c>
      <c r="D75" s="21">
        <f t="shared" si="1"/>
        <v>9.2757094897703471E-5</v>
      </c>
      <c r="S75" s="23">
        <v>43006</v>
      </c>
      <c r="T75" s="1">
        <v>2510.0600589999999</v>
      </c>
      <c r="U75" s="21">
        <f t="shared" si="2"/>
        <v>1.2046157831626658E-3</v>
      </c>
      <c r="W75" s="23">
        <v>43006</v>
      </c>
      <c r="X75" s="24">
        <f t="shared" si="3"/>
        <v>-8.973564682617851E-3</v>
      </c>
      <c r="Y75" s="21">
        <f t="shared" si="4"/>
        <v>1.1419173704642531E-3</v>
      </c>
      <c r="AD75" s="21">
        <v>37</v>
      </c>
      <c r="AE75" s="21">
        <f t="shared" ca="1" si="6"/>
        <v>0.63469926746234706</v>
      </c>
      <c r="AF75" s="21">
        <f t="shared" ca="1" si="7"/>
        <v>0.34432555869380821</v>
      </c>
      <c r="AG75" s="38">
        <f t="shared" ca="1" si="8"/>
        <v>78.035446475712874</v>
      </c>
      <c r="AH75" s="38">
        <f t="shared" si="9"/>
        <v>83.049529650457288</v>
      </c>
      <c r="AI75" s="38">
        <f t="shared" ca="1" si="5"/>
        <v>-5.0140831747444139</v>
      </c>
    </row>
    <row r="76" spans="1:35" x14ac:dyDescent="0.3">
      <c r="A76" s="23">
        <v>43005</v>
      </c>
      <c r="B76" s="1">
        <v>52.737858000000003</v>
      </c>
      <c r="C76" s="21">
        <f t="shared" ref="C76:C139" si="10">B76/B77-1</f>
        <v>-2.5394478194217251E-3</v>
      </c>
      <c r="D76" s="21">
        <f t="shared" ref="D76:D139" si="11">(C76-$B$4)^2</f>
        <v>1.0625187954140701E-5</v>
      </c>
      <c r="S76" s="23">
        <v>43005</v>
      </c>
      <c r="T76" s="1">
        <v>2507.040039</v>
      </c>
      <c r="U76" s="21">
        <f t="shared" ref="U76:U139" si="12">T76/T77-1</f>
        <v>4.0851438780649119E-3</v>
      </c>
      <c r="W76" s="23">
        <v>43005</v>
      </c>
      <c r="X76" s="24">
        <f t="shared" ref="X76:X139" si="13">C76-$U$5</f>
        <v>-2.6021462321201378E-3</v>
      </c>
      <c r="Y76" s="21">
        <f t="shared" ref="Y76:Y139" si="14">U76-$U$5</f>
        <v>4.0224454653664992E-3</v>
      </c>
      <c r="AD76" s="21">
        <v>38</v>
      </c>
      <c r="AE76" s="21">
        <f t="shared" ca="1" si="6"/>
        <v>0.28785344541062952</v>
      </c>
      <c r="AF76" s="21">
        <f t="shared" ca="1" si="7"/>
        <v>-0.55966656692392669</v>
      </c>
      <c r="AG76" s="38">
        <f t="shared" ca="1" si="8"/>
        <v>77.532812074418445</v>
      </c>
      <c r="AH76" s="38">
        <f t="shared" si="9"/>
        <v>83.084388013174305</v>
      </c>
      <c r="AI76" s="38">
        <f t="shared" ca="1" si="5"/>
        <v>-5.5515759387558603</v>
      </c>
    </row>
    <row r="77" spans="1:35" x14ac:dyDescent="0.3">
      <c r="A77" s="23">
        <v>43004</v>
      </c>
      <c r="B77" s="1">
        <v>52.872123999999999</v>
      </c>
      <c r="C77" s="21">
        <f t="shared" si="10"/>
        <v>3.2758191777568779E-3</v>
      </c>
      <c r="D77" s="21">
        <f t="shared" si="11"/>
        <v>6.5312802910255569E-6</v>
      </c>
      <c r="S77" s="23">
        <v>43004</v>
      </c>
      <c r="T77" s="1">
        <v>2496.8400879999999</v>
      </c>
      <c r="U77" s="21">
        <f t="shared" si="12"/>
        <v>7.2166817408181316E-5</v>
      </c>
      <c r="W77" s="23">
        <v>43004</v>
      </c>
      <c r="X77" s="24">
        <f t="shared" si="13"/>
        <v>3.2131207650584652E-3</v>
      </c>
      <c r="Y77" s="21">
        <f t="shared" si="14"/>
        <v>9.468404709768612E-6</v>
      </c>
      <c r="AD77" s="21">
        <v>39</v>
      </c>
      <c r="AE77" s="21">
        <f t="shared" ca="1" si="6"/>
        <v>0.33144083977476579</v>
      </c>
      <c r="AF77" s="21">
        <f t="shared" ca="1" si="7"/>
        <v>-0.43593804699347161</v>
      </c>
      <c r="AG77" s="38">
        <f t="shared" ca="1" si="8"/>
        <v>77.150699011048445</v>
      </c>
      <c r="AH77" s="38">
        <f t="shared" si="9"/>
        <v>83.119261006985028</v>
      </c>
      <c r="AI77" s="38">
        <f t="shared" ca="1" si="5"/>
        <v>-5.9685619959365823</v>
      </c>
    </row>
    <row r="78" spans="1:35" x14ac:dyDescent="0.3">
      <c r="A78" s="23">
        <v>43003</v>
      </c>
      <c r="B78" s="1">
        <v>52.699489999999997</v>
      </c>
      <c r="C78" s="21">
        <f t="shared" si="10"/>
        <v>-2.5412730933093153E-3</v>
      </c>
      <c r="D78" s="21">
        <f t="shared" si="11"/>
        <v>1.0637090720931523E-5</v>
      </c>
      <c r="S78" s="23">
        <v>43003</v>
      </c>
      <c r="T78" s="1">
        <v>2496.6599120000001</v>
      </c>
      <c r="U78" s="21">
        <f t="shared" si="12"/>
        <v>-2.2220504449805834E-3</v>
      </c>
      <c r="W78" s="23">
        <v>43003</v>
      </c>
      <c r="X78" s="24">
        <f t="shared" si="13"/>
        <v>-2.603971506007728E-3</v>
      </c>
      <c r="Y78" s="21">
        <f t="shared" si="14"/>
        <v>-2.284748857678996E-3</v>
      </c>
      <c r="AD78" s="21">
        <v>40</v>
      </c>
      <c r="AE78" s="21">
        <f t="shared" ca="1" si="6"/>
        <v>0.51688543414001864</v>
      </c>
      <c r="AF78" s="21">
        <f t="shared" ca="1" si="7"/>
        <v>4.2338151902274974E-2</v>
      </c>
      <c r="AG78" s="38">
        <f t="shared" ca="1" si="8"/>
        <v>77.223272178502256</v>
      </c>
      <c r="AH78" s="38">
        <f t="shared" si="9"/>
        <v>83.154148638030577</v>
      </c>
      <c r="AI78" s="38">
        <f t="shared" ca="1" si="5"/>
        <v>-5.9308764595283208</v>
      </c>
    </row>
    <row r="79" spans="1:35" x14ac:dyDescent="0.3">
      <c r="A79" s="23">
        <v>43000</v>
      </c>
      <c r="B79" s="1">
        <v>52.833754999999996</v>
      </c>
      <c r="C79" s="21">
        <f t="shared" si="10"/>
        <v>1.4541566946952855E-3</v>
      </c>
      <c r="D79" s="21">
        <f t="shared" si="11"/>
        <v>5.3871853845697304E-7</v>
      </c>
      <c r="S79" s="23">
        <v>43000</v>
      </c>
      <c r="T79" s="1">
        <v>2502.219971</v>
      </c>
      <c r="U79" s="21">
        <f t="shared" si="12"/>
        <v>6.4779370411760517E-4</v>
      </c>
      <c r="W79" s="23">
        <v>43000</v>
      </c>
      <c r="X79" s="24">
        <f t="shared" si="13"/>
        <v>1.3914582819968728E-3</v>
      </c>
      <c r="Y79" s="21">
        <f t="shared" si="14"/>
        <v>5.8509529141919248E-4</v>
      </c>
      <c r="AD79" s="21">
        <v>41</v>
      </c>
      <c r="AE79" s="21">
        <f t="shared" ca="1" si="6"/>
        <v>0.71829438979781957</v>
      </c>
      <c r="AF79" s="21">
        <f t="shared" ca="1" si="7"/>
        <v>0.57778213164814407</v>
      </c>
      <c r="AG79" s="38">
        <f t="shared" ca="1" si="8"/>
        <v>77.806488824634016</v>
      </c>
      <c r="AH79" s="38">
        <f t="shared" si="9"/>
        <v>83.189050912454633</v>
      </c>
      <c r="AI79" s="38">
        <f t="shared" ca="1" si="5"/>
        <v>-5.3825620878206166</v>
      </c>
    </row>
    <row r="80" spans="1:35" x14ac:dyDescent="0.3">
      <c r="A80" s="23">
        <v>42999</v>
      </c>
      <c r="B80" s="1">
        <v>52.757038000000001</v>
      </c>
      <c r="C80" s="21">
        <f t="shared" si="10"/>
        <v>-2.5385269381900111E-3</v>
      </c>
      <c r="D80" s="21">
        <f t="shared" si="11"/>
        <v>1.0619185337922905E-5</v>
      </c>
      <c r="S80" s="23">
        <v>42999</v>
      </c>
      <c r="T80" s="1">
        <v>2500.6000979999999</v>
      </c>
      <c r="U80" s="21">
        <f t="shared" si="12"/>
        <v>-3.0459174682084811E-3</v>
      </c>
      <c r="W80" s="23">
        <v>42999</v>
      </c>
      <c r="X80" s="24">
        <f t="shared" si="13"/>
        <v>-2.6012253508884238E-3</v>
      </c>
      <c r="Y80" s="21">
        <f t="shared" si="14"/>
        <v>-3.1086158809068938E-3</v>
      </c>
      <c r="AD80" s="21">
        <v>42</v>
      </c>
      <c r="AE80" s="21">
        <f t="shared" ca="1" si="6"/>
        <v>0.99183228970869275</v>
      </c>
      <c r="AF80" s="21">
        <f t="shared" ca="1" si="7"/>
        <v>2.401333960153258</v>
      </c>
      <c r="AG80" s="38">
        <f t="shared" ca="1" si="8"/>
        <v>80.171727439594903</v>
      </c>
      <c r="AH80" s="38">
        <f t="shared" si="9"/>
        <v>83.223967836403446</v>
      </c>
      <c r="AI80" s="38">
        <f t="shared" ca="1" si="5"/>
        <v>-3.0522403968085428</v>
      </c>
    </row>
    <row r="81" spans="1:35" x14ac:dyDescent="0.3">
      <c r="A81" s="23">
        <v>42998</v>
      </c>
      <c r="B81" s="1">
        <v>52.891303999999998</v>
      </c>
      <c r="C81" s="21">
        <f t="shared" si="10"/>
        <v>9.7035483055447624E-3</v>
      </c>
      <c r="D81" s="21">
        <f t="shared" si="11"/>
        <v>8.0700866336491637E-5</v>
      </c>
      <c r="S81" s="23">
        <v>42998</v>
      </c>
      <c r="T81" s="1">
        <v>2508.23999</v>
      </c>
      <c r="U81" s="21">
        <f t="shared" si="12"/>
        <v>6.3434785956006934E-4</v>
      </c>
      <c r="W81" s="23">
        <v>42998</v>
      </c>
      <c r="X81" s="24">
        <f t="shared" si="13"/>
        <v>9.6408498928463489E-3</v>
      </c>
      <c r="Y81" s="21">
        <f t="shared" si="14"/>
        <v>5.7164944686165665E-4</v>
      </c>
      <c r="AD81" s="21">
        <v>43</v>
      </c>
      <c r="AE81" s="21">
        <f t="shared" ca="1" si="6"/>
        <v>0.23953913288356854</v>
      </c>
      <c r="AF81" s="21">
        <f t="shared" ca="1" si="7"/>
        <v>-0.70778583237958681</v>
      </c>
      <c r="AG81" s="38">
        <f t="shared" ca="1" si="8"/>
        <v>79.510392545256153</v>
      </c>
      <c r="AH81" s="38">
        <f t="shared" si="9"/>
        <v>83.258899416025869</v>
      </c>
      <c r="AI81" s="38">
        <f t="shared" ca="1" si="5"/>
        <v>-3.7485068707697167</v>
      </c>
    </row>
    <row r="82" spans="1:35" x14ac:dyDescent="0.3">
      <c r="A82" s="23">
        <v>42997</v>
      </c>
      <c r="B82" s="1">
        <v>52.383003000000002</v>
      </c>
      <c r="C82" s="21">
        <f t="shared" si="10"/>
        <v>-1.2799775665032209E-3</v>
      </c>
      <c r="D82" s="21">
        <f t="shared" si="11"/>
        <v>4.0006391471473915E-6</v>
      </c>
      <c r="S82" s="23">
        <v>42997</v>
      </c>
      <c r="T82" s="1">
        <v>2506.6499020000001</v>
      </c>
      <c r="U82" s="21">
        <f t="shared" si="12"/>
        <v>1.1101953656169616E-3</v>
      </c>
      <c r="W82" s="23">
        <v>42997</v>
      </c>
      <c r="X82" s="24">
        <f t="shared" si="13"/>
        <v>-1.3426759792016336E-3</v>
      </c>
      <c r="Y82" s="21">
        <f t="shared" si="14"/>
        <v>1.0474969529185489E-3</v>
      </c>
      <c r="AD82" s="21">
        <v>44</v>
      </c>
      <c r="AE82" s="21">
        <f t="shared" ca="1" si="6"/>
        <v>0.17347300972455937</v>
      </c>
      <c r="AF82" s="21">
        <f t="shared" ca="1" si="7"/>
        <v>-0.94052951115946004</v>
      </c>
      <c r="AG82" s="38">
        <f t="shared" ca="1" si="8"/>
        <v>78.629171118583628</v>
      </c>
      <c r="AH82" s="38">
        <f t="shared" si="9"/>
        <v>83.293845657473327</v>
      </c>
      <c r="AI82" s="38">
        <f t="shared" ca="1" si="5"/>
        <v>-4.6646745388896989</v>
      </c>
    </row>
    <row r="83" spans="1:35" x14ac:dyDescent="0.3">
      <c r="A83" s="23">
        <v>42996</v>
      </c>
      <c r="B83" s="1">
        <v>52.450138000000003</v>
      </c>
      <c r="C83" s="21">
        <f t="shared" si="10"/>
        <v>3.658144106388761E-4</v>
      </c>
      <c r="D83" s="21">
        <f t="shared" si="11"/>
        <v>1.2557653998895274E-7</v>
      </c>
      <c r="S83" s="23">
        <v>42996</v>
      </c>
      <c r="T83" s="1">
        <v>2503.8701169999999</v>
      </c>
      <c r="U83" s="21">
        <f t="shared" si="12"/>
        <v>1.4559208669275847E-3</v>
      </c>
      <c r="W83" s="23">
        <v>42996</v>
      </c>
      <c r="X83" s="24">
        <f t="shared" si="13"/>
        <v>3.0311599794046341E-4</v>
      </c>
      <c r="Y83" s="21">
        <f t="shared" si="14"/>
        <v>1.393222454229172E-3</v>
      </c>
      <c r="AD83" s="21">
        <v>45</v>
      </c>
      <c r="AE83" s="21">
        <f t="shared" ca="1" si="6"/>
        <v>0.50295356759799237</v>
      </c>
      <c r="AF83" s="21">
        <f t="shared" ca="1" si="7"/>
        <v>7.4035636865596235E-3</v>
      </c>
      <c r="AG83" s="38">
        <f t="shared" ca="1" si="8"/>
        <v>78.669335316056518</v>
      </c>
      <c r="AH83" s="38">
        <f t="shared" si="9"/>
        <v>83.328806566899829</v>
      </c>
      <c r="AI83" s="38">
        <f t="shared" ca="1" si="5"/>
        <v>-4.6594712508433105</v>
      </c>
    </row>
    <row r="84" spans="1:35" x14ac:dyDescent="0.3">
      <c r="A84" s="23">
        <v>42993</v>
      </c>
      <c r="B84" s="1">
        <v>52.430957999999997</v>
      </c>
      <c r="C84" s="21">
        <f t="shared" si="10"/>
        <v>2.5673132390620079E-3</v>
      </c>
      <c r="D84" s="21">
        <f t="shared" si="11"/>
        <v>3.4118930241116817E-6</v>
      </c>
      <c r="S84" s="23">
        <v>42993</v>
      </c>
      <c r="T84" s="1">
        <v>2500.2299800000001</v>
      </c>
      <c r="U84" s="21">
        <f t="shared" si="12"/>
        <v>1.8471813753215827E-3</v>
      </c>
      <c r="W84" s="23">
        <v>42993</v>
      </c>
      <c r="X84" s="24">
        <f t="shared" si="13"/>
        <v>2.5046148263635952E-3</v>
      </c>
      <c r="Y84" s="21">
        <f t="shared" si="14"/>
        <v>1.78448296262317E-3</v>
      </c>
      <c r="AD84" s="21">
        <v>46</v>
      </c>
      <c r="AE84" s="21">
        <f t="shared" ca="1" si="6"/>
        <v>0.4210357618714432</v>
      </c>
      <c r="AF84" s="21">
        <f t="shared" ca="1" si="7"/>
        <v>-0.19924445841928681</v>
      </c>
      <c r="AG84" s="38">
        <f t="shared" ca="1" si="8"/>
        <v>78.509779771480609</v>
      </c>
      <c r="AH84" s="38">
        <f t="shared" si="9"/>
        <v>83.363782150461958</v>
      </c>
      <c r="AI84" s="38">
        <f t="shared" ca="1" si="5"/>
        <v>-4.8540023789813489</v>
      </c>
    </row>
    <row r="85" spans="1:35" x14ac:dyDescent="0.3">
      <c r="A85" s="23">
        <v>42992</v>
      </c>
      <c r="B85" s="1">
        <v>52.296695999999997</v>
      </c>
      <c r="C85" s="21">
        <f t="shared" si="10"/>
        <v>4.4207870159020946E-3</v>
      </c>
      <c r="D85" s="21">
        <f t="shared" si="11"/>
        <v>1.3694475900592208E-5</v>
      </c>
      <c r="S85" s="23">
        <v>42992</v>
      </c>
      <c r="T85" s="1">
        <v>2495.6201169999999</v>
      </c>
      <c r="U85" s="21">
        <f t="shared" si="12"/>
        <v>-1.1007176163723154E-3</v>
      </c>
      <c r="W85" s="23">
        <v>42992</v>
      </c>
      <c r="X85" s="24">
        <f t="shared" si="13"/>
        <v>4.3580886032036819E-3</v>
      </c>
      <c r="Y85" s="21">
        <f t="shared" si="14"/>
        <v>-1.163416029070728E-3</v>
      </c>
      <c r="AD85" s="21">
        <v>47</v>
      </c>
      <c r="AE85" s="21">
        <f t="shared" ca="1" si="6"/>
        <v>0.99837898479557008</v>
      </c>
      <c r="AF85" s="21">
        <f t="shared" ca="1" si="7"/>
        <v>2.9438061056811886</v>
      </c>
      <c r="AG85" s="38">
        <f t="shared" ca="1" si="8"/>
        <v>81.437793122945706</v>
      </c>
      <c r="AH85" s="38">
        <f t="shared" si="9"/>
        <v>83.398772414318884</v>
      </c>
      <c r="AI85" s="38">
        <f t="shared" ca="1" si="5"/>
        <v>-1.9609792913731781</v>
      </c>
    </row>
    <row r="86" spans="1:35" x14ac:dyDescent="0.3">
      <c r="A86" s="23">
        <v>42991</v>
      </c>
      <c r="B86" s="1">
        <v>52.066521000000002</v>
      </c>
      <c r="C86" s="21">
        <f t="shared" si="10"/>
        <v>1.4008172591165602E-2</v>
      </c>
      <c r="D86" s="21">
        <f t="shared" si="11"/>
        <v>1.765706882662718E-4</v>
      </c>
      <c r="S86" s="23">
        <v>42991</v>
      </c>
      <c r="T86" s="1">
        <v>2498.3701169999999</v>
      </c>
      <c r="U86" s="21">
        <f t="shared" si="12"/>
        <v>7.5712083218859583E-4</v>
      </c>
      <c r="W86" s="23">
        <v>42991</v>
      </c>
      <c r="X86" s="24">
        <f t="shared" si="13"/>
        <v>1.3945474178467188E-2</v>
      </c>
      <c r="Y86" s="21">
        <f t="shared" si="14"/>
        <v>6.9442241949018314E-4</v>
      </c>
      <c r="AD86" s="21">
        <v>48</v>
      </c>
      <c r="AE86" s="21">
        <f t="shared" ca="1" si="6"/>
        <v>0.22905397643714565</v>
      </c>
      <c r="AF86" s="21">
        <f t="shared" ca="1" si="7"/>
        <v>-0.74196597177275625</v>
      </c>
      <c r="AG86" s="38">
        <f t="shared" ca="1" si="8"/>
        <v>80.73207775282502</v>
      </c>
      <c r="AH86" s="38">
        <f t="shared" si="9"/>
        <v>83.433777364632363</v>
      </c>
      <c r="AI86" s="38">
        <f t="shared" ca="1" si="5"/>
        <v>-2.7016996118073422</v>
      </c>
    </row>
    <row r="87" spans="1:35" x14ac:dyDescent="0.3">
      <c r="A87" s="23">
        <v>42990</v>
      </c>
      <c r="B87" s="1">
        <v>51.347239999999999</v>
      </c>
      <c r="C87" s="21">
        <f t="shared" si="10"/>
        <v>-8.8854766894609361E-3</v>
      </c>
      <c r="D87" s="21">
        <f t="shared" si="11"/>
        <v>9.2268682967739944E-5</v>
      </c>
      <c r="S87" s="23">
        <v>42990</v>
      </c>
      <c r="T87" s="1">
        <v>2496.4799800000001</v>
      </c>
      <c r="U87" s="21">
        <f t="shared" si="12"/>
        <v>3.3639479926761418E-3</v>
      </c>
      <c r="W87" s="23">
        <v>42990</v>
      </c>
      <c r="X87" s="24">
        <f t="shared" si="13"/>
        <v>-8.9481751021593496E-3</v>
      </c>
      <c r="Y87" s="21">
        <f t="shared" si="14"/>
        <v>3.3012495799777291E-3</v>
      </c>
      <c r="AD87" s="21">
        <v>49</v>
      </c>
      <c r="AE87" s="21">
        <f t="shared" ca="1" si="6"/>
        <v>0.67405350208534798</v>
      </c>
      <c r="AF87" s="21">
        <f t="shared" ca="1" si="7"/>
        <v>0.45113396998023342</v>
      </c>
      <c r="AG87" s="38">
        <f t="shared" ca="1" si="8"/>
        <v>81.215223381270135</v>
      </c>
      <c r="AH87" s="38">
        <f t="shared" si="9"/>
        <v>83.468797007566735</v>
      </c>
      <c r="AI87" s="38">
        <f t="shared" ca="1" si="5"/>
        <v>-2.2535736262965997</v>
      </c>
    </row>
    <row r="88" spans="1:35" x14ac:dyDescent="0.3">
      <c r="A88" s="23">
        <v>42989</v>
      </c>
      <c r="B88" s="1">
        <v>51.807575</v>
      </c>
      <c r="C88" s="21">
        <f t="shared" si="10"/>
        <v>9.9083055463968783E-3</v>
      </c>
      <c r="D88" s="21">
        <f t="shared" si="11"/>
        <v>8.4421610373151799E-5</v>
      </c>
      <c r="S88" s="23">
        <v>42989</v>
      </c>
      <c r="T88" s="1">
        <v>2488.110107</v>
      </c>
      <c r="U88" s="21">
        <f t="shared" si="12"/>
        <v>1.0839298999797853E-2</v>
      </c>
      <c r="W88" s="23">
        <v>42989</v>
      </c>
      <c r="X88" s="24">
        <f t="shared" si="13"/>
        <v>9.8456071336984648E-3</v>
      </c>
      <c r="Y88" s="21">
        <f t="shared" si="14"/>
        <v>1.0776600587099439E-2</v>
      </c>
      <c r="AD88" s="21">
        <v>50</v>
      </c>
      <c r="AE88" s="21">
        <f t="shared" ca="1" si="6"/>
        <v>0.90067916056586361</v>
      </c>
      <c r="AF88" s="21">
        <f t="shared" ca="1" si="7"/>
        <v>1.2854311010182933</v>
      </c>
      <c r="AG88" s="38">
        <f t="shared" ca="1" si="8"/>
        <v>82.543697976567131</v>
      </c>
      <c r="AH88" s="38">
        <f t="shared" si="9"/>
        <v>83.503831349288944</v>
      </c>
      <c r="AI88" s="38">
        <f t="shared" ca="1" si="5"/>
        <v>-0.96013337272181332</v>
      </c>
    </row>
    <row r="89" spans="1:35" x14ac:dyDescent="0.3">
      <c r="A89" s="23">
        <v>42986</v>
      </c>
      <c r="B89" s="1">
        <v>51.299286000000002</v>
      </c>
      <c r="C89" s="21">
        <f t="shared" si="10"/>
        <v>3.7410221999945037E-4</v>
      </c>
      <c r="D89" s="21">
        <f t="shared" si="11"/>
        <v>1.1977136217902299E-7</v>
      </c>
      <c r="S89" s="23">
        <v>42986</v>
      </c>
      <c r="T89" s="1">
        <v>2461.429932</v>
      </c>
      <c r="U89" s="21">
        <f t="shared" si="12"/>
        <v>-1.4888506973723681E-3</v>
      </c>
      <c r="W89" s="23">
        <v>42986</v>
      </c>
      <c r="X89" s="24">
        <f t="shared" si="13"/>
        <v>3.1140380730103768E-4</v>
      </c>
      <c r="Y89" s="21">
        <f t="shared" si="14"/>
        <v>-1.5515491100707808E-3</v>
      </c>
      <c r="AD89" s="21">
        <v>51</v>
      </c>
      <c r="AE89" s="21">
        <f t="shared" ca="1" si="6"/>
        <v>7.5101401674329993E-2</v>
      </c>
      <c r="AF89" s="21">
        <f t="shared" ca="1" si="7"/>
        <v>-1.4388155009326233</v>
      </c>
      <c r="AG89" s="38">
        <f t="shared" ca="1" si="8"/>
        <v>81.13025916433331</v>
      </c>
      <c r="AH89" s="38">
        <f t="shared" si="9"/>
        <v>83.538880395968491</v>
      </c>
      <c r="AI89" s="38">
        <f t="shared" ca="1" si="5"/>
        <v>-2.4086212316351805</v>
      </c>
    </row>
    <row r="90" spans="1:35" x14ac:dyDescent="0.3">
      <c r="A90" s="23">
        <v>42985</v>
      </c>
      <c r="B90" s="1">
        <v>51.280101999999999</v>
      </c>
      <c r="C90" s="21">
        <f t="shared" si="10"/>
        <v>-1.5466797691750411E-2</v>
      </c>
      <c r="D90" s="21">
        <f t="shared" si="11"/>
        <v>2.6201831846596842E-4</v>
      </c>
      <c r="S90" s="23">
        <v>42985</v>
      </c>
      <c r="T90" s="1">
        <v>2465.1000979999999</v>
      </c>
      <c r="U90" s="21">
        <f t="shared" si="12"/>
        <v>-1.7843595846800397E-4</v>
      </c>
      <c r="W90" s="23">
        <v>42985</v>
      </c>
      <c r="X90" s="24">
        <f t="shared" si="13"/>
        <v>-1.5529496104448825E-2</v>
      </c>
      <c r="Y90" s="21">
        <f t="shared" si="14"/>
        <v>-2.4113437116641667E-4</v>
      </c>
      <c r="AD90" s="21">
        <v>52</v>
      </c>
      <c r="AE90" s="21">
        <f t="shared" ca="1" si="6"/>
        <v>0.60467621329871979</v>
      </c>
      <c r="AF90" s="21">
        <f t="shared" ca="1" si="7"/>
        <v>0.26546979763964784</v>
      </c>
      <c r="AG90" s="38">
        <f t="shared" ca="1" si="8"/>
        <v>81.429679588118873</v>
      </c>
      <c r="AH90" s="38">
        <f t="shared" si="9"/>
        <v>83.573944153777504</v>
      </c>
      <c r="AI90" s="38">
        <f t="shared" ca="1" si="5"/>
        <v>-2.1442645656586308</v>
      </c>
    </row>
    <row r="91" spans="1:35" x14ac:dyDescent="0.3">
      <c r="A91" s="23">
        <v>42984</v>
      </c>
      <c r="B91" s="1">
        <v>52.085701</v>
      </c>
      <c r="C91" s="21">
        <f t="shared" si="10"/>
        <v>-1.4874057263143059E-2</v>
      </c>
      <c r="D91" s="21">
        <f t="shared" si="11"/>
        <v>2.4318030486740507E-4</v>
      </c>
      <c r="S91" s="23">
        <v>42984</v>
      </c>
      <c r="T91" s="1">
        <v>2465.540039</v>
      </c>
      <c r="U91" s="21">
        <f t="shared" si="12"/>
        <v>3.1287266079642606E-3</v>
      </c>
      <c r="W91" s="23">
        <v>42984</v>
      </c>
      <c r="X91" s="24">
        <f t="shared" si="13"/>
        <v>-1.4936755675841473E-2</v>
      </c>
      <c r="Y91" s="21">
        <f t="shared" si="14"/>
        <v>3.0660281952658479E-3</v>
      </c>
      <c r="AD91" s="21">
        <v>53</v>
      </c>
      <c r="AE91" s="21">
        <f t="shared" ca="1" si="6"/>
        <v>0.70662368895582572</v>
      </c>
      <c r="AF91" s="21">
        <f t="shared" ca="1" si="7"/>
        <v>0.5435478974282355</v>
      </c>
      <c r="AG91" s="38">
        <f t="shared" ca="1" si="8"/>
        <v>82.010135920725688</v>
      </c>
      <c r="AH91" s="38">
        <f t="shared" si="9"/>
        <v>83.609022628890671</v>
      </c>
      <c r="AI91" s="38">
        <f t="shared" ca="1" si="5"/>
        <v>-1.5988867081649829</v>
      </c>
    </row>
    <row r="92" spans="1:35" x14ac:dyDescent="0.3">
      <c r="A92" s="23">
        <v>42983</v>
      </c>
      <c r="B92" s="1">
        <v>52.872123999999999</v>
      </c>
      <c r="C92" s="21">
        <f t="shared" si="10"/>
        <v>3.6411137983263231E-3</v>
      </c>
      <c r="D92" s="21">
        <f t="shared" si="11"/>
        <v>8.5318413208923612E-6</v>
      </c>
      <c r="S92" s="23">
        <v>42983</v>
      </c>
      <c r="T92" s="1">
        <v>2457.8500979999999</v>
      </c>
      <c r="U92" s="21">
        <f t="shared" si="12"/>
        <v>-7.5508068199755529E-3</v>
      </c>
      <c r="W92" s="23">
        <v>42983</v>
      </c>
      <c r="X92" s="24">
        <f t="shared" si="13"/>
        <v>3.5784153856279104E-3</v>
      </c>
      <c r="Y92" s="21">
        <f t="shared" si="14"/>
        <v>-7.6135052326739656E-3</v>
      </c>
      <c r="AD92" s="21">
        <v>54</v>
      </c>
      <c r="AE92" s="21">
        <f t="shared" ca="1" si="6"/>
        <v>0.97139222470905118</v>
      </c>
      <c r="AF92" s="21">
        <f t="shared" ca="1" si="7"/>
        <v>1.9016605184660438</v>
      </c>
      <c r="AG92" s="38">
        <f t="shared" ca="1" si="8"/>
        <v>83.985572802672323</v>
      </c>
      <c r="AH92" s="38">
        <f t="shared" si="9"/>
        <v>83.64411582748528</v>
      </c>
      <c r="AI92" s="38">
        <f t="shared" ca="1" si="5"/>
        <v>0.3414569751870431</v>
      </c>
    </row>
    <row r="93" spans="1:35" x14ac:dyDescent="0.3">
      <c r="A93" s="23">
        <v>42979</v>
      </c>
      <c r="B93" s="1">
        <v>52.680309000000001</v>
      </c>
      <c r="C93" s="21">
        <f t="shared" si="10"/>
        <v>1.2760112134653223E-3</v>
      </c>
      <c r="D93" s="21">
        <f t="shared" si="11"/>
        <v>3.0894587675647247E-7</v>
      </c>
      <c r="S93" s="23">
        <v>42979</v>
      </c>
      <c r="T93" s="1">
        <v>2476.5500489999999</v>
      </c>
      <c r="U93" s="21">
        <f t="shared" si="12"/>
        <v>1.9825408914242448E-3</v>
      </c>
      <c r="W93" s="23">
        <v>42979</v>
      </c>
      <c r="X93" s="24">
        <f t="shared" si="13"/>
        <v>1.2133128007669096E-3</v>
      </c>
      <c r="Y93" s="21">
        <f t="shared" si="14"/>
        <v>1.9198424787258321E-3</v>
      </c>
      <c r="AD93" s="21">
        <v>55</v>
      </c>
      <c r="AE93" s="21">
        <f t="shared" ca="1" si="6"/>
        <v>0.1457723266613542</v>
      </c>
      <c r="AF93" s="21">
        <f t="shared" ca="1" si="7"/>
        <v>-1.0547391235067498</v>
      </c>
      <c r="AG93" s="38">
        <f t="shared" ca="1" si="8"/>
        <v>82.938200185542044</v>
      </c>
      <c r="AH93" s="38">
        <f t="shared" si="9"/>
        <v>83.679223755741219</v>
      </c>
      <c r="AI93" s="38">
        <f t="shared" ca="1" si="5"/>
        <v>-0.7410235701991752</v>
      </c>
    </row>
    <row r="94" spans="1:35" x14ac:dyDescent="0.3">
      <c r="A94" s="23">
        <v>42978</v>
      </c>
      <c r="B94" s="1">
        <v>52.613174000000001</v>
      </c>
      <c r="C94" s="21">
        <f t="shared" si="10"/>
        <v>6.2361842123130895E-3</v>
      </c>
      <c r="D94" s="21">
        <f t="shared" si="11"/>
        <v>3.0426278046484145E-5</v>
      </c>
      <c r="S94" s="23">
        <v>42978</v>
      </c>
      <c r="T94" s="1">
        <v>2471.6499020000001</v>
      </c>
      <c r="U94" s="21">
        <f t="shared" si="12"/>
        <v>5.7209760360981132E-3</v>
      </c>
      <c r="W94" s="23">
        <v>42978</v>
      </c>
      <c r="X94" s="24">
        <f t="shared" si="13"/>
        <v>6.1734857996146768E-3</v>
      </c>
      <c r="Y94" s="21">
        <f t="shared" si="14"/>
        <v>5.6582776233997005E-3</v>
      </c>
      <c r="AD94" s="21">
        <v>56</v>
      </c>
      <c r="AE94" s="21">
        <f t="shared" ca="1" si="6"/>
        <v>0.72001182187589396</v>
      </c>
      <c r="AF94" s="21">
        <f t="shared" ca="1" si="7"/>
        <v>0.58287662663256135</v>
      </c>
      <c r="AG94" s="38">
        <f t="shared" ca="1" si="8"/>
        <v>83.56981267565601</v>
      </c>
      <c r="AH94" s="38">
        <f t="shared" si="9"/>
        <v>83.714346419840979</v>
      </c>
      <c r="AI94" s="38">
        <f t="shared" ca="1" si="5"/>
        <v>-0.14453374418496878</v>
      </c>
    </row>
    <row r="95" spans="1:35" x14ac:dyDescent="0.3">
      <c r="A95" s="23">
        <v>42977</v>
      </c>
      <c r="B95" s="1">
        <v>52.287101999999997</v>
      </c>
      <c r="C95" s="21">
        <f t="shared" si="10"/>
        <v>7.763388326458065E-3</v>
      </c>
      <c r="D95" s="21">
        <f t="shared" si="11"/>
        <v>4.9606752343958629E-5</v>
      </c>
      <c r="S95" s="23">
        <v>42977</v>
      </c>
      <c r="T95" s="1">
        <v>2457.5900879999999</v>
      </c>
      <c r="U95" s="21">
        <f t="shared" si="12"/>
        <v>4.6151489080887842E-3</v>
      </c>
      <c r="W95" s="23">
        <v>42977</v>
      </c>
      <c r="X95" s="24">
        <f t="shared" si="13"/>
        <v>7.7006899137596523E-3</v>
      </c>
      <c r="Y95" s="21">
        <f t="shared" si="14"/>
        <v>4.5524504953903715E-3</v>
      </c>
      <c r="AD95" s="21">
        <v>57</v>
      </c>
      <c r="AE95" s="21">
        <f t="shared" ca="1" si="6"/>
        <v>0.76426533021792897</v>
      </c>
      <c r="AF95" s="21">
        <f t="shared" ca="1" si="7"/>
        <v>0.72009039723531476</v>
      </c>
      <c r="AG95" s="38">
        <f t="shared" ca="1" si="8"/>
        <v>84.348424541517389</v>
      </c>
      <c r="AH95" s="38">
        <f t="shared" si="9"/>
        <v>83.749483825969619</v>
      </c>
      <c r="AI95" s="38">
        <f t="shared" ca="1" si="5"/>
        <v>0.59894071554776929</v>
      </c>
    </row>
    <row r="96" spans="1:35" x14ac:dyDescent="0.3">
      <c r="A96" s="23">
        <v>42976</v>
      </c>
      <c r="B96" s="1">
        <v>51.884304</v>
      </c>
      <c r="C96" s="21">
        <f t="shared" si="10"/>
        <v>-5.5147567604245662E-3</v>
      </c>
      <c r="D96" s="21">
        <f t="shared" si="11"/>
        <v>3.8874464013566225E-5</v>
      </c>
      <c r="S96" s="23">
        <v>42976</v>
      </c>
      <c r="T96" s="1">
        <v>2446.3000489999999</v>
      </c>
      <c r="U96" s="21">
        <f t="shared" si="12"/>
        <v>8.428219030980344E-4</v>
      </c>
      <c r="W96" s="23">
        <v>42976</v>
      </c>
      <c r="X96" s="24">
        <f t="shared" si="13"/>
        <v>-5.5774551731229789E-3</v>
      </c>
      <c r="Y96" s="21">
        <f t="shared" si="14"/>
        <v>7.8012349039962171E-4</v>
      </c>
      <c r="AD96" s="21">
        <v>58</v>
      </c>
      <c r="AE96" s="21">
        <f t="shared" ca="1" si="6"/>
        <v>0.54456552259939006</v>
      </c>
      <c r="AF96" s="21">
        <f t="shared" ca="1" si="7"/>
        <v>0.11194255477441044</v>
      </c>
      <c r="AG96" s="38">
        <f t="shared" ca="1" si="8"/>
        <v>84.500056442529811</v>
      </c>
      <c r="AH96" s="38">
        <f t="shared" si="9"/>
        <v>83.784635980314803</v>
      </c>
      <c r="AI96" s="38">
        <f t="shared" ca="1" si="5"/>
        <v>0.71542046221500755</v>
      </c>
    </row>
    <row r="97" spans="1:35" x14ac:dyDescent="0.3">
      <c r="A97" s="23">
        <v>42975</v>
      </c>
      <c r="B97" s="1">
        <v>52.172020000000003</v>
      </c>
      <c r="C97" s="21">
        <f t="shared" si="10"/>
        <v>7.3595458073816289E-4</v>
      </c>
      <c r="D97" s="21">
        <f t="shared" si="11"/>
        <v>2.4876755564027696E-10</v>
      </c>
      <c r="S97" s="23">
        <v>42975</v>
      </c>
      <c r="T97" s="1">
        <v>2444.23999</v>
      </c>
      <c r="U97" s="21">
        <f t="shared" si="12"/>
        <v>4.8707188806340618E-4</v>
      </c>
      <c r="W97" s="23">
        <v>42975</v>
      </c>
      <c r="X97" s="24">
        <f t="shared" si="13"/>
        <v>6.732561680397502E-4</v>
      </c>
      <c r="Y97" s="21">
        <f t="shared" si="14"/>
        <v>4.2437347536499349E-4</v>
      </c>
      <c r="AD97" s="21">
        <v>59</v>
      </c>
      <c r="AE97" s="21">
        <f t="shared" ca="1" si="6"/>
        <v>0.72063655252879966</v>
      </c>
      <c r="AF97" s="21">
        <f t="shared" ca="1" si="7"/>
        <v>0.58473354466094563</v>
      </c>
      <c r="AG97" s="38">
        <f t="shared" ca="1" si="8"/>
        <v>85.145507239053629</v>
      </c>
      <c r="AH97" s="38">
        <f t="shared" si="9"/>
        <v>83.819802889066807</v>
      </c>
      <c r="AI97" s="38">
        <f t="shared" ca="1" si="5"/>
        <v>1.3257043499868217</v>
      </c>
    </row>
    <row r="98" spans="1:35" x14ac:dyDescent="0.3">
      <c r="A98" s="23">
        <v>42972</v>
      </c>
      <c r="B98" s="1">
        <v>52.133651999999998</v>
      </c>
      <c r="C98" s="21">
        <f t="shared" si="10"/>
        <v>7.7864169804735539E-3</v>
      </c>
      <c r="D98" s="21">
        <f t="shared" si="11"/>
        <v>4.9931673776316092E-5</v>
      </c>
      <c r="S98" s="23">
        <v>42972</v>
      </c>
      <c r="T98" s="1">
        <v>2443.0500489999999</v>
      </c>
      <c r="U98" s="21">
        <f t="shared" si="12"/>
        <v>1.6728693048759791E-3</v>
      </c>
      <c r="W98" s="23">
        <v>42972</v>
      </c>
      <c r="X98" s="24">
        <f t="shared" si="13"/>
        <v>7.7237185677751412E-3</v>
      </c>
      <c r="Y98" s="21">
        <f t="shared" si="14"/>
        <v>1.6101708921775664E-3</v>
      </c>
      <c r="AD98" s="21">
        <v>60</v>
      </c>
      <c r="AE98" s="21">
        <f t="shared" ca="1" si="6"/>
        <v>0.37355504008377782</v>
      </c>
      <c r="AF98" s="21">
        <f t="shared" ca="1" si="7"/>
        <v>-0.32245228461715997</v>
      </c>
      <c r="AG98" s="38">
        <f t="shared" ca="1" si="8"/>
        <v>84.844185124173976</v>
      </c>
      <c r="AH98" s="38">
        <f t="shared" si="9"/>
        <v>83.854984558418494</v>
      </c>
      <c r="AI98" s="38">
        <f t="shared" ca="1" si="5"/>
        <v>0.98920056575548188</v>
      </c>
    </row>
    <row r="99" spans="1:35" x14ac:dyDescent="0.3">
      <c r="A99" s="23">
        <v>42971</v>
      </c>
      <c r="B99" s="1">
        <v>51.730854000000001</v>
      </c>
      <c r="C99" s="21">
        <f t="shared" si="10"/>
        <v>-2.5889071362168448E-3</v>
      </c>
      <c r="D99" s="21">
        <f t="shared" si="11"/>
        <v>1.0950072327064548E-5</v>
      </c>
      <c r="S99" s="23">
        <v>42971</v>
      </c>
      <c r="T99" s="1">
        <v>2438.969971</v>
      </c>
      <c r="U99" s="21">
        <f t="shared" si="12"/>
        <v>-2.074461923330162E-3</v>
      </c>
      <c r="W99" s="23">
        <v>42971</v>
      </c>
      <c r="X99" s="24">
        <f t="shared" si="13"/>
        <v>-2.6516055489152575E-3</v>
      </c>
      <c r="Y99" s="21">
        <f t="shared" si="14"/>
        <v>-2.1371603360285747E-3</v>
      </c>
      <c r="AD99" s="21">
        <v>61</v>
      </c>
      <c r="AE99" s="21">
        <f t="shared" ca="1" si="6"/>
        <v>9.2512913932658591E-3</v>
      </c>
      <c r="AF99" s="21">
        <f t="shared" ca="1" si="7"/>
        <v>-2.3554038883161588</v>
      </c>
      <c r="AG99" s="38">
        <f t="shared" ca="1" si="8"/>
        <v>82.456789761081751</v>
      </c>
      <c r="AH99" s="38">
        <f t="shared" si="9"/>
        <v>83.890180994565327</v>
      </c>
      <c r="AI99" s="38">
        <f t="shared" ca="1" si="5"/>
        <v>-1.4333912334835759</v>
      </c>
    </row>
    <row r="100" spans="1:35" x14ac:dyDescent="0.3">
      <c r="A100" s="23">
        <v>42970</v>
      </c>
      <c r="B100" s="1">
        <v>51.865127999999999</v>
      </c>
      <c r="C100" s="21">
        <f t="shared" si="10"/>
        <v>-6.7951588866259627E-3</v>
      </c>
      <c r="D100" s="21">
        <f t="shared" si="11"/>
        <v>5.6480351857272567E-5</v>
      </c>
      <c r="S100" s="23">
        <v>42970</v>
      </c>
      <c r="T100" s="1">
        <v>2444.040039</v>
      </c>
      <c r="U100" s="21">
        <f t="shared" si="12"/>
        <v>-3.453592835692465E-3</v>
      </c>
      <c r="W100" s="23">
        <v>42970</v>
      </c>
      <c r="X100" s="24">
        <f t="shared" si="13"/>
        <v>-6.8578572993243754E-3</v>
      </c>
      <c r="Y100" s="21">
        <f t="shared" si="14"/>
        <v>-3.5162912483908777E-3</v>
      </c>
      <c r="AD100" s="21">
        <v>62</v>
      </c>
      <c r="AE100" s="21">
        <f t="shared" ca="1" si="6"/>
        <v>7.0541702819531094E-2</v>
      </c>
      <c r="AF100" s="21">
        <f t="shared" ca="1" si="7"/>
        <v>-1.4717684887584295</v>
      </c>
      <c r="AG100" s="38">
        <f t="shared" ca="1" si="8"/>
        <v>81.012007609895122</v>
      </c>
      <c r="AH100" s="38">
        <f t="shared" si="9"/>
        <v>83.925392203705371</v>
      </c>
      <c r="AI100" s="38">
        <f t="shared" ca="1" si="5"/>
        <v>-2.9133845938102496</v>
      </c>
    </row>
    <row r="101" spans="1:35" x14ac:dyDescent="0.3">
      <c r="A101" s="23">
        <v>42969</v>
      </c>
      <c r="B101" s="1">
        <v>52.219971000000001</v>
      </c>
      <c r="C101" s="21">
        <f t="shared" si="10"/>
        <v>2.4459082067281201E-2</v>
      </c>
      <c r="D101" s="21">
        <f t="shared" si="11"/>
        <v>5.635353662488059E-4</v>
      </c>
      <c r="S101" s="23">
        <v>42969</v>
      </c>
      <c r="T101" s="1">
        <v>2452.51001</v>
      </c>
      <c r="U101" s="21">
        <f t="shared" si="12"/>
        <v>9.9407799622499571E-3</v>
      </c>
      <c r="W101" s="23">
        <v>42969</v>
      </c>
      <c r="X101" s="24">
        <f t="shared" si="13"/>
        <v>2.4396383654582788E-2</v>
      </c>
      <c r="Y101" s="21">
        <f t="shared" si="14"/>
        <v>9.8780815495515435E-3</v>
      </c>
      <c r="AD101" s="21">
        <v>63</v>
      </c>
      <c r="AE101" s="21">
        <f t="shared" ca="1" si="6"/>
        <v>0.19877185675473585</v>
      </c>
      <c r="AF101" s="21">
        <f t="shared" ca="1" si="7"/>
        <v>-0.84601618836829939</v>
      </c>
      <c r="AG101" s="38">
        <f t="shared" ca="1" si="8"/>
        <v>80.207300172553047</v>
      </c>
      <c r="AH101" s="38">
        <f t="shared" si="9"/>
        <v>83.960618192039291</v>
      </c>
      <c r="AI101" s="38">
        <f t="shared" ca="1" si="5"/>
        <v>-3.7533180194862439</v>
      </c>
    </row>
    <row r="102" spans="1:35" x14ac:dyDescent="0.3">
      <c r="A102" s="23">
        <v>42968</v>
      </c>
      <c r="B102" s="1">
        <v>50.973213000000001</v>
      </c>
      <c r="C102" s="21">
        <f t="shared" si="10"/>
        <v>8.5389392085628568E-3</v>
      </c>
      <c r="D102" s="21">
        <f t="shared" si="11"/>
        <v>6.1132960941570846E-5</v>
      </c>
      <c r="S102" s="23">
        <v>42968</v>
      </c>
      <c r="T102" s="1">
        <v>2428.3701169999999</v>
      </c>
      <c r="U102" s="21">
        <f t="shared" si="12"/>
        <v>1.1626509216591252E-3</v>
      </c>
      <c r="W102" s="23">
        <v>42968</v>
      </c>
      <c r="X102" s="24">
        <f t="shared" si="13"/>
        <v>8.4762407958644433E-3</v>
      </c>
      <c r="Y102" s="21">
        <f t="shared" si="14"/>
        <v>1.0999525089607125E-3</v>
      </c>
      <c r="AD102" s="21">
        <v>64</v>
      </c>
      <c r="AE102" s="21">
        <f t="shared" ca="1" si="6"/>
        <v>0.85052188104684556</v>
      </c>
      <c r="AF102" s="21">
        <f t="shared" ca="1" si="7"/>
        <v>1.0386742992184239</v>
      </c>
      <c r="AG102" s="38">
        <f t="shared" ca="1" si="8"/>
        <v>81.272326033877093</v>
      </c>
      <c r="AH102" s="38">
        <f t="shared" si="9"/>
        <v>83.995858965770353</v>
      </c>
      <c r="AI102" s="38">
        <f t="shared" ca="1" si="5"/>
        <v>-2.72353293189326</v>
      </c>
    </row>
    <row r="103" spans="1:35" x14ac:dyDescent="0.3">
      <c r="A103" s="23">
        <v>42965</v>
      </c>
      <c r="B103" s="1">
        <v>50.541640999999998</v>
      </c>
      <c r="C103" s="21">
        <f t="shared" si="10"/>
        <v>-6.4102934595966499E-3</v>
      </c>
      <c r="D103" s="21">
        <f t="shared" si="11"/>
        <v>5.084368333034437E-5</v>
      </c>
      <c r="S103" s="23">
        <v>42965</v>
      </c>
      <c r="T103" s="1">
        <v>2425.5500489999999</v>
      </c>
      <c r="U103" s="21">
        <f t="shared" si="12"/>
        <v>-1.8353673366143797E-3</v>
      </c>
      <c r="W103" s="23">
        <v>42965</v>
      </c>
      <c r="X103" s="24">
        <f t="shared" si="13"/>
        <v>-6.4729918722950626E-3</v>
      </c>
      <c r="Y103" s="21">
        <f t="shared" si="14"/>
        <v>-1.8980657493127924E-3</v>
      </c>
      <c r="AD103" s="21">
        <v>65</v>
      </c>
      <c r="AE103" s="21">
        <f t="shared" ca="1" si="6"/>
        <v>0.87705178493504476</v>
      </c>
      <c r="AF103" s="21">
        <f t="shared" ca="1" si="7"/>
        <v>1.1603743381211087</v>
      </c>
      <c r="AG103" s="38">
        <f t="shared" ca="1" si="8"/>
        <v>82.474817269002131</v>
      </c>
      <c r="AH103" s="38">
        <f t="shared" si="9"/>
        <v>84.031114531104421</v>
      </c>
      <c r="AI103" s="38">
        <f t="shared" ref="AI103:AI166" ca="1" si="15">AG103-AH103</f>
        <v>-1.5562972621022908</v>
      </c>
    </row>
    <row r="104" spans="1:35" x14ac:dyDescent="0.3">
      <c r="A104" s="23">
        <v>42964</v>
      </c>
      <c r="B104" s="1">
        <v>50.867718000000004</v>
      </c>
      <c r="C104" s="21">
        <f t="shared" si="10"/>
        <v>-8.5980834972879672E-3</v>
      </c>
      <c r="D104" s="21">
        <f t="shared" si="11"/>
        <v>8.6830075864323443E-5</v>
      </c>
      <c r="S104" s="23">
        <v>42964</v>
      </c>
      <c r="T104" s="1">
        <v>2430.01001</v>
      </c>
      <c r="U104" s="21">
        <f t="shared" si="12"/>
        <v>-1.5436951897705553E-2</v>
      </c>
      <c r="W104" s="23">
        <v>42964</v>
      </c>
      <c r="X104" s="24">
        <f t="shared" si="13"/>
        <v>-8.6607819099863807E-3</v>
      </c>
      <c r="Y104" s="21">
        <f t="shared" si="14"/>
        <v>-1.5499650310403967E-2</v>
      </c>
      <c r="AD104" s="21">
        <v>66</v>
      </c>
      <c r="AE104" s="21">
        <f t="shared" ref="AE104:AE167" ca="1" si="16">RAND()</f>
        <v>0.6113101263414179</v>
      </c>
      <c r="AF104" s="21">
        <f t="shared" ref="AF104:AF167" ca="1" si="17">NORMSINV(AE104)</f>
        <v>0.2827353091636603</v>
      </c>
      <c r="AG104" s="38">
        <f t="shared" ref="AG104:AG167" ca="1" si="18">AG103*EXP($AB$42*$AB$38+$AB$40*AF104*SQRT($AB$38))</f>
        <v>82.796775348385168</v>
      </c>
      <c r="AH104" s="38">
        <f t="shared" ref="AH104:AH167" si="19">AH103*EXP($AB$42*$AB$38)</f>
        <v>84.066384894249992</v>
      </c>
      <c r="AI104" s="38">
        <f t="shared" ca="1" si="15"/>
        <v>-1.2696095458648244</v>
      </c>
    </row>
    <row r="105" spans="1:35" x14ac:dyDescent="0.3">
      <c r="A105" s="23">
        <v>42963</v>
      </c>
      <c r="B105" s="1">
        <v>51.308875999999998</v>
      </c>
      <c r="C105" s="21">
        <f t="shared" si="10"/>
        <v>6.5850861706520103E-3</v>
      </c>
      <c r="D105" s="21">
        <f t="shared" si="11"/>
        <v>3.4397098421911513E-5</v>
      </c>
      <c r="S105" s="23">
        <v>42963</v>
      </c>
      <c r="T105" s="1">
        <v>2468.110107</v>
      </c>
      <c r="U105" s="21">
        <f t="shared" si="12"/>
        <v>1.4201029160998413E-3</v>
      </c>
      <c r="W105" s="23">
        <v>42963</v>
      </c>
      <c r="X105" s="24">
        <f t="shared" si="13"/>
        <v>6.5223877579535976E-3</v>
      </c>
      <c r="Y105" s="21">
        <f t="shared" si="14"/>
        <v>1.3574045034014286E-3</v>
      </c>
      <c r="AD105" s="21">
        <v>67</v>
      </c>
      <c r="AE105" s="21">
        <f t="shared" ca="1" si="16"/>
        <v>0.82670526761547369</v>
      </c>
      <c r="AF105" s="21">
        <f t="shared" ca="1" si="17"/>
        <v>0.94122520109277319</v>
      </c>
      <c r="AG105" s="38">
        <f t="shared" ca="1" si="18"/>
        <v>83.795719455462731</v>
      </c>
      <c r="AH105" s="38">
        <f t="shared" si="19"/>
        <v>84.101670061418133</v>
      </c>
      <c r="AI105" s="38">
        <f t="shared" ca="1" si="15"/>
        <v>-0.30595060595540247</v>
      </c>
    </row>
    <row r="106" spans="1:35" x14ac:dyDescent="0.3">
      <c r="A106" s="23">
        <v>42962</v>
      </c>
      <c r="B106" s="1">
        <v>50.973213000000001</v>
      </c>
      <c r="C106" s="21">
        <f t="shared" si="10"/>
        <v>-1.3152536746224852E-3</v>
      </c>
      <c r="D106" s="21">
        <f t="shared" si="11"/>
        <v>4.1429992562901332E-6</v>
      </c>
      <c r="S106" s="23">
        <v>42962</v>
      </c>
      <c r="T106" s="1">
        <v>2464.610107</v>
      </c>
      <c r="U106" s="21">
        <f t="shared" si="12"/>
        <v>-4.9880809626934308E-4</v>
      </c>
      <c r="W106" s="23">
        <v>42962</v>
      </c>
      <c r="X106" s="24">
        <f t="shared" si="13"/>
        <v>-1.3779520873208979E-3</v>
      </c>
      <c r="Y106" s="21">
        <f t="shared" si="14"/>
        <v>-5.6150650896775577E-4</v>
      </c>
      <c r="AD106" s="21">
        <v>68</v>
      </c>
      <c r="AE106" s="21">
        <f t="shared" ca="1" si="16"/>
        <v>0.60580325520104572</v>
      </c>
      <c r="AF106" s="21">
        <f t="shared" ca="1" si="17"/>
        <v>0.2683973363641407</v>
      </c>
      <c r="AG106" s="38">
        <f t="shared" ca="1" si="18"/>
        <v>84.108004609740988</v>
      </c>
      <c r="AH106" s="38">
        <f t="shared" si="19"/>
        <v>84.13697003882254</v>
      </c>
      <c r="AI106" s="38">
        <f t="shared" ca="1" si="15"/>
        <v>-2.8965429081551974E-2</v>
      </c>
    </row>
    <row r="107" spans="1:35" x14ac:dyDescent="0.3">
      <c r="A107" s="23">
        <v>42961</v>
      </c>
      <c r="B107" s="1">
        <v>51.040343999999997</v>
      </c>
      <c r="C107" s="21">
        <f t="shared" si="10"/>
        <v>7.5212760350651386E-4</v>
      </c>
      <c r="D107" s="21">
        <f t="shared" si="11"/>
        <v>1.0205079170364094E-9</v>
      </c>
      <c r="S107" s="23">
        <v>42961</v>
      </c>
      <c r="T107" s="1">
        <v>2465.8400879999999</v>
      </c>
      <c r="U107" s="21">
        <f t="shared" si="12"/>
        <v>1.0043754738020771E-2</v>
      </c>
      <c r="W107" s="23">
        <v>42961</v>
      </c>
      <c r="X107" s="24">
        <f t="shared" si="13"/>
        <v>6.8942919080810117E-4</v>
      </c>
      <c r="Y107" s="21">
        <f t="shared" si="14"/>
        <v>9.9810563253223579E-3</v>
      </c>
      <c r="AD107" s="21">
        <v>69</v>
      </c>
      <c r="AE107" s="21">
        <f t="shared" ca="1" si="16"/>
        <v>0.38154485680164341</v>
      </c>
      <c r="AF107" s="21">
        <f t="shared" ca="1" si="17"/>
        <v>-0.3014259435599399</v>
      </c>
      <c r="AG107" s="38">
        <f t="shared" ca="1" si="18"/>
        <v>83.832024986236789</v>
      </c>
      <c r="AH107" s="38">
        <f t="shared" si="19"/>
        <v>84.172284832679509</v>
      </c>
      <c r="AI107" s="38">
        <f t="shared" ca="1" si="15"/>
        <v>-0.34025984644272</v>
      </c>
    </row>
    <row r="108" spans="1:35" x14ac:dyDescent="0.3">
      <c r="A108" s="23">
        <v>42958</v>
      </c>
      <c r="B108" s="1">
        <v>51.001984</v>
      </c>
      <c r="C108" s="21">
        <f t="shared" si="10"/>
        <v>2.072755982691854E-3</v>
      </c>
      <c r="D108" s="21">
        <f t="shared" si="11"/>
        <v>1.8294558000206007E-6</v>
      </c>
      <c r="S108" s="23">
        <v>42958</v>
      </c>
      <c r="T108" s="1">
        <v>2441.320068</v>
      </c>
      <c r="U108" s="21">
        <f t="shared" si="12"/>
        <v>1.2755698031536866E-3</v>
      </c>
      <c r="W108" s="23">
        <v>42958</v>
      </c>
      <c r="X108" s="24">
        <f t="shared" si="13"/>
        <v>2.0100575699934413E-3</v>
      </c>
      <c r="Y108" s="21">
        <f t="shared" si="14"/>
        <v>1.2128713904552739E-3</v>
      </c>
      <c r="AD108" s="21">
        <v>70</v>
      </c>
      <c r="AE108" s="21">
        <f t="shared" ca="1" si="16"/>
        <v>0.96731374933488379</v>
      </c>
      <c r="AF108" s="21">
        <f t="shared" ca="1" si="17"/>
        <v>1.8427022089915641</v>
      </c>
      <c r="AG108" s="38">
        <f t="shared" ca="1" si="18"/>
        <v>85.789132251895651</v>
      </c>
      <c r="AH108" s="38">
        <f t="shared" si="19"/>
        <v>84.207614449207938</v>
      </c>
      <c r="AI108" s="38">
        <f t="shared" ca="1" si="15"/>
        <v>1.5815178026877135</v>
      </c>
    </row>
    <row r="109" spans="1:35" x14ac:dyDescent="0.3">
      <c r="A109" s="23">
        <v>42957</v>
      </c>
      <c r="B109" s="1">
        <v>50.896487999999998</v>
      </c>
      <c r="C109" s="21">
        <f t="shared" si="10"/>
        <v>-1.2467421060385564E-2</v>
      </c>
      <c r="D109" s="21">
        <f t="shared" si="11"/>
        <v>1.7391288011997852E-4</v>
      </c>
      <c r="S109" s="23">
        <v>42957</v>
      </c>
      <c r="T109" s="1">
        <v>2438.209961</v>
      </c>
      <c r="U109" s="21">
        <f t="shared" si="12"/>
        <v>-1.4474441884265721E-2</v>
      </c>
      <c r="W109" s="23">
        <v>42957</v>
      </c>
      <c r="X109" s="24">
        <f t="shared" si="13"/>
        <v>-1.2530119473083978E-2</v>
      </c>
      <c r="Y109" s="21">
        <f t="shared" si="14"/>
        <v>-1.4537140296964134E-2</v>
      </c>
      <c r="AD109" s="21">
        <v>71</v>
      </c>
      <c r="AE109" s="21">
        <f t="shared" ca="1" si="16"/>
        <v>0.83086114554659518</v>
      </c>
      <c r="AF109" s="21">
        <f t="shared" ca="1" si="17"/>
        <v>0.95757381381978046</v>
      </c>
      <c r="AG109" s="38">
        <f t="shared" ca="1" si="18"/>
        <v>86.841634347057536</v>
      </c>
      <c r="AH109" s="38">
        <f t="shared" si="19"/>
        <v>84.242958894629353</v>
      </c>
      <c r="AI109" s="38">
        <f t="shared" ca="1" si="15"/>
        <v>2.5986754524281821</v>
      </c>
    </row>
    <row r="110" spans="1:35" x14ac:dyDescent="0.3">
      <c r="A110" s="23">
        <v>42956</v>
      </c>
      <c r="B110" s="1">
        <v>51.539046999999997</v>
      </c>
      <c r="C110" s="21">
        <f t="shared" si="10"/>
        <v>-1.4306683128087694E-2</v>
      </c>
      <c r="D110" s="21">
        <f t="shared" si="11"/>
        <v>2.2580668200626648E-4</v>
      </c>
      <c r="S110" s="23">
        <v>42956</v>
      </c>
      <c r="T110" s="1">
        <v>2474.0200199999999</v>
      </c>
      <c r="U110" s="21">
        <f t="shared" si="12"/>
        <v>-3.6360853213901478E-4</v>
      </c>
      <c r="W110" s="23">
        <v>42956</v>
      </c>
      <c r="X110" s="24">
        <f t="shared" si="13"/>
        <v>-1.4369381540786107E-2</v>
      </c>
      <c r="Y110" s="21">
        <f t="shared" si="14"/>
        <v>-4.2630694483742747E-4</v>
      </c>
      <c r="AD110" s="21">
        <v>72</v>
      </c>
      <c r="AE110" s="21">
        <f t="shared" ca="1" si="16"/>
        <v>0.48308126618603264</v>
      </c>
      <c r="AF110" s="21">
        <f t="shared" ca="1" si="17"/>
        <v>-4.2421696798616695E-2</v>
      </c>
      <c r="AG110" s="38">
        <f t="shared" ca="1" si="18"/>
        <v>86.832779619370129</v>
      </c>
      <c r="AH110" s="38">
        <f t="shared" si="19"/>
        <v>84.278318175167882</v>
      </c>
      <c r="AI110" s="38">
        <f t="shared" ca="1" si="15"/>
        <v>2.5544614442022464</v>
      </c>
    </row>
    <row r="111" spans="1:35" x14ac:dyDescent="0.3">
      <c r="A111" s="23">
        <v>42955</v>
      </c>
      <c r="B111" s="1">
        <v>52.287101999999997</v>
      </c>
      <c r="C111" s="21">
        <f t="shared" si="10"/>
        <v>-1.5529160751873161E-2</v>
      </c>
      <c r="D111" s="21">
        <f t="shared" si="11"/>
        <v>2.6404114681936012E-4</v>
      </c>
      <c r="S111" s="23">
        <v>42955</v>
      </c>
      <c r="T111" s="1">
        <v>2474.919922</v>
      </c>
      <c r="U111" s="21">
        <f t="shared" si="12"/>
        <v>-2.414432693031987E-3</v>
      </c>
      <c r="W111" s="23">
        <v>42955</v>
      </c>
      <c r="X111" s="24">
        <f t="shared" si="13"/>
        <v>-1.5591859164571575E-2</v>
      </c>
      <c r="Y111" s="21">
        <f t="shared" si="14"/>
        <v>-2.4771311057303997E-3</v>
      </c>
      <c r="AD111" s="21">
        <v>73</v>
      </c>
      <c r="AE111" s="21">
        <f t="shared" ca="1" si="16"/>
        <v>0.42025741243624881</v>
      </c>
      <c r="AF111" s="21">
        <f t="shared" ca="1" si="17"/>
        <v>-0.20123500040473513</v>
      </c>
      <c r="AG111" s="38">
        <f t="shared" ca="1" si="18"/>
        <v>86.654546211272319</v>
      </c>
      <c r="AH111" s="38">
        <f t="shared" si="19"/>
        <v>84.313692297050267</v>
      </c>
      <c r="AI111" s="38">
        <f t="shared" ca="1" si="15"/>
        <v>2.3408539142220519</v>
      </c>
    </row>
    <row r="112" spans="1:35" x14ac:dyDescent="0.3">
      <c r="A112" s="23">
        <v>42954</v>
      </c>
      <c r="B112" s="1">
        <v>53.111885000000001</v>
      </c>
      <c r="C112" s="21">
        <f t="shared" si="10"/>
        <v>3.4272123844860669E-3</v>
      </c>
      <c r="D112" s="21">
        <f t="shared" si="11"/>
        <v>7.3280123444568284E-6</v>
      </c>
      <c r="S112" s="23">
        <v>42954</v>
      </c>
      <c r="T112" s="1">
        <v>2480.9099120000001</v>
      </c>
      <c r="U112" s="21">
        <f t="shared" si="12"/>
        <v>1.647199796319665E-3</v>
      </c>
      <c r="W112" s="23">
        <v>42954</v>
      </c>
      <c r="X112" s="24">
        <f t="shared" si="13"/>
        <v>3.3645139717876542E-3</v>
      </c>
      <c r="Y112" s="21">
        <f t="shared" si="14"/>
        <v>1.5845013836212523E-3</v>
      </c>
      <c r="AD112" s="21">
        <v>74</v>
      </c>
      <c r="AE112" s="21">
        <f t="shared" ca="1" si="16"/>
        <v>0.77800525803351905</v>
      </c>
      <c r="AF112" s="21">
        <f t="shared" ca="1" si="17"/>
        <v>0.76547376307998438</v>
      </c>
      <c r="AG112" s="38">
        <f t="shared" ca="1" si="18"/>
        <v>87.510717986226737</v>
      </c>
      <c r="AH112" s="38">
        <f t="shared" si="19"/>
        <v>84.349081266505863</v>
      </c>
      <c r="AI112" s="38">
        <f t="shared" ca="1" si="15"/>
        <v>3.1616367197208746</v>
      </c>
    </row>
    <row r="113" spans="1:35" x14ac:dyDescent="0.3">
      <c r="A113" s="23">
        <v>42951</v>
      </c>
      <c r="B113" s="1">
        <v>52.930481</v>
      </c>
      <c r="C113" s="21">
        <f t="shared" si="10"/>
        <v>-4.3104332081217445E-3</v>
      </c>
      <c r="D113" s="21">
        <f t="shared" si="11"/>
        <v>2.5307091524294918E-5</v>
      </c>
      <c r="S113" s="23">
        <v>42951</v>
      </c>
      <c r="T113" s="1">
        <v>2476.830078</v>
      </c>
      <c r="U113" s="21">
        <f t="shared" si="12"/>
        <v>1.8891035233321585E-3</v>
      </c>
      <c r="W113" s="23">
        <v>42951</v>
      </c>
      <c r="X113" s="24">
        <f t="shared" si="13"/>
        <v>-4.3731316208201572E-3</v>
      </c>
      <c r="Y113" s="21">
        <f t="shared" si="14"/>
        <v>1.8264051106337458E-3</v>
      </c>
      <c r="AD113" s="21">
        <v>75</v>
      </c>
      <c r="AE113" s="21">
        <f t="shared" ca="1" si="16"/>
        <v>7.3417396578384864E-2</v>
      </c>
      <c r="AF113" s="21">
        <f t="shared" ca="1" si="17"/>
        <v>-1.450802751953953</v>
      </c>
      <c r="AG113" s="38">
        <f t="shared" ca="1" si="18"/>
        <v>85.999549589911496</v>
      </c>
      <c r="AH113" s="38">
        <f t="shared" si="19"/>
        <v>84.384485089766628</v>
      </c>
      <c r="AI113" s="38">
        <f t="shared" ca="1" si="15"/>
        <v>1.615064500144868</v>
      </c>
    </row>
    <row r="114" spans="1:35" x14ac:dyDescent="0.3">
      <c r="A114" s="23">
        <v>42950</v>
      </c>
      <c r="B114" s="1">
        <v>53.159621999999999</v>
      </c>
      <c r="C114" s="21">
        <f t="shared" si="10"/>
        <v>4.5102187060670484E-3</v>
      </c>
      <c r="D114" s="21">
        <f t="shared" si="11"/>
        <v>1.4364376611948941E-5</v>
      </c>
      <c r="S114" s="23">
        <v>42950</v>
      </c>
      <c r="T114" s="1">
        <v>2472.1599120000001</v>
      </c>
      <c r="U114" s="21">
        <f t="shared" si="12"/>
        <v>-2.1836540850557196E-3</v>
      </c>
      <c r="W114" s="23">
        <v>42950</v>
      </c>
      <c r="X114" s="24">
        <f t="shared" si="13"/>
        <v>4.4475202933686358E-3</v>
      </c>
      <c r="Y114" s="21">
        <f t="shared" si="14"/>
        <v>-2.2463524977541323E-3</v>
      </c>
      <c r="AD114" s="21">
        <v>76</v>
      </c>
      <c r="AE114" s="21">
        <f t="shared" ca="1" si="16"/>
        <v>0.75742892479024637</v>
      </c>
      <c r="AF114" s="21">
        <f t="shared" ca="1" si="17"/>
        <v>0.69805603672140271</v>
      </c>
      <c r="AG114" s="38">
        <f t="shared" ca="1" si="18"/>
        <v>86.777285212090234</v>
      </c>
      <c r="AH114" s="38">
        <f t="shared" si="19"/>
        <v>84.419903773067162</v>
      </c>
      <c r="AI114" s="38">
        <f t="shared" ca="1" si="15"/>
        <v>2.3573814390230723</v>
      </c>
    </row>
    <row r="115" spans="1:35" x14ac:dyDescent="0.3">
      <c r="A115" s="23">
        <v>42949</v>
      </c>
      <c r="B115" s="1">
        <v>52.920937000000002</v>
      </c>
      <c r="C115" s="21">
        <f t="shared" si="10"/>
        <v>1.2790095256657086E-2</v>
      </c>
      <c r="D115" s="21">
        <f t="shared" si="11"/>
        <v>1.4568280085968906E-4</v>
      </c>
      <c r="S115" s="23">
        <v>42949</v>
      </c>
      <c r="T115" s="1">
        <v>2477.570068</v>
      </c>
      <c r="U115" s="21">
        <f t="shared" si="12"/>
        <v>4.9264843488217025E-4</v>
      </c>
      <c r="W115" s="23">
        <v>42949</v>
      </c>
      <c r="X115" s="24">
        <f t="shared" si="13"/>
        <v>1.2727396843958672E-2</v>
      </c>
      <c r="Y115" s="21">
        <f t="shared" si="14"/>
        <v>4.2995002218375756E-4</v>
      </c>
      <c r="AD115" s="21">
        <v>77</v>
      </c>
      <c r="AE115" s="21">
        <f t="shared" ca="1" si="16"/>
        <v>0.85589775390305167</v>
      </c>
      <c r="AF115" s="21">
        <f t="shared" ca="1" si="17"/>
        <v>1.062068713352708</v>
      </c>
      <c r="AG115" s="38">
        <f t="shared" ca="1" si="18"/>
        <v>87.954847017942967</v>
      </c>
      <c r="AH115" s="38">
        <f t="shared" si="19"/>
        <v>84.455337322644652</v>
      </c>
      <c r="AI115" s="38">
        <f t="shared" ca="1" si="15"/>
        <v>3.4995096952983147</v>
      </c>
    </row>
    <row r="116" spans="1:35" x14ac:dyDescent="0.3">
      <c r="A116" s="23">
        <v>42948</v>
      </c>
      <c r="B116" s="1">
        <v>52.252620999999998</v>
      </c>
      <c r="C116" s="21">
        <f t="shared" si="10"/>
        <v>1.3893997450975082E-2</v>
      </c>
      <c r="D116" s="21">
        <f t="shared" si="11"/>
        <v>1.7354940790056042E-4</v>
      </c>
      <c r="S116" s="23">
        <v>42948</v>
      </c>
      <c r="T116" s="1">
        <v>2476.3500979999999</v>
      </c>
      <c r="U116" s="21">
        <f t="shared" si="12"/>
        <v>2.4491150386565241E-3</v>
      </c>
      <c r="W116" s="23">
        <v>42948</v>
      </c>
      <c r="X116" s="24">
        <f t="shared" si="13"/>
        <v>1.3831299038276668E-2</v>
      </c>
      <c r="Y116" s="21">
        <f t="shared" si="14"/>
        <v>2.3864166259581114E-3</v>
      </c>
      <c r="AD116" s="21">
        <v>78</v>
      </c>
      <c r="AE116" s="21">
        <f t="shared" ca="1" si="16"/>
        <v>0.50779503168064744</v>
      </c>
      <c r="AF116" s="21">
        <f t="shared" ca="1" si="17"/>
        <v>1.9540490267843987E-2</v>
      </c>
      <c r="AG116" s="38">
        <f t="shared" ca="1" si="18"/>
        <v>88.012908348499437</v>
      </c>
      <c r="AH116" s="38">
        <f t="shared" si="19"/>
        <v>84.490785744738929</v>
      </c>
      <c r="AI116" s="38">
        <f t="shared" ca="1" si="15"/>
        <v>3.5221226037605078</v>
      </c>
    </row>
    <row r="117" spans="1:35" x14ac:dyDescent="0.3">
      <c r="A117" s="23">
        <v>42947</v>
      </c>
      <c r="B117" s="1">
        <v>51.536572</v>
      </c>
      <c r="C117" s="21">
        <f t="shared" si="10"/>
        <v>-3.7031818657207172E-4</v>
      </c>
      <c r="D117" s="21">
        <f t="shared" si="11"/>
        <v>1.189191123432328E-6</v>
      </c>
      <c r="S117" s="23">
        <v>42947</v>
      </c>
      <c r="T117" s="1">
        <v>2470.3000489999999</v>
      </c>
      <c r="U117" s="21">
        <f t="shared" si="12"/>
        <v>-7.2814567721435353E-4</v>
      </c>
      <c r="W117" s="23">
        <v>42947</v>
      </c>
      <c r="X117" s="24">
        <f t="shared" si="13"/>
        <v>-4.3301659927048441E-4</v>
      </c>
      <c r="Y117" s="21">
        <f t="shared" si="14"/>
        <v>-7.9084408991276622E-4</v>
      </c>
      <c r="AD117" s="21">
        <v>79</v>
      </c>
      <c r="AE117" s="21">
        <f t="shared" ca="1" si="16"/>
        <v>0.77874769041457848</v>
      </c>
      <c r="AF117" s="21">
        <f t="shared" ca="1" si="17"/>
        <v>0.76797065476262716</v>
      </c>
      <c r="AG117" s="38">
        <f t="shared" ca="1" si="18"/>
        <v>88.885229991709338</v>
      </c>
      <c r="AH117" s="38">
        <f t="shared" si="19"/>
        <v>84.526249045592422</v>
      </c>
      <c r="AI117" s="38">
        <f t="shared" ca="1" si="15"/>
        <v>4.3589809461169153</v>
      </c>
    </row>
    <row r="118" spans="1:35" x14ac:dyDescent="0.3">
      <c r="A118" s="23">
        <v>42944</v>
      </c>
      <c r="B118" s="1">
        <v>51.555664</v>
      </c>
      <c r="C118" s="21">
        <f t="shared" si="10"/>
        <v>-9.2436945204106391E-2</v>
      </c>
      <c r="D118" s="21">
        <f t="shared" si="11"/>
        <v>8.6782503887748996E-3</v>
      </c>
      <c r="S118" s="23">
        <v>42944</v>
      </c>
      <c r="T118" s="1">
        <v>2472.1000979999999</v>
      </c>
      <c r="U118" s="21">
        <f t="shared" si="12"/>
        <v>-1.3411154893340216E-3</v>
      </c>
      <c r="W118" s="23">
        <v>42944</v>
      </c>
      <c r="X118" s="24">
        <f t="shared" si="13"/>
        <v>-9.2499643616804808E-2</v>
      </c>
      <c r="Y118" s="21">
        <f t="shared" si="14"/>
        <v>-1.4038139020324343E-3</v>
      </c>
      <c r="AD118" s="21">
        <v>80</v>
      </c>
      <c r="AE118" s="21">
        <f t="shared" ca="1" si="16"/>
        <v>0.45306821255489071</v>
      </c>
      <c r="AF118" s="21">
        <f t="shared" ca="1" si="17"/>
        <v>-0.11791321138015423</v>
      </c>
      <c r="AG118" s="38">
        <f t="shared" ca="1" si="18"/>
        <v>88.793707402945515</v>
      </c>
      <c r="AH118" s="38">
        <f t="shared" si="19"/>
        <v>84.561727231450192</v>
      </c>
      <c r="AI118" s="38">
        <f t="shared" ca="1" si="15"/>
        <v>4.2319801714953229</v>
      </c>
    </row>
    <row r="119" spans="1:35" x14ac:dyDescent="0.3">
      <c r="A119" s="23">
        <v>42943</v>
      </c>
      <c r="B119" s="1">
        <v>56.806702000000001</v>
      </c>
      <c r="C119" s="21">
        <f t="shared" si="10"/>
        <v>2.6924371134551484E-2</v>
      </c>
      <c r="D119" s="21">
        <f t="shared" si="11"/>
        <v>6.8665951698913201E-4</v>
      </c>
      <c r="S119" s="23">
        <v>42943</v>
      </c>
      <c r="T119" s="1">
        <v>2475.419922</v>
      </c>
      <c r="U119" s="21">
        <f t="shared" si="12"/>
        <v>-9.7268816832885019E-4</v>
      </c>
      <c r="W119" s="23">
        <v>42943</v>
      </c>
      <c r="X119" s="24">
        <f t="shared" si="13"/>
        <v>2.686167272185307E-2</v>
      </c>
      <c r="Y119" s="21">
        <f t="shared" si="14"/>
        <v>-1.0353865810272629E-3</v>
      </c>
      <c r="AD119" s="21">
        <v>81</v>
      </c>
      <c r="AE119" s="21">
        <f t="shared" ca="1" si="16"/>
        <v>0.42225219551537108</v>
      </c>
      <c r="AF119" s="21">
        <f t="shared" ca="1" si="17"/>
        <v>-0.19613514205368973</v>
      </c>
      <c r="AG119" s="38">
        <f t="shared" ca="1" si="18"/>
        <v>88.617005727221766</v>
      </c>
      <c r="AH119" s="38">
        <f t="shared" si="19"/>
        <v>84.597220308559926</v>
      </c>
      <c r="AI119" s="38">
        <f t="shared" ca="1" si="15"/>
        <v>4.01978541866184</v>
      </c>
    </row>
    <row r="120" spans="1:35" x14ac:dyDescent="0.3">
      <c r="A120" s="23">
        <v>42942</v>
      </c>
      <c r="B120" s="1">
        <v>55.317318</v>
      </c>
      <c r="C120" s="21">
        <f t="shared" si="10"/>
        <v>-1.041848018240088E-2</v>
      </c>
      <c r="D120" s="21">
        <f t="shared" si="11"/>
        <v>1.2406979997879361E-4</v>
      </c>
      <c r="S120" s="23">
        <v>42942</v>
      </c>
      <c r="T120" s="1">
        <v>2477.830078</v>
      </c>
      <c r="U120" s="21">
        <f t="shared" si="12"/>
        <v>2.8266382187114303E-4</v>
      </c>
      <c r="W120" s="23">
        <v>42942</v>
      </c>
      <c r="X120" s="24">
        <f t="shared" si="13"/>
        <v>-1.0481178595099293E-2</v>
      </c>
      <c r="Y120" s="21">
        <f t="shared" si="14"/>
        <v>2.1996540917273034E-4</v>
      </c>
      <c r="AD120" s="21">
        <v>82</v>
      </c>
      <c r="AE120" s="21">
        <f t="shared" ca="1" si="16"/>
        <v>0.45650853080392451</v>
      </c>
      <c r="AF120" s="21">
        <f t="shared" ca="1" si="17"/>
        <v>-0.10923378811077511</v>
      </c>
      <c r="AG120" s="38">
        <f t="shared" ca="1" si="18"/>
        <v>88.535207376684028</v>
      </c>
      <c r="AH120" s="38">
        <f t="shared" si="19"/>
        <v>84.632728283171929</v>
      </c>
      <c r="AI120" s="38">
        <f t="shared" ca="1" si="15"/>
        <v>3.902479093512099</v>
      </c>
    </row>
    <row r="121" spans="1:35" x14ac:dyDescent="0.3">
      <c r="A121" s="23">
        <v>42941</v>
      </c>
      <c r="B121" s="1">
        <v>55.899707999999997</v>
      </c>
      <c r="C121" s="21">
        <f t="shared" si="10"/>
        <v>9.1347572016311496E-3</v>
      </c>
      <c r="D121" s="21">
        <f t="shared" si="11"/>
        <v>7.0805072224130767E-5</v>
      </c>
      <c r="S121" s="23">
        <v>42941</v>
      </c>
      <c r="T121" s="1">
        <v>2477.1298830000001</v>
      </c>
      <c r="U121" s="21">
        <f t="shared" si="12"/>
        <v>2.9231717986644146E-3</v>
      </c>
      <c r="W121" s="23">
        <v>42941</v>
      </c>
      <c r="X121" s="24">
        <f t="shared" si="13"/>
        <v>9.072058788932736E-3</v>
      </c>
      <c r="Y121" s="21">
        <f t="shared" si="14"/>
        <v>2.8604733859660019E-3</v>
      </c>
      <c r="AD121" s="21">
        <v>83</v>
      </c>
      <c r="AE121" s="21">
        <f t="shared" ca="1" si="16"/>
        <v>0.60677440513163805</v>
      </c>
      <c r="AF121" s="21">
        <f t="shared" ca="1" si="17"/>
        <v>0.27092178456500055</v>
      </c>
      <c r="AG121" s="38">
        <f t="shared" ca="1" si="18"/>
        <v>88.86791382616579</v>
      </c>
      <c r="AH121" s="38">
        <f t="shared" si="19"/>
        <v>84.668251161539118</v>
      </c>
      <c r="AI121" s="38">
        <f t="shared" ca="1" si="15"/>
        <v>4.1996626646266719</v>
      </c>
    </row>
    <row r="122" spans="1:35" x14ac:dyDescent="0.3">
      <c r="A122" s="23">
        <v>42940</v>
      </c>
      <c r="B122" s="1">
        <v>55.393700000000003</v>
      </c>
      <c r="C122" s="21">
        <f t="shared" si="10"/>
        <v>6.8988614340503851E-4</v>
      </c>
      <c r="D122" s="21">
        <f t="shared" si="11"/>
        <v>9.1785188750732982E-10</v>
      </c>
      <c r="S122" s="23">
        <v>42940</v>
      </c>
      <c r="T122" s="1">
        <v>2469.9099120000001</v>
      </c>
      <c r="U122" s="21">
        <f t="shared" si="12"/>
        <v>-1.063734846964759E-3</v>
      </c>
      <c r="W122" s="23">
        <v>42940</v>
      </c>
      <c r="X122" s="24">
        <f t="shared" si="13"/>
        <v>6.2718773070662582E-4</v>
      </c>
      <c r="Y122" s="21">
        <f t="shared" si="14"/>
        <v>-1.1264332596631716E-3</v>
      </c>
      <c r="AD122" s="21">
        <v>84</v>
      </c>
      <c r="AE122" s="21">
        <f t="shared" ca="1" si="16"/>
        <v>0.78247343549780046</v>
      </c>
      <c r="AF122" s="21">
        <f t="shared" ca="1" si="17"/>
        <v>0.78057393139069797</v>
      </c>
      <c r="AG122" s="38">
        <f t="shared" ca="1" si="18"/>
        <v>89.762618939488434</v>
      </c>
      <c r="AH122" s="38">
        <f t="shared" si="19"/>
        <v>84.70378894991704</v>
      </c>
      <c r="AI122" s="38">
        <f t="shared" ca="1" si="15"/>
        <v>5.0588299895713931</v>
      </c>
    </row>
    <row r="123" spans="1:35" x14ac:dyDescent="0.3">
      <c r="A123" s="23">
        <v>42937</v>
      </c>
      <c r="B123" s="1">
        <v>55.355511</v>
      </c>
      <c r="C123" s="21">
        <f t="shared" si="10"/>
        <v>-8.6155604895632454E-4</v>
      </c>
      <c r="D123" s="21">
        <f t="shared" si="11"/>
        <v>2.5018959321874842E-6</v>
      </c>
      <c r="S123" s="23">
        <v>42937</v>
      </c>
      <c r="T123" s="1">
        <v>2472.540039</v>
      </c>
      <c r="U123" s="21">
        <f t="shared" si="12"/>
        <v>-3.6787160364093463E-4</v>
      </c>
      <c r="W123" s="23">
        <v>42937</v>
      </c>
      <c r="X123" s="24">
        <f t="shared" si="13"/>
        <v>-9.2425446165473723E-4</v>
      </c>
      <c r="Y123" s="21">
        <f t="shared" si="14"/>
        <v>-4.3057001633934732E-4</v>
      </c>
      <c r="AD123" s="21">
        <v>85</v>
      </c>
      <c r="AE123" s="21">
        <f t="shared" ca="1" si="16"/>
        <v>2.3272549997343961E-2</v>
      </c>
      <c r="AF123" s="21">
        <f t="shared" ca="1" si="17"/>
        <v>-1.9904162618705281</v>
      </c>
      <c r="AG123" s="38">
        <f t="shared" ca="1" si="18"/>
        <v>87.629210092343783</v>
      </c>
      <c r="AH123" s="38">
        <f t="shared" si="19"/>
        <v>84.739341654563873</v>
      </c>
      <c r="AI123" s="38">
        <f t="shared" ca="1" si="15"/>
        <v>2.88986843777991</v>
      </c>
    </row>
    <row r="124" spans="1:35" x14ac:dyDescent="0.3">
      <c r="A124" s="23">
        <v>42936</v>
      </c>
      <c r="B124" s="1">
        <v>55.403244000000001</v>
      </c>
      <c r="C124" s="21">
        <f t="shared" si="10"/>
        <v>-1.3766856594660259E-3</v>
      </c>
      <c r="D124" s="21">
        <f t="shared" si="11"/>
        <v>4.39685487835952E-6</v>
      </c>
      <c r="S124" s="23">
        <v>42936</v>
      </c>
      <c r="T124" s="1">
        <v>2473.4499510000001</v>
      </c>
      <c r="U124" s="21">
        <f t="shared" si="12"/>
        <v>-1.5365930076616241E-4</v>
      </c>
      <c r="W124" s="23">
        <v>42936</v>
      </c>
      <c r="X124" s="24">
        <f t="shared" si="13"/>
        <v>-1.4393840721644386E-3</v>
      </c>
      <c r="Y124" s="21">
        <f t="shared" si="14"/>
        <v>-2.163577134645751E-4</v>
      </c>
      <c r="AD124" s="21">
        <v>86</v>
      </c>
      <c r="AE124" s="21">
        <f t="shared" ca="1" si="16"/>
        <v>0.68088181695885752</v>
      </c>
      <c r="AF124" s="21">
        <f t="shared" ca="1" si="17"/>
        <v>0.47016608021028217</v>
      </c>
      <c r="AG124" s="38">
        <f t="shared" ca="1" si="18"/>
        <v>88.174263774447155</v>
      </c>
      <c r="AH124" s="38">
        <f t="shared" si="19"/>
        <v>84.77490928174042</v>
      </c>
      <c r="AI124" s="38">
        <f t="shared" ca="1" si="15"/>
        <v>3.3993544927067347</v>
      </c>
    </row>
    <row r="125" spans="1:35" x14ac:dyDescent="0.3">
      <c r="A125" s="23">
        <v>42935</v>
      </c>
      <c r="B125" s="1">
        <v>55.479621999999999</v>
      </c>
      <c r="C125" s="21">
        <f t="shared" si="10"/>
        <v>-1.7179277567060947E-3</v>
      </c>
      <c r="D125" s="21">
        <f t="shared" si="11"/>
        <v>5.9443802287746185E-6</v>
      </c>
      <c r="S125" s="23">
        <v>42935</v>
      </c>
      <c r="T125" s="1">
        <v>2473.830078</v>
      </c>
      <c r="U125" s="21">
        <f t="shared" si="12"/>
        <v>5.3726394776609787E-3</v>
      </c>
      <c r="W125" s="23">
        <v>42935</v>
      </c>
      <c r="X125" s="24">
        <f t="shared" si="13"/>
        <v>-1.7806261694045073E-3</v>
      </c>
      <c r="Y125" s="21">
        <f t="shared" si="14"/>
        <v>5.309941064962566E-3</v>
      </c>
      <c r="AD125" s="21">
        <v>87</v>
      </c>
      <c r="AE125" s="21">
        <f t="shared" ca="1" si="16"/>
        <v>0.32036559244247564</v>
      </c>
      <c r="AF125" s="21">
        <f t="shared" ca="1" si="17"/>
        <v>-0.46667672433548618</v>
      </c>
      <c r="AG125" s="38">
        <f t="shared" ca="1" si="18"/>
        <v>87.706549647284788</v>
      </c>
      <c r="AH125" s="38">
        <f t="shared" si="19"/>
        <v>84.810491837710117</v>
      </c>
      <c r="AI125" s="38">
        <f t="shared" ca="1" si="15"/>
        <v>2.8960578095746712</v>
      </c>
    </row>
    <row r="126" spans="1:35" x14ac:dyDescent="0.3">
      <c r="A126" s="23">
        <v>42934</v>
      </c>
      <c r="B126" s="1">
        <v>55.575096000000002</v>
      </c>
      <c r="C126" s="21">
        <f t="shared" si="10"/>
        <v>-2.0572399585180312E-3</v>
      </c>
      <c r="D126" s="21">
        <f t="shared" si="11"/>
        <v>7.7140739238458648E-6</v>
      </c>
      <c r="S126" s="23">
        <v>42934</v>
      </c>
      <c r="T126" s="1">
        <v>2460.610107</v>
      </c>
      <c r="U126" s="21">
        <f t="shared" si="12"/>
        <v>5.9785700040282386E-4</v>
      </c>
      <c r="W126" s="23">
        <v>42934</v>
      </c>
      <c r="X126" s="24">
        <f t="shared" si="13"/>
        <v>-2.1199383712164439E-3</v>
      </c>
      <c r="Y126" s="21">
        <f t="shared" si="14"/>
        <v>5.3515858770441117E-4</v>
      </c>
      <c r="AD126" s="21">
        <v>88</v>
      </c>
      <c r="AE126" s="21">
        <f t="shared" ca="1" si="16"/>
        <v>0.51517903228304485</v>
      </c>
      <c r="AF126" s="21">
        <f t="shared" ca="1" si="17"/>
        <v>3.805737632830461E-2</v>
      </c>
      <c r="AG126" s="38">
        <f t="shared" ca="1" si="18"/>
        <v>87.784431637109222</v>
      </c>
      <c r="AH126" s="38">
        <f t="shared" si="19"/>
        <v>84.846089328739026</v>
      </c>
      <c r="AI126" s="38">
        <f t="shared" ca="1" si="15"/>
        <v>2.9383423083701956</v>
      </c>
    </row>
    <row r="127" spans="1:35" x14ac:dyDescent="0.3">
      <c r="A127" s="23">
        <v>42933</v>
      </c>
      <c r="B127" s="1">
        <v>55.689663000000003</v>
      </c>
      <c r="C127" s="21">
        <f t="shared" si="10"/>
        <v>-7.3179416950751586E-3</v>
      </c>
      <c r="D127" s="21">
        <f t="shared" si="11"/>
        <v>6.4611435976057104E-5</v>
      </c>
      <c r="S127" s="23">
        <v>42933</v>
      </c>
      <c r="T127" s="1">
        <v>2459.139893</v>
      </c>
      <c r="U127" s="21">
        <f t="shared" si="12"/>
        <v>-5.2912855823761262E-5</v>
      </c>
      <c r="W127" s="23">
        <v>42933</v>
      </c>
      <c r="X127" s="24">
        <f t="shared" si="13"/>
        <v>-7.3806401077735713E-3</v>
      </c>
      <c r="Y127" s="21">
        <f t="shared" si="14"/>
        <v>-1.1561126852217397E-4</v>
      </c>
      <c r="AD127" s="21">
        <v>89</v>
      </c>
      <c r="AE127" s="21">
        <f t="shared" ca="1" si="16"/>
        <v>0.63201101773794777</v>
      </c>
      <c r="AF127" s="21">
        <f t="shared" ca="1" si="17"/>
        <v>0.3371843096602955</v>
      </c>
      <c r="AG127" s="38">
        <f t="shared" ca="1" si="18"/>
        <v>88.186137526734967</v>
      </c>
      <c r="AH127" s="38">
        <f t="shared" si="19"/>
        <v>84.881701761095826</v>
      </c>
      <c r="AI127" s="38">
        <f t="shared" ca="1" si="15"/>
        <v>3.3044357656391412</v>
      </c>
    </row>
    <row r="128" spans="1:35" x14ac:dyDescent="0.3">
      <c r="A128" s="23">
        <v>42930</v>
      </c>
      <c r="B128" s="1">
        <v>56.100200999999998</v>
      </c>
      <c r="C128" s="21">
        <f t="shared" si="10"/>
        <v>6.5090401411591614E-3</v>
      </c>
      <c r="D128" s="21">
        <f t="shared" si="11"/>
        <v>3.3510876101977541E-5</v>
      </c>
      <c r="S128" s="23">
        <v>42930</v>
      </c>
      <c r="T128" s="1">
        <v>2459.2700199999999</v>
      </c>
      <c r="U128" s="21">
        <f t="shared" si="12"/>
        <v>4.673503321499739E-3</v>
      </c>
      <c r="W128" s="23">
        <v>42930</v>
      </c>
      <c r="X128" s="24">
        <f t="shared" si="13"/>
        <v>6.4463417284607487E-3</v>
      </c>
      <c r="Y128" s="21">
        <f t="shared" si="14"/>
        <v>4.6108049088013263E-3</v>
      </c>
      <c r="AD128" s="21">
        <v>90</v>
      </c>
      <c r="AE128" s="21">
        <f t="shared" ca="1" si="16"/>
        <v>0.93941531116401589</v>
      </c>
      <c r="AF128" s="21">
        <f t="shared" ca="1" si="17"/>
        <v>1.5498839288656425</v>
      </c>
      <c r="AG128" s="38">
        <f t="shared" ca="1" si="18"/>
        <v>89.920555984414705</v>
      </c>
      <c r="AH128" s="38">
        <f t="shared" si="19"/>
        <v>84.917329141051852</v>
      </c>
      <c r="AI128" s="38">
        <f t="shared" ca="1" si="15"/>
        <v>5.0032268433628531</v>
      </c>
    </row>
    <row r="129" spans="1:35" x14ac:dyDescent="0.3">
      <c r="A129" s="23">
        <v>42929</v>
      </c>
      <c r="B129" s="1">
        <v>55.737403999999998</v>
      </c>
      <c r="C129" s="21">
        <f t="shared" si="10"/>
        <v>-2.7331465860895854E-3</v>
      </c>
      <c r="D129" s="21">
        <f t="shared" si="11"/>
        <v>1.1925479800845678E-5</v>
      </c>
      <c r="S129" s="23">
        <v>42929</v>
      </c>
      <c r="T129" s="1">
        <v>2447.830078</v>
      </c>
      <c r="U129" s="21">
        <f t="shared" si="12"/>
        <v>1.8745842627647669E-3</v>
      </c>
      <c r="W129" s="23">
        <v>42929</v>
      </c>
      <c r="X129" s="24">
        <f t="shared" si="13"/>
        <v>-2.7958449987879981E-3</v>
      </c>
      <c r="Y129" s="21">
        <f t="shared" si="14"/>
        <v>1.8118858500663542E-3</v>
      </c>
      <c r="AD129" s="21">
        <v>91</v>
      </c>
      <c r="AE129" s="21">
        <f t="shared" ca="1" si="16"/>
        <v>0.68363157842921984</v>
      </c>
      <c r="AF129" s="21">
        <f t="shared" ca="1" si="17"/>
        <v>0.47787827748712258</v>
      </c>
      <c r="AG129" s="38">
        <f t="shared" ca="1" si="18"/>
        <v>90.488442274239063</v>
      </c>
      <c r="AH129" s="38">
        <f t="shared" si="19"/>
        <v>84.952971474881039</v>
      </c>
      <c r="AI129" s="38">
        <f t="shared" ca="1" si="15"/>
        <v>5.5354707993580234</v>
      </c>
    </row>
    <row r="130" spans="1:35" x14ac:dyDescent="0.3">
      <c r="A130" s="23">
        <v>42928</v>
      </c>
      <c r="B130" s="1">
        <v>55.890160000000002</v>
      </c>
      <c r="C130" s="21">
        <f t="shared" si="10"/>
        <v>1.1053556940088693E-2</v>
      </c>
      <c r="D130" s="21">
        <f t="shared" si="11"/>
        <v>1.067786332318108E-4</v>
      </c>
      <c r="S130" s="23">
        <v>42928</v>
      </c>
      <c r="T130" s="1">
        <v>2443.25</v>
      </c>
      <c r="U130" s="21">
        <f t="shared" si="12"/>
        <v>7.3056077591855395E-3</v>
      </c>
      <c r="W130" s="23">
        <v>42928</v>
      </c>
      <c r="X130" s="24">
        <f t="shared" si="13"/>
        <v>1.099085852739028E-2</v>
      </c>
      <c r="Y130" s="21">
        <f t="shared" si="14"/>
        <v>7.2429093464871268E-3</v>
      </c>
      <c r="AD130" s="21">
        <v>92</v>
      </c>
      <c r="AE130" s="21">
        <f t="shared" ca="1" si="16"/>
        <v>0.23535984951351607</v>
      </c>
      <c r="AF130" s="21">
        <f t="shared" ca="1" si="17"/>
        <v>-0.72130854779759923</v>
      </c>
      <c r="AG130" s="38">
        <f t="shared" ca="1" si="18"/>
        <v>89.727084553202332</v>
      </c>
      <c r="AH130" s="38">
        <f t="shared" si="19"/>
        <v>84.988628768859982</v>
      </c>
      <c r="AI130" s="38">
        <f t="shared" ca="1" si="15"/>
        <v>4.7384557843423494</v>
      </c>
    </row>
    <row r="131" spans="1:35" x14ac:dyDescent="0.3">
      <c r="A131" s="23">
        <v>42927</v>
      </c>
      <c r="B131" s="1">
        <v>55.279128999999998</v>
      </c>
      <c r="C131" s="21">
        <f t="shared" si="10"/>
        <v>1.5566769615922293E-3</v>
      </c>
      <c r="D131" s="21">
        <f t="shared" si="11"/>
        <v>6.9972346291470805E-7</v>
      </c>
      <c r="S131" s="23">
        <v>42927</v>
      </c>
      <c r="T131" s="1">
        <v>2425.530029</v>
      </c>
      <c r="U131" s="21">
        <f t="shared" si="12"/>
        <v>-7.8268088192956498E-4</v>
      </c>
      <c r="W131" s="23">
        <v>42927</v>
      </c>
      <c r="X131" s="24">
        <f t="shared" si="13"/>
        <v>1.4939785488938167E-3</v>
      </c>
      <c r="Y131" s="21">
        <f t="shared" si="14"/>
        <v>-8.4537929462797767E-4</v>
      </c>
      <c r="AD131" s="21">
        <v>93</v>
      </c>
      <c r="AE131" s="21">
        <f t="shared" ca="1" si="16"/>
        <v>3.1360548647237141E-2</v>
      </c>
      <c r="AF131" s="21">
        <f t="shared" ca="1" si="17"/>
        <v>-1.861163456085112</v>
      </c>
      <c r="AG131" s="38">
        <f t="shared" ca="1" si="18"/>
        <v>87.733842611351477</v>
      </c>
      <c r="AH131" s="38">
        <f t="shared" si="19"/>
        <v>85.024301029267903</v>
      </c>
      <c r="AI131" s="38">
        <f t="shared" ca="1" si="15"/>
        <v>2.709541582083574</v>
      </c>
    </row>
    <row r="132" spans="1:35" x14ac:dyDescent="0.3">
      <c r="A132" s="23">
        <v>42926</v>
      </c>
      <c r="B132" s="1">
        <v>55.193210999999998</v>
      </c>
      <c r="C132" s="21">
        <f t="shared" si="10"/>
        <v>-3.9627128723120908E-3</v>
      </c>
      <c r="D132" s="21">
        <f t="shared" si="11"/>
        <v>2.1929506388480423E-5</v>
      </c>
      <c r="S132" s="23">
        <v>42926</v>
      </c>
      <c r="T132" s="1">
        <v>2427.429932</v>
      </c>
      <c r="U132" s="21">
        <f t="shared" si="12"/>
        <v>9.277662124411723E-4</v>
      </c>
      <c r="W132" s="23">
        <v>42926</v>
      </c>
      <c r="X132" s="24">
        <f t="shared" si="13"/>
        <v>-4.0254112850105035E-3</v>
      </c>
      <c r="Y132" s="21">
        <f t="shared" si="14"/>
        <v>8.6506779974275961E-4</v>
      </c>
      <c r="AD132" s="21">
        <v>94</v>
      </c>
      <c r="AE132" s="21">
        <f t="shared" ca="1" si="16"/>
        <v>0.43000323072832214</v>
      </c>
      <c r="AF132" s="21">
        <f t="shared" ca="1" si="17"/>
        <v>-0.17636593960786506</v>
      </c>
      <c r="AG132" s="38">
        <f t="shared" ca="1" si="18"/>
        <v>87.580536516025006</v>
      </c>
      <c r="AH132" s="38">
        <f t="shared" si="19"/>
        <v>85.059988262386653</v>
      </c>
      <c r="AI132" s="38">
        <f t="shared" ca="1" si="15"/>
        <v>2.5205482536383528</v>
      </c>
    </row>
    <row r="133" spans="1:35" x14ac:dyDescent="0.3">
      <c r="A133" s="23">
        <v>42923</v>
      </c>
      <c r="B133" s="1">
        <v>55.412796</v>
      </c>
      <c r="C133" s="21">
        <f t="shared" si="10"/>
        <v>7.6389397794724978E-3</v>
      </c>
      <c r="D133" s="21">
        <f t="shared" si="11"/>
        <v>4.7869206251150306E-5</v>
      </c>
      <c r="S133" s="23">
        <v>42923</v>
      </c>
      <c r="T133" s="1">
        <v>2425.179932</v>
      </c>
      <c r="U133" s="21">
        <f t="shared" si="12"/>
        <v>6.4031256354393218E-3</v>
      </c>
      <c r="W133" s="23">
        <v>42923</v>
      </c>
      <c r="X133" s="24">
        <f t="shared" si="13"/>
        <v>7.5762413667740851E-3</v>
      </c>
      <c r="Y133" s="21">
        <f t="shared" si="14"/>
        <v>6.3404272227409091E-3</v>
      </c>
      <c r="AD133" s="21">
        <v>95</v>
      </c>
      <c r="AE133" s="21">
        <f t="shared" ca="1" si="16"/>
        <v>0.97567108041775241</v>
      </c>
      <c r="AF133" s="21">
        <f t="shared" ca="1" si="17"/>
        <v>1.971577663232323</v>
      </c>
      <c r="AG133" s="38">
        <f t="shared" ca="1" si="18"/>
        <v>89.767290601327289</v>
      </c>
      <c r="AH133" s="38">
        <f t="shared" si="19"/>
        <v>85.095690474500728</v>
      </c>
      <c r="AI133" s="38">
        <f t="shared" ca="1" si="15"/>
        <v>4.6716001268265614</v>
      </c>
    </row>
    <row r="134" spans="1:35" x14ac:dyDescent="0.3">
      <c r="A134" s="23">
        <v>42922</v>
      </c>
      <c r="B134" s="1">
        <v>54.992710000000002</v>
      </c>
      <c r="C134" s="21">
        <f t="shared" si="10"/>
        <v>-5.8681080669890084E-3</v>
      </c>
      <c r="D134" s="21">
        <f t="shared" si="11"/>
        <v>4.3405568825272158E-5</v>
      </c>
      <c r="S134" s="23">
        <v>42922</v>
      </c>
      <c r="T134" s="1">
        <v>2409.75</v>
      </c>
      <c r="U134" s="21">
        <f t="shared" si="12"/>
        <v>-9.3688237951342623E-3</v>
      </c>
      <c r="W134" s="23">
        <v>42922</v>
      </c>
      <c r="X134" s="24">
        <f t="shared" si="13"/>
        <v>-5.9308064796874211E-3</v>
      </c>
      <c r="Y134" s="21">
        <f t="shared" si="14"/>
        <v>-9.4315222078326759E-3</v>
      </c>
      <c r="AD134" s="21">
        <v>96</v>
      </c>
      <c r="AE134" s="21">
        <f t="shared" ca="1" si="16"/>
        <v>0.65465959249151695</v>
      </c>
      <c r="AF134" s="21">
        <f t="shared" ca="1" si="17"/>
        <v>0.39793131646219088</v>
      </c>
      <c r="AG134" s="38">
        <f t="shared" ca="1" si="18"/>
        <v>90.245452594216886</v>
      </c>
      <c r="AH134" s="38">
        <f t="shared" si="19"/>
        <v>85.131407671897264</v>
      </c>
      <c r="AI134" s="38">
        <f t="shared" ca="1" si="15"/>
        <v>5.1140449223196214</v>
      </c>
    </row>
    <row r="135" spans="1:35" x14ac:dyDescent="0.3">
      <c r="A135" s="23">
        <v>42921</v>
      </c>
      <c r="B135" s="1">
        <v>55.317318</v>
      </c>
      <c r="C135" s="21">
        <f t="shared" si="10"/>
        <v>-5.321875879117699E-3</v>
      </c>
      <c r="D135" s="21">
        <f t="shared" si="11"/>
        <v>3.6506465999414972E-5</v>
      </c>
      <c r="S135" s="23">
        <v>42921</v>
      </c>
      <c r="T135" s="1">
        <v>2432.540039</v>
      </c>
      <c r="U135" s="21">
        <f t="shared" si="12"/>
        <v>1.4532789018848469E-3</v>
      </c>
      <c r="W135" s="23">
        <v>42921</v>
      </c>
      <c r="X135" s="24">
        <f t="shared" si="13"/>
        <v>-5.3845742918161117E-3</v>
      </c>
      <c r="Y135" s="21">
        <f t="shared" si="14"/>
        <v>1.3905804891864342E-3</v>
      </c>
      <c r="AD135" s="21">
        <v>97</v>
      </c>
      <c r="AE135" s="21">
        <f t="shared" ca="1" si="16"/>
        <v>0.26508857880921477</v>
      </c>
      <c r="AF135" s="21">
        <f t="shared" ca="1" si="17"/>
        <v>-0.62773560369634451</v>
      </c>
      <c r="AG135" s="38">
        <f t="shared" ca="1" si="18"/>
        <v>89.589157721815639</v>
      </c>
      <c r="AH135" s="38">
        <f t="shared" si="19"/>
        <v>85.16713986086603</v>
      </c>
      <c r="AI135" s="38">
        <f t="shared" ca="1" si="15"/>
        <v>4.4220178609496088</v>
      </c>
    </row>
    <row r="136" spans="1:35" x14ac:dyDescent="0.3">
      <c r="A136" s="23">
        <v>42919</v>
      </c>
      <c r="B136" s="1">
        <v>55.613284999999998</v>
      </c>
      <c r="C136" s="21">
        <f t="shared" si="10"/>
        <v>-1.0290714803840029E-3</v>
      </c>
      <c r="D136" s="21">
        <f t="shared" si="11"/>
        <v>3.0598884869703691E-6</v>
      </c>
      <c r="S136" s="23">
        <v>42919</v>
      </c>
      <c r="T136" s="1">
        <v>2429.01001</v>
      </c>
      <c r="U136" s="21">
        <f t="shared" si="12"/>
        <v>2.3108339915050014E-3</v>
      </c>
      <c r="W136" s="23">
        <v>42919</v>
      </c>
      <c r="X136" s="24">
        <f t="shared" si="13"/>
        <v>-1.0917698930824156E-3</v>
      </c>
      <c r="Y136" s="21">
        <f t="shared" si="14"/>
        <v>2.2481355788065887E-3</v>
      </c>
      <c r="AD136" s="21">
        <v>98</v>
      </c>
      <c r="AE136" s="21">
        <f t="shared" ca="1" si="16"/>
        <v>0.25787095611193067</v>
      </c>
      <c r="AF136" s="21">
        <f t="shared" ca="1" si="17"/>
        <v>-0.64992307488798085</v>
      </c>
      <c r="AG136" s="38">
        <f t="shared" ca="1" si="18"/>
        <v>88.913375527510496</v>
      </c>
      <c r="AH136" s="38">
        <f t="shared" si="19"/>
        <v>85.20288704769942</v>
      </c>
      <c r="AI136" s="38">
        <f t="shared" ca="1" si="15"/>
        <v>3.710488479811076</v>
      </c>
    </row>
    <row r="137" spans="1:35" x14ac:dyDescent="0.3">
      <c r="A137" s="23">
        <v>42916</v>
      </c>
      <c r="B137" s="1">
        <v>55.670574000000002</v>
      </c>
      <c r="C137" s="21">
        <f t="shared" si="10"/>
        <v>-8.5675604919177584E-4</v>
      </c>
      <c r="D137" s="21">
        <f t="shared" si="11"/>
        <v>2.4867342856066365E-6</v>
      </c>
      <c r="S137" s="23">
        <v>42916</v>
      </c>
      <c r="T137" s="1">
        <v>2423.4099120000001</v>
      </c>
      <c r="U137" s="21">
        <f t="shared" si="12"/>
        <v>1.5332318366443332E-3</v>
      </c>
      <c r="W137" s="23">
        <v>42916</v>
      </c>
      <c r="X137" s="24">
        <f t="shared" si="13"/>
        <v>-9.1945446189018853E-4</v>
      </c>
      <c r="Y137" s="21">
        <f t="shared" si="14"/>
        <v>1.4705334239459205E-3</v>
      </c>
      <c r="AD137" s="21">
        <v>99</v>
      </c>
      <c r="AE137" s="21">
        <f t="shared" ca="1" si="16"/>
        <v>0.61142874068275532</v>
      </c>
      <c r="AF137" s="21">
        <f t="shared" ca="1" si="17"/>
        <v>0.28304476931285655</v>
      </c>
      <c r="AG137" s="38">
        <f t="shared" ca="1" si="18"/>
        <v>89.260807538994314</v>
      </c>
      <c r="AH137" s="38">
        <f t="shared" si="19"/>
        <v>85.238649238692503</v>
      </c>
      <c r="AI137" s="38">
        <f t="shared" ca="1" si="15"/>
        <v>4.0221583003018111</v>
      </c>
    </row>
    <row r="138" spans="1:35" x14ac:dyDescent="0.3">
      <c r="A138" s="23">
        <v>42915</v>
      </c>
      <c r="B138" s="1">
        <v>55.718311</v>
      </c>
      <c r="C138" s="21">
        <f t="shared" si="10"/>
        <v>-1.3855903838903449E-2</v>
      </c>
      <c r="D138" s="21">
        <f t="shared" si="11"/>
        <v>2.1246228461876574E-4</v>
      </c>
      <c r="S138" s="23">
        <v>42915</v>
      </c>
      <c r="T138" s="1">
        <v>2419.6999510000001</v>
      </c>
      <c r="U138" s="21">
        <f t="shared" si="12"/>
        <v>-8.6000231522239678E-3</v>
      </c>
      <c r="W138" s="23">
        <v>42915</v>
      </c>
      <c r="X138" s="24">
        <f t="shared" si="13"/>
        <v>-1.3918602251601863E-2</v>
      </c>
      <c r="Y138" s="21">
        <f t="shared" si="14"/>
        <v>-8.6627215649223814E-3</v>
      </c>
      <c r="AD138" s="21">
        <v>100</v>
      </c>
      <c r="AE138" s="21">
        <f t="shared" ca="1" si="16"/>
        <v>0.55193653066097159</v>
      </c>
      <c r="AF138" s="21">
        <f t="shared" ca="1" si="17"/>
        <v>0.13055551074633365</v>
      </c>
      <c r="AG138" s="38">
        <f t="shared" ca="1" si="18"/>
        <v>89.441737848461997</v>
      </c>
      <c r="AH138" s="38">
        <f t="shared" si="19"/>
        <v>85.27442644014296</v>
      </c>
      <c r="AI138" s="38">
        <f t="shared" ca="1" si="15"/>
        <v>4.167311408319037</v>
      </c>
    </row>
    <row r="139" spans="1:35" x14ac:dyDescent="0.3">
      <c r="A139" s="23">
        <v>42914</v>
      </c>
      <c r="B139" s="1">
        <v>56.501185999999997</v>
      </c>
      <c r="C139" s="21">
        <f t="shared" si="10"/>
        <v>3.731332876600657E-3</v>
      </c>
      <c r="D139" s="21">
        <f t="shared" si="11"/>
        <v>9.0670283134754839E-6</v>
      </c>
      <c r="S139" s="23">
        <v>42914</v>
      </c>
      <c r="T139" s="1">
        <v>2440.6899410000001</v>
      </c>
      <c r="U139" s="21">
        <f t="shared" si="12"/>
        <v>8.8080661287370798E-3</v>
      </c>
      <c r="W139" s="23">
        <v>42914</v>
      </c>
      <c r="X139" s="24">
        <f t="shared" si="13"/>
        <v>3.6686344639022444E-3</v>
      </c>
      <c r="Y139" s="21">
        <f t="shared" si="14"/>
        <v>8.7453677160386663E-3</v>
      </c>
      <c r="AD139" s="21">
        <v>101</v>
      </c>
      <c r="AE139" s="21">
        <f t="shared" ca="1" si="16"/>
        <v>0.44413801359072891</v>
      </c>
      <c r="AF139" s="21">
        <f t="shared" ca="1" si="17"/>
        <v>-0.14048598227048978</v>
      </c>
      <c r="AG139" s="38">
        <f t="shared" ca="1" si="18"/>
        <v>89.324846552225537</v>
      </c>
      <c r="AH139" s="38">
        <f t="shared" si="19"/>
        <v>85.310218658351133</v>
      </c>
      <c r="AI139" s="38">
        <f t="shared" ca="1" si="15"/>
        <v>4.0146278938744047</v>
      </c>
    </row>
    <row r="140" spans="1:35" x14ac:dyDescent="0.3">
      <c r="A140" s="23">
        <v>42913</v>
      </c>
      <c r="B140" s="1">
        <v>56.291145</v>
      </c>
      <c r="C140" s="21">
        <f t="shared" ref="C140:C203" si="20">B140/B141-1</f>
        <v>-1.1401753395855474E-2</v>
      </c>
      <c r="D140" s="21">
        <f t="shared" ref="D140:D203" si="21">(C140-$B$4)^2</f>
        <v>1.4694132292708651E-4</v>
      </c>
      <c r="S140" s="23">
        <v>42913</v>
      </c>
      <c r="T140" s="1">
        <v>2419.3798830000001</v>
      </c>
      <c r="U140" s="21">
        <f t="shared" ref="U140:U203" si="22">T140/T141-1</f>
        <v>-8.0728246631084355E-3</v>
      </c>
      <c r="W140" s="23">
        <v>42913</v>
      </c>
      <c r="X140" s="24">
        <f t="shared" ref="X140:X203" si="23">C140-$U$5</f>
        <v>-1.1464451808553888E-2</v>
      </c>
      <c r="Y140" s="21">
        <f t="shared" ref="Y140:Y203" si="24">U140-$U$5</f>
        <v>-8.1355230758068491E-3</v>
      </c>
      <c r="AD140" s="21">
        <v>102</v>
      </c>
      <c r="AE140" s="21">
        <f t="shared" ca="1" si="16"/>
        <v>0.15772366240116276</v>
      </c>
      <c r="AF140" s="21">
        <f t="shared" ca="1" si="17"/>
        <v>-1.0038574574972177</v>
      </c>
      <c r="AG140" s="38">
        <f t="shared" ca="1" si="18"/>
        <v>88.266093541750323</v>
      </c>
      <c r="AH140" s="38">
        <f t="shared" si="19"/>
        <v>85.346025899620003</v>
      </c>
      <c r="AI140" s="38">
        <f t="shared" ca="1" si="15"/>
        <v>2.92006764213032</v>
      </c>
    </row>
    <row r="141" spans="1:35" x14ac:dyDescent="0.3">
      <c r="A141" s="23">
        <v>42912</v>
      </c>
      <c r="B141" s="1">
        <v>56.940365</v>
      </c>
      <c r="C141" s="21">
        <f t="shared" si="20"/>
        <v>-2.8423888317803403E-3</v>
      </c>
      <c r="D141" s="21">
        <f t="shared" si="21"/>
        <v>1.269191245552834E-5</v>
      </c>
      <c r="S141" s="23">
        <v>42912</v>
      </c>
      <c r="T141" s="1">
        <v>2439.070068</v>
      </c>
      <c r="U141" s="21">
        <f t="shared" si="22"/>
        <v>3.1580157672395082E-4</v>
      </c>
      <c r="W141" s="23">
        <v>42912</v>
      </c>
      <c r="X141" s="24">
        <f t="shared" si="23"/>
        <v>-2.905087244478753E-3</v>
      </c>
      <c r="Y141" s="21">
        <f t="shared" si="24"/>
        <v>2.5310316402553813E-4</v>
      </c>
      <c r="AD141" s="21">
        <v>103</v>
      </c>
      <c r="AE141" s="21">
        <f t="shared" ca="1" si="16"/>
        <v>0.94372395263577358</v>
      </c>
      <c r="AF141" s="21">
        <f t="shared" ca="1" si="17"/>
        <v>1.5868258400155597</v>
      </c>
      <c r="AG141" s="38">
        <f t="shared" ca="1" si="18"/>
        <v>90.042975697270975</v>
      </c>
      <c r="AH141" s="38">
        <f t="shared" si="19"/>
        <v>85.381848170255196</v>
      </c>
      <c r="AI141" s="38">
        <f t="shared" ca="1" si="15"/>
        <v>4.661127527015779</v>
      </c>
    </row>
    <row r="142" spans="1:35" x14ac:dyDescent="0.3">
      <c r="A142" s="23">
        <v>42909</v>
      </c>
      <c r="B142" s="1">
        <v>57.102673000000003</v>
      </c>
      <c r="C142" s="21">
        <f t="shared" si="20"/>
        <v>5.0412162013508954E-3</v>
      </c>
      <c r="D142" s="21">
        <f t="shared" si="21"/>
        <v>1.8671334720695562E-5</v>
      </c>
      <c r="S142" s="23">
        <v>42909</v>
      </c>
      <c r="T142" s="1">
        <v>2438.3000489999999</v>
      </c>
      <c r="U142" s="21">
        <f t="shared" si="22"/>
        <v>1.5609155884164228E-3</v>
      </c>
      <c r="W142" s="23">
        <v>42909</v>
      </c>
      <c r="X142" s="24">
        <f t="shared" si="23"/>
        <v>4.9785177886524827E-3</v>
      </c>
      <c r="Y142" s="21">
        <f t="shared" si="24"/>
        <v>1.4982171757180101E-3</v>
      </c>
      <c r="AD142" s="21">
        <v>104</v>
      </c>
      <c r="AE142" s="21">
        <f t="shared" ca="1" si="16"/>
        <v>4.8743114280985544E-2</v>
      </c>
      <c r="AF142" s="21">
        <f t="shared" ca="1" si="17"/>
        <v>-1.6571644657854165</v>
      </c>
      <c r="AG142" s="38">
        <f t="shared" ca="1" si="18"/>
        <v>88.263834837239173</v>
      </c>
      <c r="AH142" s="38">
        <f t="shared" si="19"/>
        <v>85.417685476564984</v>
      </c>
      <c r="AI142" s="38">
        <f t="shared" ca="1" si="15"/>
        <v>2.8461493606741897</v>
      </c>
    </row>
    <row r="143" spans="1:35" x14ac:dyDescent="0.3">
      <c r="A143" s="23">
        <v>42908</v>
      </c>
      <c r="B143" s="1">
        <v>56.816249999999997</v>
      </c>
      <c r="C143" s="21">
        <f t="shared" si="20"/>
        <v>-7.505063595489192E-3</v>
      </c>
      <c r="D143" s="21">
        <f t="shared" si="21"/>
        <v>6.7654668624893922E-5</v>
      </c>
      <c r="S143" s="23">
        <v>42908</v>
      </c>
      <c r="T143" s="1">
        <v>2434.5</v>
      </c>
      <c r="U143" s="21">
        <f t="shared" si="22"/>
        <v>-4.5578189908535016E-4</v>
      </c>
      <c r="W143" s="23">
        <v>42908</v>
      </c>
      <c r="X143" s="24">
        <f t="shared" si="23"/>
        <v>-7.5677620081876047E-3</v>
      </c>
      <c r="Y143" s="21">
        <f t="shared" si="24"/>
        <v>-5.1848031178376285E-4</v>
      </c>
      <c r="AD143" s="21">
        <v>105</v>
      </c>
      <c r="AE143" s="21">
        <f t="shared" ca="1" si="16"/>
        <v>0.22325496156453983</v>
      </c>
      <c r="AF143" s="21">
        <f t="shared" ca="1" si="17"/>
        <v>-0.76124637582633647</v>
      </c>
      <c r="AG143" s="38">
        <f t="shared" ca="1" si="18"/>
        <v>87.478226208712542</v>
      </c>
      <c r="AH143" s="38">
        <f t="shared" si="19"/>
        <v>85.453537824860291</v>
      </c>
      <c r="AI143" s="38">
        <f t="shared" ca="1" si="15"/>
        <v>2.0246883838522507</v>
      </c>
    </row>
    <row r="144" spans="1:35" x14ac:dyDescent="0.3">
      <c r="A144" s="23">
        <v>42907</v>
      </c>
      <c r="B144" s="1">
        <v>57.245883999999997</v>
      </c>
      <c r="C144" s="21">
        <f t="shared" si="20"/>
        <v>1.6706442995348958E-3</v>
      </c>
      <c r="D144" s="21">
        <f t="shared" si="21"/>
        <v>9.0337817622718803E-7</v>
      </c>
      <c r="S144" s="23">
        <v>42907</v>
      </c>
      <c r="T144" s="1">
        <v>2435.610107</v>
      </c>
      <c r="U144" s="21">
        <f t="shared" si="22"/>
        <v>-5.8264444143207861E-4</v>
      </c>
      <c r="W144" s="23">
        <v>42907</v>
      </c>
      <c r="X144" s="24">
        <f t="shared" si="23"/>
        <v>1.6079458868364831E-3</v>
      </c>
      <c r="Y144" s="21">
        <f t="shared" si="24"/>
        <v>-6.453428541304913E-4</v>
      </c>
      <c r="AD144" s="21">
        <v>106</v>
      </c>
      <c r="AE144" s="21">
        <f t="shared" ca="1" si="16"/>
        <v>0.58346764971776732</v>
      </c>
      <c r="AF144" s="21">
        <f t="shared" ca="1" si="17"/>
        <v>0.21077262523983145</v>
      </c>
      <c r="AG144" s="38">
        <f t="shared" ca="1" si="18"/>
        <v>87.742043897601945</v>
      </c>
      <c r="AH144" s="38">
        <f t="shared" si="19"/>
        <v>85.489405221454689</v>
      </c>
      <c r="AI144" s="38">
        <f t="shared" ca="1" si="15"/>
        <v>2.2526386761472565</v>
      </c>
    </row>
    <row r="145" spans="1:35" x14ac:dyDescent="0.3">
      <c r="A145" s="23">
        <v>42906</v>
      </c>
      <c r="B145" s="1">
        <v>57.150405999999997</v>
      </c>
      <c r="C145" s="21">
        <f t="shared" si="20"/>
        <v>-1.7077228785628784E-2</v>
      </c>
      <c r="D145" s="21">
        <f t="shared" si="21"/>
        <v>3.1674783828619023E-4</v>
      </c>
      <c r="S145" s="23">
        <v>42906</v>
      </c>
      <c r="T145" s="1">
        <v>2437.030029</v>
      </c>
      <c r="U145" s="21">
        <f t="shared" si="22"/>
        <v>-6.6966375083225005E-3</v>
      </c>
      <c r="W145" s="23">
        <v>42906</v>
      </c>
      <c r="X145" s="24">
        <f t="shared" si="23"/>
        <v>-1.7139927198327198E-2</v>
      </c>
      <c r="Y145" s="21">
        <f t="shared" si="24"/>
        <v>-6.7593359210209132E-3</v>
      </c>
      <c r="AD145" s="21">
        <v>107</v>
      </c>
      <c r="AE145" s="21">
        <f t="shared" ca="1" si="16"/>
        <v>0.81664725839603403</v>
      </c>
      <c r="AF145" s="21">
        <f t="shared" ca="1" si="17"/>
        <v>0.90266167398715125</v>
      </c>
      <c r="AG145" s="38">
        <f t="shared" ca="1" si="18"/>
        <v>88.758555970221138</v>
      </c>
      <c r="AH145" s="38">
        <f t="shared" si="19"/>
        <v>85.52528767266439</v>
      </c>
      <c r="AI145" s="38">
        <f t="shared" ca="1" si="15"/>
        <v>3.2332682975567479</v>
      </c>
    </row>
    <row r="146" spans="1:35" x14ac:dyDescent="0.3">
      <c r="A146" s="23">
        <v>42905</v>
      </c>
      <c r="B146" s="1">
        <v>58.143332999999998</v>
      </c>
      <c r="C146" s="21">
        <f t="shared" si="20"/>
        <v>1.2637087422807003E-2</v>
      </c>
      <c r="D146" s="21">
        <f t="shared" si="21"/>
        <v>1.4201262975804666E-4</v>
      </c>
      <c r="S146" s="23">
        <v>42905</v>
      </c>
      <c r="T146" s="1">
        <v>2453.459961</v>
      </c>
      <c r="U146" s="21">
        <f t="shared" si="22"/>
        <v>8.3472288260191263E-3</v>
      </c>
      <c r="W146" s="23">
        <v>42905</v>
      </c>
      <c r="X146" s="24">
        <f t="shared" si="23"/>
        <v>1.2574389010108589E-2</v>
      </c>
      <c r="Y146" s="21">
        <f t="shared" si="24"/>
        <v>8.2845304133207127E-3</v>
      </c>
      <c r="AD146" s="21">
        <v>108</v>
      </c>
      <c r="AE146" s="21">
        <f t="shared" ca="1" si="16"/>
        <v>8.5428419398313249E-2</v>
      </c>
      <c r="AF146" s="21">
        <f t="shared" ca="1" si="17"/>
        <v>-1.3694558106327819</v>
      </c>
      <c r="AG146" s="38">
        <f t="shared" ca="1" si="18"/>
        <v>87.313128996939042</v>
      </c>
      <c r="AH146" s="38">
        <f t="shared" si="19"/>
        <v>85.561185184808267</v>
      </c>
      <c r="AI146" s="38">
        <f t="shared" ca="1" si="15"/>
        <v>1.7519438121307758</v>
      </c>
    </row>
    <row r="147" spans="1:35" x14ac:dyDescent="0.3">
      <c r="A147" s="23">
        <v>42902</v>
      </c>
      <c r="B147" s="1">
        <v>57.417740000000002</v>
      </c>
      <c r="C147" s="21">
        <f t="shared" si="20"/>
        <v>8.3215967983552019E-4</v>
      </c>
      <c r="D147" s="21">
        <f t="shared" si="21"/>
        <v>1.2538952877075745E-8</v>
      </c>
      <c r="S147" s="23">
        <v>42902</v>
      </c>
      <c r="T147" s="1">
        <v>2433.1499020000001</v>
      </c>
      <c r="U147" s="21">
        <f t="shared" si="22"/>
        <v>2.8363920108120944E-4</v>
      </c>
      <c r="W147" s="23">
        <v>42902</v>
      </c>
      <c r="X147" s="24">
        <f t="shared" si="23"/>
        <v>7.694612671371075E-4</v>
      </c>
      <c r="Y147" s="21">
        <f t="shared" si="24"/>
        <v>2.2094078838279674E-4</v>
      </c>
      <c r="AD147" s="21">
        <v>109</v>
      </c>
      <c r="AE147" s="21">
        <f t="shared" ca="1" si="16"/>
        <v>0.96669660428857651</v>
      </c>
      <c r="AF147" s="21">
        <f t="shared" ca="1" si="17"/>
        <v>1.8343180831169301</v>
      </c>
      <c r="AG147" s="38">
        <f t="shared" ca="1" si="18"/>
        <v>89.342293884264549</v>
      </c>
      <c r="AH147" s="38">
        <f t="shared" si="19"/>
        <v>85.597097764207845</v>
      </c>
      <c r="AI147" s="38">
        <f t="shared" ca="1" si="15"/>
        <v>3.7451961200567041</v>
      </c>
    </row>
    <row r="148" spans="1:35" x14ac:dyDescent="0.3">
      <c r="A148" s="23">
        <v>42901</v>
      </c>
      <c r="B148" s="1">
        <v>57.369999</v>
      </c>
      <c r="C148" s="21">
        <f t="shared" si="20"/>
        <v>-2.9865566889740736E-3</v>
      </c>
      <c r="D148" s="21">
        <f t="shared" si="21"/>
        <v>1.3739913294088858E-5</v>
      </c>
      <c r="S148" s="23">
        <v>42901</v>
      </c>
      <c r="T148" s="1">
        <v>2432.459961</v>
      </c>
      <c r="U148" s="21">
        <f t="shared" si="22"/>
        <v>-2.2395981716745172E-3</v>
      </c>
      <c r="W148" s="23">
        <v>42901</v>
      </c>
      <c r="X148" s="24">
        <f t="shared" si="23"/>
        <v>-3.0492551016724862E-3</v>
      </c>
      <c r="Y148" s="21">
        <f t="shared" si="24"/>
        <v>-2.3022965843729299E-3</v>
      </c>
      <c r="AD148" s="21">
        <v>110</v>
      </c>
      <c r="AE148" s="21">
        <f t="shared" ca="1" si="16"/>
        <v>0.92557460352048837</v>
      </c>
      <c r="AF148" s="21">
        <f t="shared" ca="1" si="17"/>
        <v>1.4436026006951956</v>
      </c>
      <c r="AG148" s="38">
        <f t="shared" ca="1" si="18"/>
        <v>90.980478468100586</v>
      </c>
      <c r="AH148" s="38">
        <f t="shared" si="19"/>
        <v>85.633025417187298</v>
      </c>
      <c r="AI148" s="38">
        <f t="shared" ca="1" si="15"/>
        <v>5.3474530509132876</v>
      </c>
    </row>
    <row r="149" spans="1:35" x14ac:dyDescent="0.3">
      <c r="A149" s="23">
        <v>42900</v>
      </c>
      <c r="B149" s="1">
        <v>57.541851000000001</v>
      </c>
      <c r="C149" s="21">
        <f t="shared" si="20"/>
        <v>-1.0669689053204201E-2</v>
      </c>
      <c r="D149" s="21">
        <f t="shared" si="21"/>
        <v>1.297291674812328E-4</v>
      </c>
      <c r="S149" s="23">
        <v>42900</v>
      </c>
      <c r="T149" s="1">
        <v>2437.919922</v>
      </c>
      <c r="U149" s="21">
        <f t="shared" si="22"/>
        <v>-9.9583088590093904E-4</v>
      </c>
      <c r="W149" s="23">
        <v>42900</v>
      </c>
      <c r="X149" s="24">
        <f t="shared" si="23"/>
        <v>-1.0732387465902615E-2</v>
      </c>
      <c r="Y149" s="21">
        <f t="shared" si="24"/>
        <v>-1.0585292985993517E-3</v>
      </c>
      <c r="AD149" s="21">
        <v>111</v>
      </c>
      <c r="AE149" s="21">
        <f t="shared" ca="1" si="16"/>
        <v>0.31601487538519746</v>
      </c>
      <c r="AF149" s="21">
        <f t="shared" ca="1" si="17"/>
        <v>-0.47887191658562378</v>
      </c>
      <c r="AG149" s="38">
        <f t="shared" ca="1" si="18"/>
        <v>90.484309806265259</v>
      </c>
      <c r="AH149" s="38">
        <f t="shared" si="19"/>
        <v>85.668968150073454</v>
      </c>
      <c r="AI149" s="38">
        <f t="shared" ca="1" si="15"/>
        <v>4.815341656191805</v>
      </c>
    </row>
    <row r="150" spans="1:35" x14ac:dyDescent="0.3">
      <c r="A150" s="23">
        <v>42899</v>
      </c>
      <c r="B150" s="1">
        <v>58.162426000000004</v>
      </c>
      <c r="C150" s="21">
        <f t="shared" si="20"/>
        <v>-6.0369457883101552E-3</v>
      </c>
      <c r="D150" s="21">
        <f t="shared" si="21"/>
        <v>4.5658778838268593E-5</v>
      </c>
      <c r="S150" s="23">
        <v>42899</v>
      </c>
      <c r="T150" s="1">
        <v>2440.3500979999999</v>
      </c>
      <c r="U150" s="21">
        <f t="shared" si="22"/>
        <v>4.5115051443904708E-3</v>
      </c>
      <c r="W150" s="23">
        <v>42899</v>
      </c>
      <c r="X150" s="24">
        <f t="shared" si="23"/>
        <v>-6.0996442010085678E-3</v>
      </c>
      <c r="Y150" s="21">
        <f t="shared" si="24"/>
        <v>4.4488067316920581E-3</v>
      </c>
      <c r="AD150" s="21">
        <v>112</v>
      </c>
      <c r="AE150" s="21">
        <f t="shared" ca="1" si="16"/>
        <v>0.99310477454648194</v>
      </c>
      <c r="AF150" s="21">
        <f t="shared" ca="1" si="17"/>
        <v>2.4626759020597904</v>
      </c>
      <c r="AG150" s="38">
        <f t="shared" ca="1" si="18"/>
        <v>93.30529049633715</v>
      </c>
      <c r="AH150" s="38">
        <f t="shared" si="19"/>
        <v>85.704925969195799</v>
      </c>
      <c r="AI150" s="38">
        <f t="shared" ca="1" si="15"/>
        <v>7.6003645271413518</v>
      </c>
    </row>
    <row r="151" spans="1:35" x14ac:dyDescent="0.3">
      <c r="A151" s="23">
        <v>42898</v>
      </c>
      <c r="B151" s="1">
        <v>58.515681999999998</v>
      </c>
      <c r="C151" s="21">
        <f t="shared" si="20"/>
        <v>-1.4471778103433364E-2</v>
      </c>
      <c r="D151" s="21">
        <f t="shared" si="21"/>
        <v>2.3079565828346759E-4</v>
      </c>
      <c r="S151" s="23">
        <v>42898</v>
      </c>
      <c r="T151" s="1">
        <v>2429.389893</v>
      </c>
      <c r="U151" s="21">
        <f t="shared" si="22"/>
        <v>-9.7876319735201722E-4</v>
      </c>
      <c r="W151" s="23">
        <v>42898</v>
      </c>
      <c r="X151" s="24">
        <f t="shared" si="23"/>
        <v>-1.4534476516131777E-2</v>
      </c>
      <c r="Y151" s="21">
        <f t="shared" si="24"/>
        <v>-1.0414616100504299E-3</v>
      </c>
      <c r="AD151" s="21">
        <v>113</v>
      </c>
      <c r="AE151" s="21">
        <f t="shared" ca="1" si="16"/>
        <v>0.1848404864674309</v>
      </c>
      <c r="AF151" s="21">
        <f t="shared" ca="1" si="17"/>
        <v>-0.89707111096240044</v>
      </c>
      <c r="AG151" s="38">
        <f t="shared" ca="1" si="18"/>
        <v>92.320497906610868</v>
      </c>
      <c r="AH151" s="38">
        <f t="shared" si="19"/>
        <v>85.74089888088649</v>
      </c>
      <c r="AI151" s="38">
        <f t="shared" ca="1" si="15"/>
        <v>6.5795990257243773</v>
      </c>
    </row>
    <row r="152" spans="1:35" x14ac:dyDescent="0.3">
      <c r="A152" s="23">
        <v>42895</v>
      </c>
      <c r="B152" s="1">
        <v>59.374943000000002</v>
      </c>
      <c r="C152" s="21">
        <f t="shared" si="20"/>
        <v>-8.0327920607281555E-4</v>
      </c>
      <c r="D152" s="21">
        <f t="shared" si="21"/>
        <v>2.3209346981491908E-6</v>
      </c>
      <c r="S152" s="23">
        <v>42895</v>
      </c>
      <c r="T152" s="1">
        <v>2431.7700199999999</v>
      </c>
      <c r="U152" s="21">
        <f t="shared" si="22"/>
        <v>-8.2998901615605192E-4</v>
      </c>
      <c r="W152" s="23">
        <v>42895</v>
      </c>
      <c r="X152" s="24">
        <f t="shared" si="23"/>
        <v>-8.6597761877122825E-4</v>
      </c>
      <c r="Y152" s="21">
        <f t="shared" si="24"/>
        <v>-8.9268742885446461E-4</v>
      </c>
      <c r="AD152" s="21">
        <v>114</v>
      </c>
      <c r="AE152" s="21">
        <f t="shared" ca="1" si="16"/>
        <v>0.76552723987859006</v>
      </c>
      <c r="AF152" s="21">
        <f t="shared" ca="1" si="17"/>
        <v>0.7241958268081059</v>
      </c>
      <c r="AG152" s="38">
        <f t="shared" ca="1" si="18"/>
        <v>93.185342916391591</v>
      </c>
      <c r="AH152" s="38">
        <f t="shared" si="19"/>
        <v>85.776886891480316</v>
      </c>
      <c r="AI152" s="38">
        <f t="shared" ca="1" si="15"/>
        <v>7.4084560249112741</v>
      </c>
    </row>
    <row r="153" spans="1:35" x14ac:dyDescent="0.3">
      <c r="A153" s="23">
        <v>42894</v>
      </c>
      <c r="B153" s="1">
        <v>59.422676000000003</v>
      </c>
      <c r="C153" s="21">
        <f t="shared" si="20"/>
        <v>-1.9842576520216704E-2</v>
      </c>
      <c r="D153" s="21">
        <f t="shared" si="21"/>
        <v>4.2282704675754138E-4</v>
      </c>
      <c r="S153" s="23">
        <v>42894</v>
      </c>
      <c r="T153" s="1">
        <v>2433.790039</v>
      </c>
      <c r="U153" s="21">
        <f t="shared" si="22"/>
        <v>2.6720452936990213E-4</v>
      </c>
      <c r="W153" s="23">
        <v>42894</v>
      </c>
      <c r="X153" s="24">
        <f t="shared" si="23"/>
        <v>-1.9905274932915117E-2</v>
      </c>
      <c r="Y153" s="21">
        <f t="shared" si="24"/>
        <v>2.0450611667148944E-4</v>
      </c>
      <c r="AD153" s="21">
        <v>115</v>
      </c>
      <c r="AE153" s="21">
        <f t="shared" ca="1" si="16"/>
        <v>0.62382031774480173</v>
      </c>
      <c r="AF153" s="21">
        <f t="shared" ca="1" si="17"/>
        <v>0.31552988445459934</v>
      </c>
      <c r="AG153" s="38">
        <f t="shared" ca="1" si="18"/>
        <v>93.58684192334286</v>
      </c>
      <c r="AH153" s="38">
        <f t="shared" si="19"/>
        <v>85.812890007314735</v>
      </c>
      <c r="AI153" s="38">
        <f t="shared" ca="1" si="15"/>
        <v>7.7739519160281247</v>
      </c>
    </row>
    <row r="154" spans="1:35" x14ac:dyDescent="0.3">
      <c r="A154" s="23">
        <v>42893</v>
      </c>
      <c r="B154" s="1">
        <v>60.625644999999999</v>
      </c>
      <c r="C154" s="21">
        <f t="shared" si="20"/>
        <v>-1.0286753730685438E-2</v>
      </c>
      <c r="D154" s="21">
        <f t="shared" si="21"/>
        <v>1.2115263888823298E-4</v>
      </c>
      <c r="S154" s="23">
        <v>42893</v>
      </c>
      <c r="T154" s="1">
        <v>2433.139893</v>
      </c>
      <c r="U154" s="21">
        <f t="shared" si="22"/>
        <v>1.5682574527444704E-3</v>
      </c>
      <c r="W154" s="23">
        <v>42893</v>
      </c>
      <c r="X154" s="24">
        <f t="shared" si="23"/>
        <v>-1.0349452143383852E-2</v>
      </c>
      <c r="Y154" s="21">
        <f t="shared" si="24"/>
        <v>1.5055590400460577E-3</v>
      </c>
      <c r="AD154" s="21">
        <v>116</v>
      </c>
      <c r="AE154" s="21">
        <f t="shared" ca="1" si="16"/>
        <v>0.27864855812968825</v>
      </c>
      <c r="AF154" s="21">
        <f t="shared" ca="1" si="17"/>
        <v>-0.58686092288583735</v>
      </c>
      <c r="AG154" s="38">
        <f t="shared" ca="1" si="18"/>
        <v>92.952952765914773</v>
      </c>
      <c r="AH154" s="38">
        <f t="shared" si="19"/>
        <v>85.848908234729862</v>
      </c>
      <c r="AI154" s="38">
        <f t="shared" ca="1" si="15"/>
        <v>7.1040445311849112</v>
      </c>
    </row>
    <row r="155" spans="1:35" x14ac:dyDescent="0.3">
      <c r="A155" s="23">
        <v>42892</v>
      </c>
      <c r="B155" s="1">
        <v>61.255768000000003</v>
      </c>
      <c r="C155" s="21">
        <f t="shared" si="20"/>
        <v>-1.711483943507397E-3</v>
      </c>
      <c r="D155" s="21">
        <f t="shared" si="21"/>
        <v>5.9130003010862069E-6</v>
      </c>
      <c r="S155" s="23">
        <v>42892</v>
      </c>
      <c r="T155" s="1">
        <v>2429.330078</v>
      </c>
      <c r="U155" s="21">
        <f t="shared" si="22"/>
        <v>-2.7790401574869783E-3</v>
      </c>
      <c r="W155" s="23">
        <v>42892</v>
      </c>
      <c r="X155" s="24">
        <f t="shared" si="23"/>
        <v>-1.7741823562058097E-3</v>
      </c>
      <c r="Y155" s="21">
        <f t="shared" si="24"/>
        <v>-2.841738570185391E-3</v>
      </c>
      <c r="AD155" s="21">
        <v>117</v>
      </c>
      <c r="AE155" s="21">
        <f t="shared" ca="1" si="16"/>
        <v>0.16928241850271986</v>
      </c>
      <c r="AF155" s="21">
        <f t="shared" ca="1" si="17"/>
        <v>-0.95700479061742971</v>
      </c>
      <c r="AG155" s="38">
        <f t="shared" ca="1" si="18"/>
        <v>91.904126527410725</v>
      </c>
      <c r="AH155" s="38">
        <f t="shared" si="19"/>
        <v>85.884941580068485</v>
      </c>
      <c r="AI155" s="38">
        <f t="shared" ca="1" si="15"/>
        <v>6.0191849473422394</v>
      </c>
    </row>
    <row r="156" spans="1:35" x14ac:dyDescent="0.3">
      <c r="A156" s="23">
        <v>42891</v>
      </c>
      <c r="B156" s="1">
        <v>61.360785999999997</v>
      </c>
      <c r="C156" s="21">
        <f t="shared" si="20"/>
        <v>-4.6460987160732437E-3</v>
      </c>
      <c r="D156" s="21">
        <f t="shared" si="21"/>
        <v>2.8796971019407198E-5</v>
      </c>
      <c r="S156" s="23">
        <v>42891</v>
      </c>
      <c r="T156" s="1">
        <v>2436.1000979999999</v>
      </c>
      <c r="U156" s="21">
        <f t="shared" si="22"/>
        <v>-1.2176648957179514E-3</v>
      </c>
      <c r="W156" s="23">
        <v>42891</v>
      </c>
      <c r="X156" s="24">
        <f t="shared" si="23"/>
        <v>-4.7087971287716563E-3</v>
      </c>
      <c r="Y156" s="21">
        <f t="shared" si="24"/>
        <v>-1.2803633084163641E-3</v>
      </c>
      <c r="AD156" s="21">
        <v>118</v>
      </c>
      <c r="AE156" s="21">
        <f t="shared" ca="1" si="16"/>
        <v>0.19298498664536545</v>
      </c>
      <c r="AF156" s="21">
        <f t="shared" ca="1" si="17"/>
        <v>-0.86694896471593885</v>
      </c>
      <c r="AG156" s="38">
        <f t="shared" ca="1" si="18"/>
        <v>90.967808745521225</v>
      </c>
      <c r="AH156" s="38">
        <f t="shared" si="19"/>
        <v>85.92099004967605</v>
      </c>
      <c r="AI156" s="38">
        <f t="shared" ca="1" si="15"/>
        <v>5.0468186958451753</v>
      </c>
    </row>
    <row r="157" spans="1:35" x14ac:dyDescent="0.3">
      <c r="A157" s="23">
        <v>42888</v>
      </c>
      <c r="B157" s="1">
        <v>61.647205</v>
      </c>
      <c r="C157" s="21">
        <f t="shared" si="20"/>
        <v>1.2862690699967594E-2</v>
      </c>
      <c r="D157" s="21">
        <f t="shared" si="21"/>
        <v>1.474405123341948E-4</v>
      </c>
      <c r="S157" s="23">
        <v>42888</v>
      </c>
      <c r="T157" s="1">
        <v>2439.070068</v>
      </c>
      <c r="U157" s="21">
        <f t="shared" si="22"/>
        <v>3.707730994808367E-3</v>
      </c>
      <c r="W157" s="23">
        <v>42888</v>
      </c>
      <c r="X157" s="24">
        <f t="shared" si="23"/>
        <v>1.279999228726918E-2</v>
      </c>
      <c r="Y157" s="21">
        <f t="shared" si="24"/>
        <v>3.6450325821099543E-3</v>
      </c>
      <c r="AD157" s="21">
        <v>119</v>
      </c>
      <c r="AE157" s="21">
        <f t="shared" ca="1" si="16"/>
        <v>0.7846655249223401</v>
      </c>
      <c r="AF157" s="21">
        <f t="shared" ca="1" si="17"/>
        <v>0.78804745226713258</v>
      </c>
      <c r="AG157" s="38">
        <f t="shared" ca="1" si="18"/>
        <v>91.892099080949833</v>
      </c>
      <c r="AH157" s="38">
        <f t="shared" si="19"/>
        <v>85.957053649900658</v>
      </c>
      <c r="AI157" s="38">
        <f t="shared" ca="1" si="15"/>
        <v>5.9350454310491756</v>
      </c>
    </row>
    <row r="158" spans="1:35" x14ac:dyDescent="0.3">
      <c r="A158" s="23">
        <v>42887</v>
      </c>
      <c r="B158" s="1">
        <v>60.864325999999998</v>
      </c>
      <c r="C158" s="21">
        <f t="shared" si="20"/>
        <v>2.200980562387711E-3</v>
      </c>
      <c r="D158" s="21">
        <f t="shared" si="21"/>
        <v>2.19276374888043E-6</v>
      </c>
      <c r="S158" s="23">
        <v>42887</v>
      </c>
      <c r="T158" s="1">
        <v>2430.0600589999999</v>
      </c>
      <c r="U158" s="21">
        <f t="shared" si="22"/>
        <v>7.5711127079423068E-3</v>
      </c>
      <c r="W158" s="23">
        <v>42887</v>
      </c>
      <c r="X158" s="24">
        <f t="shared" si="23"/>
        <v>2.1382821496892983E-3</v>
      </c>
      <c r="Y158" s="21">
        <f t="shared" si="24"/>
        <v>7.5084142952438942E-3</v>
      </c>
      <c r="AD158" s="21">
        <v>120</v>
      </c>
      <c r="AE158" s="21">
        <f t="shared" ca="1" si="16"/>
        <v>0.65044538311253364</v>
      </c>
      <c r="AF158" s="21">
        <f t="shared" ca="1" si="17"/>
        <v>0.38652318678524089</v>
      </c>
      <c r="AG158" s="38">
        <f t="shared" ca="1" si="18"/>
        <v>92.368621551956664</v>
      </c>
      <c r="AH158" s="38">
        <f t="shared" si="19"/>
        <v>85.993132387093084</v>
      </c>
      <c r="AI158" s="38">
        <f t="shared" ca="1" si="15"/>
        <v>6.3754891648635805</v>
      </c>
    </row>
    <row r="159" spans="1:35" x14ac:dyDescent="0.3">
      <c r="A159" s="23">
        <v>42886</v>
      </c>
      <c r="B159" s="1">
        <v>60.730659000000003</v>
      </c>
      <c r="C159" s="21">
        <f t="shared" si="20"/>
        <v>5.532704434890956E-3</v>
      </c>
      <c r="D159" s="21">
        <f t="shared" si="21"/>
        <v>2.3160370127520337E-5</v>
      </c>
      <c r="S159" s="23">
        <v>42886</v>
      </c>
      <c r="T159" s="1">
        <v>2411.8000489999999</v>
      </c>
      <c r="U159" s="21">
        <f t="shared" si="22"/>
        <v>-4.5996868531250623E-4</v>
      </c>
      <c r="W159" s="23">
        <v>42886</v>
      </c>
      <c r="X159" s="24">
        <f t="shared" si="23"/>
        <v>5.4700060221925433E-3</v>
      </c>
      <c r="Y159" s="21">
        <f t="shared" si="24"/>
        <v>-5.2266709801091892E-4</v>
      </c>
      <c r="AD159" s="21">
        <v>121</v>
      </c>
      <c r="AE159" s="21">
        <f t="shared" ca="1" si="16"/>
        <v>0.64974257911648725</v>
      </c>
      <c r="AF159" s="21">
        <f t="shared" ca="1" si="17"/>
        <v>0.38462557673503212</v>
      </c>
      <c r="AG159" s="38">
        <f t="shared" ca="1" si="18"/>
        <v>92.845448749393995</v>
      </c>
      <c r="AH159" s="38">
        <f t="shared" si="19"/>
        <v>86.029226267606774</v>
      </c>
      <c r="AI159" s="38">
        <f t="shared" ca="1" si="15"/>
        <v>6.8162224817872215</v>
      </c>
    </row>
    <row r="160" spans="1:35" x14ac:dyDescent="0.3">
      <c r="A160" s="23">
        <v>42885</v>
      </c>
      <c r="B160" s="1">
        <v>60.396503000000003</v>
      </c>
      <c r="C160" s="21">
        <f t="shared" si="20"/>
        <v>-6.3190526394996116E-4</v>
      </c>
      <c r="D160" s="21">
        <f t="shared" si="21"/>
        <v>1.8281405477618671E-6</v>
      </c>
      <c r="S160" s="23">
        <v>42885</v>
      </c>
      <c r="T160" s="1">
        <v>2412.9099120000001</v>
      </c>
      <c r="U160" s="21">
        <f t="shared" si="22"/>
        <v>-1.2046244828196606E-3</v>
      </c>
      <c r="W160" s="23">
        <v>42885</v>
      </c>
      <c r="X160" s="24">
        <f t="shared" si="23"/>
        <v>-6.9460367664837385E-4</v>
      </c>
      <c r="Y160" s="21">
        <f t="shared" si="24"/>
        <v>-1.2673228955180733E-3</v>
      </c>
      <c r="AD160" s="21">
        <v>122</v>
      </c>
      <c r="AE160" s="21">
        <f t="shared" ca="1" si="16"/>
        <v>0.38743536520457322</v>
      </c>
      <c r="AF160" s="21">
        <f t="shared" ca="1" si="17"/>
        <v>-0.28600965014950397</v>
      </c>
      <c r="AG160" s="38">
        <f t="shared" ca="1" si="18"/>
        <v>92.558342736247724</v>
      </c>
      <c r="AH160" s="38">
        <f t="shared" si="19"/>
        <v>86.065335297797816</v>
      </c>
      <c r="AI160" s="38">
        <f t="shared" ca="1" si="15"/>
        <v>6.4930074384499079</v>
      </c>
    </row>
    <row r="161" spans="1:35" x14ac:dyDescent="0.3">
      <c r="A161" s="23">
        <v>42881</v>
      </c>
      <c r="B161" s="1">
        <v>60.434691999999998</v>
      </c>
      <c r="C161" s="21">
        <f t="shared" si="20"/>
        <v>6.3593542981636997E-3</v>
      </c>
      <c r="D161" s="21">
        <f t="shared" si="21"/>
        <v>3.1800261795925657E-5</v>
      </c>
      <c r="S161" s="23">
        <v>42881</v>
      </c>
      <c r="T161" s="1">
        <v>2415.820068</v>
      </c>
      <c r="U161" s="21">
        <f t="shared" si="22"/>
        <v>3.1054999601765054E-4</v>
      </c>
      <c r="W161" s="23">
        <v>42881</v>
      </c>
      <c r="X161" s="24">
        <f t="shared" si="23"/>
        <v>6.296655885465287E-3</v>
      </c>
      <c r="Y161" s="21">
        <f t="shared" si="24"/>
        <v>2.4785158331923785E-4</v>
      </c>
      <c r="AD161" s="21">
        <v>123</v>
      </c>
      <c r="AE161" s="21">
        <f t="shared" ca="1" si="16"/>
        <v>5.1431408218522101E-2</v>
      </c>
      <c r="AF161" s="21">
        <f t="shared" ca="1" si="17"/>
        <v>-1.6311303568780555</v>
      </c>
      <c r="AG161" s="38">
        <f t="shared" ca="1" si="18"/>
        <v>90.758549466967864</v>
      </c>
      <c r="AH161" s="38">
        <f t="shared" si="19"/>
        <v>86.101459484024986</v>
      </c>
      <c r="AI161" s="38">
        <f t="shared" ca="1" si="15"/>
        <v>4.6570899829428782</v>
      </c>
    </row>
    <row r="162" spans="1:35" x14ac:dyDescent="0.3">
      <c r="A162" s="23">
        <v>42880</v>
      </c>
      <c r="B162" s="1">
        <v>60.052795000000003</v>
      </c>
      <c r="C162" s="21">
        <f t="shared" si="20"/>
        <v>1.6319228595959467E-2</v>
      </c>
      <c r="D162" s="21">
        <f t="shared" si="21"/>
        <v>2.4333024802960566E-4</v>
      </c>
      <c r="S162" s="23">
        <v>42880</v>
      </c>
      <c r="T162" s="1">
        <v>2415.070068</v>
      </c>
      <c r="U162" s="21">
        <f t="shared" si="22"/>
        <v>4.4419480513928633E-3</v>
      </c>
      <c r="W162" s="23">
        <v>42880</v>
      </c>
      <c r="X162" s="24">
        <f t="shared" si="23"/>
        <v>1.6256530183261054E-2</v>
      </c>
      <c r="Y162" s="21">
        <f t="shared" si="24"/>
        <v>4.3792496386944506E-3</v>
      </c>
      <c r="AD162" s="21">
        <v>124</v>
      </c>
      <c r="AE162" s="21">
        <f t="shared" ca="1" si="16"/>
        <v>0.75844632343648632</v>
      </c>
      <c r="AF162" s="21">
        <f t="shared" ca="1" si="17"/>
        <v>0.70131356004590018</v>
      </c>
      <c r="AG162" s="38">
        <f t="shared" ca="1" si="18"/>
        <v>91.582991227103889</v>
      </c>
      <c r="AH162" s="38">
        <f t="shared" si="19"/>
        <v>86.137598832649715</v>
      </c>
      <c r="AI162" s="38">
        <f t="shared" ca="1" si="15"/>
        <v>5.4453923944541742</v>
      </c>
    </row>
    <row r="163" spans="1:35" x14ac:dyDescent="0.3">
      <c r="A163" s="23">
        <v>42879</v>
      </c>
      <c r="B163" s="1">
        <v>59.088515999999998</v>
      </c>
      <c r="C163" s="21">
        <f t="shared" si="20"/>
        <v>1.2101277278540046E-2</v>
      </c>
      <c r="D163" s="21">
        <f t="shared" si="21"/>
        <v>1.2952932487034707E-4</v>
      </c>
      <c r="S163" s="23">
        <v>42879</v>
      </c>
      <c r="T163" s="1">
        <v>2404.389893</v>
      </c>
      <c r="U163" s="21">
        <f t="shared" si="22"/>
        <v>2.489126672622799E-3</v>
      </c>
      <c r="W163" s="23">
        <v>42879</v>
      </c>
      <c r="X163" s="24">
        <f t="shared" si="23"/>
        <v>1.2038578865841632E-2</v>
      </c>
      <c r="Y163" s="21">
        <f t="shared" si="24"/>
        <v>2.4264282599243863E-3</v>
      </c>
      <c r="AD163" s="21">
        <v>125</v>
      </c>
      <c r="AE163" s="21">
        <f t="shared" ca="1" si="16"/>
        <v>0.68780895878186943</v>
      </c>
      <c r="AF163" s="21">
        <f t="shared" ca="1" si="17"/>
        <v>0.4896493024216923</v>
      </c>
      <c r="AG163" s="38">
        <f t="shared" ca="1" si="18"/>
        <v>92.174716422602131</v>
      </c>
      <c r="AH163" s="38">
        <f t="shared" si="19"/>
        <v>86.173753350036122</v>
      </c>
      <c r="AI163" s="38">
        <f t="shared" ca="1" si="15"/>
        <v>6.0009630725660088</v>
      </c>
    </row>
    <row r="164" spans="1:35" x14ac:dyDescent="0.3">
      <c r="A164" s="23">
        <v>42878</v>
      </c>
      <c r="B164" s="1">
        <v>58.382019</v>
      </c>
      <c r="C164" s="21">
        <f t="shared" si="20"/>
        <v>-1.3065359968731372E-3</v>
      </c>
      <c r="D164" s="21">
        <f t="shared" si="21"/>
        <v>4.1075867058842598E-6</v>
      </c>
      <c r="S164" s="23">
        <v>42878</v>
      </c>
      <c r="T164" s="1">
        <v>2398.419922</v>
      </c>
      <c r="U164" s="21">
        <f t="shared" si="22"/>
        <v>1.8378718487075396E-3</v>
      </c>
      <c r="W164" s="23">
        <v>42878</v>
      </c>
      <c r="X164" s="24">
        <f t="shared" si="23"/>
        <v>-1.3692344095715498E-3</v>
      </c>
      <c r="Y164" s="21">
        <f t="shared" si="24"/>
        <v>1.7751734360091269E-3</v>
      </c>
      <c r="AD164" s="21">
        <v>126</v>
      </c>
      <c r="AE164" s="21">
        <f t="shared" ca="1" si="16"/>
        <v>0.83834205298358389</v>
      </c>
      <c r="AF164" s="21">
        <f t="shared" ca="1" si="17"/>
        <v>0.98766672899498598</v>
      </c>
      <c r="AG164" s="38">
        <f t="shared" ca="1" si="18"/>
        <v>93.340091053269873</v>
      </c>
      <c r="AH164" s="38">
        <f t="shared" si="19"/>
        <v>86.209923042550997</v>
      </c>
      <c r="AI164" s="38">
        <f t="shared" ca="1" si="15"/>
        <v>7.1301680107188758</v>
      </c>
    </row>
    <row r="165" spans="1:35" x14ac:dyDescent="0.3">
      <c r="A165" s="23">
        <v>42877</v>
      </c>
      <c r="B165" s="1">
        <v>58.458396999999998</v>
      </c>
      <c r="C165" s="21">
        <f t="shared" si="20"/>
        <v>-2.1185675423797123E-3</v>
      </c>
      <c r="D165" s="21">
        <f t="shared" si="21"/>
        <v>8.0585001787848408E-6</v>
      </c>
      <c r="S165" s="23">
        <v>42877</v>
      </c>
      <c r="T165" s="1">
        <v>2394.0200199999999</v>
      </c>
      <c r="U165" s="21">
        <f t="shared" si="22"/>
        <v>5.1601315443825513E-3</v>
      </c>
      <c r="W165" s="23">
        <v>42877</v>
      </c>
      <c r="X165" s="24">
        <f t="shared" si="23"/>
        <v>-2.181265955078125E-3</v>
      </c>
      <c r="Y165" s="21">
        <f t="shared" si="24"/>
        <v>5.0974331316841386E-3</v>
      </c>
      <c r="AD165" s="21">
        <v>127</v>
      </c>
      <c r="AE165" s="21">
        <f t="shared" ca="1" si="16"/>
        <v>0.356673401347811</v>
      </c>
      <c r="AF165" s="21">
        <f t="shared" ca="1" si="17"/>
        <v>-0.36736496307134825</v>
      </c>
      <c r="AG165" s="38">
        <f t="shared" ca="1" si="18"/>
        <v>92.958419546588885</v>
      </c>
      <c r="AH165" s="38">
        <f t="shared" si="19"/>
        <v>86.246107916563787</v>
      </c>
      <c r="AI165" s="38">
        <f t="shared" ca="1" si="15"/>
        <v>6.7123116300250985</v>
      </c>
    </row>
    <row r="166" spans="1:35" x14ac:dyDescent="0.3">
      <c r="A166" s="23">
        <v>42874</v>
      </c>
      <c r="B166" s="1">
        <v>58.582507999999997</v>
      </c>
      <c r="C166" s="21">
        <f t="shared" si="20"/>
        <v>2.5743896441631664E-2</v>
      </c>
      <c r="D166" s="21">
        <f t="shared" si="21"/>
        <v>6.2618627375112099E-4</v>
      </c>
      <c r="S166" s="23">
        <v>42874</v>
      </c>
      <c r="T166" s="1">
        <v>2381.7299800000001</v>
      </c>
      <c r="U166" s="21">
        <f t="shared" si="22"/>
        <v>6.767499617984285E-3</v>
      </c>
      <c r="W166" s="23">
        <v>42874</v>
      </c>
      <c r="X166" s="24">
        <f t="shared" si="23"/>
        <v>2.568119802893325E-2</v>
      </c>
      <c r="Y166" s="21">
        <f t="shared" si="24"/>
        <v>6.7048012052858723E-3</v>
      </c>
      <c r="AD166" s="21">
        <v>128</v>
      </c>
      <c r="AE166" s="21">
        <f t="shared" ca="1" si="16"/>
        <v>0.3456577948848728</v>
      </c>
      <c r="AF166" s="21">
        <f t="shared" ca="1" si="17"/>
        <v>-0.39707034182279616</v>
      </c>
      <c r="AG166" s="38">
        <f t="shared" ca="1" si="18"/>
        <v>92.544500378048639</v>
      </c>
      <c r="AH166" s="38">
        <f t="shared" si="19"/>
        <v>86.28230797844661</v>
      </c>
      <c r="AI166" s="38">
        <f t="shared" ca="1" si="15"/>
        <v>6.2621923996020286</v>
      </c>
    </row>
    <row r="167" spans="1:35" x14ac:dyDescent="0.3">
      <c r="A167" s="23">
        <v>42873</v>
      </c>
      <c r="B167" s="1">
        <v>57.112217000000001</v>
      </c>
      <c r="C167" s="21">
        <f t="shared" si="20"/>
        <v>1.5068489379292949E-3</v>
      </c>
      <c r="D167" s="21">
        <f t="shared" si="21"/>
        <v>6.1884453469312217E-7</v>
      </c>
      <c r="S167" s="23">
        <v>42873</v>
      </c>
      <c r="T167" s="1">
        <v>2365.719971</v>
      </c>
      <c r="U167" s="21">
        <f t="shared" si="22"/>
        <v>3.6868185356495609E-3</v>
      </c>
      <c r="W167" s="23">
        <v>42873</v>
      </c>
      <c r="X167" s="24">
        <f t="shared" si="23"/>
        <v>1.4441505252308822E-3</v>
      </c>
      <c r="Y167" s="21">
        <f t="shared" si="24"/>
        <v>3.6241201229511482E-3</v>
      </c>
      <c r="AD167" s="21">
        <v>129</v>
      </c>
      <c r="AE167" s="21">
        <f t="shared" ca="1" si="16"/>
        <v>0.72076798983253942</v>
      </c>
      <c r="AF167" s="21">
        <f t="shared" ca="1" si="17"/>
        <v>0.58512447894410469</v>
      </c>
      <c r="AG167" s="38">
        <f t="shared" ca="1" si="18"/>
        <v>93.251846633493898</v>
      </c>
      <c r="AH167" s="38">
        <f t="shared" si="19"/>
        <v>86.318523234574272</v>
      </c>
      <c r="AI167" s="38">
        <f t="shared" ref="AI167:AI230" ca="1" si="25">AG167-AH167</f>
        <v>6.9333233989196259</v>
      </c>
    </row>
    <row r="168" spans="1:35" x14ac:dyDescent="0.3">
      <c r="A168" s="23">
        <v>42872</v>
      </c>
      <c r="B168" s="1">
        <v>57.026287000000004</v>
      </c>
      <c r="C168" s="21">
        <f t="shared" si="20"/>
        <v>-4.1681672202540376E-3</v>
      </c>
      <c r="D168" s="21">
        <f t="shared" si="21"/>
        <v>2.3895960190405665E-5</v>
      </c>
      <c r="S168" s="23">
        <v>42872</v>
      </c>
      <c r="T168" s="1">
        <v>2357.030029</v>
      </c>
      <c r="U168" s="21">
        <f t="shared" si="22"/>
        <v>-1.8178214589219199E-2</v>
      </c>
      <c r="W168" s="23">
        <v>42872</v>
      </c>
      <c r="X168" s="24">
        <f t="shared" si="23"/>
        <v>-4.2308656329524503E-3</v>
      </c>
      <c r="Y168" s="21">
        <f t="shared" si="24"/>
        <v>-1.8240913001917613E-2</v>
      </c>
      <c r="AD168" s="21">
        <v>130</v>
      </c>
      <c r="AE168" s="21">
        <f t="shared" ref="AE168:AE231" ca="1" si="26">RAND()</f>
        <v>4.6100311638329949E-2</v>
      </c>
      <c r="AF168" s="21">
        <f t="shared" ref="AF168:AF231" ca="1" si="27">NORMSINV(AE168)</f>
        <v>-1.6839019301267277</v>
      </c>
      <c r="AG168" s="38">
        <f t="shared" ref="AG168:AG231" ca="1" si="28">AG167*EXP($AB$42*$AB$38+$AB$40*AF168*SQRT($AB$38))</f>
        <v>91.379255563728464</v>
      </c>
      <c r="AH168" s="38">
        <f t="shared" ref="AH168:AH231" si="29">AH167*EXP($AB$42*$AB$38)</f>
        <v>86.354753691324262</v>
      </c>
      <c r="AI168" s="38">
        <f t="shared" ca="1" si="25"/>
        <v>5.0245018724042012</v>
      </c>
    </row>
    <row r="169" spans="1:35" x14ac:dyDescent="0.3">
      <c r="A169" s="23">
        <v>42871</v>
      </c>
      <c r="B169" s="1">
        <v>57.264977000000002</v>
      </c>
      <c r="C169" s="21">
        <f t="shared" si="20"/>
        <v>-7.7750339464441875E-3</v>
      </c>
      <c r="D169" s="21">
        <f t="shared" si="21"/>
        <v>7.2168697610993146E-5</v>
      </c>
      <c r="S169" s="23">
        <v>42871</v>
      </c>
      <c r="T169" s="1">
        <v>2400.669922</v>
      </c>
      <c r="U169" s="21">
        <f t="shared" si="22"/>
        <v>-6.8689681361810973E-4</v>
      </c>
      <c r="W169" s="23">
        <v>42871</v>
      </c>
      <c r="X169" s="24">
        <f t="shared" si="23"/>
        <v>-7.8377323591426011E-3</v>
      </c>
      <c r="Y169" s="21">
        <f t="shared" si="24"/>
        <v>-7.4959522631652242E-4</v>
      </c>
      <c r="AD169" s="21">
        <v>131</v>
      </c>
      <c r="AE169" s="21">
        <f t="shared" ca="1" si="26"/>
        <v>0.11370684078358761</v>
      </c>
      <c r="AF169" s="21">
        <f t="shared" ca="1" si="27"/>
        <v>-1.2070479414892881</v>
      </c>
      <c r="AG169" s="38">
        <f t="shared" ca="1" si="28"/>
        <v>90.070837586391477</v>
      </c>
      <c r="AH169" s="38">
        <f t="shared" si="29"/>
        <v>86.390999355076715</v>
      </c>
      <c r="AI169" s="38">
        <f t="shared" ca="1" si="25"/>
        <v>3.6798382313147613</v>
      </c>
    </row>
    <row r="170" spans="1:35" x14ac:dyDescent="0.3">
      <c r="A170" s="23">
        <v>42870</v>
      </c>
      <c r="B170" s="1">
        <v>57.713703000000002</v>
      </c>
      <c r="C170" s="21">
        <f t="shared" si="20"/>
        <v>8.6768255280547102E-3</v>
      </c>
      <c r="D170" s="21">
        <f t="shared" si="21"/>
        <v>6.330817282866403E-5</v>
      </c>
      <c r="S170" s="23">
        <v>42870</v>
      </c>
      <c r="T170" s="1">
        <v>2402.320068</v>
      </c>
      <c r="U170" s="21">
        <f t="shared" si="22"/>
        <v>4.7765136426025645E-3</v>
      </c>
      <c r="W170" s="23">
        <v>42870</v>
      </c>
      <c r="X170" s="24">
        <f t="shared" si="23"/>
        <v>8.6141271153562966E-3</v>
      </c>
      <c r="Y170" s="21">
        <f t="shared" si="24"/>
        <v>4.7138152299041518E-3</v>
      </c>
      <c r="AD170" s="21">
        <v>132</v>
      </c>
      <c r="AE170" s="21">
        <f t="shared" ca="1" si="26"/>
        <v>0.67500542059192936</v>
      </c>
      <c r="AF170" s="21">
        <f t="shared" ca="1" si="27"/>
        <v>0.45377725099537142</v>
      </c>
      <c r="AG170" s="38">
        <f t="shared" ca="1" si="28"/>
        <v>90.612816540152423</v>
      </c>
      <c r="AH170" s="38">
        <f t="shared" si="29"/>
        <v>86.427260232214479</v>
      </c>
      <c r="AI170" s="38">
        <f t="shared" ca="1" si="25"/>
        <v>4.1855563079379436</v>
      </c>
    </row>
    <row r="171" spans="1:35" x14ac:dyDescent="0.3">
      <c r="A171" s="23">
        <v>42867</v>
      </c>
      <c r="B171" s="1">
        <v>57.217238999999999</v>
      </c>
      <c r="C171" s="21">
        <f t="shared" si="20"/>
        <v>-5.6413200889210424E-3</v>
      </c>
      <c r="D171" s="21">
        <f t="shared" si="21"/>
        <v>4.0468711548812478E-5</v>
      </c>
      <c r="S171" s="23">
        <v>42867</v>
      </c>
      <c r="T171" s="1">
        <v>2390.8999020000001</v>
      </c>
      <c r="U171" s="21">
        <f t="shared" si="22"/>
        <v>-1.4784413421209397E-3</v>
      </c>
      <c r="W171" s="23">
        <v>42867</v>
      </c>
      <c r="X171" s="24">
        <f t="shared" si="23"/>
        <v>-5.7040185016194551E-3</v>
      </c>
      <c r="Y171" s="21">
        <f t="shared" si="24"/>
        <v>-1.5411397548193524E-3</v>
      </c>
      <c r="AD171" s="21">
        <v>133</v>
      </c>
      <c r="AE171" s="21">
        <f t="shared" ca="1" si="26"/>
        <v>0.96947431330335809</v>
      </c>
      <c r="AF171" s="21">
        <f t="shared" ca="1" si="27"/>
        <v>1.8731232070964368</v>
      </c>
      <c r="AG171" s="38">
        <f t="shared" ca="1" si="28"/>
        <v>92.762917001319366</v>
      </c>
      <c r="AH171" s="38">
        <f t="shared" si="29"/>
        <v>86.463536329123059</v>
      </c>
      <c r="AI171" s="38">
        <f t="shared" ca="1" si="25"/>
        <v>6.2993806721963068</v>
      </c>
    </row>
    <row r="172" spans="1:35" x14ac:dyDescent="0.3">
      <c r="A172" s="23">
        <v>42866</v>
      </c>
      <c r="B172" s="1">
        <v>57.541851000000001</v>
      </c>
      <c r="C172" s="21">
        <f t="shared" si="20"/>
        <v>-6.429321306346325E-3</v>
      </c>
      <c r="D172" s="21">
        <f t="shared" si="21"/>
        <v>5.111540058603151E-5</v>
      </c>
      <c r="S172" s="23">
        <v>42866</v>
      </c>
      <c r="T172" s="1">
        <v>2394.4399410000001</v>
      </c>
      <c r="U172" s="21">
        <f t="shared" si="22"/>
        <v>-2.1628093718817354E-3</v>
      </c>
      <c r="W172" s="23">
        <v>42866</v>
      </c>
      <c r="X172" s="24">
        <f t="shared" si="23"/>
        <v>-6.4920197190447377E-3</v>
      </c>
      <c r="Y172" s="21">
        <f t="shared" si="24"/>
        <v>-2.2255077845801481E-3</v>
      </c>
      <c r="AD172" s="21">
        <v>134</v>
      </c>
      <c r="AE172" s="21">
        <f t="shared" ca="1" si="26"/>
        <v>0.59643872491878147</v>
      </c>
      <c r="AF172" s="21">
        <f t="shared" ca="1" si="27"/>
        <v>0.24413979852274398</v>
      </c>
      <c r="AG172" s="38">
        <f t="shared" ca="1" si="28"/>
        <v>93.08085349804</v>
      </c>
      <c r="AH172" s="38">
        <f t="shared" si="29"/>
        <v>86.499827652190646</v>
      </c>
      <c r="AI172" s="38">
        <f t="shared" ca="1" si="25"/>
        <v>6.5810258458493536</v>
      </c>
    </row>
    <row r="173" spans="1:35" x14ac:dyDescent="0.3">
      <c r="A173" s="23">
        <v>42865</v>
      </c>
      <c r="B173" s="1">
        <v>57.914200000000001</v>
      </c>
      <c r="C173" s="21">
        <f t="shared" si="20"/>
        <v>-5.2475526716372345E-3</v>
      </c>
      <c r="D173" s="21">
        <f t="shared" si="21"/>
        <v>3.5613859664072227E-5</v>
      </c>
      <c r="S173" s="23">
        <v>42865</v>
      </c>
      <c r="T173" s="1">
        <v>2399.6298830000001</v>
      </c>
      <c r="U173" s="21">
        <f t="shared" si="22"/>
        <v>1.1306013918641611E-3</v>
      </c>
      <c r="W173" s="23">
        <v>42865</v>
      </c>
      <c r="X173" s="24">
        <f t="shared" si="23"/>
        <v>-5.3102510843356472E-3</v>
      </c>
      <c r="Y173" s="21">
        <f t="shared" si="24"/>
        <v>1.0679029791657484E-3</v>
      </c>
      <c r="AD173" s="21">
        <v>135</v>
      </c>
      <c r="AE173" s="21">
        <f t="shared" ca="1" si="26"/>
        <v>0.92116598692713614</v>
      </c>
      <c r="AF173" s="21">
        <f t="shared" ca="1" si="27"/>
        <v>1.4129581617159335</v>
      </c>
      <c r="AG173" s="38">
        <f t="shared" ca="1" si="28"/>
        <v>94.751879295467859</v>
      </c>
      <c r="AH173" s="38">
        <f t="shared" si="29"/>
        <v>86.536134207808118</v>
      </c>
      <c r="AI173" s="38">
        <f t="shared" ca="1" si="25"/>
        <v>8.2157450876597409</v>
      </c>
    </row>
    <row r="174" spans="1:35" x14ac:dyDescent="0.3">
      <c r="A174" s="23">
        <v>42864</v>
      </c>
      <c r="B174" s="1">
        <v>58.219710999999997</v>
      </c>
      <c r="C174" s="21">
        <f t="shared" si="20"/>
        <v>4.7783990970273749E-3</v>
      </c>
      <c r="D174" s="21">
        <f t="shared" si="21"/>
        <v>1.6469124270490465E-5</v>
      </c>
      <c r="S174" s="23">
        <v>42864</v>
      </c>
      <c r="T174" s="1">
        <v>2396.919922</v>
      </c>
      <c r="U174" s="21">
        <f t="shared" si="22"/>
        <v>-1.0252486558836038E-3</v>
      </c>
      <c r="W174" s="23">
        <v>42864</v>
      </c>
      <c r="X174" s="24">
        <f t="shared" si="23"/>
        <v>4.7157006843289622E-3</v>
      </c>
      <c r="Y174" s="21">
        <f t="shared" si="24"/>
        <v>-1.0879470685820165E-3</v>
      </c>
      <c r="AD174" s="21">
        <v>136</v>
      </c>
      <c r="AE174" s="21">
        <f t="shared" ca="1" si="26"/>
        <v>0.78805844395503555</v>
      </c>
      <c r="AF174" s="21">
        <f t="shared" ca="1" si="27"/>
        <v>0.79970262434658457</v>
      </c>
      <c r="AG174" s="38">
        <f t="shared" ca="1" si="28"/>
        <v>95.728336049247432</v>
      </c>
      <c r="AH174" s="38">
        <f t="shared" si="29"/>
        <v>86.572456002369023</v>
      </c>
      <c r="AI174" s="38">
        <f t="shared" ca="1" si="25"/>
        <v>9.1558800468784085</v>
      </c>
    </row>
    <row r="175" spans="1:35" x14ac:dyDescent="0.3">
      <c r="A175" s="23">
        <v>42863</v>
      </c>
      <c r="B175" s="1">
        <v>57.942836999999997</v>
      </c>
      <c r="C175" s="21">
        <f t="shared" si="20"/>
        <v>-1.641003426489096E-4</v>
      </c>
      <c r="D175" s="21">
        <f t="shared" si="21"/>
        <v>7.8195563981876693E-7</v>
      </c>
      <c r="S175" s="23">
        <v>42863</v>
      </c>
      <c r="T175" s="1">
        <v>2399.3798830000001</v>
      </c>
      <c r="U175" s="21">
        <f t="shared" si="22"/>
        <v>3.744607718947357E-5</v>
      </c>
      <c r="W175" s="23">
        <v>42863</v>
      </c>
      <c r="X175" s="24">
        <f t="shared" si="23"/>
        <v>-2.2679875534732229E-4</v>
      </c>
      <c r="Y175" s="21">
        <f t="shared" si="24"/>
        <v>-2.5252335508939134E-5</v>
      </c>
      <c r="AD175" s="21">
        <v>137</v>
      </c>
      <c r="AE175" s="21">
        <f t="shared" ca="1" si="26"/>
        <v>0.73191924650449103</v>
      </c>
      <c r="AF175" s="21">
        <f t="shared" ca="1" si="27"/>
        <v>0.61862791614264845</v>
      </c>
      <c r="AG175" s="38">
        <f t="shared" ca="1" si="28"/>
        <v>96.499762564009401</v>
      </c>
      <c r="AH175" s="38">
        <f t="shared" si="29"/>
        <v>86.60879304226961</v>
      </c>
      <c r="AI175" s="38">
        <f t="shared" ca="1" si="25"/>
        <v>9.890969521739791</v>
      </c>
    </row>
    <row r="176" spans="1:35" x14ac:dyDescent="0.3">
      <c r="A176" s="23">
        <v>42860</v>
      </c>
      <c r="B176" s="1">
        <v>57.952347000000003</v>
      </c>
      <c r="C176" s="21">
        <f t="shared" si="20"/>
        <v>1.9727084061622602E-3</v>
      </c>
      <c r="D176" s="21">
        <f t="shared" si="21"/>
        <v>1.5688218623000339E-6</v>
      </c>
      <c r="S176" s="23">
        <v>42860</v>
      </c>
      <c r="T176" s="1">
        <v>2399.290039</v>
      </c>
      <c r="U176" s="21">
        <f t="shared" si="22"/>
        <v>4.0886951849017361E-3</v>
      </c>
      <c r="W176" s="23">
        <v>42860</v>
      </c>
      <c r="X176" s="24">
        <f t="shared" si="23"/>
        <v>1.9100099934638475E-3</v>
      </c>
      <c r="Y176" s="21">
        <f t="shared" si="24"/>
        <v>4.0259967722033234E-3</v>
      </c>
      <c r="AD176" s="21">
        <v>138</v>
      </c>
      <c r="AE176" s="21">
        <f t="shared" ca="1" si="26"/>
        <v>0.68931806572875554</v>
      </c>
      <c r="AF176" s="21">
        <f t="shared" ca="1" si="27"/>
        <v>0.49391831611933001</v>
      </c>
      <c r="AG176" s="38">
        <f t="shared" ca="1" si="28"/>
        <v>97.128353668543269</v>
      </c>
      <c r="AH176" s="38">
        <f t="shared" si="29"/>
        <v>86.645145333908786</v>
      </c>
      <c r="AI176" s="38">
        <f t="shared" ca="1" si="25"/>
        <v>10.483208334634483</v>
      </c>
    </row>
    <row r="177" spans="1:35" x14ac:dyDescent="0.3">
      <c r="A177" s="23">
        <v>42859</v>
      </c>
      <c r="B177" s="1">
        <v>57.838248999999998</v>
      </c>
      <c r="C177" s="21">
        <f t="shared" si="20"/>
        <v>3.9610970655292732E-3</v>
      </c>
      <c r="D177" s="21">
        <f t="shared" si="21"/>
        <v>1.0503529075503529E-5</v>
      </c>
      <c r="S177" s="23">
        <v>42859</v>
      </c>
      <c r="T177" s="1">
        <v>2389.5200199999999</v>
      </c>
      <c r="U177" s="21">
        <f t="shared" si="22"/>
        <v>5.8210276161929642E-4</v>
      </c>
      <c r="W177" s="23">
        <v>42859</v>
      </c>
      <c r="X177" s="24">
        <f t="shared" si="23"/>
        <v>3.8983986528308605E-3</v>
      </c>
      <c r="Y177" s="21">
        <f t="shared" si="24"/>
        <v>5.1940434892088373E-4</v>
      </c>
      <c r="AD177" s="21">
        <v>139</v>
      </c>
      <c r="AE177" s="21">
        <f t="shared" ca="1" si="26"/>
        <v>0.62250094203458106</v>
      </c>
      <c r="AF177" s="21">
        <f t="shared" ca="1" si="27"/>
        <v>0.31205580117912241</v>
      </c>
      <c r="AG177" s="38">
        <f t="shared" ca="1" si="28"/>
        <v>97.542674756422912</v>
      </c>
      <c r="AH177" s="38">
        <f t="shared" si="29"/>
        <v>86.681512883688171</v>
      </c>
      <c r="AI177" s="38">
        <f t="shared" ca="1" si="25"/>
        <v>10.861161872734741</v>
      </c>
    </row>
    <row r="178" spans="1:35" x14ac:dyDescent="0.3">
      <c r="A178" s="23">
        <v>42858</v>
      </c>
      <c r="B178" s="1">
        <v>57.610050000000001</v>
      </c>
      <c r="C178" s="21">
        <f t="shared" si="20"/>
        <v>1.4876276576187841E-3</v>
      </c>
      <c r="D178" s="21">
        <f t="shared" si="21"/>
        <v>5.8897250908290632E-7</v>
      </c>
      <c r="S178" s="23">
        <v>42858</v>
      </c>
      <c r="T178" s="1">
        <v>2388.1298830000001</v>
      </c>
      <c r="U178" s="21">
        <f t="shared" si="22"/>
        <v>-1.2713605051778432E-3</v>
      </c>
      <c r="W178" s="23">
        <v>42858</v>
      </c>
      <c r="X178" s="24">
        <f t="shared" si="23"/>
        <v>1.4249292449203714E-3</v>
      </c>
      <c r="Y178" s="21">
        <f t="shared" si="24"/>
        <v>-1.3340589178762558E-3</v>
      </c>
      <c r="AD178" s="21">
        <v>140</v>
      </c>
      <c r="AE178" s="21">
        <f t="shared" ca="1" si="26"/>
        <v>0.31855054244513803</v>
      </c>
      <c r="AF178" s="21">
        <f t="shared" ca="1" si="27"/>
        <v>-0.47175582566286367</v>
      </c>
      <c r="AG178" s="38">
        <f t="shared" ca="1" si="28"/>
        <v>97.019207335499274</v>
      </c>
      <c r="AH178" s="38">
        <f t="shared" si="29"/>
        <v>86.717895698012057</v>
      </c>
      <c r="AI178" s="38">
        <f t="shared" ca="1" si="25"/>
        <v>10.301311637487217</v>
      </c>
    </row>
    <row r="179" spans="1:35" x14ac:dyDescent="0.3">
      <c r="A179" s="23">
        <v>42857</v>
      </c>
      <c r="B179" s="1">
        <v>57.524475000000002</v>
      </c>
      <c r="C179" s="21">
        <f t="shared" si="20"/>
        <v>5.3172812917756662E-3</v>
      </c>
      <c r="D179" s="21">
        <f t="shared" si="21"/>
        <v>2.1133319931794425E-5</v>
      </c>
      <c r="S179" s="23">
        <v>42857</v>
      </c>
      <c r="T179" s="1">
        <v>2391.169922</v>
      </c>
      <c r="U179" s="21">
        <f t="shared" si="22"/>
        <v>1.1890500505600254E-3</v>
      </c>
      <c r="W179" s="23">
        <v>42857</v>
      </c>
      <c r="X179" s="24">
        <f t="shared" si="23"/>
        <v>5.2545828790772535E-3</v>
      </c>
      <c r="Y179" s="21">
        <f t="shared" si="24"/>
        <v>1.1263516378616127E-3</v>
      </c>
      <c r="AD179" s="21">
        <v>141</v>
      </c>
      <c r="AE179" s="21">
        <f t="shared" ca="1" si="26"/>
        <v>0.14881702765998617</v>
      </c>
      <c r="AF179" s="21">
        <f t="shared" ca="1" si="27"/>
        <v>-1.0415204755580734</v>
      </c>
      <c r="AG179" s="38">
        <f t="shared" ca="1" si="28"/>
        <v>95.824867629314895</v>
      </c>
      <c r="AH179" s="38">
        <f t="shared" si="29"/>
        <v>86.754293783287437</v>
      </c>
      <c r="AI179" s="38">
        <f t="shared" ca="1" si="25"/>
        <v>9.0705738460274574</v>
      </c>
    </row>
    <row r="180" spans="1:35" x14ac:dyDescent="0.3">
      <c r="A180" s="23">
        <v>42856</v>
      </c>
      <c r="B180" s="1">
        <v>57.220219</v>
      </c>
      <c r="C180" s="21">
        <f t="shared" si="20"/>
        <v>1.9979994788998923E-3</v>
      </c>
      <c r="D180" s="21">
        <f t="shared" si="21"/>
        <v>1.6328169627287827E-6</v>
      </c>
      <c r="S180" s="23">
        <v>42856</v>
      </c>
      <c r="T180" s="1">
        <v>2388.330078</v>
      </c>
      <c r="U180" s="21">
        <f t="shared" si="22"/>
        <v>1.7322905313656989E-3</v>
      </c>
      <c r="W180" s="23">
        <v>42856</v>
      </c>
      <c r="X180" s="24">
        <f t="shared" si="23"/>
        <v>1.9353010662014796E-3</v>
      </c>
      <c r="Y180" s="21">
        <f t="shared" si="24"/>
        <v>1.6695921186672862E-3</v>
      </c>
      <c r="AD180" s="21">
        <v>142</v>
      </c>
      <c r="AE180" s="21">
        <f t="shared" ca="1" si="26"/>
        <v>0.50641396974660824</v>
      </c>
      <c r="AF180" s="21">
        <f t="shared" ca="1" si="27"/>
        <v>1.6078130608915379E-2</v>
      </c>
      <c r="AG180" s="38">
        <f t="shared" ca="1" si="28"/>
        <v>95.884042042776173</v>
      </c>
      <c r="AH180" s="38">
        <f t="shared" si="29"/>
        <v>86.790707145923975</v>
      </c>
      <c r="AI180" s="38">
        <f t="shared" ca="1" si="25"/>
        <v>9.0933348968521983</v>
      </c>
    </row>
    <row r="181" spans="1:35" x14ac:dyDescent="0.3">
      <c r="A181" s="23">
        <v>42853</v>
      </c>
      <c r="B181" s="1">
        <v>57.106121000000002</v>
      </c>
      <c r="C181" s="21">
        <f t="shared" si="20"/>
        <v>-2.0228298367010566E-2</v>
      </c>
      <c r="D181" s="21">
        <f t="shared" si="21"/>
        <v>4.3883883864883662E-4</v>
      </c>
      <c r="S181" s="23">
        <v>42853</v>
      </c>
      <c r="T181" s="1">
        <v>2384.1999510000001</v>
      </c>
      <c r="U181" s="21">
        <f t="shared" si="22"/>
        <v>-1.9131473359665918E-3</v>
      </c>
      <c r="W181" s="23">
        <v>42853</v>
      </c>
      <c r="X181" s="24">
        <f t="shared" si="23"/>
        <v>-2.029099677970898E-2</v>
      </c>
      <c r="Y181" s="21">
        <f t="shared" si="24"/>
        <v>-1.9758457486650045E-3</v>
      </c>
      <c r="AD181" s="21">
        <v>143</v>
      </c>
      <c r="AE181" s="21">
        <f t="shared" ca="1" si="26"/>
        <v>0.28525249292855748</v>
      </c>
      <c r="AF181" s="21">
        <f t="shared" ca="1" si="27"/>
        <v>-0.56730793650969169</v>
      </c>
      <c r="AG181" s="38">
        <f t="shared" ca="1" si="28"/>
        <v>95.257492441966932</v>
      </c>
      <c r="AH181" s="38">
        <f t="shared" si="29"/>
        <v>86.827135792334033</v>
      </c>
      <c r="AI181" s="38">
        <f t="shared" ca="1" si="25"/>
        <v>8.4303566496328983</v>
      </c>
    </row>
    <row r="182" spans="1:35" x14ac:dyDescent="0.3">
      <c r="A182" s="23">
        <v>42852</v>
      </c>
      <c r="B182" s="1">
        <v>58.285130000000002</v>
      </c>
      <c r="C182" s="21">
        <f t="shared" si="20"/>
        <v>-4.2236302527343117E-3</v>
      </c>
      <c r="D182" s="21">
        <f t="shared" si="21"/>
        <v>2.4441281705260534E-5</v>
      </c>
      <c r="S182" s="23">
        <v>42852</v>
      </c>
      <c r="T182" s="1">
        <v>2388.7700199999999</v>
      </c>
      <c r="U182" s="21">
        <f t="shared" si="22"/>
        <v>5.5292007250118402E-4</v>
      </c>
      <c r="W182" s="23">
        <v>42852</v>
      </c>
      <c r="X182" s="24">
        <f t="shared" si="23"/>
        <v>-4.2863286654327244E-3</v>
      </c>
      <c r="Y182" s="21">
        <f t="shared" si="24"/>
        <v>4.9022165980277133E-4</v>
      </c>
      <c r="AD182" s="21">
        <v>144</v>
      </c>
      <c r="AE182" s="21">
        <f t="shared" ca="1" si="26"/>
        <v>0.83132603564703178</v>
      </c>
      <c r="AF182" s="21">
        <f t="shared" ca="1" si="27"/>
        <v>0.95941856013678584</v>
      </c>
      <c r="AG182" s="38">
        <f t="shared" ca="1" si="28"/>
        <v>96.428344140866855</v>
      </c>
      <c r="AH182" s="38">
        <f t="shared" si="29"/>
        <v>86.863579728932677</v>
      </c>
      <c r="AI182" s="38">
        <f t="shared" ca="1" si="25"/>
        <v>9.5647644119341777</v>
      </c>
    </row>
    <row r="183" spans="1:35" x14ac:dyDescent="0.3">
      <c r="A183" s="23">
        <v>42851</v>
      </c>
      <c r="B183" s="1">
        <v>58.532349000000004</v>
      </c>
      <c r="C183" s="21">
        <f t="shared" si="20"/>
        <v>9.8426114844880619E-3</v>
      </c>
      <c r="D183" s="21">
        <f t="shared" si="21"/>
        <v>8.3218715796860249E-5</v>
      </c>
      <c r="S183" s="23">
        <v>42851</v>
      </c>
      <c r="T183" s="1">
        <v>2387.4499510000001</v>
      </c>
      <c r="U183" s="21">
        <f t="shared" si="22"/>
        <v>-4.8570337896503002E-4</v>
      </c>
      <c r="W183" s="23">
        <v>42851</v>
      </c>
      <c r="X183" s="24">
        <f t="shared" si="23"/>
        <v>9.7799130717896483E-3</v>
      </c>
      <c r="Y183" s="21">
        <f t="shared" si="24"/>
        <v>-5.4840179166344271E-4</v>
      </c>
      <c r="AD183" s="21">
        <v>145</v>
      </c>
      <c r="AE183" s="21">
        <f t="shared" ca="1" si="26"/>
        <v>0.27417350955350872</v>
      </c>
      <c r="AF183" s="21">
        <f t="shared" ca="1" si="27"/>
        <v>-0.60023891964385667</v>
      </c>
      <c r="AG183" s="38">
        <f t="shared" ca="1" si="28"/>
        <v>95.759455572934527</v>
      </c>
      <c r="AH183" s="38">
        <f t="shared" si="29"/>
        <v>86.900038962137643</v>
      </c>
      <c r="AI183" s="38">
        <f t="shared" ca="1" si="25"/>
        <v>8.8594166107968846</v>
      </c>
    </row>
    <row r="184" spans="1:35" x14ac:dyDescent="0.3">
      <c r="A184" s="23">
        <v>42850</v>
      </c>
      <c r="B184" s="1">
        <v>57.961852999999998</v>
      </c>
      <c r="C184" s="21">
        <f t="shared" si="20"/>
        <v>-2.4546129207910772E-3</v>
      </c>
      <c r="D184" s="21">
        <f t="shared" si="21"/>
        <v>1.0079324147265644E-5</v>
      </c>
      <c r="S184" s="23">
        <v>42850</v>
      </c>
      <c r="T184" s="1">
        <v>2388.610107</v>
      </c>
      <c r="U184" s="21">
        <f t="shared" si="22"/>
        <v>6.090687444722187E-3</v>
      </c>
      <c r="W184" s="23">
        <v>42850</v>
      </c>
      <c r="X184" s="24">
        <f t="shared" si="23"/>
        <v>-2.5173113334894899E-3</v>
      </c>
      <c r="Y184" s="21">
        <f t="shared" si="24"/>
        <v>6.0279890320237743E-3</v>
      </c>
      <c r="AD184" s="21">
        <v>146</v>
      </c>
      <c r="AE184" s="21">
        <f t="shared" ca="1" si="26"/>
        <v>0.97032297821547941</v>
      </c>
      <c r="AF184" s="21">
        <f t="shared" ca="1" si="27"/>
        <v>1.8855616931220571</v>
      </c>
      <c r="AG184" s="38">
        <f t="shared" ca="1" si="28"/>
        <v>98.046672021059337</v>
      </c>
      <c r="AH184" s="38">
        <f t="shared" si="29"/>
        <v>86.936513498369379</v>
      </c>
      <c r="AI184" s="38">
        <f t="shared" ca="1" si="25"/>
        <v>11.110158522689957</v>
      </c>
    </row>
    <row r="185" spans="1:35" x14ac:dyDescent="0.3">
      <c r="A185" s="23">
        <v>42849</v>
      </c>
      <c r="B185" s="1">
        <v>58.104477000000003</v>
      </c>
      <c r="C185" s="21">
        <f t="shared" si="20"/>
        <v>8.2494303656124313E-3</v>
      </c>
      <c r="D185" s="21">
        <f t="shared" si="21"/>
        <v>5.6689577730047245E-5</v>
      </c>
      <c r="S185" s="23">
        <v>42849</v>
      </c>
      <c r="T185" s="1">
        <v>2374.1499020000001</v>
      </c>
      <c r="U185" s="21">
        <f t="shared" si="22"/>
        <v>1.0840068991465168E-2</v>
      </c>
      <c r="W185" s="23">
        <v>42849</v>
      </c>
      <c r="X185" s="24">
        <f t="shared" si="23"/>
        <v>8.1867319529140177E-3</v>
      </c>
      <c r="Y185" s="21">
        <f t="shared" si="24"/>
        <v>1.0777370578766755E-2</v>
      </c>
      <c r="AD185" s="21">
        <v>147</v>
      </c>
      <c r="AE185" s="21">
        <f t="shared" ca="1" si="26"/>
        <v>0.56946776857399473</v>
      </c>
      <c r="AF185" s="21">
        <f t="shared" ca="1" si="27"/>
        <v>0.17501930711401353</v>
      </c>
      <c r="AG185" s="38">
        <f t="shared" ca="1" si="28"/>
        <v>98.299138599662129</v>
      </c>
      <c r="AH185" s="38">
        <f t="shared" si="29"/>
        <v>86.973003344051023</v>
      </c>
      <c r="AI185" s="38">
        <f t="shared" ca="1" si="25"/>
        <v>11.326135255611106</v>
      </c>
    </row>
    <row r="186" spans="1:35" x14ac:dyDescent="0.3">
      <c r="A186" s="23">
        <v>42846</v>
      </c>
      <c r="B186" s="1">
        <v>57.629069999999999</v>
      </c>
      <c r="C186" s="21">
        <f t="shared" si="20"/>
        <v>8.821492449357704E-3</v>
      </c>
      <c r="D186" s="21">
        <f t="shared" si="21"/>
        <v>6.5631227531112599E-5</v>
      </c>
      <c r="S186" s="23">
        <v>42846</v>
      </c>
      <c r="T186" s="1">
        <v>2348.6899410000001</v>
      </c>
      <c r="U186" s="21">
        <f t="shared" si="22"/>
        <v>-3.0350731513657525E-3</v>
      </c>
      <c r="W186" s="23">
        <v>42846</v>
      </c>
      <c r="X186" s="24">
        <f t="shared" si="23"/>
        <v>8.7587940366592905E-3</v>
      </c>
      <c r="Y186" s="21">
        <f t="shared" si="24"/>
        <v>-3.0977715640641652E-3</v>
      </c>
      <c r="AD186" s="21">
        <v>148</v>
      </c>
      <c r="AE186" s="21">
        <f t="shared" ca="1" si="26"/>
        <v>0.2314254595268137</v>
      </c>
      <c r="AF186" s="21">
        <f t="shared" ca="1" si="27"/>
        <v>-0.73416050858020188</v>
      </c>
      <c r="AG186" s="38">
        <f t="shared" ca="1" si="28"/>
        <v>97.456660830384124</v>
      </c>
      <c r="AH186" s="38">
        <f t="shared" si="29"/>
        <v>87.009508505608409</v>
      </c>
      <c r="AI186" s="38">
        <f t="shared" ca="1" si="25"/>
        <v>10.447152324775715</v>
      </c>
    </row>
    <row r="187" spans="1:35" x14ac:dyDescent="0.3">
      <c r="A187" s="23">
        <v>42845</v>
      </c>
      <c r="B187" s="1">
        <v>57.125140999999999</v>
      </c>
      <c r="C187" s="21">
        <f t="shared" si="20"/>
        <v>1.7615291386227083E-2</v>
      </c>
      <c r="D187" s="21">
        <f t="shared" si="21"/>
        <v>2.8544471394481081E-4</v>
      </c>
      <c r="S187" s="23">
        <v>42845</v>
      </c>
      <c r="T187" s="1">
        <v>2355.8400879999999</v>
      </c>
      <c r="U187" s="21">
        <f t="shared" si="22"/>
        <v>7.5572634109009051E-3</v>
      </c>
      <c r="W187" s="23">
        <v>42845</v>
      </c>
      <c r="X187" s="24">
        <f t="shared" si="23"/>
        <v>1.755259297352867E-2</v>
      </c>
      <c r="Y187" s="21">
        <f t="shared" si="24"/>
        <v>7.4945649982024925E-3</v>
      </c>
      <c r="AD187" s="21">
        <v>149</v>
      </c>
      <c r="AE187" s="21">
        <f t="shared" ca="1" si="26"/>
        <v>0.85655625563756066</v>
      </c>
      <c r="AF187" s="21">
        <f t="shared" ca="1" si="27"/>
        <v>1.0649744572854996</v>
      </c>
      <c r="AG187" s="38">
        <f t="shared" ca="1" si="28"/>
        <v>98.782670334584793</v>
      </c>
      <c r="AH187" s="38">
        <f t="shared" si="29"/>
        <v>87.046028989470059</v>
      </c>
      <c r="AI187" s="38">
        <f t="shared" ca="1" si="25"/>
        <v>11.736641345114734</v>
      </c>
    </row>
    <row r="188" spans="1:35" x14ac:dyDescent="0.3">
      <c r="A188" s="23">
        <v>42844</v>
      </c>
      <c r="B188" s="1">
        <v>56.136284000000003</v>
      </c>
      <c r="C188" s="21">
        <f t="shared" si="20"/>
        <v>1.1825242139914538E-2</v>
      </c>
      <c r="D188" s="21">
        <f t="shared" si="21"/>
        <v>1.2332235596034774E-4</v>
      </c>
      <c r="S188" s="23">
        <v>42844</v>
      </c>
      <c r="T188" s="1">
        <v>2338.169922</v>
      </c>
      <c r="U188" s="21">
        <f t="shared" si="22"/>
        <v>-1.7163505528009493E-3</v>
      </c>
      <c r="W188" s="23">
        <v>42844</v>
      </c>
      <c r="X188" s="24">
        <f t="shared" si="23"/>
        <v>1.1762543727216124E-2</v>
      </c>
      <c r="Y188" s="21">
        <f t="shared" si="24"/>
        <v>-1.779048965499362E-3</v>
      </c>
      <c r="AD188" s="21">
        <v>150</v>
      </c>
      <c r="AE188" s="21">
        <f t="shared" ca="1" si="26"/>
        <v>0.23913219779291117</v>
      </c>
      <c r="AF188" s="21">
        <f t="shared" ca="1" si="27"/>
        <v>-0.70909682101602967</v>
      </c>
      <c r="AG188" s="38">
        <f t="shared" ca="1" si="28"/>
        <v>97.966234961947535</v>
      </c>
      <c r="AH188" s="38">
        <f t="shared" si="29"/>
        <v>87.082564802067211</v>
      </c>
      <c r="AI188" s="38">
        <f t="shared" ca="1" si="25"/>
        <v>10.883670159880324</v>
      </c>
    </row>
    <row r="189" spans="1:35" x14ac:dyDescent="0.3">
      <c r="A189" s="23">
        <v>42843</v>
      </c>
      <c r="B189" s="1">
        <v>55.480217000000003</v>
      </c>
      <c r="C189" s="21">
        <f t="shared" si="20"/>
        <v>4.6486366502320742E-3</v>
      </c>
      <c r="D189" s="21">
        <f t="shared" si="21"/>
        <v>1.5432754258327861E-5</v>
      </c>
      <c r="S189" s="23">
        <v>42843</v>
      </c>
      <c r="T189" s="1">
        <v>2342.1899410000001</v>
      </c>
      <c r="U189" s="21">
        <f t="shared" si="22"/>
        <v>-2.9033801350211164E-3</v>
      </c>
      <c r="W189" s="23">
        <v>42843</v>
      </c>
      <c r="X189" s="24">
        <f t="shared" si="23"/>
        <v>4.5859382375336615E-3</v>
      </c>
      <c r="Y189" s="21">
        <f t="shared" si="24"/>
        <v>-2.9660785477195291E-3</v>
      </c>
      <c r="AD189" s="21">
        <v>151</v>
      </c>
      <c r="AE189" s="21">
        <f t="shared" ca="1" si="26"/>
        <v>0.56589050082978198</v>
      </c>
      <c r="AF189" s="21">
        <f t="shared" ca="1" si="27"/>
        <v>0.16592115579635275</v>
      </c>
      <c r="AG189" s="38">
        <f t="shared" ca="1" si="28"/>
        <v>98.207507374128213</v>
      </c>
      <c r="AH189" s="38">
        <f t="shared" si="29"/>
        <v>87.119115949833784</v>
      </c>
      <c r="AI189" s="38">
        <f t="shared" ca="1" si="25"/>
        <v>11.088391424294429</v>
      </c>
    </row>
    <row r="190" spans="1:35" x14ac:dyDescent="0.3">
      <c r="A190" s="23">
        <v>42842</v>
      </c>
      <c r="B190" s="1">
        <v>55.223503000000001</v>
      </c>
      <c r="C190" s="21">
        <f t="shared" si="20"/>
        <v>9.9114454185902368E-3</v>
      </c>
      <c r="D190" s="21">
        <f t="shared" si="21"/>
        <v>8.4479319297870901E-5</v>
      </c>
      <c r="S190" s="23">
        <v>42842</v>
      </c>
      <c r="T190" s="1">
        <v>2349.01001</v>
      </c>
      <c r="U190" s="21">
        <f t="shared" si="22"/>
        <v>8.6133491152897701E-3</v>
      </c>
      <c r="W190" s="23">
        <v>42842</v>
      </c>
      <c r="X190" s="24">
        <f t="shared" si="23"/>
        <v>9.8487470058918232E-3</v>
      </c>
      <c r="Y190" s="21">
        <f t="shared" si="24"/>
        <v>8.5506507025913565E-3</v>
      </c>
      <c r="AD190" s="21">
        <v>152</v>
      </c>
      <c r="AE190" s="21">
        <f t="shared" ca="1" si="26"/>
        <v>0.22115457582829068</v>
      </c>
      <c r="AF190" s="21">
        <f t="shared" ca="1" si="27"/>
        <v>-0.76829970201964271</v>
      </c>
      <c r="AG190" s="38">
        <f t="shared" ca="1" si="28"/>
        <v>97.324952208865014</v>
      </c>
      <c r="AH190" s="38">
        <f t="shared" si="29"/>
        <v>87.155682439206402</v>
      </c>
      <c r="AI190" s="38">
        <f t="shared" ca="1" si="25"/>
        <v>10.169269769658612</v>
      </c>
    </row>
    <row r="191" spans="1:35" x14ac:dyDescent="0.3">
      <c r="A191" s="23">
        <v>42838</v>
      </c>
      <c r="B191" s="1">
        <v>54.681530000000002</v>
      </c>
      <c r="C191" s="21">
        <f t="shared" si="20"/>
        <v>-1.2158049048391906E-3</v>
      </c>
      <c r="D191" s="21">
        <f t="shared" si="21"/>
        <v>3.7480461239286514E-6</v>
      </c>
      <c r="S191" s="23">
        <v>42838</v>
      </c>
      <c r="T191" s="1">
        <v>2328.9499510000001</v>
      </c>
      <c r="U191" s="21">
        <f t="shared" si="22"/>
        <v>-6.8146944528830744E-3</v>
      </c>
      <c r="W191" s="23">
        <v>42838</v>
      </c>
      <c r="X191" s="24">
        <f t="shared" si="23"/>
        <v>-1.2785033175376033E-3</v>
      </c>
      <c r="Y191" s="21">
        <f t="shared" si="24"/>
        <v>-6.8773928655814871E-3</v>
      </c>
      <c r="AD191" s="21">
        <v>153</v>
      </c>
      <c r="AE191" s="21">
        <f t="shared" ca="1" si="26"/>
        <v>0.92611758038554581</v>
      </c>
      <c r="AF191" s="21">
        <f t="shared" ca="1" si="27"/>
        <v>1.4474717635236729</v>
      </c>
      <c r="AG191" s="38">
        <f t="shared" ca="1" si="28"/>
        <v>99.114222412132506</v>
      </c>
      <c r="AH191" s="38">
        <f t="shared" si="29"/>
        <v>87.1922642766244</v>
      </c>
      <c r="AI191" s="38">
        <f t="shared" ca="1" si="25"/>
        <v>11.921958135508106</v>
      </c>
    </row>
    <row r="192" spans="1:35" x14ac:dyDescent="0.3">
      <c r="A192" s="23">
        <v>42837</v>
      </c>
      <c r="B192" s="1">
        <v>54.748092999999997</v>
      </c>
      <c r="C192" s="21">
        <f t="shared" si="20"/>
        <v>-5.1831129193565806E-3</v>
      </c>
      <c r="D192" s="21">
        <f t="shared" si="21"/>
        <v>3.4848893430344798E-5</v>
      </c>
      <c r="S192" s="23">
        <v>42837</v>
      </c>
      <c r="T192" s="1">
        <v>2344.929932</v>
      </c>
      <c r="U192" s="21">
        <f t="shared" si="22"/>
        <v>-3.7599507562140477E-3</v>
      </c>
      <c r="W192" s="23">
        <v>42837</v>
      </c>
      <c r="X192" s="24">
        <f t="shared" si="23"/>
        <v>-5.2458113320549933E-3</v>
      </c>
      <c r="Y192" s="21">
        <f t="shared" si="24"/>
        <v>-3.8226491689124604E-3</v>
      </c>
      <c r="AD192" s="21">
        <v>154</v>
      </c>
      <c r="AE192" s="21">
        <f t="shared" ca="1" si="26"/>
        <v>0.41018967937302242</v>
      </c>
      <c r="AF192" s="21">
        <f t="shared" ca="1" si="27"/>
        <v>-0.22705707854851051</v>
      </c>
      <c r="AG192" s="38">
        <f t="shared" ca="1" si="28"/>
        <v>98.879380416642036</v>
      </c>
      <c r="AH192" s="38">
        <f t="shared" si="29"/>
        <v>87.228861468529814</v>
      </c>
      <c r="AI192" s="38">
        <f t="shared" ca="1" si="25"/>
        <v>11.650518948112222</v>
      </c>
    </row>
    <row r="193" spans="1:35" x14ac:dyDescent="0.3">
      <c r="A193" s="23">
        <v>42836</v>
      </c>
      <c r="B193" s="1">
        <v>55.033337000000003</v>
      </c>
      <c r="C193" s="21">
        <f t="shared" si="20"/>
        <v>-1.2079514852069151E-3</v>
      </c>
      <c r="D193" s="21">
        <f t="shared" si="21"/>
        <v>3.7176995616362759E-6</v>
      </c>
      <c r="S193" s="23">
        <v>42836</v>
      </c>
      <c r="T193" s="1">
        <v>2353.780029</v>
      </c>
      <c r="U193" s="21">
        <f t="shared" si="22"/>
        <v>-1.4338793828936325E-3</v>
      </c>
      <c r="W193" s="23">
        <v>42836</v>
      </c>
      <c r="X193" s="24">
        <f t="shared" si="23"/>
        <v>-1.2706498979053278E-3</v>
      </c>
      <c r="Y193" s="21">
        <f t="shared" si="24"/>
        <v>-1.4965777955920452E-3</v>
      </c>
      <c r="AD193" s="21">
        <v>155</v>
      </c>
      <c r="AE193" s="21">
        <f t="shared" ca="1" si="26"/>
        <v>0.21981473015491015</v>
      </c>
      <c r="AF193" s="21">
        <f t="shared" ca="1" si="27"/>
        <v>-0.77281907925420423</v>
      </c>
      <c r="AG193" s="38">
        <f t="shared" ca="1" si="28"/>
        <v>97.985342214434951</v>
      </c>
      <c r="AH193" s="38">
        <f t="shared" si="29"/>
        <v>87.265474021367382</v>
      </c>
      <c r="AI193" s="38">
        <f t="shared" ca="1" si="25"/>
        <v>10.719868193067569</v>
      </c>
    </row>
    <row r="194" spans="1:35" x14ac:dyDescent="0.3">
      <c r="A194" s="23">
        <v>42835</v>
      </c>
      <c r="B194" s="1">
        <v>55.099894999999997</v>
      </c>
      <c r="C194" s="21">
        <f t="shared" si="20"/>
        <v>-1.2064578886904487E-3</v>
      </c>
      <c r="D194" s="21">
        <f t="shared" si="21"/>
        <v>3.7119420849142914E-6</v>
      </c>
      <c r="S194" s="23">
        <v>42835</v>
      </c>
      <c r="T194" s="1">
        <v>2357.1599120000001</v>
      </c>
      <c r="U194" s="21">
        <f t="shared" si="22"/>
        <v>6.8768646390227062E-4</v>
      </c>
      <c r="W194" s="23">
        <v>42835</v>
      </c>
      <c r="X194" s="24">
        <f t="shared" si="23"/>
        <v>-1.2691563013888614E-3</v>
      </c>
      <c r="Y194" s="21">
        <f t="shared" si="24"/>
        <v>6.2498805120385793E-4</v>
      </c>
      <c r="AD194" s="21">
        <v>156</v>
      </c>
      <c r="AE194" s="21">
        <f t="shared" ca="1" si="26"/>
        <v>0.19502670534301791</v>
      </c>
      <c r="AF194" s="21">
        <f t="shared" ca="1" si="27"/>
        <v>-0.85952050763848364</v>
      </c>
      <c r="AG194" s="38">
        <f t="shared" ca="1" si="28"/>
        <v>96.995928232429222</v>
      </c>
      <c r="AH194" s="38">
        <f t="shared" si="29"/>
        <v>87.302101941584539</v>
      </c>
      <c r="AI194" s="38">
        <f t="shared" ca="1" si="25"/>
        <v>9.6938262908446831</v>
      </c>
    </row>
    <row r="195" spans="1:35" x14ac:dyDescent="0.3">
      <c r="A195" s="23">
        <v>42832</v>
      </c>
      <c r="B195" s="1">
        <v>55.166451000000002</v>
      </c>
      <c r="C195" s="21">
        <f t="shared" si="20"/>
        <v>1.7265960268100233E-3</v>
      </c>
      <c r="D195" s="21">
        <f t="shared" si="21"/>
        <v>1.0128687628137111E-6</v>
      </c>
      <c r="S195" s="23">
        <v>42832</v>
      </c>
      <c r="T195" s="1">
        <v>2355.540039</v>
      </c>
      <c r="U195" s="21">
        <f t="shared" si="22"/>
        <v>-8.2713012919310991E-4</v>
      </c>
      <c r="W195" s="23">
        <v>42832</v>
      </c>
      <c r="X195" s="24">
        <f t="shared" si="23"/>
        <v>1.6638976141116106E-3</v>
      </c>
      <c r="Y195" s="21">
        <f t="shared" si="24"/>
        <v>-8.898285418915226E-4</v>
      </c>
      <c r="AD195" s="21">
        <v>157</v>
      </c>
      <c r="AE195" s="21">
        <f t="shared" ca="1" si="26"/>
        <v>0.22115983117647986</v>
      </c>
      <c r="AF195" s="21">
        <f t="shared" ca="1" si="27"/>
        <v>-0.76828200634547728</v>
      </c>
      <c r="AG195" s="38">
        <f t="shared" ca="1" si="28"/>
        <v>96.12428200349045</v>
      </c>
      <c r="AH195" s="38">
        <f t="shared" si="29"/>
        <v>87.338745235631421</v>
      </c>
      <c r="AI195" s="38">
        <f t="shared" ca="1" si="25"/>
        <v>8.7855367678590284</v>
      </c>
    </row>
    <row r="196" spans="1:35" x14ac:dyDescent="0.3">
      <c r="A196" s="23">
        <v>42831</v>
      </c>
      <c r="B196" s="1">
        <v>55.071365</v>
      </c>
      <c r="C196" s="21">
        <f t="shared" si="20"/>
        <v>-5.1529164184955789E-3</v>
      </c>
      <c r="D196" s="21">
        <f t="shared" si="21"/>
        <v>3.4493287545860715E-5</v>
      </c>
      <c r="S196" s="23">
        <v>42831</v>
      </c>
      <c r="T196" s="1">
        <v>2357.48999</v>
      </c>
      <c r="U196" s="21">
        <f t="shared" si="22"/>
        <v>1.9295093795217433E-3</v>
      </c>
      <c r="W196" s="23">
        <v>42831</v>
      </c>
      <c r="X196" s="24">
        <f t="shared" si="23"/>
        <v>-5.2156148311939916E-3</v>
      </c>
      <c r="Y196" s="21">
        <f t="shared" si="24"/>
        <v>1.8668109668233306E-3</v>
      </c>
      <c r="AD196" s="21">
        <v>158</v>
      </c>
      <c r="AE196" s="21">
        <f t="shared" ca="1" si="26"/>
        <v>8.6586387340318982E-2</v>
      </c>
      <c r="AF196" s="21">
        <f t="shared" ca="1" si="27"/>
        <v>-1.3620795711095801</v>
      </c>
      <c r="AG196" s="38">
        <f t="shared" ca="1" si="28"/>
        <v>94.567481302848293</v>
      </c>
      <c r="AH196" s="38">
        <f t="shared" si="29"/>
        <v>87.375403909960895</v>
      </c>
      <c r="AI196" s="38">
        <f t="shared" ca="1" si="25"/>
        <v>7.1920773928873984</v>
      </c>
    </row>
    <row r="197" spans="1:35" x14ac:dyDescent="0.3">
      <c r="A197" s="23">
        <v>42830</v>
      </c>
      <c r="B197" s="1">
        <v>55.356613000000003</v>
      </c>
      <c r="C197" s="21">
        <f t="shared" si="20"/>
        <v>-1.7146635772750107E-3</v>
      </c>
      <c r="D197" s="21">
        <f t="shared" si="21"/>
        <v>5.9284740268084223E-6</v>
      </c>
      <c r="S197" s="23">
        <v>42830</v>
      </c>
      <c r="T197" s="1">
        <v>2352.9499510000001</v>
      </c>
      <c r="U197" s="21">
        <f t="shared" si="22"/>
        <v>-3.0548612250135276E-3</v>
      </c>
      <c r="W197" s="23">
        <v>42830</v>
      </c>
      <c r="X197" s="24">
        <f t="shared" si="23"/>
        <v>-1.7773619899734234E-3</v>
      </c>
      <c r="Y197" s="21">
        <f t="shared" si="24"/>
        <v>-3.1175596377119403E-3</v>
      </c>
      <c r="AD197" s="21">
        <v>159</v>
      </c>
      <c r="AE197" s="21">
        <f t="shared" ca="1" si="26"/>
        <v>0.68591856238992899</v>
      </c>
      <c r="AF197" s="21">
        <f t="shared" ca="1" si="27"/>
        <v>0.48431423459819106</v>
      </c>
      <c r="AG197" s="38">
        <f t="shared" ca="1" si="28"/>
        <v>95.172246102965318</v>
      </c>
      <c r="AH197" s="38">
        <f t="shared" si="29"/>
        <v>87.412077971028523</v>
      </c>
      <c r="AI197" s="38">
        <f t="shared" ca="1" si="25"/>
        <v>7.7601681319367941</v>
      </c>
    </row>
    <row r="198" spans="1:35" x14ac:dyDescent="0.3">
      <c r="A198" s="23">
        <v>42829</v>
      </c>
      <c r="B198" s="1">
        <v>55.451694000000003</v>
      </c>
      <c r="C198" s="21">
        <f t="shared" si="20"/>
        <v>-2.0533856513733628E-3</v>
      </c>
      <c r="D198" s="21">
        <f t="shared" si="21"/>
        <v>7.6926787032835989E-6</v>
      </c>
      <c r="S198" s="23">
        <v>42829</v>
      </c>
      <c r="T198" s="1">
        <v>2360.1599120000001</v>
      </c>
      <c r="U198" s="21">
        <f t="shared" si="22"/>
        <v>5.5952245627599595E-4</v>
      </c>
      <c r="W198" s="23">
        <v>42829</v>
      </c>
      <c r="X198" s="24">
        <f t="shared" si="23"/>
        <v>-2.1160840640717755E-3</v>
      </c>
      <c r="Y198" s="21">
        <f t="shared" si="24"/>
        <v>4.9682404357758326E-4</v>
      </c>
      <c r="AD198" s="21">
        <v>160</v>
      </c>
      <c r="AE198" s="21">
        <f t="shared" ca="1" si="26"/>
        <v>1.8291934489369832E-2</v>
      </c>
      <c r="AF198" s="21">
        <f t="shared" ca="1" si="27"/>
        <v>-2.0903778726223807</v>
      </c>
      <c r="AG198" s="38">
        <f t="shared" ca="1" si="28"/>
        <v>92.796138295660285</v>
      </c>
      <c r="AH198" s="38">
        <f t="shared" si="29"/>
        <v>87.448767425292573</v>
      </c>
      <c r="AI198" s="38">
        <f t="shared" ca="1" si="25"/>
        <v>5.3473708703677119</v>
      </c>
    </row>
    <row r="199" spans="1:35" x14ac:dyDescent="0.3">
      <c r="A199" s="23">
        <v>42828</v>
      </c>
      <c r="B199" s="1">
        <v>55.565792000000002</v>
      </c>
      <c r="C199" s="21">
        <f t="shared" si="20"/>
        <v>8.5633102628412949E-4</v>
      </c>
      <c r="D199" s="21">
        <f t="shared" si="21"/>
        <v>1.8536499113286886E-8</v>
      </c>
      <c r="S199" s="23">
        <v>42828</v>
      </c>
      <c r="T199" s="1">
        <v>2358.8400879999999</v>
      </c>
      <c r="U199" s="21">
        <f t="shared" si="22"/>
        <v>-1.6421256211577306E-3</v>
      </c>
      <c r="W199" s="23">
        <v>42828</v>
      </c>
      <c r="X199" s="24">
        <f t="shared" si="23"/>
        <v>7.936326135857168E-4</v>
      </c>
      <c r="Y199" s="21">
        <f t="shared" si="24"/>
        <v>-1.7048240338561433E-3</v>
      </c>
      <c r="AD199" s="21">
        <v>161</v>
      </c>
      <c r="AE199" s="21">
        <f t="shared" ca="1" si="26"/>
        <v>0.25835106262736895</v>
      </c>
      <c r="AF199" s="21">
        <f t="shared" ca="1" si="27"/>
        <v>-0.64843734112735785</v>
      </c>
      <c r="AG199" s="38">
        <f t="shared" ca="1" si="28"/>
        <v>92.097847908645122</v>
      </c>
      <c r="AH199" s="38">
        <f t="shared" si="29"/>
        <v>87.485472279214036</v>
      </c>
      <c r="AI199" s="38">
        <f t="shared" ca="1" si="25"/>
        <v>4.6123756294310851</v>
      </c>
    </row>
    <row r="200" spans="1:35" x14ac:dyDescent="0.3">
      <c r="A200" s="23">
        <v>42825</v>
      </c>
      <c r="B200" s="1">
        <v>55.518250000000002</v>
      </c>
      <c r="C200" s="21">
        <f t="shared" si="20"/>
        <v>3.9545700577314769E-3</v>
      </c>
      <c r="D200" s="21">
        <f t="shared" si="21"/>
        <v>1.046126472431718E-5</v>
      </c>
      <c r="S200" s="23">
        <v>42825</v>
      </c>
      <c r="T200" s="1">
        <v>2362.719971</v>
      </c>
      <c r="U200" s="21">
        <f t="shared" si="22"/>
        <v>-2.2550475355151978E-3</v>
      </c>
      <c r="W200" s="23">
        <v>42825</v>
      </c>
      <c r="X200" s="24">
        <f t="shared" si="23"/>
        <v>3.8918716450330642E-3</v>
      </c>
      <c r="Y200" s="21">
        <f t="shared" si="24"/>
        <v>-2.3177459482136105E-3</v>
      </c>
      <c r="AD200" s="21">
        <v>162</v>
      </c>
      <c r="AE200" s="21">
        <f t="shared" ca="1" si="26"/>
        <v>0.31901790824128007</v>
      </c>
      <c r="AF200" s="21">
        <f t="shared" ca="1" si="27"/>
        <v>-0.47044682527969772</v>
      </c>
      <c r="AG200" s="38">
        <f t="shared" ca="1" si="28"/>
        <v>91.605074808281984</v>
      </c>
      <c r="AH200" s="38">
        <f t="shared" si="29"/>
        <v>87.522192539256608</v>
      </c>
      <c r="AI200" s="38">
        <f t="shared" ca="1" si="25"/>
        <v>4.0828822690253759</v>
      </c>
    </row>
    <row r="201" spans="1:35" x14ac:dyDescent="0.3">
      <c r="A201" s="23">
        <v>42824</v>
      </c>
      <c r="B201" s="1">
        <v>55.299563999999997</v>
      </c>
      <c r="C201" s="21">
        <f t="shared" si="20"/>
        <v>1.0775056726313181E-2</v>
      </c>
      <c r="D201" s="21">
        <f t="shared" si="21"/>
        <v>1.0110050146035243E-4</v>
      </c>
      <c r="S201" s="23">
        <v>42824</v>
      </c>
      <c r="T201" s="1">
        <v>2368.0600589999999</v>
      </c>
      <c r="U201" s="21">
        <f t="shared" si="22"/>
        <v>2.9351100292689392E-3</v>
      </c>
      <c r="W201" s="23">
        <v>42824</v>
      </c>
      <c r="X201" s="24">
        <f t="shared" si="23"/>
        <v>1.0712358313614768E-2</v>
      </c>
      <c r="Y201" s="21">
        <f t="shared" si="24"/>
        <v>2.8724116165705265E-3</v>
      </c>
      <c r="AD201" s="21">
        <v>163</v>
      </c>
      <c r="AE201" s="21">
        <f t="shared" ca="1" si="26"/>
        <v>0.43135321581537012</v>
      </c>
      <c r="AF201" s="21">
        <f t="shared" ca="1" si="27"/>
        <v>-0.17293002375280461</v>
      </c>
      <c r="AG201" s="38">
        <f t="shared" ca="1" si="28"/>
        <v>91.448867529222497</v>
      </c>
      <c r="AH201" s="38">
        <f t="shared" si="29"/>
        <v>87.558928211886695</v>
      </c>
      <c r="AI201" s="38">
        <f t="shared" ca="1" si="25"/>
        <v>3.8899393173358021</v>
      </c>
    </row>
    <row r="202" spans="1:35" x14ac:dyDescent="0.3">
      <c r="A202" s="23">
        <v>42823</v>
      </c>
      <c r="B202" s="1">
        <v>54.710059999999999</v>
      </c>
      <c r="C202" s="21">
        <f t="shared" si="20"/>
        <v>3.3130015505029586E-3</v>
      </c>
      <c r="D202" s="21">
        <f t="shared" si="21"/>
        <v>6.7227121122560741E-6</v>
      </c>
      <c r="S202" s="23">
        <v>42823</v>
      </c>
      <c r="T202" s="1">
        <v>2361.1298830000001</v>
      </c>
      <c r="U202" s="21">
        <f t="shared" si="22"/>
        <v>1.0853249749627203E-3</v>
      </c>
      <c r="W202" s="23">
        <v>42823</v>
      </c>
      <c r="X202" s="24">
        <f t="shared" si="23"/>
        <v>3.2503031378045459E-3</v>
      </c>
      <c r="Y202" s="21">
        <f t="shared" si="24"/>
        <v>1.0226265622643076E-3</v>
      </c>
      <c r="AD202" s="21">
        <v>164</v>
      </c>
      <c r="AE202" s="21">
        <f t="shared" ca="1" si="26"/>
        <v>0.92978190776226044</v>
      </c>
      <c r="AF202" s="21">
        <f t="shared" ca="1" si="27"/>
        <v>1.4741686647690091</v>
      </c>
      <c r="AG202" s="38">
        <f t="shared" ca="1" si="28"/>
        <v>93.160684898110659</v>
      </c>
      <c r="AH202" s="38">
        <f t="shared" si="29"/>
        <v>87.595679303573419</v>
      </c>
      <c r="AI202" s="38">
        <f t="shared" ca="1" si="25"/>
        <v>5.5650055945372401</v>
      </c>
    </row>
    <row r="203" spans="1:35" x14ac:dyDescent="0.3">
      <c r="A203" s="23">
        <v>42822</v>
      </c>
      <c r="B203" s="1">
        <v>54.529404</v>
      </c>
      <c r="C203" s="21">
        <f t="shared" si="20"/>
        <v>2.0969470754346187E-3</v>
      </c>
      <c r="D203" s="21">
        <f t="shared" si="21"/>
        <v>1.8954814839531816E-6</v>
      </c>
      <c r="S203" s="23">
        <v>42822</v>
      </c>
      <c r="T203" s="1">
        <v>2358.570068</v>
      </c>
      <c r="U203" s="21">
        <f t="shared" si="22"/>
        <v>7.251474152977444E-3</v>
      </c>
      <c r="W203" s="23">
        <v>42822</v>
      </c>
      <c r="X203" s="24">
        <f t="shared" si="23"/>
        <v>2.034248662736206E-3</v>
      </c>
      <c r="Y203" s="21">
        <f t="shared" si="24"/>
        <v>7.1887757402790313E-3</v>
      </c>
      <c r="AD203" s="21">
        <v>165</v>
      </c>
      <c r="AE203" s="21">
        <f t="shared" ca="1" si="26"/>
        <v>0.20659465799394727</v>
      </c>
      <c r="AF203" s="21">
        <f t="shared" ca="1" si="27"/>
        <v>-0.8182940268706218</v>
      </c>
      <c r="AG203" s="38">
        <f t="shared" ca="1" si="28"/>
        <v>92.266747766849619</v>
      </c>
      <c r="AH203" s="38">
        <f t="shared" si="29"/>
        <v>87.632445820788604</v>
      </c>
      <c r="AI203" s="38">
        <f t="shared" ca="1" si="25"/>
        <v>4.6343019460610151</v>
      </c>
    </row>
    <row r="204" spans="1:35" x14ac:dyDescent="0.3">
      <c r="A204" s="23">
        <v>42821</v>
      </c>
      <c r="B204" s="1">
        <v>54.415298</v>
      </c>
      <c r="C204" s="21">
        <f t="shared" ref="C204:C267" si="30">B204/B205-1</f>
        <v>7.3929444669142974E-3</v>
      </c>
      <c r="D204" s="21">
        <f t="shared" ref="D204:D267" si="31">(C204-$B$4)^2</f>
        <v>4.4525756085236654E-5</v>
      </c>
      <c r="S204" s="23">
        <v>42821</v>
      </c>
      <c r="T204" s="1">
        <v>2341.5900879999999</v>
      </c>
      <c r="U204" s="21">
        <f t="shared" ref="U204:U267" si="32">T204/T205-1</f>
        <v>-1.0195872065427158E-3</v>
      </c>
      <c r="W204" s="23">
        <v>42821</v>
      </c>
      <c r="X204" s="24">
        <f t="shared" ref="X204:X267" si="33">C204-$U$5</f>
        <v>7.3302460542158847E-3</v>
      </c>
      <c r="Y204" s="21">
        <f t="shared" ref="Y204:Y267" si="34">U204-$U$5</f>
        <v>-1.0822856192411285E-3</v>
      </c>
      <c r="AD204" s="21">
        <v>166</v>
      </c>
      <c r="AE204" s="21">
        <f t="shared" ca="1" si="26"/>
        <v>0.3109282367885009</v>
      </c>
      <c r="AF204" s="21">
        <f t="shared" ca="1" si="27"/>
        <v>-0.49322095417400158</v>
      </c>
      <c r="AG204" s="38">
        <f t="shared" ca="1" si="28"/>
        <v>91.747375586351652</v>
      </c>
      <c r="AH204" s="38">
        <f t="shared" si="29"/>
        <v>87.669227770006827</v>
      </c>
      <c r="AI204" s="38">
        <f t="shared" ca="1" si="25"/>
        <v>4.0781478163448242</v>
      </c>
    </row>
    <row r="205" spans="1:35" x14ac:dyDescent="0.3">
      <c r="A205" s="23">
        <v>42818</v>
      </c>
      <c r="B205" s="1">
        <v>54.015960999999997</v>
      </c>
      <c r="C205" s="21">
        <f t="shared" si="30"/>
        <v>1.7188896573719026E-2</v>
      </c>
      <c r="D205" s="21">
        <f t="shared" si="31"/>
        <v>2.7121855266527047E-4</v>
      </c>
      <c r="S205" s="23">
        <v>42818</v>
      </c>
      <c r="T205" s="1">
        <v>2343.9799800000001</v>
      </c>
      <c r="U205" s="21">
        <f t="shared" si="32"/>
        <v>-8.4399607534479948E-4</v>
      </c>
      <c r="W205" s="23">
        <v>42818</v>
      </c>
      <c r="X205" s="24">
        <f t="shared" si="33"/>
        <v>1.7126198161020612E-2</v>
      </c>
      <c r="Y205" s="21">
        <f t="shared" si="34"/>
        <v>-9.0669448804321217E-4</v>
      </c>
      <c r="AD205" s="21">
        <v>167</v>
      </c>
      <c r="AE205" s="21">
        <f t="shared" ca="1" si="26"/>
        <v>0.5857479396066958</v>
      </c>
      <c r="AF205" s="21">
        <f t="shared" ca="1" si="27"/>
        <v>0.21662048406184889</v>
      </c>
      <c r="AG205" s="38">
        <f t="shared" ca="1" si="28"/>
        <v>92.030685393041438</v>
      </c>
      <c r="AH205" s="38">
        <f t="shared" si="29"/>
        <v>87.706025157705341</v>
      </c>
      <c r="AI205" s="38">
        <f t="shared" ca="1" si="25"/>
        <v>4.324660235336097</v>
      </c>
    </row>
    <row r="206" spans="1:35" x14ac:dyDescent="0.3">
      <c r="A206" s="23">
        <v>42817</v>
      </c>
      <c r="B206" s="1">
        <v>53.103175999999998</v>
      </c>
      <c r="C206" s="21">
        <f t="shared" si="30"/>
        <v>-7.1569692740724999E-4</v>
      </c>
      <c r="D206" s="21">
        <f t="shared" si="31"/>
        <v>2.0617489084446415E-6</v>
      </c>
      <c r="S206" s="23">
        <v>42817</v>
      </c>
      <c r="T206" s="1">
        <v>2345.959961</v>
      </c>
      <c r="U206" s="21">
        <f t="shared" si="32"/>
        <v>-1.0602695616058755E-3</v>
      </c>
      <c r="W206" s="23">
        <v>42817</v>
      </c>
      <c r="X206" s="24">
        <f t="shared" si="33"/>
        <v>-7.7839534010566269E-4</v>
      </c>
      <c r="Y206" s="21">
        <f t="shared" si="34"/>
        <v>-1.1229679743042882E-3</v>
      </c>
      <c r="AD206" s="21">
        <v>168</v>
      </c>
      <c r="AE206" s="21">
        <f t="shared" ca="1" si="26"/>
        <v>1.7894908445849622E-2</v>
      </c>
      <c r="AF206" s="21">
        <f t="shared" ca="1" si="27"/>
        <v>-2.0993073390996382</v>
      </c>
      <c r="AG206" s="38">
        <f t="shared" ca="1" si="28"/>
        <v>89.723159295565821</v>
      </c>
      <c r="AH206" s="38">
        <f t="shared" si="29"/>
        <v>87.742837990364151</v>
      </c>
      <c r="AI206" s="38">
        <f t="shared" ca="1" si="25"/>
        <v>1.9803213052016702</v>
      </c>
    </row>
    <row r="207" spans="1:35" x14ac:dyDescent="0.3">
      <c r="A207" s="23">
        <v>42816</v>
      </c>
      <c r="B207" s="1">
        <v>53.141209000000003</v>
      </c>
      <c r="C207" s="21">
        <f t="shared" si="30"/>
        <v>6.3017789094323984E-3</v>
      </c>
      <c r="D207" s="21">
        <f t="shared" si="31"/>
        <v>3.1154221671564981E-5</v>
      </c>
      <c r="S207" s="23">
        <v>42816</v>
      </c>
      <c r="T207" s="1">
        <v>2348.4499510000001</v>
      </c>
      <c r="U207" s="21">
        <f t="shared" si="32"/>
        <v>1.8898861623204422E-3</v>
      </c>
      <c r="W207" s="23">
        <v>42816</v>
      </c>
      <c r="X207" s="24">
        <f t="shared" si="33"/>
        <v>6.2390804967339857E-3</v>
      </c>
      <c r="Y207" s="21">
        <f t="shared" si="34"/>
        <v>1.8271877496220295E-3</v>
      </c>
      <c r="AD207" s="21">
        <v>169</v>
      </c>
      <c r="AE207" s="21">
        <f t="shared" ca="1" si="26"/>
        <v>0.32705038401792941</v>
      </c>
      <c r="AF207" s="21">
        <f t="shared" ca="1" si="27"/>
        <v>-0.44807264694352389</v>
      </c>
      <c r="AG207" s="38">
        <f t="shared" ca="1" si="28"/>
        <v>89.267647071680159</v>
      </c>
      <c r="AH207" s="38">
        <f t="shared" si="29"/>
        <v>87.779666274465953</v>
      </c>
      <c r="AI207" s="38">
        <f t="shared" ca="1" si="25"/>
        <v>1.4879807972142061</v>
      </c>
    </row>
    <row r="208" spans="1:35" x14ac:dyDescent="0.3">
      <c r="A208" s="23">
        <v>42815</v>
      </c>
      <c r="B208" s="1">
        <v>52.808422</v>
      </c>
      <c r="C208" s="21">
        <f t="shared" si="30"/>
        <v>-4.837864945772985E-3</v>
      </c>
      <c r="D208" s="21">
        <f t="shared" si="31"/>
        <v>3.0891888229162089E-5</v>
      </c>
      <c r="S208" s="23">
        <v>42815</v>
      </c>
      <c r="T208" s="1">
        <v>2344.0200199999999</v>
      </c>
      <c r="U208" s="21">
        <f t="shared" si="32"/>
        <v>-1.2407972866659844E-2</v>
      </c>
      <c r="W208" s="23">
        <v>42815</v>
      </c>
      <c r="X208" s="24">
        <f t="shared" si="33"/>
        <v>-4.9005633584713977E-3</v>
      </c>
      <c r="Y208" s="21">
        <f t="shared" si="34"/>
        <v>-1.2470671279358258E-2</v>
      </c>
      <c r="AD208" s="21">
        <v>170</v>
      </c>
      <c r="AE208" s="21">
        <f t="shared" ca="1" si="26"/>
        <v>0.15037966789936252</v>
      </c>
      <c r="AF208" s="21">
        <f t="shared" ca="1" si="27"/>
        <v>-1.0348063949927921</v>
      </c>
      <c r="AG208" s="38">
        <f t="shared" ca="1" si="28"/>
        <v>88.176010831852025</v>
      </c>
      <c r="AH208" s="38">
        <f t="shared" si="29"/>
        <v>87.816510016496181</v>
      </c>
      <c r="AI208" s="38">
        <f t="shared" ca="1" si="25"/>
        <v>0.35950081535584388</v>
      </c>
    </row>
    <row r="209" spans="1:35" x14ac:dyDescent="0.3">
      <c r="A209" s="23">
        <v>42814</v>
      </c>
      <c r="B209" s="1">
        <v>53.065143999999997</v>
      </c>
      <c r="C209" s="21">
        <f t="shared" si="30"/>
        <v>5.3794913336546735E-4</v>
      </c>
      <c r="D209" s="21">
        <f t="shared" si="31"/>
        <v>3.3208895641536467E-8</v>
      </c>
      <c r="S209" s="23">
        <v>42814</v>
      </c>
      <c r="T209" s="1">
        <v>2373.469971</v>
      </c>
      <c r="U209" s="21">
        <f t="shared" si="32"/>
        <v>-2.0098934090192477E-3</v>
      </c>
      <c r="W209" s="23">
        <v>42814</v>
      </c>
      <c r="X209" s="24">
        <f t="shared" si="33"/>
        <v>4.7525072066705466E-4</v>
      </c>
      <c r="Y209" s="21">
        <f t="shared" si="34"/>
        <v>-2.0725918217176604E-3</v>
      </c>
      <c r="AD209" s="21">
        <v>171</v>
      </c>
      <c r="AE209" s="21">
        <f t="shared" ca="1" si="26"/>
        <v>0.36001430937860801</v>
      </c>
      <c r="AF209" s="21">
        <f t="shared" ca="1" si="27"/>
        <v>-0.35842054517740668</v>
      </c>
      <c r="AG209" s="38">
        <f t="shared" ca="1" si="28"/>
        <v>87.825113873771826</v>
      </c>
      <c r="AH209" s="38">
        <f t="shared" si="29"/>
        <v>87.853369222943002</v>
      </c>
      <c r="AI209" s="38">
        <f t="shared" ca="1" si="25"/>
        <v>-2.8255349171175226E-2</v>
      </c>
    </row>
    <row r="210" spans="1:35" x14ac:dyDescent="0.3">
      <c r="A210" s="23">
        <v>42811</v>
      </c>
      <c r="B210" s="1">
        <v>53.036613000000003</v>
      </c>
      <c r="C210" s="21">
        <f t="shared" si="30"/>
        <v>1.7883126197010268E-2</v>
      </c>
      <c r="D210" s="21">
        <f t="shared" si="31"/>
        <v>2.945666461673404E-4</v>
      </c>
      <c r="S210" s="23">
        <v>42811</v>
      </c>
      <c r="T210" s="1">
        <v>2378.25</v>
      </c>
      <c r="U210" s="21">
        <f t="shared" si="32"/>
        <v>-1.3143148736342036E-3</v>
      </c>
      <c r="W210" s="23">
        <v>42811</v>
      </c>
      <c r="X210" s="24">
        <f t="shared" si="33"/>
        <v>1.7820427784311855E-2</v>
      </c>
      <c r="Y210" s="21">
        <f t="shared" si="34"/>
        <v>-1.3770132863326163E-3</v>
      </c>
      <c r="AD210" s="21">
        <v>172</v>
      </c>
      <c r="AE210" s="21">
        <f t="shared" ca="1" si="26"/>
        <v>0.51012058940712701</v>
      </c>
      <c r="AF210" s="21">
        <f t="shared" ca="1" si="27"/>
        <v>2.5371277223453385E-2</v>
      </c>
      <c r="AG210" s="38">
        <f t="shared" ca="1" si="28"/>
        <v>87.889390524920358</v>
      </c>
      <c r="AH210" s="38">
        <f t="shared" si="29"/>
        <v>87.890243900297278</v>
      </c>
      <c r="AI210" s="38">
        <f t="shared" ca="1" si="25"/>
        <v>-8.5337537691998477E-4</v>
      </c>
    </row>
    <row r="211" spans="1:35" x14ac:dyDescent="0.3">
      <c r="A211" s="23">
        <v>42810</v>
      </c>
      <c r="B211" s="1">
        <v>52.104816</v>
      </c>
      <c r="C211" s="21">
        <f t="shared" si="30"/>
        <v>4.767189288220175E-3</v>
      </c>
      <c r="D211" s="21">
        <f t="shared" si="31"/>
        <v>1.6378266259587967E-5</v>
      </c>
      <c r="S211" s="23">
        <v>42810</v>
      </c>
      <c r="T211" s="1">
        <v>2381.3798830000001</v>
      </c>
      <c r="U211" s="21">
        <f t="shared" si="32"/>
        <v>-1.6267102889130358E-3</v>
      </c>
      <c r="W211" s="23">
        <v>42810</v>
      </c>
      <c r="X211" s="24">
        <f t="shared" si="33"/>
        <v>4.7044908755217623E-3</v>
      </c>
      <c r="Y211" s="21">
        <f t="shared" si="34"/>
        <v>-1.6894087016114485E-3</v>
      </c>
      <c r="AD211" s="21">
        <v>173</v>
      </c>
      <c r="AE211" s="21">
        <f t="shared" ca="1" si="26"/>
        <v>0.71697673268191897</v>
      </c>
      <c r="AF211" s="21">
        <f t="shared" ca="1" si="27"/>
        <v>0.57388365464724</v>
      </c>
      <c r="AG211" s="38">
        <f t="shared" ca="1" si="28"/>
        <v>88.548916652720848</v>
      </c>
      <c r="AH211" s="38">
        <f t="shared" si="29"/>
        <v>87.927134055052619</v>
      </c>
      <c r="AI211" s="38">
        <f t="shared" ca="1" si="25"/>
        <v>0.62178259766822919</v>
      </c>
    </row>
    <row r="212" spans="1:35" x14ac:dyDescent="0.3">
      <c r="A212" s="23">
        <v>42809</v>
      </c>
      <c r="B212" s="1">
        <v>51.857601000000003</v>
      </c>
      <c r="C212" s="21">
        <f t="shared" si="30"/>
        <v>4.9751283311447736E-3</v>
      </c>
      <c r="D212" s="21">
        <f t="shared" si="31"/>
        <v>1.8104566460646308E-5</v>
      </c>
      <c r="S212" s="23">
        <v>42809</v>
      </c>
      <c r="T212" s="1">
        <v>2385.26001</v>
      </c>
      <c r="U212" s="21">
        <f t="shared" si="32"/>
        <v>8.3747529689330857E-3</v>
      </c>
      <c r="W212" s="23">
        <v>42809</v>
      </c>
      <c r="X212" s="24">
        <f t="shared" si="33"/>
        <v>4.9124299184463609E-3</v>
      </c>
      <c r="Y212" s="21">
        <f t="shared" si="34"/>
        <v>8.3120545562346722E-3</v>
      </c>
      <c r="AD212" s="21">
        <v>174</v>
      </c>
      <c r="AE212" s="21">
        <f t="shared" ca="1" si="26"/>
        <v>0.13103704373961844</v>
      </c>
      <c r="AF212" s="21">
        <f t="shared" ca="1" si="27"/>
        <v>-1.1215023601015734</v>
      </c>
      <c r="AG212" s="38">
        <f t="shared" ca="1" si="28"/>
        <v>87.372880385008756</v>
      </c>
      <c r="AH212" s="38">
        <f t="shared" si="29"/>
        <v>87.964039693705345</v>
      </c>
      <c r="AI212" s="38">
        <f t="shared" ca="1" si="25"/>
        <v>-0.59115930869658939</v>
      </c>
    </row>
    <row r="213" spans="1:35" x14ac:dyDescent="0.3">
      <c r="A213" s="23">
        <v>42808</v>
      </c>
      <c r="B213" s="1">
        <v>51.600879999999997</v>
      </c>
      <c r="C213" s="21">
        <f t="shared" si="30"/>
        <v>-6.5898930331181882E-3</v>
      </c>
      <c r="D213" s="21">
        <f t="shared" si="31"/>
        <v>5.3437200117085321E-5</v>
      </c>
      <c r="S213" s="23">
        <v>42808</v>
      </c>
      <c r="T213" s="1">
        <v>2365.4499510000001</v>
      </c>
      <c r="U213" s="21">
        <f t="shared" si="32"/>
        <v>-3.3790273725775588E-3</v>
      </c>
      <c r="W213" s="23">
        <v>42808</v>
      </c>
      <c r="X213" s="24">
        <f t="shared" si="33"/>
        <v>-6.6525914458166009E-3</v>
      </c>
      <c r="Y213" s="21">
        <f t="shared" si="34"/>
        <v>-3.4417257852759715E-3</v>
      </c>
      <c r="AD213" s="21">
        <v>175</v>
      </c>
      <c r="AE213" s="21">
        <f t="shared" ca="1" si="26"/>
        <v>0.32575062234192143</v>
      </c>
      <c r="AF213" s="21">
        <f t="shared" ca="1" si="27"/>
        <v>-0.45167761786304195</v>
      </c>
      <c r="AG213" s="38">
        <f t="shared" ca="1" si="28"/>
        <v>86.925447046056874</v>
      </c>
      <c r="AH213" s="38">
        <f t="shared" si="29"/>
        <v>88.000960822754507</v>
      </c>
      <c r="AI213" s="38">
        <f t="shared" ca="1" si="25"/>
        <v>-1.0755137766976333</v>
      </c>
    </row>
    <row r="214" spans="1:35" x14ac:dyDescent="0.3">
      <c r="A214" s="23">
        <v>42807</v>
      </c>
      <c r="B214" s="1">
        <v>51.943179999999998</v>
      </c>
      <c r="C214" s="21">
        <f t="shared" si="30"/>
        <v>1.8339150165498364E-3</v>
      </c>
      <c r="D214" s="21">
        <f t="shared" si="31"/>
        <v>1.2404007556956253E-6</v>
      </c>
      <c r="S214" s="23">
        <v>42807</v>
      </c>
      <c r="T214" s="1">
        <v>2373.469971</v>
      </c>
      <c r="U214" s="21">
        <f t="shared" si="32"/>
        <v>3.666327927462909E-4</v>
      </c>
      <c r="W214" s="23">
        <v>42807</v>
      </c>
      <c r="X214" s="24">
        <f t="shared" si="33"/>
        <v>1.7712166038514237E-3</v>
      </c>
      <c r="Y214" s="21">
        <f t="shared" si="34"/>
        <v>3.0393438004787821E-4</v>
      </c>
      <c r="AD214" s="21">
        <v>176</v>
      </c>
      <c r="AE214" s="21">
        <f t="shared" ca="1" si="26"/>
        <v>0.31951100568436286</v>
      </c>
      <c r="AF214" s="21">
        <f t="shared" ca="1" si="27"/>
        <v>-0.46906662886957229</v>
      </c>
      <c r="AG214" s="38">
        <f t="shared" ca="1" si="28"/>
        <v>86.461816381366575</v>
      </c>
      <c r="AH214" s="38">
        <f t="shared" si="29"/>
        <v>88.037897448701898</v>
      </c>
      <c r="AI214" s="38">
        <f t="shared" ca="1" si="25"/>
        <v>-1.5760810673353234</v>
      </c>
    </row>
    <row r="215" spans="1:35" x14ac:dyDescent="0.3">
      <c r="A215" s="23">
        <v>42804</v>
      </c>
      <c r="B215" s="1">
        <v>51.848095000000001</v>
      </c>
      <c r="C215" s="21">
        <f t="shared" si="30"/>
        <v>-1.1958636343817552E-2</v>
      </c>
      <c r="D215" s="21">
        <f t="shared" si="31"/>
        <v>1.60752440019553E-4</v>
      </c>
      <c r="S215" s="23">
        <v>42804</v>
      </c>
      <c r="T215" s="1">
        <v>2372.6000979999999</v>
      </c>
      <c r="U215" s="21">
        <f t="shared" si="32"/>
        <v>3.2686704206004169E-3</v>
      </c>
      <c r="W215" s="23">
        <v>42804</v>
      </c>
      <c r="X215" s="24">
        <f t="shared" si="33"/>
        <v>-1.2021334756515966E-2</v>
      </c>
      <c r="Y215" s="21">
        <f t="shared" si="34"/>
        <v>3.2059720079020042E-3</v>
      </c>
      <c r="AD215" s="21">
        <v>177</v>
      </c>
      <c r="AE215" s="21">
        <f t="shared" ca="1" si="26"/>
        <v>0.63849518953880713</v>
      </c>
      <c r="AF215" s="21">
        <f t="shared" ca="1" si="27"/>
        <v>0.35443938757997873</v>
      </c>
      <c r="AG215" s="38">
        <f t="shared" ca="1" si="28"/>
        <v>86.875900069485667</v>
      </c>
      <c r="AH215" s="38">
        <f t="shared" si="29"/>
        <v>88.07484957805201</v>
      </c>
      <c r="AI215" s="38">
        <f t="shared" ca="1" si="25"/>
        <v>-1.1989495085663435</v>
      </c>
    </row>
    <row r="216" spans="1:35" x14ac:dyDescent="0.3">
      <c r="A216" s="23">
        <v>42803</v>
      </c>
      <c r="B216" s="1">
        <v>52.475631999999997</v>
      </c>
      <c r="C216" s="21">
        <f t="shared" si="30"/>
        <v>-9.8672264451760139E-3</v>
      </c>
      <c r="D216" s="21">
        <f t="shared" si="31"/>
        <v>1.1209322211430281E-4</v>
      </c>
      <c r="S216" s="23">
        <v>42803</v>
      </c>
      <c r="T216" s="1">
        <v>2364.8701169999999</v>
      </c>
      <c r="U216" s="21">
        <f t="shared" si="32"/>
        <v>7.9989547774328429E-4</v>
      </c>
      <c r="W216" s="23">
        <v>42803</v>
      </c>
      <c r="X216" s="24">
        <f t="shared" si="33"/>
        <v>-9.9299248578744274E-3</v>
      </c>
      <c r="Y216" s="21">
        <f t="shared" si="34"/>
        <v>7.371970650448716E-4</v>
      </c>
      <c r="AD216" s="21">
        <v>178</v>
      </c>
      <c r="AE216" s="21">
        <f t="shared" ca="1" si="26"/>
        <v>0.30750887988136955</v>
      </c>
      <c r="AF216" s="21">
        <f t="shared" ca="1" si="27"/>
        <v>-0.50292392447091117</v>
      </c>
      <c r="AG216" s="38">
        <f t="shared" ca="1" si="28"/>
        <v>86.376567241335223</v>
      </c>
      <c r="AH216" s="38">
        <f t="shared" si="29"/>
        <v>88.111817217312094</v>
      </c>
      <c r="AI216" s="38">
        <f t="shared" ca="1" si="25"/>
        <v>-1.7352499759768705</v>
      </c>
    </row>
    <row r="217" spans="1:35" x14ac:dyDescent="0.3">
      <c r="A217" s="23">
        <v>42802</v>
      </c>
      <c r="B217" s="1">
        <v>52.998581000000001</v>
      </c>
      <c r="C217" s="21">
        <f t="shared" si="30"/>
        <v>-8.1851617421023759E-3</v>
      </c>
      <c r="D217" s="21">
        <f t="shared" si="31"/>
        <v>7.9305150974729111E-5</v>
      </c>
      <c r="S217" s="23">
        <v>42802</v>
      </c>
      <c r="T217" s="1">
        <v>2362.9799800000001</v>
      </c>
      <c r="U217" s="21">
        <f t="shared" si="32"/>
        <v>-2.2842155406883613E-3</v>
      </c>
      <c r="W217" s="23">
        <v>42802</v>
      </c>
      <c r="X217" s="24">
        <f t="shared" si="33"/>
        <v>-8.2478601548007895E-3</v>
      </c>
      <c r="Y217" s="21">
        <f t="shared" si="34"/>
        <v>-2.346913953386774E-3</v>
      </c>
      <c r="AD217" s="21">
        <v>179</v>
      </c>
      <c r="AE217" s="21">
        <f t="shared" ca="1" si="26"/>
        <v>0.64128772286193758</v>
      </c>
      <c r="AF217" s="21">
        <f t="shared" ca="1" si="27"/>
        <v>0.36190295148050239</v>
      </c>
      <c r="AG217" s="38">
        <f t="shared" ca="1" si="28"/>
        <v>86.798207837504719</v>
      </c>
      <c r="AH217" s="38">
        <f t="shared" si="29"/>
        <v>88.148800372992127</v>
      </c>
      <c r="AI217" s="38">
        <f t="shared" ca="1" si="25"/>
        <v>-1.350592535487408</v>
      </c>
    </row>
    <row r="218" spans="1:35" x14ac:dyDescent="0.3">
      <c r="A218" s="23">
        <v>42801</v>
      </c>
      <c r="B218" s="1">
        <v>53.435963000000001</v>
      </c>
      <c r="C218" s="21">
        <f t="shared" si="30"/>
        <v>-8.4685484042605896E-3</v>
      </c>
      <c r="D218" s="21">
        <f t="shared" si="31"/>
        <v>8.4432770373143635E-5</v>
      </c>
      <c r="S218" s="23">
        <v>42801</v>
      </c>
      <c r="T218" s="1">
        <v>2368.389893</v>
      </c>
      <c r="U218" s="21">
        <f t="shared" si="32"/>
        <v>-2.9133737609452481E-3</v>
      </c>
      <c r="W218" s="23">
        <v>42801</v>
      </c>
      <c r="X218" s="24">
        <f t="shared" si="33"/>
        <v>-8.5312468169590032E-3</v>
      </c>
      <c r="Y218" s="21">
        <f t="shared" si="34"/>
        <v>-2.9760721736436608E-3</v>
      </c>
      <c r="AD218" s="21">
        <v>180</v>
      </c>
      <c r="AE218" s="21">
        <f t="shared" ca="1" si="26"/>
        <v>0.23466800500942986</v>
      </c>
      <c r="AF218" s="21">
        <f t="shared" ca="1" si="27"/>
        <v>-0.72355983053507522</v>
      </c>
      <c r="AG218" s="38">
        <f t="shared" ca="1" si="28"/>
        <v>86.065516807429617</v>
      </c>
      <c r="AH218" s="38">
        <f t="shared" si="29"/>
        <v>88.185799051604803</v>
      </c>
      <c r="AI218" s="38">
        <f t="shared" ca="1" si="25"/>
        <v>-2.1202822441751863</v>
      </c>
    </row>
    <row r="219" spans="1:35" x14ac:dyDescent="0.3">
      <c r="A219" s="23">
        <v>42800</v>
      </c>
      <c r="B219" s="1">
        <v>53.892353</v>
      </c>
      <c r="C219" s="21">
        <f t="shared" si="30"/>
        <v>-7.3554896379639523E-3</v>
      </c>
      <c r="D219" s="21">
        <f t="shared" si="31"/>
        <v>6.5216475859006869E-5</v>
      </c>
      <c r="S219" s="23">
        <v>42800</v>
      </c>
      <c r="T219" s="1">
        <v>2375.3100589999999</v>
      </c>
      <c r="U219" s="21">
        <f t="shared" si="32"/>
        <v>-3.2772405991149389E-3</v>
      </c>
      <c r="W219" s="23">
        <v>42800</v>
      </c>
      <c r="X219" s="24">
        <f t="shared" si="33"/>
        <v>-7.418188050662365E-3</v>
      </c>
      <c r="Y219" s="21">
        <f t="shared" si="34"/>
        <v>-3.3399390118133516E-3</v>
      </c>
      <c r="AD219" s="21">
        <v>181</v>
      </c>
      <c r="AE219" s="21">
        <f t="shared" ca="1" si="26"/>
        <v>3.8000014565942819E-2</v>
      </c>
      <c r="AF219" s="21">
        <f t="shared" ca="1" si="27"/>
        <v>-1.7743817341061248</v>
      </c>
      <c r="AG219" s="38">
        <f t="shared" ca="1" si="28"/>
        <v>84.243459246232135</v>
      </c>
      <c r="AH219" s="38">
        <f t="shared" si="29"/>
        <v>88.222813259665571</v>
      </c>
      <c r="AI219" s="38">
        <f t="shared" ca="1" si="25"/>
        <v>-3.9793540134334364</v>
      </c>
    </row>
    <row r="220" spans="1:35" x14ac:dyDescent="0.3">
      <c r="A220" s="23">
        <v>42797</v>
      </c>
      <c r="B220" s="1">
        <v>54.291694999999997</v>
      </c>
      <c r="C220" s="21">
        <f t="shared" si="30"/>
        <v>-3.5028076133558628E-4</v>
      </c>
      <c r="D220" s="21">
        <f t="shared" si="31"/>
        <v>1.1458909813527552E-6</v>
      </c>
      <c r="S220" s="23">
        <v>42797</v>
      </c>
      <c r="T220" s="1">
        <v>2383.1201169999999</v>
      </c>
      <c r="U220" s="21">
        <f t="shared" si="32"/>
        <v>5.0387714083699464E-4</v>
      </c>
      <c r="W220" s="23">
        <v>42797</v>
      </c>
      <c r="X220" s="24">
        <f t="shared" si="33"/>
        <v>-4.1297917403399897E-4</v>
      </c>
      <c r="Y220" s="21">
        <f t="shared" si="34"/>
        <v>4.4117872813858195E-4</v>
      </c>
      <c r="AD220" s="21">
        <v>182</v>
      </c>
      <c r="AE220" s="21">
        <f t="shared" ca="1" si="26"/>
        <v>0.39416196475786958</v>
      </c>
      <c r="AF220" s="21">
        <f t="shared" ca="1" si="27"/>
        <v>-0.2684877154526264</v>
      </c>
      <c r="AG220" s="38">
        <f t="shared" ca="1" si="28"/>
        <v>84.001049006602841</v>
      </c>
      <c r="AH220" s="38">
        <f t="shared" si="29"/>
        <v>88.259843003692595</v>
      </c>
      <c r="AI220" s="38">
        <f t="shared" ca="1" si="25"/>
        <v>-4.2587939970897537</v>
      </c>
    </row>
    <row r="221" spans="1:35" x14ac:dyDescent="0.3">
      <c r="A221" s="23">
        <v>42796</v>
      </c>
      <c r="B221" s="1">
        <v>54.310718999999999</v>
      </c>
      <c r="C221" s="21">
        <f t="shared" si="30"/>
        <v>-3.5001091023179054E-4</v>
      </c>
      <c r="D221" s="21">
        <f t="shared" si="31"/>
        <v>1.1453133229414931E-6</v>
      </c>
      <c r="S221" s="23">
        <v>42796</v>
      </c>
      <c r="T221" s="1">
        <v>2381.919922</v>
      </c>
      <c r="U221" s="21">
        <f t="shared" si="32"/>
        <v>-5.8598804773599689E-3</v>
      </c>
      <c r="W221" s="23">
        <v>42796</v>
      </c>
      <c r="X221" s="24">
        <f t="shared" si="33"/>
        <v>-4.1270932293020323E-4</v>
      </c>
      <c r="Y221" s="21">
        <f t="shared" si="34"/>
        <v>-5.9225788900583816E-3</v>
      </c>
      <c r="AD221" s="21">
        <v>183</v>
      </c>
      <c r="AE221" s="21">
        <f t="shared" ca="1" si="26"/>
        <v>0.72735762144412763</v>
      </c>
      <c r="AF221" s="21">
        <f t="shared" ca="1" si="27"/>
        <v>0.60484083649763987</v>
      </c>
      <c r="AG221" s="38">
        <f t="shared" ca="1" si="28"/>
        <v>84.663617487475861</v>
      </c>
      <c r="AH221" s="38">
        <f t="shared" si="29"/>
        <v>88.29688829020678</v>
      </c>
      <c r="AI221" s="38">
        <f t="shared" ca="1" si="25"/>
        <v>-3.6332708027309195</v>
      </c>
    </row>
    <row r="222" spans="1:35" x14ac:dyDescent="0.3">
      <c r="A222" s="23">
        <v>42795</v>
      </c>
      <c r="B222" s="1">
        <v>54.329734999999999</v>
      </c>
      <c r="C222" s="21">
        <f t="shared" si="30"/>
        <v>4.7476917922069095E-3</v>
      </c>
      <c r="D222" s="21">
        <f t="shared" si="31"/>
        <v>1.622083340334437E-5</v>
      </c>
      <c r="S222" s="23">
        <v>42795</v>
      </c>
      <c r="T222" s="1">
        <v>2395.959961</v>
      </c>
      <c r="U222" s="21">
        <f t="shared" si="32"/>
        <v>1.3673854505382499E-2</v>
      </c>
      <c r="W222" s="23">
        <v>42795</v>
      </c>
      <c r="X222" s="24">
        <f t="shared" si="33"/>
        <v>4.6849933795084968E-3</v>
      </c>
      <c r="Y222" s="21">
        <f t="shared" si="34"/>
        <v>1.3611156092684085E-2</v>
      </c>
      <c r="AD222" s="21">
        <v>184</v>
      </c>
      <c r="AE222" s="21">
        <f t="shared" ca="1" si="26"/>
        <v>0.85039258499642167</v>
      </c>
      <c r="AF222" s="21">
        <f t="shared" ca="1" si="27"/>
        <v>1.0381186279478263</v>
      </c>
      <c r="AG222" s="38">
        <f t="shared" ca="1" si="28"/>
        <v>85.787230042660482</v>
      </c>
      <c r="AH222" s="38">
        <f t="shared" si="29"/>
        <v>88.333949125731777</v>
      </c>
      <c r="AI222" s="38">
        <f t="shared" ca="1" si="25"/>
        <v>-2.5467190830712951</v>
      </c>
    </row>
    <row r="223" spans="1:35" x14ac:dyDescent="0.3">
      <c r="A223" s="23">
        <v>42794</v>
      </c>
      <c r="B223" s="1">
        <v>54.073013000000003</v>
      </c>
      <c r="C223" s="21">
        <f t="shared" si="30"/>
        <v>1.5850909613455144E-3</v>
      </c>
      <c r="D223" s="21">
        <f t="shared" si="31"/>
        <v>7.4806714140572307E-7</v>
      </c>
      <c r="S223" s="23">
        <v>42794</v>
      </c>
      <c r="T223" s="1">
        <v>2363.639893</v>
      </c>
      <c r="U223" s="21">
        <f t="shared" si="32"/>
        <v>-2.5783762000211041E-3</v>
      </c>
      <c r="W223" s="23">
        <v>42794</v>
      </c>
      <c r="X223" s="24">
        <f t="shared" si="33"/>
        <v>1.5223925486471017E-3</v>
      </c>
      <c r="Y223" s="21">
        <f t="shared" si="34"/>
        <v>-2.6410746127195168E-3</v>
      </c>
      <c r="AD223" s="21">
        <v>185</v>
      </c>
      <c r="AE223" s="21">
        <f t="shared" ca="1" si="26"/>
        <v>0.69714320729647161</v>
      </c>
      <c r="AF223" s="21">
        <f t="shared" ca="1" si="27"/>
        <v>0.51620163939522334</v>
      </c>
      <c r="AG223" s="38">
        <f t="shared" ca="1" si="28"/>
        <v>86.369702046692694</v>
      </c>
      <c r="AH223" s="38">
        <f t="shared" si="29"/>
        <v>88.371025516793964</v>
      </c>
      <c r="AI223" s="38">
        <f t="shared" ca="1" si="25"/>
        <v>-2.0013234701012692</v>
      </c>
    </row>
    <row r="224" spans="1:35" x14ac:dyDescent="0.3">
      <c r="A224" s="23">
        <v>42793</v>
      </c>
      <c r="B224" s="1">
        <v>53.987437999999997</v>
      </c>
      <c r="C224" s="21">
        <f t="shared" si="30"/>
        <v>-1.2178157942661194E-2</v>
      </c>
      <c r="D224" s="21">
        <f t="shared" si="31"/>
        <v>1.6636717879438956E-4</v>
      </c>
      <c r="S224" s="23">
        <v>42793</v>
      </c>
      <c r="T224" s="1">
        <v>2369.75</v>
      </c>
      <c r="U224" s="21">
        <f t="shared" si="32"/>
        <v>1.0179830148679958E-3</v>
      </c>
      <c r="W224" s="23">
        <v>42793</v>
      </c>
      <c r="X224" s="24">
        <f t="shared" si="33"/>
        <v>-1.2240856355359608E-2</v>
      </c>
      <c r="Y224" s="21">
        <f t="shared" si="34"/>
        <v>9.5528460216958311E-4</v>
      </c>
      <c r="AD224" s="21">
        <v>186</v>
      </c>
      <c r="AE224" s="21">
        <f t="shared" ca="1" si="26"/>
        <v>0.29669353311500435</v>
      </c>
      <c r="AF224" s="21">
        <f t="shared" ca="1" si="27"/>
        <v>-0.53393419007273402</v>
      </c>
      <c r="AG224" s="38">
        <f t="shared" ca="1" si="28"/>
        <v>85.84054162695486</v>
      </c>
      <c r="AH224" s="38">
        <f t="shared" si="29"/>
        <v>88.408117469922459</v>
      </c>
      <c r="AI224" s="38">
        <f t="shared" ca="1" si="25"/>
        <v>-2.5675758429675994</v>
      </c>
    </row>
    <row r="225" spans="1:35" x14ac:dyDescent="0.3">
      <c r="A225" s="23">
        <v>42790</v>
      </c>
      <c r="B225" s="1">
        <v>54.653010999999999</v>
      </c>
      <c r="C225" s="21">
        <f t="shared" si="30"/>
        <v>-2.7758344787398581E-3</v>
      </c>
      <c r="D225" s="21">
        <f t="shared" si="31"/>
        <v>1.22221327152248E-5</v>
      </c>
      <c r="S225" s="23">
        <v>42790</v>
      </c>
      <c r="T225" s="1">
        <v>2367.3400879999999</v>
      </c>
      <c r="U225" s="21">
        <f t="shared" si="32"/>
        <v>1.4933640655938607E-3</v>
      </c>
      <c r="W225" s="23">
        <v>42790</v>
      </c>
      <c r="X225" s="24">
        <f t="shared" si="33"/>
        <v>-2.8385328914382708E-3</v>
      </c>
      <c r="Y225" s="21">
        <f t="shared" si="34"/>
        <v>1.430665652895448E-3</v>
      </c>
      <c r="AD225" s="21">
        <v>187</v>
      </c>
      <c r="AE225" s="21">
        <f t="shared" ca="1" si="26"/>
        <v>0.80121931747014041</v>
      </c>
      <c r="AF225" s="21">
        <f t="shared" ca="1" si="27"/>
        <v>0.84598454675041168</v>
      </c>
      <c r="AG225" s="38">
        <f t="shared" ca="1" si="28"/>
        <v>86.774530649236155</v>
      </c>
      <c r="AH225" s="38">
        <f t="shared" si="29"/>
        <v>88.445224991649141</v>
      </c>
      <c r="AI225" s="38">
        <f t="shared" ca="1" si="25"/>
        <v>-1.6706943424129861</v>
      </c>
    </row>
    <row r="226" spans="1:35" x14ac:dyDescent="0.3">
      <c r="A226" s="23">
        <v>42789</v>
      </c>
      <c r="B226" s="1">
        <v>54.805140999999999</v>
      </c>
      <c r="C226" s="21">
        <f t="shared" si="30"/>
        <v>1.2159247892844505E-3</v>
      </c>
      <c r="D226" s="21">
        <f t="shared" si="31"/>
        <v>2.4576070104763507E-7</v>
      </c>
      <c r="S226" s="23">
        <v>42789</v>
      </c>
      <c r="T226" s="1">
        <v>2363.8100589999999</v>
      </c>
      <c r="U226" s="21">
        <f t="shared" si="32"/>
        <v>4.1898704577958412E-4</v>
      </c>
      <c r="W226" s="23">
        <v>42789</v>
      </c>
      <c r="X226" s="24">
        <f t="shared" si="33"/>
        <v>1.1532263765860378E-3</v>
      </c>
      <c r="Y226" s="21">
        <f t="shared" si="34"/>
        <v>3.5628863308117143E-4</v>
      </c>
      <c r="AD226" s="21">
        <v>188</v>
      </c>
      <c r="AE226" s="21">
        <f t="shared" ca="1" si="26"/>
        <v>0.4845271103647989</v>
      </c>
      <c r="AF226" s="21">
        <f t="shared" ca="1" si="27"/>
        <v>-3.8794511501377235E-2</v>
      </c>
      <c r="AG226" s="38">
        <f t="shared" ca="1" si="28"/>
        <v>86.769552542516649</v>
      </c>
      <c r="AH226" s="38">
        <f t="shared" si="29"/>
        <v>88.482348088508601</v>
      </c>
      <c r="AI226" s="38">
        <f t="shared" ca="1" si="25"/>
        <v>-1.7127955459919519</v>
      </c>
    </row>
    <row r="227" spans="1:35" x14ac:dyDescent="0.3">
      <c r="A227" s="23">
        <v>42788</v>
      </c>
      <c r="B227" s="1">
        <v>54.738582999999998</v>
      </c>
      <c r="C227" s="21">
        <f t="shared" si="30"/>
        <v>5.2134835896722187E-4</v>
      </c>
      <c r="D227" s="21">
        <f t="shared" si="31"/>
        <v>3.9534901867899321E-8</v>
      </c>
      <c r="S227" s="23">
        <v>42788</v>
      </c>
      <c r="T227" s="1">
        <v>2362.820068</v>
      </c>
      <c r="U227" s="21">
        <f t="shared" si="32"/>
        <v>-1.0822003765219579E-3</v>
      </c>
      <c r="W227" s="23">
        <v>42788</v>
      </c>
      <c r="X227" s="24">
        <f t="shared" si="33"/>
        <v>4.5864994626880918E-4</v>
      </c>
      <c r="Y227" s="21">
        <f t="shared" si="34"/>
        <v>-1.1448987892203706E-3</v>
      </c>
      <c r="AD227" s="21">
        <v>189</v>
      </c>
      <c r="AE227" s="21">
        <f t="shared" ca="1" si="26"/>
        <v>2.987910901036972E-2</v>
      </c>
      <c r="AF227" s="21">
        <f t="shared" ca="1" si="27"/>
        <v>-1.8825732968381399</v>
      </c>
      <c r="AG227" s="38">
        <f t="shared" ca="1" si="28"/>
        <v>84.819678768806213</v>
      </c>
      <c r="AH227" s="38">
        <f t="shared" si="29"/>
        <v>88.519486767038188</v>
      </c>
      <c r="AI227" s="38">
        <f t="shared" ca="1" si="25"/>
        <v>-3.6998079982319751</v>
      </c>
    </row>
    <row r="228" spans="1:35" x14ac:dyDescent="0.3">
      <c r="A228" s="23">
        <v>42787</v>
      </c>
      <c r="B228" s="1">
        <v>54.710059999999999</v>
      </c>
      <c r="C228" s="21">
        <f t="shared" si="30"/>
        <v>3.3130015505029586E-3</v>
      </c>
      <c r="D228" s="21">
        <f t="shared" si="31"/>
        <v>6.7227121122560741E-6</v>
      </c>
      <c r="S228" s="23">
        <v>42787</v>
      </c>
      <c r="T228" s="1">
        <v>2365.3798830000001</v>
      </c>
      <c r="U228" s="21">
        <f t="shared" si="32"/>
        <v>6.0480662873771962E-3</v>
      </c>
      <c r="W228" s="23">
        <v>42787</v>
      </c>
      <c r="X228" s="24">
        <f t="shared" si="33"/>
        <v>3.2503031378045459E-3</v>
      </c>
      <c r="Y228" s="21">
        <f t="shared" si="34"/>
        <v>5.9853678746787835E-3</v>
      </c>
      <c r="AD228" s="21">
        <v>190</v>
      </c>
      <c r="AE228" s="21">
        <f t="shared" ca="1" si="26"/>
        <v>0.42727072122216936</v>
      </c>
      <c r="AF228" s="21">
        <f t="shared" ca="1" si="27"/>
        <v>-0.18332701020658124</v>
      </c>
      <c r="AG228" s="38">
        <f t="shared" ca="1" si="28"/>
        <v>84.664217966272417</v>
      </c>
      <c r="AH228" s="38">
        <f t="shared" si="29"/>
        <v>88.556641033778007</v>
      </c>
      <c r="AI228" s="38">
        <f t="shared" ca="1" si="25"/>
        <v>-3.8924230675055895</v>
      </c>
    </row>
    <row r="229" spans="1:35" x14ac:dyDescent="0.3">
      <c r="A229" s="23">
        <v>42783</v>
      </c>
      <c r="B229" s="1">
        <v>54.529404</v>
      </c>
      <c r="C229" s="21">
        <f t="shared" si="30"/>
        <v>1.0929129107572377E-2</v>
      </c>
      <c r="D229" s="21">
        <f t="shared" si="31"/>
        <v>1.0422259667779873E-4</v>
      </c>
      <c r="S229" s="23">
        <v>42783</v>
      </c>
      <c r="T229" s="1">
        <v>2351.1599120000001</v>
      </c>
      <c r="U229" s="21">
        <f t="shared" si="32"/>
        <v>1.6785563554666538E-3</v>
      </c>
      <c r="W229" s="23">
        <v>42783</v>
      </c>
      <c r="X229" s="24">
        <f t="shared" si="33"/>
        <v>1.0866430694873964E-2</v>
      </c>
      <c r="Y229" s="21">
        <f t="shared" si="34"/>
        <v>1.6158579427682411E-3</v>
      </c>
      <c r="AD229" s="21">
        <v>191</v>
      </c>
      <c r="AE229" s="21">
        <f t="shared" ca="1" si="26"/>
        <v>8.3778456469583151E-3</v>
      </c>
      <c r="AF229" s="21">
        <f t="shared" ca="1" si="27"/>
        <v>-2.3920252129294348</v>
      </c>
      <c r="AG229" s="38">
        <f t="shared" ca="1" si="28"/>
        <v>82.244844213994341</v>
      </c>
      <c r="AH229" s="38">
        <f t="shared" si="29"/>
        <v>88.593810895270877</v>
      </c>
      <c r="AI229" s="38">
        <f t="shared" ca="1" si="25"/>
        <v>-6.3489666812765364</v>
      </c>
    </row>
    <row r="230" spans="1:35" x14ac:dyDescent="0.3">
      <c r="A230" s="23">
        <v>42782</v>
      </c>
      <c r="B230" s="1">
        <v>53.939888000000003</v>
      </c>
      <c r="C230" s="21">
        <f t="shared" si="30"/>
        <v>-2.2865516289943821E-3</v>
      </c>
      <c r="D230" s="21">
        <f t="shared" si="31"/>
        <v>9.0404484020135296E-6</v>
      </c>
      <c r="S230" s="23">
        <v>42782</v>
      </c>
      <c r="T230" s="1">
        <v>2347.219971</v>
      </c>
      <c r="U230" s="21">
        <f t="shared" si="32"/>
        <v>-8.641179099713181E-4</v>
      </c>
      <c r="W230" s="23">
        <v>42782</v>
      </c>
      <c r="X230" s="24">
        <f t="shared" si="33"/>
        <v>-2.3492500416927948E-3</v>
      </c>
      <c r="Y230" s="21">
        <f t="shared" si="34"/>
        <v>-9.2681632266973079E-4</v>
      </c>
      <c r="AD230" s="21">
        <v>192</v>
      </c>
      <c r="AE230" s="21">
        <f t="shared" ca="1" si="26"/>
        <v>5.6309424591334922E-2</v>
      </c>
      <c r="AF230" s="21">
        <f t="shared" ca="1" si="27"/>
        <v>-1.5865312493630359</v>
      </c>
      <c r="AG230" s="38">
        <f t="shared" ca="1" si="28"/>
        <v>80.689833405775545</v>
      </c>
      <c r="AH230" s="38">
        <f t="shared" si="29"/>
        <v>88.63099635806239</v>
      </c>
      <c r="AI230" s="38">
        <f t="shared" ca="1" si="25"/>
        <v>-7.9411629522868452</v>
      </c>
    </row>
    <row r="231" spans="1:35" x14ac:dyDescent="0.3">
      <c r="A231" s="23">
        <v>42781</v>
      </c>
      <c r="B231" s="1">
        <v>54.063507000000001</v>
      </c>
      <c r="C231" s="21">
        <f t="shared" si="30"/>
        <v>4.948782165104415E-3</v>
      </c>
      <c r="D231" s="21">
        <f t="shared" si="31"/>
        <v>1.7881057547315976E-5</v>
      </c>
      <c r="S231" s="23">
        <v>42781</v>
      </c>
      <c r="T231" s="1">
        <v>2349.25</v>
      </c>
      <c r="U231" s="21">
        <f t="shared" si="32"/>
        <v>4.9923089736394477E-3</v>
      </c>
      <c r="W231" s="23">
        <v>42781</v>
      </c>
      <c r="X231" s="24">
        <f t="shared" si="33"/>
        <v>4.8860837524060024E-3</v>
      </c>
      <c r="Y231" s="21">
        <f t="shared" si="34"/>
        <v>4.929610560941035E-3</v>
      </c>
      <c r="AD231" s="21">
        <v>193</v>
      </c>
      <c r="AE231" s="21">
        <f t="shared" ca="1" si="26"/>
        <v>3.1604754270012192E-2</v>
      </c>
      <c r="AF231" s="21">
        <f t="shared" ca="1" si="27"/>
        <v>-1.8577149205075134</v>
      </c>
      <c r="AG231" s="38">
        <f t="shared" ca="1" si="28"/>
        <v>78.900694972463114</v>
      </c>
      <c r="AH231" s="38">
        <f t="shared" si="29"/>
        <v>88.668197428700879</v>
      </c>
      <c r="AI231" s="38">
        <f t="shared" ref="AI231:AI290" ca="1" si="35">AG231-AH231</f>
        <v>-9.7675024562377644</v>
      </c>
    </row>
    <row r="232" spans="1:35" x14ac:dyDescent="0.3">
      <c r="A232" s="23">
        <v>42780</v>
      </c>
      <c r="B232" s="1">
        <v>53.797275999999997</v>
      </c>
      <c r="C232" s="21">
        <f t="shared" si="30"/>
        <v>8.376471413853448E-3</v>
      </c>
      <c r="D232" s="21">
        <f t="shared" si="31"/>
        <v>5.8618764313305693E-5</v>
      </c>
      <c r="S232" s="23">
        <v>42780</v>
      </c>
      <c r="T232" s="1">
        <v>2337.580078</v>
      </c>
      <c r="U232" s="21">
        <f t="shared" si="32"/>
        <v>4.0073351229463761E-3</v>
      </c>
      <c r="W232" s="23">
        <v>42780</v>
      </c>
      <c r="X232" s="24">
        <f t="shared" si="33"/>
        <v>8.3137730011550344E-3</v>
      </c>
      <c r="Y232" s="21">
        <f t="shared" si="34"/>
        <v>3.9446367102479634E-3</v>
      </c>
      <c r="AD232" s="21">
        <v>194</v>
      </c>
      <c r="AE232" s="21">
        <f t="shared" ref="AE232:AE290" ca="1" si="36">RAND()</f>
        <v>0.72032706856277762</v>
      </c>
      <c r="AF232" s="21">
        <f t="shared" ref="AF232:AF290" ca="1" si="37">NORMSINV(AE232)</f>
        <v>0.58381339844670732</v>
      </c>
      <c r="AG232" s="38">
        <f t="shared" ref="AG232:AG290" ca="1" si="38">AG231*EXP($AB$42*$AB$38+$AB$40*AF232*SQRT($AB$38))</f>
        <v>79.502475742700085</v>
      </c>
      <c r="AH232" s="38">
        <f t="shared" ref="AH232:AH290" si="39">AH231*EXP($AB$42*$AB$38)</f>
        <v>88.705414113737405</v>
      </c>
      <c r="AI232" s="38">
        <f t="shared" ca="1" si="35"/>
        <v>-9.2029383710373196</v>
      </c>
    </row>
    <row r="233" spans="1:35" x14ac:dyDescent="0.3">
      <c r="A233" s="23">
        <v>42779</v>
      </c>
      <c r="B233" s="1">
        <v>53.350388000000002</v>
      </c>
      <c r="C233" s="21">
        <f t="shared" si="30"/>
        <v>-1.9566184845007939E-3</v>
      </c>
      <c r="D233" s="21">
        <f t="shared" si="31"/>
        <v>7.165261978965309E-6</v>
      </c>
      <c r="S233" s="23">
        <v>42779</v>
      </c>
      <c r="T233" s="1">
        <v>2328.25</v>
      </c>
      <c r="U233" s="21">
        <f t="shared" si="32"/>
        <v>5.2458449487964298E-3</v>
      </c>
      <c r="W233" s="23">
        <v>42779</v>
      </c>
      <c r="X233" s="24">
        <f t="shared" si="33"/>
        <v>-2.0193168971992066E-3</v>
      </c>
      <c r="Y233" s="21">
        <f t="shared" si="34"/>
        <v>5.1831465360980171E-3</v>
      </c>
      <c r="AD233" s="21">
        <v>195</v>
      </c>
      <c r="AE233" s="21">
        <f t="shared" ca="1" si="36"/>
        <v>0.14759864789271415</v>
      </c>
      <c r="AF233" s="21">
        <f t="shared" ca="1" si="37"/>
        <v>-1.0467881525195299</v>
      </c>
      <c r="AG233" s="38">
        <f t="shared" ca="1" si="38"/>
        <v>78.518687141713329</v>
      </c>
      <c r="AH233" s="38">
        <f t="shared" si="39"/>
        <v>88.742646419725816</v>
      </c>
      <c r="AI233" s="38">
        <f t="shared" ca="1" si="35"/>
        <v>-10.223959278012487</v>
      </c>
    </row>
    <row r="234" spans="1:35" x14ac:dyDescent="0.3">
      <c r="A234" s="23">
        <v>42776</v>
      </c>
      <c r="B234" s="1">
        <v>53.454979000000002</v>
      </c>
      <c r="C234" s="21">
        <f t="shared" si="30"/>
        <v>7.3463477268620458E-3</v>
      </c>
      <c r="D234" s="21">
        <f t="shared" si="31"/>
        <v>4.3906069405151896E-5</v>
      </c>
      <c r="S234" s="23">
        <v>42776</v>
      </c>
      <c r="T234" s="1">
        <v>2316.1000979999999</v>
      </c>
      <c r="U234" s="21">
        <f t="shared" si="32"/>
        <v>3.5660503333254656E-3</v>
      </c>
      <c r="W234" s="23">
        <v>42776</v>
      </c>
      <c r="X234" s="24">
        <f t="shared" si="33"/>
        <v>7.2836493141636332E-3</v>
      </c>
      <c r="Y234" s="21">
        <f t="shared" si="34"/>
        <v>3.5033519206270529E-3</v>
      </c>
      <c r="AD234" s="21">
        <v>196</v>
      </c>
      <c r="AE234" s="21">
        <f t="shared" ca="1" si="36"/>
        <v>0.2780850078417324</v>
      </c>
      <c r="AF234" s="21">
        <f t="shared" ca="1" si="37"/>
        <v>-0.58853981776241027</v>
      </c>
      <c r="AG234" s="38">
        <f t="shared" ca="1" si="38"/>
        <v>77.985248797600292</v>
      </c>
      <c r="AH234" s="38">
        <f t="shared" si="39"/>
        <v>88.779894353222687</v>
      </c>
      <c r="AI234" s="38">
        <f t="shared" ca="1" si="35"/>
        <v>-10.794645555622395</v>
      </c>
    </row>
    <row r="235" spans="1:35" x14ac:dyDescent="0.3">
      <c r="A235" s="23">
        <v>42775</v>
      </c>
      <c r="B235" s="1">
        <v>53.065143999999997</v>
      </c>
      <c r="C235" s="21">
        <f t="shared" si="30"/>
        <v>1.0684524400179862E-2</v>
      </c>
      <c r="D235" s="21">
        <f t="shared" si="31"/>
        <v>9.9288115205252973E-5</v>
      </c>
      <c r="S235" s="23">
        <v>42775</v>
      </c>
      <c r="T235" s="1">
        <v>2307.8701169999999</v>
      </c>
      <c r="U235" s="21">
        <f t="shared" si="32"/>
        <v>5.7525463132819254E-3</v>
      </c>
      <c r="W235" s="23">
        <v>42775</v>
      </c>
      <c r="X235" s="24">
        <f t="shared" si="33"/>
        <v>1.0621825987481449E-2</v>
      </c>
      <c r="Y235" s="21">
        <f t="shared" si="34"/>
        <v>5.6898479005835128E-3</v>
      </c>
      <c r="AD235" s="21">
        <v>197</v>
      </c>
      <c r="AE235" s="21">
        <f t="shared" ca="1" si="36"/>
        <v>0.78714197704024036</v>
      </c>
      <c r="AF235" s="21">
        <f t="shared" ca="1" si="37"/>
        <v>0.79654376912332558</v>
      </c>
      <c r="AG235" s="38">
        <f t="shared" ca="1" si="38"/>
        <v>78.785858419874813</v>
      </c>
      <c r="AH235" s="38">
        <f t="shared" si="39"/>
        <v>88.817157920787338</v>
      </c>
      <c r="AI235" s="38">
        <f t="shared" ca="1" si="35"/>
        <v>-10.031299500912525</v>
      </c>
    </row>
    <row r="236" spans="1:35" x14ac:dyDescent="0.3">
      <c r="A236" s="23">
        <v>42774</v>
      </c>
      <c r="B236" s="1">
        <v>52.504162000000001</v>
      </c>
      <c r="C236" s="21">
        <f t="shared" si="30"/>
        <v>-3.6197355475886539E-4</v>
      </c>
      <c r="D236" s="21">
        <f t="shared" si="31"/>
        <v>1.1710611076442191E-6</v>
      </c>
      <c r="S236" s="23">
        <v>42774</v>
      </c>
      <c r="T236" s="1">
        <v>2294.669922</v>
      </c>
      <c r="U236" s="21">
        <f t="shared" si="32"/>
        <v>6.9332249460152262E-4</v>
      </c>
      <c r="W236" s="23">
        <v>42774</v>
      </c>
      <c r="X236" s="24">
        <f t="shared" si="33"/>
        <v>-4.2467196745727808E-4</v>
      </c>
      <c r="Y236" s="21">
        <f t="shared" si="34"/>
        <v>6.3062408190310993E-4</v>
      </c>
      <c r="AD236" s="21">
        <v>198</v>
      </c>
      <c r="AE236" s="21">
        <f t="shared" ca="1" si="36"/>
        <v>0.96022636013288876</v>
      </c>
      <c r="AF236" s="21">
        <f t="shared" ca="1" si="37"/>
        <v>1.7533189195622285</v>
      </c>
      <c r="AG236" s="38">
        <f t="shared" ca="1" si="38"/>
        <v>80.536598080626902</v>
      </c>
      <c r="AH236" s="38">
        <f t="shared" si="39"/>
        <v>88.854437128981871</v>
      </c>
      <c r="AI236" s="38">
        <f t="shared" ca="1" si="35"/>
        <v>-8.3178390483549691</v>
      </c>
    </row>
    <row r="237" spans="1:35" x14ac:dyDescent="0.3">
      <c r="A237" s="23">
        <v>42773</v>
      </c>
      <c r="B237" s="1">
        <v>52.523173999999997</v>
      </c>
      <c r="C237" s="21">
        <f t="shared" si="30"/>
        <v>-4.3258592966562981E-3</v>
      </c>
      <c r="D237" s="21">
        <f t="shared" si="31"/>
        <v>2.5462534926269226E-5</v>
      </c>
      <c r="S237" s="23">
        <v>42773</v>
      </c>
      <c r="T237" s="1">
        <v>2293.080078</v>
      </c>
      <c r="U237" s="21">
        <f t="shared" si="32"/>
        <v>2.268289539280044E-4</v>
      </c>
      <c r="W237" s="23">
        <v>42773</v>
      </c>
      <c r="X237" s="24">
        <f t="shared" si="33"/>
        <v>-4.3885577093547108E-3</v>
      </c>
      <c r="Y237" s="21">
        <f t="shared" si="34"/>
        <v>1.641305412295917E-4</v>
      </c>
      <c r="AD237" s="21">
        <v>199</v>
      </c>
      <c r="AE237" s="21">
        <f t="shared" ca="1" si="36"/>
        <v>0.83355266736493794</v>
      </c>
      <c r="AF237" s="21">
        <f t="shared" ca="1" si="37"/>
        <v>0.96829979873064487</v>
      </c>
      <c r="AG237" s="38">
        <f t="shared" ca="1" si="38"/>
        <v>81.535412176270242</v>
      </c>
      <c r="AH237" s="38">
        <f t="shared" si="39"/>
        <v>88.891731984371106</v>
      </c>
      <c r="AI237" s="38">
        <f t="shared" ca="1" si="35"/>
        <v>-7.3563198081008636</v>
      </c>
    </row>
    <row r="238" spans="1:35" x14ac:dyDescent="0.3">
      <c r="A238" s="23">
        <v>42772</v>
      </c>
      <c r="B238" s="1">
        <v>52.751368999999997</v>
      </c>
      <c r="C238" s="21">
        <f t="shared" si="30"/>
        <v>1.2168365645514045E-2</v>
      </c>
      <c r="D238" s="21">
        <f t="shared" si="31"/>
        <v>1.3106090388385525E-4</v>
      </c>
      <c r="S238" s="23">
        <v>42772</v>
      </c>
      <c r="T238" s="1">
        <v>2292.5600589999999</v>
      </c>
      <c r="U238" s="21">
        <f t="shared" si="32"/>
        <v>-2.1153568633501818E-3</v>
      </c>
      <c r="W238" s="23">
        <v>42772</v>
      </c>
      <c r="X238" s="24">
        <f t="shared" si="33"/>
        <v>1.2105667232815632E-2</v>
      </c>
      <c r="Y238" s="21">
        <f t="shared" si="34"/>
        <v>-2.1780552760485945E-3</v>
      </c>
      <c r="AD238" s="21">
        <v>200</v>
      </c>
      <c r="AE238" s="21">
        <f t="shared" ca="1" si="36"/>
        <v>9.8354061668399884E-2</v>
      </c>
      <c r="AF238" s="21">
        <f t="shared" ca="1" si="37"/>
        <v>-1.2909871789473819</v>
      </c>
      <c r="AG238" s="38">
        <f t="shared" ca="1" si="38"/>
        <v>80.285038373312119</v>
      </c>
      <c r="AH238" s="38">
        <f t="shared" si="39"/>
        <v>88.929042493522644</v>
      </c>
      <c r="AI238" s="38">
        <f t="shared" ca="1" si="35"/>
        <v>-8.6440041202105249</v>
      </c>
    </row>
    <row r="239" spans="1:35" x14ac:dyDescent="0.3">
      <c r="A239" s="23">
        <v>42769</v>
      </c>
      <c r="B239" s="1">
        <v>52.117187999999999</v>
      </c>
      <c r="C239" s="21">
        <f t="shared" si="30"/>
        <v>2.2090264617993238E-2</v>
      </c>
      <c r="D239" s="21">
        <f t="shared" si="31"/>
        <v>4.5668042195768494E-4</v>
      </c>
      <c r="S239" s="23">
        <v>42769</v>
      </c>
      <c r="T239" s="1">
        <v>2297.419922</v>
      </c>
      <c r="U239" s="21">
        <f t="shared" si="32"/>
        <v>7.2647580016458324E-3</v>
      </c>
      <c r="W239" s="23">
        <v>42769</v>
      </c>
      <c r="X239" s="24">
        <f t="shared" si="33"/>
        <v>2.2027566205294825E-2</v>
      </c>
      <c r="Y239" s="21">
        <f t="shared" si="34"/>
        <v>7.2020595889474197E-3</v>
      </c>
      <c r="AD239" s="21">
        <v>201</v>
      </c>
      <c r="AE239" s="21">
        <f t="shared" ca="1" si="36"/>
        <v>0.76586565569245346</v>
      </c>
      <c r="AF239" s="21">
        <f t="shared" ca="1" si="37"/>
        <v>0.72529888666014364</v>
      </c>
      <c r="AG239" s="38">
        <f t="shared" ca="1" si="38"/>
        <v>81.038236066303668</v>
      </c>
      <c r="AH239" s="38">
        <f t="shared" si="39"/>
        <v>88.966368663006847</v>
      </c>
      <c r="AI239" s="38">
        <f t="shared" ca="1" si="35"/>
        <v>-7.928132596703179</v>
      </c>
    </row>
    <row r="240" spans="1:35" x14ac:dyDescent="0.3">
      <c r="A240" s="23">
        <v>42768</v>
      </c>
      <c r="B240" s="1">
        <v>50.990788000000002</v>
      </c>
      <c r="C240" s="21">
        <f t="shared" si="30"/>
        <v>-5.5665331247523042E-4</v>
      </c>
      <c r="D240" s="21">
        <f t="shared" si="31"/>
        <v>1.6303089614169315E-6</v>
      </c>
      <c r="S240" s="23">
        <v>42768</v>
      </c>
      <c r="T240" s="1">
        <v>2280.8500979999999</v>
      </c>
      <c r="U240" s="21">
        <f t="shared" si="32"/>
        <v>5.7030947864911141E-4</v>
      </c>
      <c r="W240" s="23">
        <v>42768</v>
      </c>
      <c r="X240" s="24">
        <f t="shared" si="33"/>
        <v>-6.1935172517364311E-4</v>
      </c>
      <c r="Y240" s="21">
        <f t="shared" si="34"/>
        <v>5.0761106595069872E-4</v>
      </c>
      <c r="AD240" s="21">
        <v>202</v>
      </c>
      <c r="AE240" s="21">
        <f t="shared" ca="1" si="36"/>
        <v>0.84512978268462702</v>
      </c>
      <c r="AF240" s="21">
        <f t="shared" ca="1" si="37"/>
        <v>1.0157668308437171</v>
      </c>
      <c r="AG240" s="38">
        <f t="shared" ca="1" si="38"/>
        <v>82.091169817305143</v>
      </c>
      <c r="AH240" s="38">
        <f t="shared" si="39"/>
        <v>89.003710499396803</v>
      </c>
      <c r="AI240" s="38">
        <f t="shared" ca="1" si="35"/>
        <v>-6.9125406820916595</v>
      </c>
    </row>
    <row r="241" spans="1:35" x14ac:dyDescent="0.3">
      <c r="A241" s="23">
        <v>42767</v>
      </c>
      <c r="B241" s="1">
        <v>51.019188</v>
      </c>
      <c r="C241" s="21">
        <f t="shared" si="30"/>
        <v>-2.3904335745519312E-2</v>
      </c>
      <c r="D241" s="21">
        <f t="shared" si="31"/>
        <v>6.0636688473382245E-4</v>
      </c>
      <c r="S241" s="23">
        <v>42767</v>
      </c>
      <c r="T241" s="1">
        <v>2279.5500489999999</v>
      </c>
      <c r="U241" s="21">
        <f t="shared" si="32"/>
        <v>2.9836364737412246E-4</v>
      </c>
      <c r="W241" s="23">
        <v>42767</v>
      </c>
      <c r="X241" s="24">
        <f t="shared" si="33"/>
        <v>-2.3967034158217725E-2</v>
      </c>
      <c r="Y241" s="21">
        <f t="shared" si="34"/>
        <v>2.3566523467570977E-4</v>
      </c>
      <c r="AD241" s="21">
        <v>203</v>
      </c>
      <c r="AE241" s="21">
        <f t="shared" ca="1" si="36"/>
        <v>0.63066831908051246</v>
      </c>
      <c r="AF241" s="21">
        <f t="shared" ca="1" si="37"/>
        <v>0.33362392540758734</v>
      </c>
      <c r="AG241" s="38">
        <f t="shared" ca="1" si="38"/>
        <v>82.463212909094153</v>
      </c>
      <c r="AH241" s="38">
        <f t="shared" si="39"/>
        <v>89.041068009268386</v>
      </c>
      <c r="AI241" s="38">
        <f t="shared" ca="1" si="35"/>
        <v>-6.5778551001742329</v>
      </c>
    </row>
    <row r="242" spans="1:35" x14ac:dyDescent="0.3">
      <c r="A242" s="23">
        <v>42766</v>
      </c>
      <c r="B242" s="1">
        <v>52.268635000000003</v>
      </c>
      <c r="C242" s="21">
        <f t="shared" si="30"/>
        <v>-1.2164546500719298E-2</v>
      </c>
      <c r="D242" s="21">
        <f t="shared" si="31"/>
        <v>1.6601623404936553E-4</v>
      </c>
      <c r="S242" s="23">
        <v>42766</v>
      </c>
      <c r="T242" s="1">
        <v>2278.8701169999999</v>
      </c>
      <c r="U242" s="21">
        <f t="shared" si="32"/>
        <v>-8.8990533877453259E-4</v>
      </c>
      <c r="W242" s="23">
        <v>42766</v>
      </c>
      <c r="X242" s="24">
        <f t="shared" si="33"/>
        <v>-1.2227244913417711E-2</v>
      </c>
      <c r="Y242" s="21">
        <f t="shared" si="34"/>
        <v>-9.5260375147294529E-4</v>
      </c>
      <c r="AD242" s="21">
        <v>204</v>
      </c>
      <c r="AE242" s="21">
        <f t="shared" ca="1" si="36"/>
        <v>0.77761997181015663</v>
      </c>
      <c r="AF242" s="21">
        <f t="shared" ca="1" si="37"/>
        <v>0.76417987744515692</v>
      </c>
      <c r="AG242" s="38">
        <f t="shared" ca="1" si="38"/>
        <v>83.276648214130915</v>
      </c>
      <c r="AH242" s="38">
        <f t="shared" si="39"/>
        <v>89.078441199200228</v>
      </c>
      <c r="AI242" s="38">
        <f t="shared" ca="1" si="35"/>
        <v>-5.8017929850693122</v>
      </c>
    </row>
    <row r="243" spans="1:35" x14ac:dyDescent="0.3">
      <c r="A243" s="23">
        <v>42765</v>
      </c>
      <c r="B243" s="1">
        <v>52.912289000000001</v>
      </c>
      <c r="C243" s="21">
        <f t="shared" si="30"/>
        <v>-3.9200666785578209E-3</v>
      </c>
      <c r="D243" s="21">
        <f t="shared" si="31"/>
        <v>2.1531909783967012E-5</v>
      </c>
      <c r="S243" s="23">
        <v>42765</v>
      </c>
      <c r="T243" s="1">
        <v>2280.8999020000001</v>
      </c>
      <c r="U243" s="21">
        <f t="shared" si="32"/>
        <v>-6.0095434915230506E-3</v>
      </c>
      <c r="W243" s="23">
        <v>42765</v>
      </c>
      <c r="X243" s="24">
        <f t="shared" si="33"/>
        <v>-3.9827650912562336E-3</v>
      </c>
      <c r="Y243" s="21">
        <f t="shared" si="34"/>
        <v>-6.0722419042214633E-3</v>
      </c>
      <c r="AD243" s="21">
        <v>205</v>
      </c>
      <c r="AE243" s="21">
        <f t="shared" ca="1" si="36"/>
        <v>0.90338595548078571</v>
      </c>
      <c r="AF243" s="21">
        <f t="shared" ca="1" si="37"/>
        <v>1.301088718005796</v>
      </c>
      <c r="AG243" s="38">
        <f t="shared" ca="1" si="38"/>
        <v>84.655139038274854</v>
      </c>
      <c r="AH243" s="38">
        <f t="shared" si="39"/>
        <v>89.115830075773715</v>
      </c>
      <c r="AI243" s="38">
        <f t="shared" ca="1" si="35"/>
        <v>-4.4606910374988615</v>
      </c>
    </row>
    <row r="244" spans="1:35" x14ac:dyDescent="0.3">
      <c r="A244" s="23">
        <v>42762</v>
      </c>
      <c r="B244" s="1">
        <v>53.120525000000001</v>
      </c>
      <c r="C244" s="21">
        <f t="shared" si="30"/>
        <v>-4.0027355335657488E-2</v>
      </c>
      <c r="D244" s="21">
        <f t="shared" si="31"/>
        <v>1.6603618163526937E-3</v>
      </c>
      <c r="S244" s="23">
        <v>42762</v>
      </c>
      <c r="T244" s="1">
        <v>2294.6899410000001</v>
      </c>
      <c r="U244" s="21">
        <f t="shared" si="32"/>
        <v>-8.6646422615233032E-4</v>
      </c>
      <c r="W244" s="23">
        <v>42762</v>
      </c>
      <c r="X244" s="24">
        <f t="shared" si="33"/>
        <v>-4.0090053748355899E-2</v>
      </c>
      <c r="Y244" s="21">
        <f t="shared" si="34"/>
        <v>-9.2916263885074301E-4</v>
      </c>
      <c r="AD244" s="21">
        <v>206</v>
      </c>
      <c r="AE244" s="21">
        <f t="shared" ca="1" si="36"/>
        <v>0.45255042782510935</v>
      </c>
      <c r="AF244" s="21">
        <f t="shared" ca="1" si="37"/>
        <v>-0.11922026039553564</v>
      </c>
      <c r="AG244" s="38">
        <f t="shared" ca="1" si="38"/>
        <v>84.566612948589864</v>
      </c>
      <c r="AH244" s="38">
        <f t="shared" si="39"/>
        <v>89.153234645573008</v>
      </c>
      <c r="AI244" s="38">
        <f t="shared" ca="1" si="35"/>
        <v>-4.5866216969831441</v>
      </c>
    </row>
    <row r="245" spans="1:35" x14ac:dyDescent="0.3">
      <c r="A245" s="23">
        <v>42761</v>
      </c>
      <c r="B245" s="1">
        <v>55.335456999999998</v>
      </c>
      <c r="C245" s="21">
        <f t="shared" si="30"/>
        <v>-4.0885933585217415E-3</v>
      </c>
      <c r="D245" s="21">
        <f t="shared" si="31"/>
        <v>2.3124322505931426E-5</v>
      </c>
      <c r="S245" s="23">
        <v>42761</v>
      </c>
      <c r="T245" s="1">
        <v>2296.679932</v>
      </c>
      <c r="U245" s="21">
        <f t="shared" si="32"/>
        <v>-7.3538416963325748E-4</v>
      </c>
      <c r="W245" s="23">
        <v>42761</v>
      </c>
      <c r="X245" s="24">
        <f t="shared" si="33"/>
        <v>-4.1512917712201542E-3</v>
      </c>
      <c r="Y245" s="21">
        <f t="shared" si="34"/>
        <v>-7.9808258233167017E-4</v>
      </c>
      <c r="AD245" s="21">
        <v>207</v>
      </c>
      <c r="AE245" s="21">
        <f t="shared" ca="1" si="36"/>
        <v>0.62035855041834487</v>
      </c>
      <c r="AF245" s="21">
        <f t="shared" ca="1" si="37"/>
        <v>0.30642260518034747</v>
      </c>
      <c r="AG245" s="38">
        <f t="shared" ca="1" si="38"/>
        <v>84.921467046743103</v>
      </c>
      <c r="AH245" s="38">
        <f t="shared" si="39"/>
        <v>89.190654915185007</v>
      </c>
      <c r="AI245" s="38">
        <f t="shared" ca="1" si="35"/>
        <v>-4.2691878684419038</v>
      </c>
    </row>
    <row r="246" spans="1:35" x14ac:dyDescent="0.3">
      <c r="A246" s="23">
        <v>42760</v>
      </c>
      <c r="B246" s="1">
        <v>55.562629999999999</v>
      </c>
      <c r="C246" s="21">
        <f t="shared" si="30"/>
        <v>4.4489050759726201E-3</v>
      </c>
      <c r="D246" s="21">
        <f t="shared" si="31"/>
        <v>1.3903374182134212E-5</v>
      </c>
      <c r="S246" s="23">
        <v>42760</v>
      </c>
      <c r="T246" s="1">
        <v>2298.3701169999999</v>
      </c>
      <c r="U246" s="21">
        <f t="shared" si="32"/>
        <v>8.0260906262639153E-3</v>
      </c>
      <c r="W246" s="23">
        <v>42760</v>
      </c>
      <c r="X246" s="24">
        <f t="shared" si="33"/>
        <v>4.3862066632742074E-3</v>
      </c>
      <c r="Y246" s="21">
        <f t="shared" si="34"/>
        <v>7.9633922135655018E-3</v>
      </c>
      <c r="AD246" s="21">
        <v>208</v>
      </c>
      <c r="AE246" s="21">
        <f t="shared" ca="1" si="36"/>
        <v>0.55000031710650921</v>
      </c>
      <c r="AF246" s="21">
        <f t="shared" ca="1" si="37"/>
        <v>0.12566214802388831</v>
      </c>
      <c r="AG246" s="38">
        <f t="shared" ca="1" si="38"/>
        <v>85.088481814150811</v>
      </c>
      <c r="AH246" s="38">
        <f t="shared" si="39"/>
        <v>89.2280908911994</v>
      </c>
      <c r="AI246" s="38">
        <f t="shared" ca="1" si="35"/>
        <v>-4.1396090770485898</v>
      </c>
    </row>
    <row r="247" spans="1:35" x14ac:dyDescent="0.3">
      <c r="A247" s="23">
        <v>42759</v>
      </c>
      <c r="B247" s="1">
        <v>55.316532000000002</v>
      </c>
      <c r="C247" s="21">
        <f t="shared" si="30"/>
        <v>1.1772950427278772E-2</v>
      </c>
      <c r="D247" s="21">
        <f t="shared" si="31"/>
        <v>1.2216368517865001E-4</v>
      </c>
      <c r="S247" s="23">
        <v>42759</v>
      </c>
      <c r="T247" s="1">
        <v>2280.070068</v>
      </c>
      <c r="U247" s="21">
        <f t="shared" si="32"/>
        <v>6.5645935553879653E-3</v>
      </c>
      <c r="W247" s="23">
        <v>42759</v>
      </c>
      <c r="X247" s="24">
        <f t="shared" si="33"/>
        <v>1.1710252014580359E-2</v>
      </c>
      <c r="Y247" s="21">
        <f t="shared" si="34"/>
        <v>6.5018951426895526E-3</v>
      </c>
      <c r="AD247" s="21">
        <v>209</v>
      </c>
      <c r="AE247" s="21">
        <f t="shared" ca="1" si="36"/>
        <v>0.5288064709329352</v>
      </c>
      <c r="AF247" s="21">
        <f t="shared" ca="1" si="37"/>
        <v>7.2269975680954737E-2</v>
      </c>
      <c r="AG247" s="38">
        <f t="shared" ca="1" si="38"/>
        <v>85.199872763787297</v>
      </c>
      <c r="AH247" s="38">
        <f t="shared" si="39"/>
        <v>89.265542580208631</v>
      </c>
      <c r="AI247" s="38">
        <f t="shared" ca="1" si="35"/>
        <v>-4.0656698164213338</v>
      </c>
    </row>
    <row r="248" spans="1:35" x14ac:dyDescent="0.3">
      <c r="A248" s="23">
        <v>42758</v>
      </c>
      <c r="B248" s="1">
        <v>54.672871000000001</v>
      </c>
      <c r="C248" s="21">
        <f t="shared" si="30"/>
        <v>1.7342816457341925E-3</v>
      </c>
      <c r="D248" s="21">
        <f t="shared" si="31"/>
        <v>1.0283976576440337E-6</v>
      </c>
      <c r="S248" s="23">
        <v>42758</v>
      </c>
      <c r="T248" s="1">
        <v>2265.1999510000001</v>
      </c>
      <c r="U248" s="21">
        <f t="shared" si="32"/>
        <v>-2.6901250121218467E-3</v>
      </c>
      <c r="W248" s="23">
        <v>42758</v>
      </c>
      <c r="X248" s="24">
        <f t="shared" si="33"/>
        <v>1.6715832330357798E-3</v>
      </c>
      <c r="Y248" s="21">
        <f t="shared" si="34"/>
        <v>-2.7528234248202594E-3</v>
      </c>
      <c r="AD248" s="21">
        <v>210</v>
      </c>
      <c r="AE248" s="21">
        <f t="shared" ca="1" si="36"/>
        <v>0.82835680226300978</v>
      </c>
      <c r="AF248" s="21">
        <f t="shared" ca="1" si="37"/>
        <v>0.9476917630080316</v>
      </c>
      <c r="AG248" s="38">
        <f t="shared" ca="1" si="38"/>
        <v>86.234666680716529</v>
      </c>
      <c r="AH248" s="38">
        <f t="shared" si="39"/>
        <v>89.303009988807915</v>
      </c>
      <c r="AI248" s="38">
        <f t="shared" ca="1" si="35"/>
        <v>-3.0683433080913858</v>
      </c>
    </row>
    <row r="249" spans="1:35" x14ac:dyDescent="0.3">
      <c r="A249" s="23">
        <v>42755</v>
      </c>
      <c r="B249" s="1">
        <v>54.578217000000002</v>
      </c>
      <c r="C249" s="21">
        <f t="shared" si="30"/>
        <v>-3.9730691652708483E-3</v>
      </c>
      <c r="D249" s="21">
        <f t="shared" si="31"/>
        <v>2.2026608508100173E-5</v>
      </c>
      <c r="S249" s="23">
        <v>42755</v>
      </c>
      <c r="T249" s="1">
        <v>2271.3100589999999</v>
      </c>
      <c r="U249" s="21">
        <f t="shared" si="32"/>
        <v>3.3662375142391454E-3</v>
      </c>
      <c r="W249" s="23">
        <v>42755</v>
      </c>
      <c r="X249" s="24">
        <f t="shared" si="33"/>
        <v>-4.035767577969261E-3</v>
      </c>
      <c r="Y249" s="21">
        <f t="shared" si="34"/>
        <v>3.3035391015407327E-3</v>
      </c>
      <c r="AD249" s="21">
        <v>211</v>
      </c>
      <c r="AE249" s="21">
        <f t="shared" ca="1" si="36"/>
        <v>0.18588174899116694</v>
      </c>
      <c r="AF249" s="21">
        <f t="shared" ca="1" si="37"/>
        <v>-0.89317493630516165</v>
      </c>
      <c r="AG249" s="38">
        <f t="shared" ca="1" si="38"/>
        <v>85.328588855660598</v>
      </c>
      <c r="AH249" s="38">
        <f t="shared" si="39"/>
        <v>89.340493123595223</v>
      </c>
      <c r="AI249" s="38">
        <f t="shared" ca="1" si="35"/>
        <v>-4.0119042679346251</v>
      </c>
    </row>
    <row r="250" spans="1:35" x14ac:dyDescent="0.3">
      <c r="A250" s="23">
        <v>42754</v>
      </c>
      <c r="B250" s="1">
        <v>54.795924999999997</v>
      </c>
      <c r="C250" s="21">
        <f t="shared" si="30"/>
        <v>-9.5808131270233021E-3</v>
      </c>
      <c r="D250" s="21">
        <f t="shared" si="31"/>
        <v>1.0611050501374795E-4</v>
      </c>
      <c r="S250" s="23">
        <v>42754</v>
      </c>
      <c r="T250" s="1">
        <v>2263.6899410000001</v>
      </c>
      <c r="U250" s="21">
        <f t="shared" si="32"/>
        <v>-3.6093087192583528E-3</v>
      </c>
      <c r="W250" s="23">
        <v>42754</v>
      </c>
      <c r="X250" s="24">
        <f t="shared" si="33"/>
        <v>-9.6435115397217157E-3</v>
      </c>
      <c r="Y250" s="21">
        <f t="shared" si="34"/>
        <v>-3.6720071319567655E-3</v>
      </c>
      <c r="AD250" s="21">
        <v>212</v>
      </c>
      <c r="AE250" s="21">
        <f t="shared" ca="1" si="36"/>
        <v>0.83696521014010505</v>
      </c>
      <c r="AF250" s="21">
        <f t="shared" ca="1" si="37"/>
        <v>0.98206144182685673</v>
      </c>
      <c r="AG250" s="38">
        <f t="shared" ca="1" si="38"/>
        <v>86.401452027161767</v>
      </c>
      <c r="AH250" s="38">
        <f t="shared" si="39"/>
        <v>89.377991991171314</v>
      </c>
      <c r="AI250" s="38">
        <f t="shared" ca="1" si="35"/>
        <v>-2.9765399640095467</v>
      </c>
    </row>
    <row r="251" spans="1:35" x14ac:dyDescent="0.3">
      <c r="A251" s="23">
        <v>42753</v>
      </c>
      <c r="B251" s="1">
        <v>55.325992999999997</v>
      </c>
      <c r="C251" s="21">
        <f t="shared" si="30"/>
        <v>7.7585725928430715E-3</v>
      </c>
      <c r="D251" s="21">
        <f t="shared" si="31"/>
        <v>4.9538939126381742E-5</v>
      </c>
      <c r="S251" s="23">
        <v>42753</v>
      </c>
      <c r="T251" s="1">
        <v>2271.889893</v>
      </c>
      <c r="U251" s="21">
        <f t="shared" si="32"/>
        <v>1.7637540571728838E-3</v>
      </c>
      <c r="W251" s="23">
        <v>42753</v>
      </c>
      <c r="X251" s="24">
        <f t="shared" si="33"/>
        <v>7.6958741801446589E-3</v>
      </c>
      <c r="Y251" s="21">
        <f t="shared" si="34"/>
        <v>1.7010556444744711E-3</v>
      </c>
      <c r="AD251" s="21">
        <v>213</v>
      </c>
      <c r="AE251" s="21">
        <f t="shared" ca="1" si="36"/>
        <v>3.0473161911647617E-2</v>
      </c>
      <c r="AF251" s="21">
        <f t="shared" ca="1" si="37"/>
        <v>-1.8738846628932355</v>
      </c>
      <c r="AG251" s="38">
        <f t="shared" ca="1" si="38"/>
        <v>84.468873839927753</v>
      </c>
      <c r="AH251" s="38">
        <f t="shared" si="39"/>
        <v>89.4155065981397</v>
      </c>
      <c r="AI251" s="38">
        <f t="shared" ca="1" si="35"/>
        <v>-4.9466327582119476</v>
      </c>
    </row>
    <row r="252" spans="1:35" x14ac:dyDescent="0.3">
      <c r="A252" s="23">
        <v>42752</v>
      </c>
      <c r="B252" s="1">
        <v>54.900047000000001</v>
      </c>
      <c r="C252" s="21">
        <f t="shared" si="30"/>
        <v>2.5928416612506222E-3</v>
      </c>
      <c r="D252" s="21">
        <f t="shared" si="31"/>
        <v>3.5068534057471086E-6</v>
      </c>
      <c r="S252" s="23">
        <v>42752</v>
      </c>
      <c r="T252" s="1">
        <v>2267.889893</v>
      </c>
      <c r="U252" s="21">
        <f t="shared" si="32"/>
        <v>-2.9675026894465661E-3</v>
      </c>
      <c r="W252" s="23">
        <v>42752</v>
      </c>
      <c r="X252" s="24">
        <f t="shared" si="33"/>
        <v>2.5301432485522095E-3</v>
      </c>
      <c r="Y252" s="21">
        <f t="shared" si="34"/>
        <v>-3.0302011021449788E-3</v>
      </c>
      <c r="AD252" s="21">
        <v>214</v>
      </c>
      <c r="AE252" s="21">
        <f t="shared" ca="1" si="36"/>
        <v>0.64109043799240695</v>
      </c>
      <c r="AF252" s="21">
        <f t="shared" ca="1" si="37"/>
        <v>0.36137501359135193</v>
      </c>
      <c r="AG252" s="38">
        <f t="shared" ca="1" si="38"/>
        <v>84.88065117680631</v>
      </c>
      <c r="AH252" s="38">
        <f t="shared" si="39"/>
        <v>89.453036951106682</v>
      </c>
      <c r="AI252" s="38">
        <f t="shared" ca="1" si="35"/>
        <v>-4.572385774300372</v>
      </c>
    </row>
    <row r="253" spans="1:35" x14ac:dyDescent="0.3">
      <c r="A253" s="23">
        <v>42748</v>
      </c>
      <c r="B253" s="1">
        <v>54.758068000000002</v>
      </c>
      <c r="C253" s="21">
        <f t="shared" si="30"/>
        <v>-3.1017083317859129E-3</v>
      </c>
      <c r="D253" s="21">
        <f t="shared" si="31"/>
        <v>1.4606847343212404E-5</v>
      </c>
      <c r="S253" s="23">
        <v>42748</v>
      </c>
      <c r="T253" s="1">
        <v>2274.639893</v>
      </c>
      <c r="U253" s="21">
        <f t="shared" si="32"/>
        <v>1.8498406076092877E-3</v>
      </c>
      <c r="W253" s="23">
        <v>42748</v>
      </c>
      <c r="X253" s="24">
        <f t="shared" si="33"/>
        <v>-3.1644067444843256E-3</v>
      </c>
      <c r="Y253" s="21">
        <f t="shared" si="34"/>
        <v>1.787142194910875E-3</v>
      </c>
      <c r="AD253" s="21">
        <v>215</v>
      </c>
      <c r="AE253" s="21">
        <f t="shared" ca="1" si="36"/>
        <v>0.15969107998788268</v>
      </c>
      <c r="AF253" s="21">
        <f t="shared" ca="1" si="37"/>
        <v>-0.9957283327220906</v>
      </c>
      <c r="AG253" s="38">
        <f t="shared" ca="1" si="38"/>
        <v>83.882958561214025</v>
      </c>
      <c r="AH253" s="38">
        <f t="shared" si="39"/>
        <v>89.490583056681317</v>
      </c>
      <c r="AI253" s="38">
        <f t="shared" ca="1" si="35"/>
        <v>-5.6076244954672916</v>
      </c>
    </row>
    <row r="254" spans="1:35" x14ac:dyDescent="0.3">
      <c r="A254" s="23">
        <v>42747</v>
      </c>
      <c r="B254" s="1">
        <v>54.928440000000002</v>
      </c>
      <c r="C254" s="21">
        <f t="shared" si="30"/>
        <v>-1.204934184118267E-3</v>
      </c>
      <c r="D254" s="21">
        <f t="shared" si="31"/>
        <v>3.7060731459233797E-6</v>
      </c>
      <c r="S254" s="23">
        <v>42747</v>
      </c>
      <c r="T254" s="1">
        <v>2270.4399410000001</v>
      </c>
      <c r="U254" s="21">
        <f t="shared" si="32"/>
        <v>-2.1448090176998669E-3</v>
      </c>
      <c r="W254" s="23">
        <v>42747</v>
      </c>
      <c r="X254" s="24">
        <f t="shared" si="33"/>
        <v>-1.2676325968166797E-3</v>
      </c>
      <c r="Y254" s="21">
        <f t="shared" si="34"/>
        <v>-2.2075074303982796E-3</v>
      </c>
      <c r="AD254" s="21">
        <v>216</v>
      </c>
      <c r="AE254" s="21">
        <f t="shared" ca="1" si="36"/>
        <v>0.65258981688489637</v>
      </c>
      <c r="AF254" s="21">
        <f t="shared" ca="1" si="37"/>
        <v>0.39232192431815516</v>
      </c>
      <c r="AG254" s="38">
        <f t="shared" ca="1" si="38"/>
        <v>84.323960360980166</v>
      </c>
      <c r="AH254" s="38">
        <f t="shared" si="39"/>
        <v>89.528144921475445</v>
      </c>
      <c r="AI254" s="38">
        <f t="shared" ca="1" si="35"/>
        <v>-5.2041845604952783</v>
      </c>
    </row>
    <row r="255" spans="1:35" x14ac:dyDescent="0.3">
      <c r="A255" s="23">
        <v>42746</v>
      </c>
      <c r="B255" s="1">
        <v>54.994705000000003</v>
      </c>
      <c r="C255" s="21">
        <f t="shared" si="30"/>
        <v>3.8009387902651071E-3</v>
      </c>
      <c r="D255" s="21">
        <f t="shared" si="31"/>
        <v>9.4910610828095692E-6</v>
      </c>
      <c r="S255" s="23">
        <v>42746</v>
      </c>
      <c r="T255" s="1">
        <v>2275.320068</v>
      </c>
      <c r="U255" s="21">
        <f t="shared" si="32"/>
        <v>2.8296382728654201E-3</v>
      </c>
      <c r="W255" s="23">
        <v>42746</v>
      </c>
      <c r="X255" s="24">
        <f t="shared" si="33"/>
        <v>3.7382403775666944E-3</v>
      </c>
      <c r="Y255" s="21">
        <f t="shared" si="34"/>
        <v>2.7669398601670074E-3</v>
      </c>
      <c r="AD255" s="21">
        <v>217</v>
      </c>
      <c r="AE255" s="21">
        <f t="shared" ca="1" si="36"/>
        <v>0.22794402935582125</v>
      </c>
      <c r="AF255" s="21">
        <f t="shared" ca="1" si="37"/>
        <v>-0.74563479376748432</v>
      </c>
      <c r="AG255" s="38">
        <f t="shared" ca="1" si="38"/>
        <v>83.589463420832431</v>
      </c>
      <c r="AH255" s="38">
        <f t="shared" si="39"/>
        <v>89.565722552103679</v>
      </c>
      <c r="AI255" s="38">
        <f t="shared" ca="1" si="35"/>
        <v>-5.9762591312712487</v>
      </c>
    </row>
    <row r="256" spans="1:35" x14ac:dyDescent="0.3">
      <c r="A256" s="23">
        <v>42745</v>
      </c>
      <c r="B256" s="1">
        <v>54.786465</v>
      </c>
      <c r="C256" s="21">
        <f t="shared" si="30"/>
        <v>-5.4981042434479876E-3</v>
      </c>
      <c r="D256" s="21">
        <f t="shared" si="31"/>
        <v>3.8667086465652097E-5</v>
      </c>
      <c r="S256" s="23">
        <v>42745</v>
      </c>
      <c r="T256" s="1">
        <v>2268.8999020000001</v>
      </c>
      <c r="U256" s="21">
        <f t="shared" si="32"/>
        <v>0</v>
      </c>
      <c r="W256" s="23">
        <v>42745</v>
      </c>
      <c r="X256" s="24">
        <f t="shared" si="33"/>
        <v>-5.5608026561464003E-3</v>
      </c>
      <c r="Y256" s="21">
        <f t="shared" si="34"/>
        <v>-6.2698412698412704E-5</v>
      </c>
      <c r="AD256" s="21">
        <v>218</v>
      </c>
      <c r="AE256" s="21">
        <f t="shared" ca="1" si="36"/>
        <v>0.48121606949476359</v>
      </c>
      <c r="AF256" s="21">
        <f t="shared" ca="1" si="37"/>
        <v>-4.7101741969479582E-2</v>
      </c>
      <c r="AG256" s="38">
        <f t="shared" ca="1" si="38"/>
        <v>83.576130757925853</v>
      </c>
      <c r="AH256" s="38">
        <f t="shared" si="39"/>
        <v>89.603315955183419</v>
      </c>
      <c r="AI256" s="38">
        <f t="shared" ca="1" si="35"/>
        <v>-6.0271851972575661</v>
      </c>
    </row>
    <row r="257" spans="1:35" x14ac:dyDescent="0.3">
      <c r="A257" s="23">
        <v>42744</v>
      </c>
      <c r="B257" s="1">
        <v>55.089351999999998</v>
      </c>
      <c r="C257" s="21">
        <f t="shared" si="30"/>
        <v>1.8729193149961354E-2</v>
      </c>
      <c r="D257" s="21">
        <f t="shared" si="31"/>
        <v>3.243244748951349E-4</v>
      </c>
      <c r="S257" s="23">
        <v>42744</v>
      </c>
      <c r="T257" s="1">
        <v>2268.8999020000001</v>
      </c>
      <c r="U257" s="21">
        <f t="shared" si="32"/>
        <v>-3.5485942217199362E-3</v>
      </c>
      <c r="W257" s="23">
        <v>42744</v>
      </c>
      <c r="X257" s="24">
        <f t="shared" si="33"/>
        <v>1.866649473726294E-2</v>
      </c>
      <c r="Y257" s="21">
        <f t="shared" si="34"/>
        <v>-3.6112926344183489E-3</v>
      </c>
      <c r="AD257" s="21">
        <v>219</v>
      </c>
      <c r="AE257" s="21">
        <f t="shared" ca="1" si="36"/>
        <v>0.37094676636731694</v>
      </c>
      <c r="AF257" s="21">
        <f t="shared" ca="1" si="37"/>
        <v>-0.32934685471466552</v>
      </c>
      <c r="AG257" s="38">
        <f t="shared" ca="1" si="38"/>
        <v>83.273302759098257</v>
      </c>
      <c r="AH257" s="38">
        <f t="shared" si="39"/>
        <v>89.640925137334833</v>
      </c>
      <c r="AI257" s="38">
        <f t="shared" ca="1" si="35"/>
        <v>-6.3676223782365753</v>
      </c>
    </row>
    <row r="258" spans="1:35" x14ac:dyDescent="0.3">
      <c r="A258" s="23">
        <v>42741</v>
      </c>
      <c r="B258" s="1">
        <v>54.076542000000003</v>
      </c>
      <c r="C258" s="21">
        <f t="shared" si="30"/>
        <v>1.1866729827554989E-2</v>
      </c>
      <c r="D258" s="21">
        <f t="shared" si="31"/>
        <v>1.2424552370345136E-4</v>
      </c>
      <c r="S258" s="23">
        <v>42741</v>
      </c>
      <c r="T258" s="1">
        <v>2276.9799800000001</v>
      </c>
      <c r="U258" s="21">
        <f t="shared" si="32"/>
        <v>3.5169590127810402E-3</v>
      </c>
      <c r="W258" s="23">
        <v>42741</v>
      </c>
      <c r="X258" s="24">
        <f t="shared" si="33"/>
        <v>1.1804031414856576E-2</v>
      </c>
      <c r="Y258" s="21">
        <f t="shared" si="34"/>
        <v>3.4542606000826275E-3</v>
      </c>
      <c r="AD258" s="21">
        <v>220</v>
      </c>
      <c r="AE258" s="21">
        <f t="shared" ca="1" si="36"/>
        <v>0.75470410848151825</v>
      </c>
      <c r="AF258" s="21">
        <f t="shared" ca="1" si="37"/>
        <v>0.68936789282222088</v>
      </c>
      <c r="AG258" s="38">
        <f t="shared" ca="1" si="38"/>
        <v>84.017407705270628</v>
      </c>
      <c r="AH258" s="38">
        <f t="shared" si="39"/>
        <v>89.678550105180861</v>
      </c>
      <c r="AI258" s="38">
        <f t="shared" ca="1" si="35"/>
        <v>-5.6611423999102328</v>
      </c>
    </row>
    <row r="259" spans="1:35" x14ac:dyDescent="0.3">
      <c r="A259" s="23">
        <v>42740</v>
      </c>
      <c r="B259" s="1">
        <v>53.442355999999997</v>
      </c>
      <c r="C259" s="21">
        <f t="shared" si="30"/>
        <v>8.3943239714161511E-3</v>
      </c>
      <c r="D259" s="21">
        <f t="shared" si="31"/>
        <v>5.8892451714434925E-5</v>
      </c>
      <c r="S259" s="23">
        <v>42740</v>
      </c>
      <c r="T259" s="1">
        <v>2269</v>
      </c>
      <c r="U259" s="21">
        <f t="shared" si="32"/>
        <v>-7.7067048332046806E-4</v>
      </c>
      <c r="W259" s="23">
        <v>42740</v>
      </c>
      <c r="X259" s="24">
        <f t="shared" si="33"/>
        <v>8.3316255587177375E-3</v>
      </c>
      <c r="Y259" s="21">
        <f t="shared" si="34"/>
        <v>-8.3336889601888075E-4</v>
      </c>
      <c r="AD259" s="21">
        <v>221</v>
      </c>
      <c r="AE259" s="21">
        <f t="shared" ca="1" si="36"/>
        <v>0.7038037232468668</v>
      </c>
      <c r="AF259" s="21">
        <f t="shared" ca="1" si="37"/>
        <v>0.53537213653803795</v>
      </c>
      <c r="AG259" s="38">
        <f t="shared" ca="1" si="38"/>
        <v>84.607804298452123</v>
      </c>
      <c r="AH259" s="38">
        <f t="shared" si="39"/>
        <v>89.71619086534723</v>
      </c>
      <c r="AI259" s="38">
        <f t="shared" ca="1" si="35"/>
        <v>-5.1083865668951063</v>
      </c>
    </row>
    <row r="260" spans="1:35" x14ac:dyDescent="0.3">
      <c r="A260" s="23">
        <v>42739</v>
      </c>
      <c r="B260" s="1">
        <v>52.997478000000001</v>
      </c>
      <c r="C260" s="21">
        <f t="shared" si="30"/>
        <v>1.1562827855001734E-2</v>
      </c>
      <c r="D260" s="21">
        <f t="shared" si="31"/>
        <v>1.1756296449847677E-4</v>
      </c>
      <c r="S260" s="23">
        <v>42739</v>
      </c>
      <c r="T260" s="1">
        <v>2270.75</v>
      </c>
      <c r="U260" s="21">
        <f t="shared" si="32"/>
        <v>5.7222738442055388E-3</v>
      </c>
      <c r="W260" s="23">
        <v>42739</v>
      </c>
      <c r="X260" s="24">
        <f t="shared" si="33"/>
        <v>1.150012944230332E-2</v>
      </c>
      <c r="Y260" s="21">
        <f t="shared" si="34"/>
        <v>5.6595754315071261E-3</v>
      </c>
      <c r="AD260" s="21">
        <v>222</v>
      </c>
      <c r="AE260" s="21">
        <f t="shared" ca="1" si="36"/>
        <v>2.6428343239457419E-3</v>
      </c>
      <c r="AF260" s="21">
        <f t="shared" ca="1" si="37"/>
        <v>-2.7890880871827766</v>
      </c>
      <c r="AG260" s="38">
        <f t="shared" ca="1" si="38"/>
        <v>81.789750102237733</v>
      </c>
      <c r="AH260" s="38">
        <f t="shared" si="39"/>
        <v>89.753847424462435</v>
      </c>
      <c r="AI260" s="38">
        <f t="shared" ca="1" si="35"/>
        <v>-7.9640973222247027</v>
      </c>
    </row>
    <row r="261" spans="1:35" x14ac:dyDescent="0.3">
      <c r="A261" s="23">
        <v>42738</v>
      </c>
      <c r="B261" s="1">
        <v>52.391682000000003</v>
      </c>
      <c r="C261" s="21">
        <f t="shared" si="30"/>
        <v>-3.0619799816933302E-3</v>
      </c>
      <c r="D261" s="21">
        <f t="shared" si="31"/>
        <v>1.4304750873784305E-5</v>
      </c>
      <c r="S261" s="23">
        <v>42738</v>
      </c>
      <c r="T261" s="1">
        <v>2257.830078</v>
      </c>
      <c r="U261" s="21">
        <f t="shared" si="32"/>
        <v>8.486575281753117E-3</v>
      </c>
      <c r="W261" s="23">
        <v>42738</v>
      </c>
      <c r="X261" s="24">
        <f t="shared" si="33"/>
        <v>-3.1246783943917429E-3</v>
      </c>
      <c r="Y261" s="21">
        <f t="shared" si="34"/>
        <v>8.4238768690547035E-3</v>
      </c>
      <c r="AD261" s="21">
        <v>223</v>
      </c>
      <c r="AE261" s="21">
        <f t="shared" ca="1" si="36"/>
        <v>0.33243251101105376</v>
      </c>
      <c r="AF261" s="21">
        <f t="shared" ca="1" si="37"/>
        <v>-0.43320613536323627</v>
      </c>
      <c r="AG261" s="38">
        <f t="shared" ca="1" si="38"/>
        <v>81.389391046620304</v>
      </c>
      <c r="AH261" s="38">
        <f t="shared" si="39"/>
        <v>89.791519789157789</v>
      </c>
      <c r="AI261" s="38">
        <f t="shared" ca="1" si="35"/>
        <v>-8.4021287425374851</v>
      </c>
    </row>
    <row r="262" spans="1:35" x14ac:dyDescent="0.3">
      <c r="A262" s="23">
        <v>42734</v>
      </c>
      <c r="B262" s="1">
        <v>52.552596999999999</v>
      </c>
      <c r="C262" s="21">
        <f t="shared" si="30"/>
        <v>-1.4204655819201939E-2</v>
      </c>
      <c r="D262" s="21">
        <f t="shared" si="31"/>
        <v>2.2275079031436147E-4</v>
      </c>
      <c r="S262" s="23">
        <v>42734</v>
      </c>
      <c r="T262" s="1">
        <v>2238.830078</v>
      </c>
      <c r="U262" s="21">
        <f t="shared" si="32"/>
        <v>-4.6370503870737378E-3</v>
      </c>
      <c r="W262" s="23">
        <v>42734</v>
      </c>
      <c r="X262" s="24">
        <f t="shared" si="33"/>
        <v>-1.4267354231900353E-2</v>
      </c>
      <c r="Y262" s="21">
        <f t="shared" si="34"/>
        <v>-4.6997487997721505E-3</v>
      </c>
      <c r="AD262" s="21">
        <v>224</v>
      </c>
      <c r="AE262" s="21">
        <f t="shared" ca="1" si="36"/>
        <v>0.14662823796115299</v>
      </c>
      <c r="AF262" s="21">
        <f t="shared" ca="1" si="37"/>
        <v>-1.0510046026703503</v>
      </c>
      <c r="AG262" s="38">
        <f t="shared" ca="1" si="38"/>
        <v>80.378085864580029</v>
      </c>
      <c r="AH262" s="38">
        <f t="shared" si="39"/>
        <v>89.829207966067344</v>
      </c>
      <c r="AI262" s="38">
        <f t="shared" ca="1" si="35"/>
        <v>-9.4511221014873144</v>
      </c>
    </row>
    <row r="263" spans="1:35" x14ac:dyDescent="0.3">
      <c r="A263" s="23">
        <v>42733</v>
      </c>
      <c r="B263" s="1">
        <v>53.309845000000003</v>
      </c>
      <c r="C263" s="21">
        <f t="shared" si="30"/>
        <v>-5.3231979654055905E-4</v>
      </c>
      <c r="D263" s="21">
        <f t="shared" si="31"/>
        <v>1.5687612861606045E-6</v>
      </c>
      <c r="S263" s="23">
        <v>42733</v>
      </c>
      <c r="T263" s="1">
        <v>2249.26001</v>
      </c>
      <c r="U263" s="21">
        <f t="shared" si="32"/>
        <v>-2.9330466100030428E-4</v>
      </c>
      <c r="W263" s="23">
        <v>42733</v>
      </c>
      <c r="X263" s="24">
        <f t="shared" si="33"/>
        <v>-5.9501820923897174E-4</v>
      </c>
      <c r="Y263" s="21">
        <f t="shared" si="34"/>
        <v>-3.5600307369871697E-4</v>
      </c>
      <c r="AD263" s="21">
        <v>225</v>
      </c>
      <c r="AE263" s="21">
        <f t="shared" ca="1" si="36"/>
        <v>0.61476340871482171</v>
      </c>
      <c r="AF263" s="21">
        <f t="shared" ca="1" si="37"/>
        <v>0.29175600856098804</v>
      </c>
      <c r="AG263" s="38">
        <f t="shared" ca="1" si="38"/>
        <v>80.700809516946791</v>
      </c>
      <c r="AH263" s="38">
        <f t="shared" si="39"/>
        <v>89.866911961827967</v>
      </c>
      <c r="AI263" s="38">
        <f t="shared" ca="1" si="35"/>
        <v>-9.1661024448811759</v>
      </c>
    </row>
    <row r="264" spans="1:35" x14ac:dyDescent="0.3">
      <c r="A264" s="23">
        <v>42732</v>
      </c>
      <c r="B264" s="1">
        <v>53.338237999999997</v>
      </c>
      <c r="C264" s="21">
        <f t="shared" si="30"/>
        <v>-8.9694018949487697E-3</v>
      </c>
      <c r="D264" s="21">
        <f t="shared" si="31"/>
        <v>9.388804020247753E-5</v>
      </c>
      <c r="S264" s="23">
        <v>42732</v>
      </c>
      <c r="T264" s="1">
        <v>2249.919922</v>
      </c>
      <c r="U264" s="21">
        <f t="shared" si="32"/>
        <v>-8.3565292028286997E-3</v>
      </c>
      <c r="W264" s="23">
        <v>42732</v>
      </c>
      <c r="X264" s="24">
        <f t="shared" si="33"/>
        <v>-9.0321003076471833E-3</v>
      </c>
      <c r="Y264" s="21">
        <f t="shared" si="34"/>
        <v>-8.4192276155271133E-3</v>
      </c>
      <c r="AD264" s="21">
        <v>226</v>
      </c>
      <c r="AE264" s="21">
        <f t="shared" ca="1" si="36"/>
        <v>0.9585013783432127</v>
      </c>
      <c r="AF264" s="21">
        <f t="shared" ca="1" si="37"/>
        <v>1.7335540282276536</v>
      </c>
      <c r="AG264" s="38">
        <f t="shared" ca="1" si="38"/>
        <v>82.474056461353086</v>
      </c>
      <c r="AH264" s="38">
        <f t="shared" si="39"/>
        <v>89.90463178307931</v>
      </c>
      <c r="AI264" s="38">
        <f t="shared" ca="1" si="35"/>
        <v>-7.4305753217262236</v>
      </c>
    </row>
    <row r="265" spans="1:35" x14ac:dyDescent="0.3">
      <c r="A265" s="23">
        <v>42731</v>
      </c>
      <c r="B265" s="1">
        <v>53.820979999999999</v>
      </c>
      <c r="C265" s="21">
        <f t="shared" si="30"/>
        <v>-2.6309715618798579E-3</v>
      </c>
      <c r="D265" s="21">
        <f t="shared" si="31"/>
        <v>1.1230231628931524E-5</v>
      </c>
      <c r="S265" s="23">
        <v>42731</v>
      </c>
      <c r="T265" s="1">
        <v>2268.8798830000001</v>
      </c>
      <c r="U265" s="21">
        <f t="shared" si="32"/>
        <v>2.2483728227060684E-3</v>
      </c>
      <c r="W265" s="23">
        <v>42731</v>
      </c>
      <c r="X265" s="24">
        <f t="shared" si="33"/>
        <v>-2.6936699745782706E-3</v>
      </c>
      <c r="Y265" s="21">
        <f t="shared" si="34"/>
        <v>2.1856744100076557E-3</v>
      </c>
      <c r="AD265" s="21">
        <v>227</v>
      </c>
      <c r="AE265" s="21">
        <f t="shared" ca="1" si="36"/>
        <v>0.33902179549623124</v>
      </c>
      <c r="AF265" s="21">
        <f t="shared" ca="1" si="37"/>
        <v>-0.41513430040945914</v>
      </c>
      <c r="AG265" s="38">
        <f t="shared" ca="1" si="38"/>
        <v>82.0885865091157</v>
      </c>
      <c r="AH265" s="38">
        <f t="shared" si="39"/>
        <v>89.942367436463798</v>
      </c>
      <c r="AI265" s="38">
        <f t="shared" ca="1" si="35"/>
        <v>-7.8537809273480974</v>
      </c>
    </row>
    <row r="266" spans="1:35" x14ac:dyDescent="0.3">
      <c r="A266" s="23">
        <v>42727</v>
      </c>
      <c r="B266" s="1">
        <v>53.962955000000001</v>
      </c>
      <c r="C266" s="21">
        <f t="shared" si="30"/>
        <v>-1.751131575037812E-3</v>
      </c>
      <c r="D266" s="21">
        <f t="shared" si="31"/>
        <v>6.1073918434000091E-6</v>
      </c>
      <c r="S266" s="23">
        <v>42727</v>
      </c>
      <c r="T266" s="1">
        <v>2263.790039</v>
      </c>
      <c r="U266" s="21">
        <f t="shared" si="32"/>
        <v>1.2517152222140115E-3</v>
      </c>
      <c r="W266" s="23">
        <v>42727</v>
      </c>
      <c r="X266" s="24">
        <f t="shared" si="33"/>
        <v>-1.8138299877362247E-3</v>
      </c>
      <c r="Y266" s="21">
        <f t="shared" si="34"/>
        <v>1.1890168095155989E-3</v>
      </c>
      <c r="AD266" s="21">
        <v>228</v>
      </c>
      <c r="AE266" s="21">
        <f t="shared" ca="1" si="36"/>
        <v>0.27564072116600624</v>
      </c>
      <c r="AF266" s="21">
        <f t="shared" ca="1" si="37"/>
        <v>-0.5958410128954631</v>
      </c>
      <c r="AG266" s="38">
        <f t="shared" ca="1" si="38"/>
        <v>81.523576008124977</v>
      </c>
      <c r="AH266" s="38">
        <f t="shared" si="39"/>
        <v>89.980118928626638</v>
      </c>
      <c r="AI266" s="38">
        <f t="shared" ca="1" si="35"/>
        <v>-8.4565429205016613</v>
      </c>
    </row>
    <row r="267" spans="1:35" x14ac:dyDescent="0.3">
      <c r="A267" s="23">
        <v>42726</v>
      </c>
      <c r="B267" s="1">
        <v>54.057617</v>
      </c>
      <c r="C267" s="21">
        <f t="shared" si="30"/>
        <v>-5.7449178561223002E-3</v>
      </c>
      <c r="D267" s="21">
        <f t="shared" si="31"/>
        <v>4.1797518915417648E-5</v>
      </c>
      <c r="S267" s="23">
        <v>42726</v>
      </c>
      <c r="T267" s="1">
        <v>2260.959961</v>
      </c>
      <c r="U267" s="21">
        <f t="shared" si="32"/>
        <v>-1.8629738593322065E-3</v>
      </c>
      <c r="W267" s="23">
        <v>42726</v>
      </c>
      <c r="X267" s="24">
        <f t="shared" si="33"/>
        <v>-5.8076162688207129E-3</v>
      </c>
      <c r="Y267" s="21">
        <f t="shared" si="34"/>
        <v>-1.9256722720306192E-3</v>
      </c>
      <c r="AD267" s="21">
        <v>229</v>
      </c>
      <c r="AE267" s="21">
        <f t="shared" ca="1" si="36"/>
        <v>0.37070798791750237</v>
      </c>
      <c r="AF267" s="21">
        <f t="shared" ca="1" si="37"/>
        <v>-0.32997880673419927</v>
      </c>
      <c r="AG267" s="38">
        <f t="shared" ca="1" si="38"/>
        <v>81.227554020869704</v>
      </c>
      <c r="AH267" s="38">
        <f t="shared" si="39"/>
        <v>90.017886266215854</v>
      </c>
      <c r="AI267" s="38">
        <f t="shared" ca="1" si="35"/>
        <v>-8.7903322453461499</v>
      </c>
    </row>
    <row r="268" spans="1:35" x14ac:dyDescent="0.3">
      <c r="A268" s="23">
        <v>42725</v>
      </c>
      <c r="B268" s="1">
        <v>54.369968</v>
      </c>
      <c r="C268" s="21">
        <f t="shared" ref="C268:C331" si="40">B268/B269-1</f>
        <v>-4.5063098169705329E-3</v>
      </c>
      <c r="D268" s="21">
        <f t="shared" ref="D268:D331" si="41">(C268-$B$4)^2</f>
        <v>2.7316218948765552E-5</v>
      </c>
      <c r="S268" s="23">
        <v>42725</v>
      </c>
      <c r="T268" s="1">
        <v>2265.179932</v>
      </c>
      <c r="U268" s="21">
        <f t="shared" ref="U268:U331" si="42">T268/T269-1</f>
        <v>-2.4573614012164402E-3</v>
      </c>
      <c r="W268" s="23">
        <v>42725</v>
      </c>
      <c r="X268" s="24">
        <f t="shared" ref="X268:X331" si="43">C268-$U$5</f>
        <v>-4.5690082296689456E-3</v>
      </c>
      <c r="Y268" s="21">
        <f t="shared" ref="Y268:Y331" si="44">U268-$U$5</f>
        <v>-2.5200598139148529E-3</v>
      </c>
      <c r="AD268" s="21">
        <v>230</v>
      </c>
      <c r="AE268" s="21">
        <f t="shared" ca="1" si="36"/>
        <v>0.67486338012542857</v>
      </c>
      <c r="AF268" s="21">
        <f t="shared" ca="1" si="37"/>
        <v>0.45338263311207011</v>
      </c>
      <c r="AG268" s="38">
        <f t="shared" ca="1" si="38"/>
        <v>81.715924206298709</v>
      </c>
      <c r="AH268" s="38">
        <f t="shared" si="39"/>
        <v>90.055669455882224</v>
      </c>
      <c r="AI268" s="38">
        <f t="shared" ca="1" si="35"/>
        <v>-8.3397452495835154</v>
      </c>
    </row>
    <row r="269" spans="1:35" x14ac:dyDescent="0.3">
      <c r="A269" s="23">
        <v>42724</v>
      </c>
      <c r="B269" s="1">
        <v>54.616084999999998</v>
      </c>
      <c r="C269" s="21">
        <f t="shared" si="40"/>
        <v>8.6747454788582701E-4</v>
      </c>
      <c r="D269" s="21">
        <f t="shared" si="41"/>
        <v>2.1695031650644047E-8</v>
      </c>
      <c r="S269" s="23">
        <v>42724</v>
      </c>
      <c r="T269" s="1">
        <v>2270.76001</v>
      </c>
      <c r="U269" s="21">
        <f t="shared" si="42"/>
        <v>3.6375123841505541E-3</v>
      </c>
      <c r="W269" s="23">
        <v>42724</v>
      </c>
      <c r="X269" s="24">
        <f t="shared" si="43"/>
        <v>8.0477613518741432E-4</v>
      </c>
      <c r="Y269" s="21">
        <f t="shared" si="44"/>
        <v>3.5748139714521414E-3</v>
      </c>
      <c r="AD269" s="21">
        <v>231</v>
      </c>
      <c r="AE269" s="21">
        <f t="shared" ca="1" si="36"/>
        <v>0.95999137203511498</v>
      </c>
      <c r="AF269" s="21">
        <f t="shared" ca="1" si="37"/>
        <v>1.7505859571639277</v>
      </c>
      <c r="AG269" s="38">
        <f t="shared" ca="1" si="38"/>
        <v>83.528967349391607</v>
      </c>
      <c r="AH269" s="38">
        <f t="shared" si="39"/>
        <v>90.093468504279357</v>
      </c>
      <c r="AI269" s="38">
        <f t="shared" ca="1" si="35"/>
        <v>-6.5645011548877505</v>
      </c>
    </row>
    <row r="270" spans="1:35" x14ac:dyDescent="0.3">
      <c r="A270" s="23">
        <v>42723</v>
      </c>
      <c r="B270" s="1">
        <v>54.568747999999999</v>
      </c>
      <c r="C270" s="21">
        <f t="shared" si="40"/>
        <v>-1.7349412495470951E-4</v>
      </c>
      <c r="D270" s="21">
        <f t="shared" si="41"/>
        <v>7.9865739863087121E-7</v>
      </c>
      <c r="S270" s="23">
        <v>42723</v>
      </c>
      <c r="T270" s="1">
        <v>2262.530029</v>
      </c>
      <c r="U270" s="21">
        <f t="shared" si="42"/>
        <v>1.9751207295131135E-3</v>
      </c>
      <c r="W270" s="23">
        <v>42723</v>
      </c>
      <c r="X270" s="24">
        <f t="shared" si="43"/>
        <v>-2.361925376531222E-4</v>
      </c>
      <c r="Y270" s="21">
        <f t="shared" si="44"/>
        <v>1.9124223168147008E-3</v>
      </c>
      <c r="AD270" s="21">
        <v>232</v>
      </c>
      <c r="AE270" s="21">
        <f t="shared" ca="1" si="36"/>
        <v>2.5126865937253107E-2</v>
      </c>
      <c r="AF270" s="21">
        <f t="shared" ca="1" si="37"/>
        <v>-1.9577979006247472</v>
      </c>
      <c r="AG270" s="38">
        <f t="shared" ca="1" si="38"/>
        <v>81.576426484734611</v>
      </c>
      <c r="AH270" s="38">
        <f t="shared" si="39"/>
        <v>90.131283418063617</v>
      </c>
      <c r="AI270" s="38">
        <f t="shared" ca="1" si="35"/>
        <v>-8.5548569333290061</v>
      </c>
    </row>
    <row r="271" spans="1:35" x14ac:dyDescent="0.3">
      <c r="A271" s="23">
        <v>42720</v>
      </c>
      <c r="B271" s="1">
        <v>54.578217000000002</v>
      </c>
      <c r="C271" s="21">
        <f t="shared" si="40"/>
        <v>-8.6648099408570545E-4</v>
      </c>
      <c r="D271" s="21">
        <f t="shared" si="41"/>
        <v>2.5175001355792424E-6</v>
      </c>
      <c r="S271" s="23">
        <v>42720</v>
      </c>
      <c r="T271" s="1">
        <v>2258.070068</v>
      </c>
      <c r="U271" s="21">
        <f t="shared" si="42"/>
        <v>-1.7506226483432474E-3</v>
      </c>
      <c r="W271" s="23">
        <v>42720</v>
      </c>
      <c r="X271" s="24">
        <f t="shared" si="43"/>
        <v>-9.2917940678411814E-4</v>
      </c>
      <c r="Y271" s="21">
        <f t="shared" si="44"/>
        <v>-1.8133210610416601E-3</v>
      </c>
      <c r="AD271" s="21">
        <v>233</v>
      </c>
      <c r="AE271" s="21">
        <f t="shared" ca="1" si="36"/>
        <v>0.61322799939887018</v>
      </c>
      <c r="AF271" s="21">
        <f t="shared" ca="1" si="37"/>
        <v>0.28774230885299307</v>
      </c>
      <c r="AG271" s="38">
        <f t="shared" ca="1" si="38"/>
        <v>81.899919544920607</v>
      </c>
      <c r="AH271" s="38">
        <f t="shared" si="39"/>
        <v>90.169114203894196</v>
      </c>
      <c r="AI271" s="38">
        <f t="shared" ca="1" si="35"/>
        <v>-8.2691946589735892</v>
      </c>
    </row>
    <row r="272" spans="1:35" x14ac:dyDescent="0.3">
      <c r="A272" s="23">
        <v>42719</v>
      </c>
      <c r="B272" s="1">
        <v>54.625548999999999</v>
      </c>
      <c r="C272" s="21">
        <f t="shared" si="40"/>
        <v>-1.7702098052144066E-2</v>
      </c>
      <c r="D272" s="21">
        <f t="shared" si="41"/>
        <v>3.3938041020072015E-4</v>
      </c>
      <c r="S272" s="23">
        <v>42719</v>
      </c>
      <c r="T272" s="1">
        <v>2262.030029</v>
      </c>
      <c r="U272" s="21">
        <f t="shared" si="42"/>
        <v>3.8832279554188442E-3</v>
      </c>
      <c r="W272" s="23">
        <v>42719</v>
      </c>
      <c r="X272" s="24">
        <f t="shared" si="43"/>
        <v>-1.776479646484248E-2</v>
      </c>
      <c r="Y272" s="21">
        <f t="shared" si="44"/>
        <v>3.8205295427204316E-3</v>
      </c>
      <c r="AD272" s="21">
        <v>234</v>
      </c>
      <c r="AE272" s="21">
        <f t="shared" ca="1" si="36"/>
        <v>0.61431477320445504</v>
      </c>
      <c r="AF272" s="21">
        <f t="shared" ca="1" si="37"/>
        <v>0.29058275127265104</v>
      </c>
      <c r="AG272" s="38">
        <f t="shared" ca="1" si="38"/>
        <v>82.227567226264412</v>
      </c>
      <c r="AH272" s="38">
        <f t="shared" si="39"/>
        <v>90.206960868433057</v>
      </c>
      <c r="AI272" s="38">
        <f t="shared" ca="1" si="35"/>
        <v>-7.9793936421686453</v>
      </c>
    </row>
    <row r="273" spans="1:35" x14ac:dyDescent="0.3">
      <c r="A273" s="23">
        <v>42718</v>
      </c>
      <c r="B273" s="1">
        <v>55.609962000000003</v>
      </c>
      <c r="C273" s="21">
        <f t="shared" si="40"/>
        <v>-9.4419607939674188E-3</v>
      </c>
      <c r="D273" s="21">
        <f t="shared" si="41"/>
        <v>1.0326915051237271E-4</v>
      </c>
      <c r="S273" s="23">
        <v>42718</v>
      </c>
      <c r="T273" s="1">
        <v>2253.280029</v>
      </c>
      <c r="U273" s="21">
        <f t="shared" si="42"/>
        <v>-8.1171721142561104E-3</v>
      </c>
      <c r="W273" s="23">
        <v>42718</v>
      </c>
      <c r="X273" s="24">
        <f t="shared" si="43"/>
        <v>-9.5046592066658324E-3</v>
      </c>
      <c r="Y273" s="21">
        <f t="shared" si="44"/>
        <v>-8.179870526954524E-3</v>
      </c>
      <c r="AD273" s="21">
        <v>235</v>
      </c>
      <c r="AE273" s="21">
        <f t="shared" ca="1" si="36"/>
        <v>0.70281217802247453</v>
      </c>
      <c r="AF273" s="21">
        <f t="shared" ca="1" si="37"/>
        <v>0.53250591822356563</v>
      </c>
      <c r="AG273" s="38">
        <f t="shared" ca="1" si="38"/>
        <v>82.802468250808744</v>
      </c>
      <c r="AH273" s="38">
        <f t="shared" si="39"/>
        <v>90.244823418344964</v>
      </c>
      <c r="AI273" s="38">
        <f t="shared" ca="1" si="35"/>
        <v>-7.4423551675362205</v>
      </c>
    </row>
    <row r="274" spans="1:35" x14ac:dyDescent="0.3">
      <c r="A274" s="23">
        <v>42717</v>
      </c>
      <c r="B274" s="1">
        <v>56.140034</v>
      </c>
      <c r="C274" s="21">
        <f t="shared" si="40"/>
        <v>9.188372337793238E-3</v>
      </c>
      <c r="D274" s="21">
        <f t="shared" si="41"/>
        <v>7.1710243974382936E-5</v>
      </c>
      <c r="S274" s="23">
        <v>42717</v>
      </c>
      <c r="T274" s="1">
        <v>2271.719971</v>
      </c>
      <c r="U274" s="21">
        <f t="shared" si="42"/>
        <v>6.539774854251279E-3</v>
      </c>
      <c r="W274" s="23">
        <v>42717</v>
      </c>
      <c r="X274" s="24">
        <f t="shared" si="43"/>
        <v>9.1256739250948245E-3</v>
      </c>
      <c r="Y274" s="21">
        <f t="shared" si="44"/>
        <v>6.4770764415528663E-3</v>
      </c>
      <c r="AD274" s="21">
        <v>236</v>
      </c>
      <c r="AE274" s="21">
        <f t="shared" ca="1" si="36"/>
        <v>0.15602059082094089</v>
      </c>
      <c r="AF274" s="21">
        <f t="shared" ca="1" si="37"/>
        <v>-1.0109482861343571</v>
      </c>
      <c r="AG274" s="38">
        <f t="shared" ca="1" si="38"/>
        <v>81.813890455157775</v>
      </c>
      <c r="AH274" s="38">
        <f t="shared" si="39"/>
        <v>90.282701860297493</v>
      </c>
      <c r="AI274" s="38">
        <f t="shared" ca="1" si="35"/>
        <v>-8.4688114051397179</v>
      </c>
    </row>
    <row r="275" spans="1:35" x14ac:dyDescent="0.3">
      <c r="A275" s="23">
        <v>42716</v>
      </c>
      <c r="B275" s="1">
        <v>55.628895</v>
      </c>
      <c r="C275" s="21">
        <f t="shared" si="40"/>
        <v>3.4046058150516423E-4</v>
      </c>
      <c r="D275" s="21">
        <f t="shared" si="41"/>
        <v>1.4418851810949687E-7</v>
      </c>
      <c r="S275" s="23">
        <v>42716</v>
      </c>
      <c r="T275" s="1">
        <v>2256.959961</v>
      </c>
      <c r="U275" s="21">
        <f t="shared" si="42"/>
        <v>-1.1374347616602831E-3</v>
      </c>
      <c r="W275" s="23">
        <v>42716</v>
      </c>
      <c r="X275" s="24">
        <f t="shared" si="43"/>
        <v>2.7776216880675154E-4</v>
      </c>
      <c r="Y275" s="21">
        <f t="shared" si="44"/>
        <v>-1.2001331743586958E-3</v>
      </c>
      <c r="AD275" s="21">
        <v>237</v>
      </c>
      <c r="AE275" s="21">
        <f t="shared" ca="1" si="36"/>
        <v>0.63664564944565594</v>
      </c>
      <c r="AF275" s="21">
        <f t="shared" ca="1" si="37"/>
        <v>0.34950702055608796</v>
      </c>
      <c r="AG275" s="38">
        <f t="shared" ca="1" si="38"/>
        <v>82.200728821988832</v>
      </c>
      <c r="AH275" s="38">
        <f t="shared" si="39"/>
        <v>90.320596200960992</v>
      </c>
      <c r="AI275" s="38">
        <f t="shared" ca="1" si="35"/>
        <v>-8.1198673789721596</v>
      </c>
    </row>
    <row r="276" spans="1:35" x14ac:dyDescent="0.3">
      <c r="A276" s="23">
        <v>42713</v>
      </c>
      <c r="B276" s="1">
        <v>55.609962000000003</v>
      </c>
      <c r="C276" s="21">
        <f t="shared" si="40"/>
        <v>1.7050072026980612E-3</v>
      </c>
      <c r="D276" s="21">
        <f t="shared" si="41"/>
        <v>9.6988025855877216E-7</v>
      </c>
      <c r="S276" s="23">
        <v>42713</v>
      </c>
      <c r="T276" s="1">
        <v>2259.530029</v>
      </c>
      <c r="U276" s="21">
        <f t="shared" si="42"/>
        <v>5.9389848367235043E-3</v>
      </c>
      <c r="W276" s="23">
        <v>42713</v>
      </c>
      <c r="X276" s="24">
        <f t="shared" si="43"/>
        <v>1.6423087899996485E-3</v>
      </c>
      <c r="Y276" s="21">
        <f t="shared" si="44"/>
        <v>5.8762864240250916E-3</v>
      </c>
      <c r="AD276" s="21">
        <v>238</v>
      </c>
      <c r="AE276" s="21">
        <f t="shared" ca="1" si="36"/>
        <v>0.33935078291739962</v>
      </c>
      <c r="AF276" s="21">
        <f t="shared" ca="1" si="37"/>
        <v>-0.41423560884937455</v>
      </c>
      <c r="AG276" s="38">
        <f t="shared" ca="1" si="38"/>
        <v>81.817440449968288</v>
      </c>
      <c r="AH276" s="38">
        <f t="shared" si="39"/>
        <v>90.358506447008637</v>
      </c>
      <c r="AI276" s="38">
        <f t="shared" ca="1" si="35"/>
        <v>-8.5410659970403486</v>
      </c>
    </row>
    <row r="277" spans="1:35" x14ac:dyDescent="0.3">
      <c r="A277" s="23">
        <v>42712</v>
      </c>
      <c r="B277" s="1">
        <v>55.515307999999997</v>
      </c>
      <c r="C277" s="21">
        <f t="shared" si="40"/>
        <v>-1.8719897995354007E-3</v>
      </c>
      <c r="D277" s="21">
        <f t="shared" si="41"/>
        <v>6.7193557472438702E-6</v>
      </c>
      <c r="S277" s="23">
        <v>42712</v>
      </c>
      <c r="T277" s="1">
        <v>2246.1899410000001</v>
      </c>
      <c r="U277" s="21">
        <f t="shared" si="42"/>
        <v>2.1593427123762776E-3</v>
      </c>
      <c r="W277" s="23">
        <v>42712</v>
      </c>
      <c r="X277" s="24">
        <f t="shared" si="43"/>
        <v>-1.9346882122338134E-3</v>
      </c>
      <c r="Y277" s="21">
        <f t="shared" si="44"/>
        <v>2.0966442996778649E-3</v>
      </c>
      <c r="AD277" s="21">
        <v>239</v>
      </c>
      <c r="AE277" s="21">
        <f t="shared" ca="1" si="36"/>
        <v>0.74275553682037065</v>
      </c>
      <c r="AF277" s="21">
        <f t="shared" ca="1" si="37"/>
        <v>0.65186397536392138</v>
      </c>
      <c r="AG277" s="38">
        <f t="shared" ca="1" si="38"/>
        <v>82.51047837158923</v>
      </c>
      <c r="AH277" s="38">
        <f t="shared" si="39"/>
        <v>90.396432605116388</v>
      </c>
      <c r="AI277" s="38">
        <f t="shared" ca="1" si="35"/>
        <v>-7.8859542335271584</v>
      </c>
    </row>
    <row r="278" spans="1:35" x14ac:dyDescent="0.3">
      <c r="A278" s="23">
        <v>42711</v>
      </c>
      <c r="B278" s="1">
        <v>55.619427000000002</v>
      </c>
      <c r="C278" s="21">
        <f t="shared" si="40"/>
        <v>2.2980683012357117E-2</v>
      </c>
      <c r="D278" s="21">
        <f t="shared" si="41"/>
        <v>4.9552989579805735E-4</v>
      </c>
      <c r="S278" s="23">
        <v>42711</v>
      </c>
      <c r="T278" s="1">
        <v>2241.3500979999999</v>
      </c>
      <c r="U278" s="21">
        <f t="shared" si="42"/>
        <v>1.3163241734930109E-2</v>
      </c>
      <c r="W278" s="23">
        <v>42711</v>
      </c>
      <c r="X278" s="24">
        <f t="shared" si="43"/>
        <v>2.2917984599658704E-2</v>
      </c>
      <c r="Y278" s="21">
        <f t="shared" si="44"/>
        <v>1.3100543322231695E-2</v>
      </c>
      <c r="AD278" s="21">
        <v>240</v>
      </c>
      <c r="AE278" s="21">
        <f t="shared" ca="1" si="36"/>
        <v>0.99668848658383258</v>
      </c>
      <c r="AF278" s="21">
        <f t="shared" ca="1" si="37"/>
        <v>2.7152274400723622</v>
      </c>
      <c r="AG278" s="38">
        <f t="shared" ca="1" si="38"/>
        <v>85.347484828457056</v>
      </c>
      <c r="AH278" s="38">
        <f t="shared" si="39"/>
        <v>90.434374681963007</v>
      </c>
      <c r="AI278" s="38">
        <f t="shared" ca="1" si="35"/>
        <v>-5.0868898535059515</v>
      </c>
    </row>
    <row r="279" spans="1:35" x14ac:dyDescent="0.3">
      <c r="A279" s="23">
        <v>42710</v>
      </c>
      <c r="B279" s="1">
        <v>54.369968</v>
      </c>
      <c r="C279" s="21">
        <f t="shared" si="40"/>
        <v>-1.0436224865745247E-3</v>
      </c>
      <c r="D279" s="21">
        <f t="shared" si="41"/>
        <v>3.1110070214201994E-6</v>
      </c>
      <c r="S279" s="23">
        <v>42710</v>
      </c>
      <c r="T279" s="1">
        <v>2212.2299800000001</v>
      </c>
      <c r="U279" s="21">
        <f t="shared" si="42"/>
        <v>3.4108881136405422E-3</v>
      </c>
      <c r="W279" s="23">
        <v>42710</v>
      </c>
      <c r="X279" s="24">
        <f t="shared" si="43"/>
        <v>-1.1063208992729374E-3</v>
      </c>
      <c r="Y279" s="21">
        <f t="shared" si="44"/>
        <v>3.3481897009421295E-3</v>
      </c>
      <c r="AD279" s="21">
        <v>241</v>
      </c>
      <c r="AE279" s="21">
        <f t="shared" ca="1" si="36"/>
        <v>0.80126052164399508</v>
      </c>
      <c r="AF279" s="21">
        <f t="shared" ca="1" si="37"/>
        <v>0.84613227663614354</v>
      </c>
      <c r="AG279" s="38">
        <f t="shared" ca="1" si="38"/>
        <v>86.276265858140235</v>
      </c>
      <c r="AH279" s="38">
        <f t="shared" si="39"/>
        <v>90.472332684230068</v>
      </c>
      <c r="AI279" s="38">
        <f t="shared" ca="1" si="35"/>
        <v>-4.1960668260898331</v>
      </c>
    </row>
    <row r="280" spans="1:35" x14ac:dyDescent="0.3">
      <c r="A280" s="23">
        <v>42709</v>
      </c>
      <c r="B280" s="1">
        <v>54.426769</v>
      </c>
      <c r="C280" s="21">
        <f t="shared" si="40"/>
        <v>5.069076794144145E-3</v>
      </c>
      <c r="D280" s="21">
        <f t="shared" si="41"/>
        <v>1.8912884070066609E-5</v>
      </c>
      <c r="S280" s="23">
        <v>42709</v>
      </c>
      <c r="T280" s="1">
        <v>2204.709961</v>
      </c>
      <c r="U280" s="21">
        <f t="shared" si="42"/>
        <v>5.8213053606350762E-3</v>
      </c>
      <c r="W280" s="23">
        <v>42709</v>
      </c>
      <c r="X280" s="24">
        <f t="shared" si="43"/>
        <v>5.0063783814457323E-3</v>
      </c>
      <c r="Y280" s="21">
        <f t="shared" si="44"/>
        <v>5.7586069479366635E-3</v>
      </c>
      <c r="AD280" s="21">
        <v>242</v>
      </c>
      <c r="AE280" s="21">
        <f t="shared" ca="1" si="36"/>
        <v>0.19044049143570385</v>
      </c>
      <c r="AF280" s="21">
        <f t="shared" ca="1" si="37"/>
        <v>-0.87627420811607715</v>
      </c>
      <c r="AG280" s="38">
        <f t="shared" ca="1" si="38"/>
        <v>85.387493383071941</v>
      </c>
      <c r="AH280" s="38">
        <f t="shared" si="39"/>
        <v>90.51030661860193</v>
      </c>
      <c r="AI280" s="38">
        <f t="shared" ca="1" si="35"/>
        <v>-5.1228132355299891</v>
      </c>
    </row>
    <row r="281" spans="1:35" x14ac:dyDescent="0.3">
      <c r="A281" s="23">
        <v>42706</v>
      </c>
      <c r="B281" s="1">
        <v>54.152267000000002</v>
      </c>
      <c r="C281" s="21">
        <f t="shared" si="40"/>
        <v>-2.2218508673903847E-2</v>
      </c>
      <c r="D281" s="21">
        <f t="shared" si="41"/>
        <v>5.2618353964626946E-4</v>
      </c>
      <c r="S281" s="23">
        <v>42706</v>
      </c>
      <c r="T281" s="1">
        <v>2191.9499510000001</v>
      </c>
      <c r="U281" s="21">
        <f t="shared" si="42"/>
        <v>3.9700648494522817E-4</v>
      </c>
      <c r="W281" s="23">
        <v>42706</v>
      </c>
      <c r="X281" s="24">
        <f t="shared" si="43"/>
        <v>-2.2281207086602261E-2</v>
      </c>
      <c r="Y281" s="21">
        <f t="shared" si="44"/>
        <v>3.3430807224681548E-4</v>
      </c>
      <c r="AD281" s="21">
        <v>243</v>
      </c>
      <c r="AE281" s="21">
        <f t="shared" ca="1" si="36"/>
        <v>0.70216423518743198</v>
      </c>
      <c r="AF281" s="21">
        <f t="shared" ca="1" si="37"/>
        <v>0.53063529904098594</v>
      </c>
      <c r="AG281" s="38">
        <f t="shared" ca="1" si="38"/>
        <v>85.982509605327152</v>
      </c>
      <c r="AH281" s="38">
        <f t="shared" si="39"/>
        <v>90.548296491765797</v>
      </c>
      <c r="AI281" s="38">
        <f t="shared" ca="1" si="35"/>
        <v>-4.5657868864386444</v>
      </c>
    </row>
    <row r="282" spans="1:35" x14ac:dyDescent="0.3">
      <c r="A282" s="23">
        <v>42705</v>
      </c>
      <c r="B282" s="1">
        <v>55.38279</v>
      </c>
      <c r="C282" s="21">
        <f t="shared" si="40"/>
        <v>9.3151744240391743E-3</v>
      </c>
      <c r="D282" s="21">
        <f t="shared" si="41"/>
        <v>7.3873891092332751E-5</v>
      </c>
      <c r="S282" s="23">
        <v>42705</v>
      </c>
      <c r="T282" s="1">
        <v>2191.080078</v>
      </c>
      <c r="U282" s="21">
        <f t="shared" si="42"/>
        <v>-3.5155292147042161E-3</v>
      </c>
      <c r="W282" s="23">
        <v>42705</v>
      </c>
      <c r="X282" s="24">
        <f t="shared" si="43"/>
        <v>9.2524760113407607E-3</v>
      </c>
      <c r="Y282" s="21">
        <f t="shared" si="44"/>
        <v>-3.5782276274026288E-3</v>
      </c>
      <c r="AD282" s="21">
        <v>244</v>
      </c>
      <c r="AE282" s="21">
        <f t="shared" ca="1" si="36"/>
        <v>0.63117254737830453</v>
      </c>
      <c r="AF282" s="21">
        <f t="shared" ca="1" si="37"/>
        <v>0.33496047063268997</v>
      </c>
      <c r="AG282" s="38">
        <f t="shared" ca="1" si="38"/>
        <v>86.373607978467021</v>
      </c>
      <c r="AH282" s="38">
        <f t="shared" si="39"/>
        <v>90.586302310411639</v>
      </c>
      <c r="AI282" s="38">
        <f t="shared" ca="1" si="35"/>
        <v>-4.2126943319446184</v>
      </c>
    </row>
    <row r="283" spans="1:35" x14ac:dyDescent="0.3">
      <c r="A283" s="23">
        <v>42704</v>
      </c>
      <c r="B283" s="1">
        <v>54.871651</v>
      </c>
      <c r="C283" s="21">
        <f t="shared" si="40"/>
        <v>-3.4381529751414952E-3</v>
      </c>
      <c r="D283" s="21">
        <f t="shared" si="41"/>
        <v>1.7291751544430605E-5</v>
      </c>
      <c r="S283" s="23">
        <v>42704</v>
      </c>
      <c r="T283" s="1">
        <v>2198.8100589999999</v>
      </c>
      <c r="U283" s="21">
        <f t="shared" si="42"/>
        <v>-2.6534038053485087E-3</v>
      </c>
      <c r="W283" s="23">
        <v>42704</v>
      </c>
      <c r="X283" s="24">
        <f t="shared" si="43"/>
        <v>-3.5008513878399079E-3</v>
      </c>
      <c r="Y283" s="21">
        <f t="shared" si="44"/>
        <v>-2.7161022180469214E-3</v>
      </c>
      <c r="AD283" s="21">
        <v>245</v>
      </c>
      <c r="AE283" s="21">
        <f t="shared" ca="1" si="36"/>
        <v>0.38033594641976332</v>
      </c>
      <c r="AF283" s="21">
        <f t="shared" ca="1" si="37"/>
        <v>-0.30459859157226865</v>
      </c>
      <c r="AG283" s="38">
        <f t="shared" ca="1" si="38"/>
        <v>86.086835988554299</v>
      </c>
      <c r="AH283" s="38">
        <f t="shared" si="39"/>
        <v>90.624324081232245</v>
      </c>
      <c r="AI283" s="38">
        <f t="shared" ca="1" si="35"/>
        <v>-4.5374880926779468</v>
      </c>
    </row>
    <row r="284" spans="1:35" x14ac:dyDescent="0.3">
      <c r="A284" s="23">
        <v>42703</v>
      </c>
      <c r="B284" s="1">
        <v>55.060958999999997</v>
      </c>
      <c r="C284" s="21">
        <f t="shared" si="40"/>
        <v>1.007111044597675E-2</v>
      </c>
      <c r="D284" s="21">
        <f t="shared" si="41"/>
        <v>8.7439858801427881E-5</v>
      </c>
      <c r="S284" s="23">
        <v>42703</v>
      </c>
      <c r="T284" s="1">
        <v>2204.6599120000001</v>
      </c>
      <c r="U284" s="21">
        <f t="shared" si="42"/>
        <v>1.3352928795322683E-3</v>
      </c>
      <c r="W284" s="23">
        <v>42703</v>
      </c>
      <c r="X284" s="24">
        <f t="shared" si="43"/>
        <v>1.0008412033278336E-2</v>
      </c>
      <c r="Y284" s="21">
        <f t="shared" si="44"/>
        <v>1.2725944668338556E-3</v>
      </c>
      <c r="AD284" s="21">
        <v>246</v>
      </c>
      <c r="AE284" s="21">
        <f t="shared" ca="1" si="36"/>
        <v>0.89426293579287619</v>
      </c>
      <c r="AF284" s="21">
        <f t="shared" ca="1" si="37"/>
        <v>1.2495222287566956</v>
      </c>
      <c r="AG284" s="38">
        <f t="shared" ca="1" si="38"/>
        <v>87.456374618366254</v>
      </c>
      <c r="AH284" s="38">
        <f t="shared" si="39"/>
        <v>90.66236181092323</v>
      </c>
      <c r="AI284" s="38">
        <f t="shared" ca="1" si="35"/>
        <v>-3.2059871925569752</v>
      </c>
    </row>
    <row r="285" spans="1:35" x14ac:dyDescent="0.3">
      <c r="A285" s="23">
        <v>42702</v>
      </c>
      <c r="B285" s="1">
        <v>54.511963000000002</v>
      </c>
      <c r="C285" s="21">
        <f t="shared" si="40"/>
        <v>2.7859742906046758E-3</v>
      </c>
      <c r="D285" s="21">
        <f t="shared" si="41"/>
        <v>4.2674969041709313E-6</v>
      </c>
      <c r="S285" s="23">
        <v>42702</v>
      </c>
      <c r="T285" s="1">
        <v>2201.719971</v>
      </c>
      <c r="U285" s="21">
        <f t="shared" si="42"/>
        <v>-5.2545356518649555E-3</v>
      </c>
      <c r="W285" s="23">
        <v>42702</v>
      </c>
      <c r="X285" s="24">
        <f t="shared" si="43"/>
        <v>2.7232758779062631E-3</v>
      </c>
      <c r="Y285" s="21">
        <f t="shared" si="44"/>
        <v>-5.3172340645633682E-3</v>
      </c>
      <c r="AD285" s="21">
        <v>247</v>
      </c>
      <c r="AE285" s="21">
        <f t="shared" ca="1" si="36"/>
        <v>0.62009708109170947</v>
      </c>
      <c r="AF285" s="21">
        <f t="shared" ca="1" si="37"/>
        <v>0.30573576765597782</v>
      </c>
      <c r="AG285" s="38">
        <f t="shared" ca="1" si="38"/>
        <v>87.822612899266431</v>
      </c>
      <c r="AH285" s="38">
        <f t="shared" si="39"/>
        <v>90.700415506183006</v>
      </c>
      <c r="AI285" s="38">
        <f t="shared" ca="1" si="35"/>
        <v>-2.8778026069165747</v>
      </c>
    </row>
    <row r="286" spans="1:35" x14ac:dyDescent="0.3">
      <c r="A286" s="23">
        <v>42699</v>
      </c>
      <c r="B286" s="1">
        <v>54.360515999999997</v>
      </c>
      <c r="C286" s="21">
        <f t="shared" si="40"/>
        <v>-2.7782342015458816E-3</v>
      </c>
      <c r="D286" s="21">
        <f t="shared" si="41"/>
        <v>1.2238917415869486E-5</v>
      </c>
      <c r="S286" s="23">
        <v>42699</v>
      </c>
      <c r="T286" s="1">
        <v>2213.3500979999999</v>
      </c>
      <c r="U286" s="21">
        <f t="shared" si="42"/>
        <v>3.9143869124047548E-3</v>
      </c>
      <c r="W286" s="23">
        <v>42699</v>
      </c>
      <c r="X286" s="24">
        <f t="shared" si="43"/>
        <v>-2.8409326142442943E-3</v>
      </c>
      <c r="Y286" s="21">
        <f t="shared" si="44"/>
        <v>3.8516884997063421E-3</v>
      </c>
      <c r="AD286" s="21">
        <v>248</v>
      </c>
      <c r="AE286" s="21">
        <f t="shared" ca="1" si="36"/>
        <v>0.38922900906738112</v>
      </c>
      <c r="AF286" s="21">
        <f t="shared" ca="1" si="37"/>
        <v>-0.28132906678236386</v>
      </c>
      <c r="AG286" s="38">
        <f t="shared" ca="1" si="38"/>
        <v>87.556077865703173</v>
      </c>
      <c r="AH286" s="38">
        <f t="shared" si="39"/>
        <v>90.738485173712789</v>
      </c>
      <c r="AI286" s="38">
        <f t="shared" ca="1" si="35"/>
        <v>-3.1824073080096156</v>
      </c>
    </row>
    <row r="287" spans="1:35" x14ac:dyDescent="0.3">
      <c r="A287" s="23">
        <v>42697</v>
      </c>
      <c r="B287" s="1">
        <v>54.511963000000002</v>
      </c>
      <c r="C287" s="21">
        <f t="shared" si="40"/>
        <v>8.2282593929374759E-3</v>
      </c>
      <c r="D287" s="21">
        <f t="shared" si="41"/>
        <v>5.6371222926365579E-5</v>
      </c>
      <c r="S287" s="23">
        <v>42697</v>
      </c>
      <c r="T287" s="1">
        <v>2204.719971</v>
      </c>
      <c r="U287" s="21">
        <f t="shared" si="42"/>
        <v>8.0802475222818693E-4</v>
      </c>
      <c r="W287" s="23">
        <v>42697</v>
      </c>
      <c r="X287" s="24">
        <f t="shared" si="43"/>
        <v>8.1655609802390623E-3</v>
      </c>
      <c r="Y287" s="21">
        <f t="shared" si="44"/>
        <v>7.4532633952977424E-4</v>
      </c>
      <c r="AD287" s="21">
        <v>249</v>
      </c>
      <c r="AE287" s="21">
        <f t="shared" ca="1" si="36"/>
        <v>0.558613891134908</v>
      </c>
      <c r="AF287" s="21">
        <f t="shared" ca="1" si="37"/>
        <v>0.147455859620996</v>
      </c>
      <c r="AG287" s="38">
        <f t="shared" ca="1" si="38"/>
        <v>87.751786012126885</v>
      </c>
      <c r="AH287" s="38">
        <f t="shared" si="39"/>
        <v>90.776570820216634</v>
      </c>
      <c r="AI287" s="38">
        <f t="shared" ca="1" si="35"/>
        <v>-3.0247848080897484</v>
      </c>
    </row>
    <row r="288" spans="1:35" x14ac:dyDescent="0.3">
      <c r="A288" s="23">
        <v>42696</v>
      </c>
      <c r="B288" s="1">
        <v>54.067084999999999</v>
      </c>
      <c r="C288" s="21">
        <f t="shared" si="40"/>
        <v>1.8181824687357295E-2</v>
      </c>
      <c r="D288" s="21">
        <f t="shared" si="41"/>
        <v>3.0490895787080655E-4</v>
      </c>
      <c r="S288" s="23">
        <v>42696</v>
      </c>
      <c r="T288" s="1">
        <v>2202.9399410000001</v>
      </c>
      <c r="U288" s="21">
        <f t="shared" si="42"/>
        <v>2.1654319242507825E-3</v>
      </c>
      <c r="W288" s="23">
        <v>42696</v>
      </c>
      <c r="X288" s="24">
        <f t="shared" si="43"/>
        <v>1.8119126274658882E-2</v>
      </c>
      <c r="Y288" s="21">
        <f t="shared" si="44"/>
        <v>2.1027335115523698E-3</v>
      </c>
      <c r="AD288" s="21">
        <v>250</v>
      </c>
      <c r="AE288" s="21">
        <f t="shared" ca="1" si="36"/>
        <v>0.60788140610776298</v>
      </c>
      <c r="AF288" s="21">
        <f t="shared" ca="1" si="37"/>
        <v>0.27380147792912263</v>
      </c>
      <c r="AG288" s="38">
        <f t="shared" ca="1" si="38"/>
        <v>88.084667314872505</v>
      </c>
      <c r="AH288" s="38">
        <f t="shared" si="39"/>
        <v>90.814672452401382</v>
      </c>
      <c r="AI288" s="38">
        <f t="shared" ca="1" si="35"/>
        <v>-2.7300051375288774</v>
      </c>
    </row>
    <row r="289" spans="1:35" x14ac:dyDescent="0.3">
      <c r="A289" s="23">
        <v>42695</v>
      </c>
      <c r="B289" s="1">
        <v>53.101601000000002</v>
      </c>
      <c r="C289" s="21">
        <f t="shared" si="40"/>
        <v>5.9172482025406925E-3</v>
      </c>
      <c r="D289" s="21">
        <f t="shared" si="41"/>
        <v>2.7009494890273562E-5</v>
      </c>
      <c r="S289" s="23">
        <v>42695</v>
      </c>
      <c r="T289" s="1">
        <v>2198.179932</v>
      </c>
      <c r="U289" s="21">
        <f t="shared" si="42"/>
        <v>7.4614009492723898E-3</v>
      </c>
      <c r="W289" s="23">
        <v>42695</v>
      </c>
      <c r="X289" s="24">
        <f t="shared" si="43"/>
        <v>5.8545497898422798E-3</v>
      </c>
      <c r="Y289" s="21">
        <f t="shared" si="44"/>
        <v>7.3987025365739771E-3</v>
      </c>
      <c r="AD289" s="21">
        <v>251</v>
      </c>
      <c r="AE289" s="21">
        <f t="shared" ca="1" si="36"/>
        <v>6.8317441110606114E-2</v>
      </c>
      <c r="AF289" s="21">
        <f t="shared" ca="1" si="37"/>
        <v>-1.4884400460230161</v>
      </c>
      <c r="AG289" s="38">
        <f t="shared" ca="1" si="38"/>
        <v>86.52353688010129</v>
      </c>
      <c r="AH289" s="38">
        <f t="shared" si="39"/>
        <v>90.852790076976689</v>
      </c>
      <c r="AI289" s="38">
        <f t="shared" ca="1" si="35"/>
        <v>-4.3292531968753991</v>
      </c>
    </row>
    <row r="290" spans="1:35" x14ac:dyDescent="0.3">
      <c r="A290" s="23">
        <v>42692</v>
      </c>
      <c r="B290" s="1">
        <v>52.789234</v>
      </c>
      <c r="C290" s="21">
        <f t="shared" si="40"/>
        <v>-1.4325177635607922E-3</v>
      </c>
      <c r="D290" s="21">
        <f t="shared" si="41"/>
        <v>4.6341171929647865E-6</v>
      </c>
      <c r="S290" s="23">
        <v>42692</v>
      </c>
      <c r="T290" s="1">
        <v>2181.8999020000001</v>
      </c>
      <c r="U290" s="21">
        <f t="shared" si="42"/>
        <v>-2.3867984933356734E-3</v>
      </c>
      <c r="W290" s="23">
        <v>42692</v>
      </c>
      <c r="X290" s="24">
        <f t="shared" si="43"/>
        <v>-1.4952161762592049E-3</v>
      </c>
      <c r="Y290" s="21">
        <f t="shared" si="44"/>
        <v>-2.4494969060340861E-3</v>
      </c>
      <c r="AD290" s="21">
        <v>252</v>
      </c>
      <c r="AE290" s="21">
        <f t="shared" ca="1" si="36"/>
        <v>0.4016319420440343</v>
      </c>
      <c r="AF290" s="21">
        <f t="shared" ca="1" si="37"/>
        <v>-0.24912526849237429</v>
      </c>
      <c r="AG290" s="38">
        <f t="shared" ca="1" si="38"/>
        <v>86.295108232769948</v>
      </c>
      <c r="AH290" s="38">
        <f t="shared" si="39"/>
        <v>90.890923700655051</v>
      </c>
      <c r="AI290" s="38">
        <f t="shared" ca="1" si="35"/>
        <v>-4.5958154678851031</v>
      </c>
    </row>
    <row r="291" spans="1:35" x14ac:dyDescent="0.3">
      <c r="A291" s="23">
        <v>42691</v>
      </c>
      <c r="B291" s="1">
        <v>52.864964000000001</v>
      </c>
      <c r="C291" s="21">
        <f t="shared" si="40"/>
        <v>7.3955057267038882E-3</v>
      </c>
      <c r="D291" s="21">
        <f t="shared" si="41"/>
        <v>4.4559944000576647E-5</v>
      </c>
      <c r="S291" s="23">
        <v>42691</v>
      </c>
      <c r="T291" s="1">
        <v>2187.1201169999999</v>
      </c>
      <c r="U291" s="21">
        <f t="shared" si="42"/>
        <v>4.6763697097327306E-3</v>
      </c>
      <c r="W291" s="23">
        <v>42691</v>
      </c>
      <c r="X291" s="24">
        <f t="shared" si="43"/>
        <v>7.3328073140054755E-3</v>
      </c>
      <c r="Y291" s="21">
        <f t="shared" si="44"/>
        <v>4.6136712970343179E-3</v>
      </c>
    </row>
    <row r="292" spans="1:35" x14ac:dyDescent="0.3">
      <c r="A292" s="23">
        <v>42690</v>
      </c>
      <c r="B292" s="1">
        <v>52.476871000000003</v>
      </c>
      <c r="C292" s="21">
        <f t="shared" si="40"/>
        <v>1.5570604924858955E-2</v>
      </c>
      <c r="D292" s="21">
        <f t="shared" si="41"/>
        <v>2.2053505469413038E-4</v>
      </c>
      <c r="S292" s="23">
        <v>42690</v>
      </c>
      <c r="T292" s="1">
        <v>2176.9399410000001</v>
      </c>
      <c r="U292" s="21">
        <f t="shared" si="42"/>
        <v>-1.5822638011099288E-3</v>
      </c>
      <c r="W292" s="23">
        <v>42690</v>
      </c>
      <c r="X292" s="24">
        <f t="shared" si="43"/>
        <v>1.5507906512160542E-2</v>
      </c>
      <c r="Y292" s="21">
        <f t="shared" si="44"/>
        <v>-1.6449622138083415E-3</v>
      </c>
    </row>
    <row r="293" spans="1:35" x14ac:dyDescent="0.3">
      <c r="A293" s="23">
        <v>42689</v>
      </c>
      <c r="B293" s="1">
        <v>51.672302000000002</v>
      </c>
      <c r="C293" s="21">
        <f t="shared" si="40"/>
        <v>1.1487812907638117E-2</v>
      </c>
      <c r="D293" s="21">
        <f t="shared" si="41"/>
        <v>1.1594187075670573E-4</v>
      </c>
      <c r="S293" s="23">
        <v>42689</v>
      </c>
      <c r="T293" s="1">
        <v>2180.389893</v>
      </c>
      <c r="U293" s="21">
        <f t="shared" si="42"/>
        <v>7.4807976927082631E-3</v>
      </c>
      <c r="W293" s="23">
        <v>42689</v>
      </c>
      <c r="X293" s="24">
        <f t="shared" si="43"/>
        <v>1.1425114494939704E-2</v>
      </c>
      <c r="Y293" s="21">
        <f t="shared" si="44"/>
        <v>7.4180992800098504E-3</v>
      </c>
    </row>
    <row r="294" spans="1:35" x14ac:dyDescent="0.3">
      <c r="A294" s="23">
        <v>42688</v>
      </c>
      <c r="B294" s="1">
        <v>51.085442</v>
      </c>
      <c r="C294" s="21">
        <f t="shared" si="40"/>
        <v>5.3773693667225064E-3</v>
      </c>
      <c r="D294" s="21">
        <f t="shared" si="41"/>
        <v>2.1689392176403984E-5</v>
      </c>
      <c r="S294" s="23">
        <v>42688</v>
      </c>
      <c r="T294" s="1">
        <v>2164.1999510000001</v>
      </c>
      <c r="U294" s="21">
        <f t="shared" si="42"/>
        <v>-1.1550278623184695E-4</v>
      </c>
      <c r="W294" s="23">
        <v>42688</v>
      </c>
      <c r="X294" s="24">
        <f t="shared" si="43"/>
        <v>5.3146709540240937E-3</v>
      </c>
      <c r="Y294" s="21">
        <f t="shared" si="44"/>
        <v>-1.7820119893025965E-4</v>
      </c>
    </row>
    <row r="295" spans="1:35" x14ac:dyDescent="0.3">
      <c r="A295" s="23">
        <v>42685</v>
      </c>
      <c r="B295" s="1">
        <v>50.812206000000003</v>
      </c>
      <c r="C295" s="21">
        <f t="shared" si="40"/>
        <v>6.7201048512610662E-3</v>
      </c>
      <c r="D295" s="21">
        <f t="shared" si="41"/>
        <v>3.5999071654303576E-5</v>
      </c>
      <c r="S295" s="23">
        <v>42685</v>
      </c>
      <c r="T295" s="1">
        <v>2164.4499510000001</v>
      </c>
      <c r="U295" s="21">
        <f t="shared" si="42"/>
        <v>-1.3979501669952876E-3</v>
      </c>
      <c r="W295" s="23">
        <v>42685</v>
      </c>
      <c r="X295" s="24">
        <f t="shared" si="43"/>
        <v>6.6574064385626535E-3</v>
      </c>
      <c r="Y295" s="21">
        <f t="shared" si="44"/>
        <v>-1.4606485796937003E-3</v>
      </c>
    </row>
    <row r="296" spans="1:35" x14ac:dyDescent="0.3">
      <c r="A296" s="23">
        <v>42684</v>
      </c>
      <c r="B296" s="1">
        <v>50.473022</v>
      </c>
      <c r="C296" s="21">
        <f t="shared" si="40"/>
        <v>-1.8504811653949793E-2</v>
      </c>
      <c r="D296" s="21">
        <f t="shared" si="41"/>
        <v>3.6960038921890758E-4</v>
      </c>
      <c r="S296" s="23">
        <v>42684</v>
      </c>
      <c r="T296" s="1">
        <v>2167.4799800000001</v>
      </c>
      <c r="U296" s="21">
        <f t="shared" si="42"/>
        <v>1.9507456248868404E-3</v>
      </c>
      <c r="W296" s="23">
        <v>42684</v>
      </c>
      <c r="X296" s="24">
        <f t="shared" si="43"/>
        <v>-1.8567510066648207E-2</v>
      </c>
      <c r="Y296" s="21">
        <f t="shared" si="44"/>
        <v>1.8880472121884278E-3</v>
      </c>
    </row>
    <row r="297" spans="1:35" x14ac:dyDescent="0.3">
      <c r="A297" s="23">
        <v>42683</v>
      </c>
      <c r="B297" s="1">
        <v>51.424624999999999</v>
      </c>
      <c r="C297" s="21">
        <f t="shared" si="40"/>
        <v>-7.3238057790436795E-4</v>
      </c>
      <c r="D297" s="21">
        <f t="shared" si="41"/>
        <v>2.1099386641379351E-6</v>
      </c>
      <c r="S297" s="23">
        <v>42683</v>
      </c>
      <c r="T297" s="1">
        <v>2163.26001</v>
      </c>
      <c r="U297" s="21">
        <f t="shared" si="42"/>
        <v>1.1077020670818172E-2</v>
      </c>
      <c r="W297" s="23">
        <v>42683</v>
      </c>
      <c r="X297" s="24">
        <f t="shared" si="43"/>
        <v>-7.9507899060278064E-4</v>
      </c>
      <c r="Y297" s="21">
        <f t="shared" si="44"/>
        <v>1.1014322258119758E-2</v>
      </c>
    </row>
    <row r="298" spans="1:35" x14ac:dyDescent="0.3">
      <c r="A298" s="23">
        <v>42682</v>
      </c>
      <c r="B298" s="1">
        <v>51.462314999999997</v>
      </c>
      <c r="C298" s="21">
        <f t="shared" si="40"/>
        <v>2.3858085383534622E-3</v>
      </c>
      <c r="D298" s="21">
        <f t="shared" si="41"/>
        <v>2.7743110527084106E-6</v>
      </c>
      <c r="S298" s="23">
        <v>42682</v>
      </c>
      <c r="T298" s="1">
        <v>2139.5600589999999</v>
      </c>
      <c r="U298" s="21">
        <f t="shared" si="42"/>
        <v>3.7719744241482278E-3</v>
      </c>
      <c r="W298" s="23">
        <v>42682</v>
      </c>
      <c r="X298" s="24">
        <f t="shared" si="43"/>
        <v>2.3231101256550495E-3</v>
      </c>
      <c r="Y298" s="21">
        <f t="shared" si="44"/>
        <v>3.7092760114498151E-3</v>
      </c>
    </row>
    <row r="299" spans="1:35" x14ac:dyDescent="0.3">
      <c r="A299" s="23">
        <v>42681</v>
      </c>
      <c r="B299" s="1">
        <v>51.339827999999997</v>
      </c>
      <c r="C299" s="21">
        <f t="shared" si="40"/>
        <v>3.2985631431584395E-2</v>
      </c>
      <c r="D299" s="21">
        <f t="shared" si="41"/>
        <v>1.0410592132188944E-3</v>
      </c>
      <c r="S299" s="23">
        <v>42681</v>
      </c>
      <c r="T299" s="1">
        <v>2131.5200199999999</v>
      </c>
      <c r="U299" s="21">
        <f t="shared" si="42"/>
        <v>2.2223544015960606E-2</v>
      </c>
      <c r="W299" s="23">
        <v>42681</v>
      </c>
      <c r="X299" s="24">
        <f t="shared" si="43"/>
        <v>3.2922933018885985E-2</v>
      </c>
      <c r="Y299" s="21">
        <f t="shared" si="44"/>
        <v>2.2160845603262192E-2</v>
      </c>
    </row>
    <row r="300" spans="1:35" x14ac:dyDescent="0.3">
      <c r="A300" s="23">
        <v>42678</v>
      </c>
      <c r="B300" s="1">
        <v>49.700428000000002</v>
      </c>
      <c r="C300" s="21">
        <f t="shared" si="40"/>
        <v>1.8929872888670429E-2</v>
      </c>
      <c r="D300" s="21">
        <f t="shared" si="41"/>
        <v>3.3159283447077809E-4</v>
      </c>
      <c r="S300" s="23">
        <v>42678</v>
      </c>
      <c r="T300" s="1">
        <v>2085.179932</v>
      </c>
      <c r="U300" s="21">
        <f t="shared" si="42"/>
        <v>-1.6661305078947697E-3</v>
      </c>
      <c r="W300" s="23">
        <v>42678</v>
      </c>
      <c r="X300" s="24">
        <f t="shared" si="43"/>
        <v>1.8867174475972016E-2</v>
      </c>
      <c r="Y300" s="21">
        <f t="shared" si="44"/>
        <v>-1.7288289205931824E-3</v>
      </c>
    </row>
    <row r="301" spans="1:35" x14ac:dyDescent="0.3">
      <c r="A301" s="23">
        <v>42677</v>
      </c>
      <c r="B301" s="1">
        <v>48.777084000000002</v>
      </c>
      <c r="C301" s="21">
        <f t="shared" si="40"/>
        <v>-2.2838772982340938E-2</v>
      </c>
      <c r="D301" s="21">
        <f t="shared" si="41"/>
        <v>5.5502436993854355E-4</v>
      </c>
      <c r="S301" s="23">
        <v>42677</v>
      </c>
      <c r="T301" s="1">
        <v>2088.6599120000001</v>
      </c>
      <c r="U301" s="21">
        <f t="shared" si="42"/>
        <v>-4.4234006982948326E-3</v>
      </c>
      <c r="W301" s="23">
        <v>42677</v>
      </c>
      <c r="X301" s="24">
        <f t="shared" si="43"/>
        <v>-2.2901471395039352E-2</v>
      </c>
      <c r="Y301" s="21">
        <f t="shared" si="44"/>
        <v>-4.4860991109932453E-3</v>
      </c>
    </row>
    <row r="302" spans="1:35" x14ac:dyDescent="0.3">
      <c r="A302" s="23">
        <v>42676</v>
      </c>
      <c r="B302" s="1">
        <v>49.91713</v>
      </c>
      <c r="C302" s="21">
        <f t="shared" si="40"/>
        <v>9.1428912449758037E-3</v>
      </c>
      <c r="D302" s="21">
        <f t="shared" si="41"/>
        <v>7.0942027422145974E-5</v>
      </c>
      <c r="S302" s="23">
        <v>42676</v>
      </c>
      <c r="T302" s="1">
        <v>2097.9399410000001</v>
      </c>
      <c r="U302" s="21">
        <f t="shared" si="42"/>
        <v>-6.5255006294582252E-3</v>
      </c>
      <c r="W302" s="23">
        <v>42676</v>
      </c>
      <c r="X302" s="24">
        <f t="shared" si="43"/>
        <v>9.0801928322773902E-3</v>
      </c>
      <c r="Y302" s="21">
        <f t="shared" si="44"/>
        <v>-6.5881990421566379E-3</v>
      </c>
    </row>
    <row r="303" spans="1:35" x14ac:dyDescent="0.3">
      <c r="A303" s="23">
        <v>42675</v>
      </c>
      <c r="B303" s="1">
        <v>49.464877999999999</v>
      </c>
      <c r="C303" s="21">
        <f t="shared" si="40"/>
        <v>-1.0740546274157547E-2</v>
      </c>
      <c r="D303" s="21">
        <f t="shared" si="41"/>
        <v>1.3134829747700095E-4</v>
      </c>
      <c r="S303" s="23">
        <v>42675</v>
      </c>
      <c r="T303" s="1">
        <v>2111.719971</v>
      </c>
      <c r="U303" s="21">
        <f t="shared" si="42"/>
        <v>-6.7868831762174509E-3</v>
      </c>
      <c r="W303" s="23">
        <v>42675</v>
      </c>
      <c r="X303" s="24">
        <f t="shared" si="43"/>
        <v>-1.0803244686855961E-2</v>
      </c>
      <c r="Y303" s="21">
        <f t="shared" si="44"/>
        <v>-6.8495815889158635E-3</v>
      </c>
    </row>
    <row r="304" spans="1:35" x14ac:dyDescent="0.3">
      <c r="A304" s="23">
        <v>42674</v>
      </c>
      <c r="B304" s="1">
        <v>50.001925999999997</v>
      </c>
      <c r="C304" s="21">
        <f t="shared" si="40"/>
        <v>-8.5933995047956513E-3</v>
      </c>
      <c r="D304" s="21">
        <f t="shared" si="41"/>
        <v>8.6742804430843881E-5</v>
      </c>
      <c r="S304" s="23">
        <v>42674</v>
      </c>
      <c r="T304" s="1">
        <v>2126.1499020000001</v>
      </c>
      <c r="U304" s="21">
        <f t="shared" si="42"/>
        <v>-1.2227651805640782E-4</v>
      </c>
      <c r="W304" s="23">
        <v>42674</v>
      </c>
      <c r="X304" s="24">
        <f t="shared" si="43"/>
        <v>-8.6560979174940648E-3</v>
      </c>
      <c r="Y304" s="21">
        <f t="shared" si="44"/>
        <v>-1.8497493075482051E-4</v>
      </c>
    </row>
    <row r="305" spans="1:25" x14ac:dyDescent="0.3">
      <c r="A305" s="23">
        <v>42671</v>
      </c>
      <c r="B305" s="1">
        <v>50.435336999999997</v>
      </c>
      <c r="C305" s="21">
        <f t="shared" si="40"/>
        <v>-1.1195071174142646E-3</v>
      </c>
      <c r="D305" s="21">
        <f t="shared" si="41"/>
        <v>3.3844568357558771E-6</v>
      </c>
      <c r="S305" s="23">
        <v>42671</v>
      </c>
      <c r="T305" s="1">
        <v>2126.4099120000001</v>
      </c>
      <c r="U305" s="21">
        <f t="shared" si="42"/>
        <v>-3.1082993655890956E-3</v>
      </c>
      <c r="W305" s="23">
        <v>42671</v>
      </c>
      <c r="X305" s="24">
        <f t="shared" si="43"/>
        <v>-1.1822055301126773E-3</v>
      </c>
      <c r="Y305" s="21">
        <f t="shared" si="44"/>
        <v>-3.1709977782875083E-3</v>
      </c>
    </row>
    <row r="306" spans="1:25" x14ac:dyDescent="0.3">
      <c r="A306" s="23">
        <v>42670</v>
      </c>
      <c r="B306" s="1">
        <v>50.491863000000002</v>
      </c>
      <c r="C306" s="21">
        <f t="shared" si="40"/>
        <v>-7.4574192187948363E-4</v>
      </c>
      <c r="D306" s="21">
        <f t="shared" si="41"/>
        <v>2.1489335718642931E-6</v>
      </c>
      <c r="S306" s="23">
        <v>42670</v>
      </c>
      <c r="T306" s="1">
        <v>2133.040039</v>
      </c>
      <c r="U306" s="21">
        <f t="shared" si="42"/>
        <v>-2.9867269333876401E-3</v>
      </c>
      <c r="W306" s="23">
        <v>42670</v>
      </c>
      <c r="X306" s="24">
        <f t="shared" si="43"/>
        <v>-8.0844033457789632E-4</v>
      </c>
      <c r="Y306" s="21">
        <f t="shared" si="44"/>
        <v>-3.0494253460860528E-3</v>
      </c>
    </row>
    <row r="307" spans="1:25" x14ac:dyDescent="0.3">
      <c r="A307" s="23">
        <v>42669</v>
      </c>
      <c r="B307" s="1">
        <v>50.529544999999999</v>
      </c>
      <c r="C307" s="21">
        <f t="shared" si="40"/>
        <v>-7.4540357533481316E-4</v>
      </c>
      <c r="D307" s="21">
        <f t="shared" si="41"/>
        <v>2.1479417056104967E-6</v>
      </c>
      <c r="S307" s="23">
        <v>42669</v>
      </c>
      <c r="T307" s="1">
        <v>2139.429932</v>
      </c>
      <c r="U307" s="21">
        <f t="shared" si="42"/>
        <v>-1.7404114266579285E-3</v>
      </c>
      <c r="W307" s="23">
        <v>42669</v>
      </c>
      <c r="X307" s="24">
        <f t="shared" si="43"/>
        <v>-8.0810198803322585E-4</v>
      </c>
      <c r="Y307" s="21">
        <f t="shared" si="44"/>
        <v>-1.8031098393563412E-3</v>
      </c>
    </row>
    <row r="308" spans="1:25" x14ac:dyDescent="0.3">
      <c r="A308" s="23">
        <v>42668</v>
      </c>
      <c r="B308" s="1">
        <v>50.567238000000003</v>
      </c>
      <c r="C308" s="21">
        <f t="shared" si="40"/>
        <v>-9.4130295884528037E-3</v>
      </c>
      <c r="D308" s="21">
        <f t="shared" si="41"/>
        <v>1.0268198143136614E-4</v>
      </c>
      <c r="S308" s="23">
        <v>42668</v>
      </c>
      <c r="T308" s="1">
        <v>2143.1599120000001</v>
      </c>
      <c r="U308" s="21">
        <f t="shared" si="42"/>
        <v>-3.7977277794559727E-3</v>
      </c>
      <c r="W308" s="23">
        <v>42668</v>
      </c>
      <c r="X308" s="24">
        <f t="shared" si="43"/>
        <v>-9.4757280011512172E-3</v>
      </c>
      <c r="Y308" s="21">
        <f t="shared" si="44"/>
        <v>-3.8604261921543854E-3</v>
      </c>
    </row>
    <row r="309" spans="1:25" x14ac:dyDescent="0.3">
      <c r="A309" s="23">
        <v>42667</v>
      </c>
      <c r="B309" s="1">
        <v>51.047752000000003</v>
      </c>
      <c r="C309" s="21">
        <f t="shared" si="40"/>
        <v>1.0255524762789792E-2</v>
      </c>
      <c r="D309" s="21">
        <f t="shared" si="41"/>
        <v>9.0922757524645504E-5</v>
      </c>
      <c r="S309" s="23">
        <v>42667</v>
      </c>
      <c r="T309" s="1">
        <v>2151.330078</v>
      </c>
      <c r="U309" s="21">
        <f t="shared" si="42"/>
        <v>4.749839534638145E-3</v>
      </c>
      <c r="W309" s="23">
        <v>42667</v>
      </c>
      <c r="X309" s="24">
        <f t="shared" si="43"/>
        <v>1.0192826350091378E-2</v>
      </c>
      <c r="Y309" s="21">
        <f t="shared" si="44"/>
        <v>4.6871411219397323E-3</v>
      </c>
    </row>
    <row r="310" spans="1:25" x14ac:dyDescent="0.3">
      <c r="A310" s="23">
        <v>42664</v>
      </c>
      <c r="B310" s="1">
        <v>50.529544999999999</v>
      </c>
      <c r="C310" s="21">
        <f t="shared" si="40"/>
        <v>7.4629846793317078E-4</v>
      </c>
      <c r="D310" s="21">
        <f t="shared" si="41"/>
        <v>6.8205872466334134E-10</v>
      </c>
      <c r="S310" s="23">
        <v>42664</v>
      </c>
      <c r="T310" s="1">
        <v>2141.1599120000001</v>
      </c>
      <c r="U310" s="21">
        <f t="shared" si="42"/>
        <v>-8.4141702203055502E-5</v>
      </c>
      <c r="W310" s="23">
        <v>42664</v>
      </c>
      <c r="X310" s="24">
        <f t="shared" si="43"/>
        <v>6.8360005523475809E-4</v>
      </c>
      <c r="Y310" s="21">
        <f t="shared" si="44"/>
        <v>-1.4684011490146819E-4</v>
      </c>
    </row>
    <row r="311" spans="1:25" x14ac:dyDescent="0.3">
      <c r="A311" s="23">
        <v>42663</v>
      </c>
      <c r="B311" s="1">
        <v>50.491863000000002</v>
      </c>
      <c r="C311" s="21">
        <f t="shared" si="40"/>
        <v>8.2782802885834617E-3</v>
      </c>
      <c r="D311" s="21">
        <f t="shared" si="41"/>
        <v>5.712484650651597E-5</v>
      </c>
      <c r="S311" s="23">
        <v>42663</v>
      </c>
      <c r="T311" s="1">
        <v>2141.3400879999999</v>
      </c>
      <c r="U311" s="21">
        <f t="shared" si="42"/>
        <v>-1.375723874264545E-3</v>
      </c>
      <c r="W311" s="23">
        <v>42663</v>
      </c>
      <c r="X311" s="24">
        <f t="shared" si="43"/>
        <v>8.2155818758850481E-3</v>
      </c>
      <c r="Y311" s="21">
        <f t="shared" si="44"/>
        <v>-1.4384222869629577E-3</v>
      </c>
    </row>
    <row r="312" spans="1:25" x14ac:dyDescent="0.3">
      <c r="A312" s="23">
        <v>42662</v>
      </c>
      <c r="B312" s="1">
        <v>50.077309</v>
      </c>
      <c r="C312" s="21">
        <f t="shared" si="40"/>
        <v>1.0264438822416899E-2</v>
      </c>
      <c r="D312" s="21">
        <f t="shared" si="41"/>
        <v>9.1092834209195917E-5</v>
      </c>
      <c r="S312" s="23">
        <v>42662</v>
      </c>
      <c r="T312" s="1">
        <v>2144.290039</v>
      </c>
      <c r="U312" s="21">
        <f t="shared" si="42"/>
        <v>2.191970828747003E-3</v>
      </c>
      <c r="W312" s="23">
        <v>42662</v>
      </c>
      <c r="X312" s="24">
        <f t="shared" si="43"/>
        <v>1.0201740409718486E-2</v>
      </c>
      <c r="Y312" s="21">
        <f t="shared" si="44"/>
        <v>2.1292724160485903E-3</v>
      </c>
    </row>
    <row r="313" spans="1:25" x14ac:dyDescent="0.3">
      <c r="A313" s="23">
        <v>42661</v>
      </c>
      <c r="B313" s="1">
        <v>49.568516000000002</v>
      </c>
      <c r="C313" s="21">
        <f t="shared" si="40"/>
        <v>-2.8430385507351996E-3</v>
      </c>
      <c r="D313" s="21">
        <f t="shared" si="41"/>
        <v>1.2696542217535883E-5</v>
      </c>
      <c r="S313" s="23">
        <v>42661</v>
      </c>
      <c r="T313" s="1">
        <v>2139.6000979999999</v>
      </c>
      <c r="U313" s="21">
        <f t="shared" si="42"/>
        <v>6.1604034798965479E-3</v>
      </c>
      <c r="W313" s="23">
        <v>42661</v>
      </c>
      <c r="X313" s="24">
        <f t="shared" si="43"/>
        <v>-2.9057369634336123E-3</v>
      </c>
      <c r="Y313" s="21">
        <f t="shared" si="44"/>
        <v>6.0977050671981352E-3</v>
      </c>
    </row>
    <row r="314" spans="1:25" x14ac:dyDescent="0.3">
      <c r="A314" s="23">
        <v>42660</v>
      </c>
      <c r="B314" s="1">
        <v>49.709842999999999</v>
      </c>
      <c r="C314" s="21">
        <f t="shared" si="40"/>
        <v>-6.0287515939633218E-3</v>
      </c>
      <c r="D314" s="21">
        <f t="shared" si="41"/>
        <v>4.5548107542936482E-5</v>
      </c>
      <c r="S314" s="23">
        <v>42660</v>
      </c>
      <c r="T314" s="1">
        <v>2126.5</v>
      </c>
      <c r="U314" s="21">
        <f t="shared" si="42"/>
        <v>-3.0379938212078406E-3</v>
      </c>
      <c r="W314" s="23">
        <v>42660</v>
      </c>
      <c r="X314" s="24">
        <f t="shared" si="43"/>
        <v>-6.0914500066617345E-3</v>
      </c>
      <c r="Y314" s="21">
        <f t="shared" si="44"/>
        <v>-3.1006922339062533E-3</v>
      </c>
    </row>
    <row r="315" spans="1:25" x14ac:dyDescent="0.3">
      <c r="A315" s="23">
        <v>42657</v>
      </c>
      <c r="B315" s="1">
        <v>50.011349000000003</v>
      </c>
      <c r="C315" s="21">
        <f t="shared" si="40"/>
        <v>2.4551772206153899E-3</v>
      </c>
      <c r="D315" s="21">
        <f t="shared" si="41"/>
        <v>3.0102076733232322E-6</v>
      </c>
      <c r="S315" s="23">
        <v>42657</v>
      </c>
      <c r="T315" s="1">
        <v>2132.9799800000001</v>
      </c>
      <c r="U315" s="21">
        <f t="shared" si="42"/>
        <v>2.0160417815362486E-4</v>
      </c>
      <c r="W315" s="23">
        <v>42657</v>
      </c>
      <c r="X315" s="24">
        <f t="shared" si="43"/>
        <v>2.3924788079169772E-3</v>
      </c>
      <c r="Y315" s="21">
        <f t="shared" si="44"/>
        <v>1.3890576545521217E-4</v>
      </c>
    </row>
    <row r="316" spans="1:25" x14ac:dyDescent="0.3">
      <c r="A316" s="23">
        <v>42656</v>
      </c>
      <c r="B316" s="1">
        <v>49.888863000000001</v>
      </c>
      <c r="C316" s="21">
        <f t="shared" si="40"/>
        <v>-3.950288619418485E-3</v>
      </c>
      <c r="D316" s="21">
        <f t="shared" si="41"/>
        <v>2.1813297804889712E-5</v>
      </c>
      <c r="S316" s="23">
        <v>42656</v>
      </c>
      <c r="T316" s="1">
        <v>2132.5500489999999</v>
      </c>
      <c r="U316" s="21">
        <f t="shared" si="42"/>
        <v>-3.0992638350910706E-3</v>
      </c>
      <c r="W316" s="23">
        <v>42656</v>
      </c>
      <c r="X316" s="24">
        <f t="shared" si="43"/>
        <v>-4.0129870321168977E-3</v>
      </c>
      <c r="Y316" s="21">
        <f t="shared" si="44"/>
        <v>-3.1619622477894833E-3</v>
      </c>
    </row>
    <row r="317" spans="1:25" x14ac:dyDescent="0.3">
      <c r="A317" s="23">
        <v>42655</v>
      </c>
      <c r="B317" s="1">
        <v>50.08672</v>
      </c>
      <c r="C317" s="21">
        <f t="shared" si="40"/>
        <v>4.5352048768294573E-3</v>
      </c>
      <c r="D317" s="21">
        <f t="shared" si="41"/>
        <v>1.4554397918656345E-5</v>
      </c>
      <c r="S317" s="23">
        <v>42655</v>
      </c>
      <c r="T317" s="1">
        <v>2139.179932</v>
      </c>
      <c r="U317" s="21">
        <f t="shared" si="42"/>
        <v>1.1465894253985809E-3</v>
      </c>
      <c r="W317" s="23">
        <v>42655</v>
      </c>
      <c r="X317" s="24">
        <f t="shared" si="43"/>
        <v>4.4725064641310446E-3</v>
      </c>
      <c r="Y317" s="21">
        <f t="shared" si="44"/>
        <v>1.0838910127001682E-3</v>
      </c>
    </row>
    <row r="318" spans="1:25" x14ac:dyDescent="0.3">
      <c r="A318" s="23">
        <v>42654</v>
      </c>
      <c r="B318" s="1">
        <v>49.860591999999997</v>
      </c>
      <c r="C318" s="21">
        <f t="shared" si="40"/>
        <v>-7.1295456339429686E-3</v>
      </c>
      <c r="D318" s="21">
        <f t="shared" si="41"/>
        <v>6.1618227285219974E-5</v>
      </c>
      <c r="S318" s="23">
        <v>42654</v>
      </c>
      <c r="T318" s="1">
        <v>2136.7299800000001</v>
      </c>
      <c r="U318" s="21">
        <f t="shared" si="42"/>
        <v>-1.2446471763257416E-2</v>
      </c>
      <c r="W318" s="23">
        <v>42654</v>
      </c>
      <c r="X318" s="24">
        <f t="shared" si="43"/>
        <v>-7.1922440466413813E-3</v>
      </c>
      <c r="Y318" s="21">
        <f t="shared" si="44"/>
        <v>-1.250917017595583E-2</v>
      </c>
    </row>
    <row r="319" spans="1:25" x14ac:dyDescent="0.3">
      <c r="A319" s="23">
        <v>42653</v>
      </c>
      <c r="B319" s="1">
        <v>50.218628000000002</v>
      </c>
      <c r="C319" s="21">
        <f t="shared" si="40"/>
        <v>-2.992870052770269E-3</v>
      </c>
      <c r="D319" s="21">
        <f t="shared" si="41"/>
        <v>1.3786757135034003E-5</v>
      </c>
      <c r="S319" s="23">
        <v>42653</v>
      </c>
      <c r="T319" s="1">
        <v>2163.6599120000001</v>
      </c>
      <c r="U319" s="21">
        <f t="shared" si="42"/>
        <v>4.605905098135743E-3</v>
      </c>
      <c r="W319" s="23">
        <v>42653</v>
      </c>
      <c r="X319" s="24">
        <f t="shared" si="43"/>
        <v>-3.0555684654686817E-3</v>
      </c>
      <c r="Y319" s="21">
        <f t="shared" si="44"/>
        <v>4.5432066854373303E-3</v>
      </c>
    </row>
    <row r="320" spans="1:25" x14ac:dyDescent="0.3">
      <c r="A320" s="23">
        <v>42650</v>
      </c>
      <c r="B320" s="1">
        <v>50.369377</v>
      </c>
      <c r="C320" s="21">
        <f t="shared" si="40"/>
        <v>6.0217849451942307E-3</v>
      </c>
      <c r="D320" s="21">
        <f t="shared" si="41"/>
        <v>2.8106991520453905E-5</v>
      </c>
      <c r="S320" s="23">
        <v>42650</v>
      </c>
      <c r="T320" s="1">
        <v>2153.73999</v>
      </c>
      <c r="U320" s="21">
        <f t="shared" si="42"/>
        <v>-3.2534836817107449E-3</v>
      </c>
      <c r="W320" s="23">
        <v>42650</v>
      </c>
      <c r="X320" s="24">
        <f t="shared" si="43"/>
        <v>5.959086532495818E-3</v>
      </c>
      <c r="Y320" s="21">
        <f t="shared" si="44"/>
        <v>-3.3161820944091576E-3</v>
      </c>
    </row>
    <row r="321" spans="1:25" x14ac:dyDescent="0.3">
      <c r="A321" s="23">
        <v>42649</v>
      </c>
      <c r="B321" s="1">
        <v>50.067878999999998</v>
      </c>
      <c r="C321" s="21">
        <f t="shared" si="40"/>
        <v>-3.9362200923507285E-3</v>
      </c>
      <c r="D321" s="21">
        <f t="shared" si="41"/>
        <v>2.1682082437668118E-5</v>
      </c>
      <c r="S321" s="23">
        <v>42649</v>
      </c>
      <c r="T321" s="1">
        <v>2160.7700199999999</v>
      </c>
      <c r="U321" s="21">
        <f t="shared" si="42"/>
        <v>4.8156019948386586E-4</v>
      </c>
      <c r="W321" s="23">
        <v>42649</v>
      </c>
      <c r="X321" s="24">
        <f t="shared" si="43"/>
        <v>-3.9989185050491411E-3</v>
      </c>
      <c r="Y321" s="21">
        <f t="shared" si="44"/>
        <v>4.1886178678545317E-4</v>
      </c>
    </row>
    <row r="322" spans="1:25" x14ac:dyDescent="0.3">
      <c r="A322" s="23">
        <v>42648</v>
      </c>
      <c r="B322" s="1">
        <v>50.265735999999997</v>
      </c>
      <c r="C322" s="21">
        <f t="shared" si="40"/>
        <v>-3.3627414842097858E-3</v>
      </c>
      <c r="D322" s="21">
        <f t="shared" si="41"/>
        <v>1.667026592459615E-5</v>
      </c>
      <c r="S322" s="23">
        <v>42648</v>
      </c>
      <c r="T322" s="1">
        <v>2159.7299800000001</v>
      </c>
      <c r="U322" s="21">
        <f t="shared" si="42"/>
        <v>4.2966905416750301E-3</v>
      </c>
      <c r="W322" s="23">
        <v>42648</v>
      </c>
      <c r="X322" s="24">
        <f t="shared" si="43"/>
        <v>-3.4254398969081985E-3</v>
      </c>
      <c r="Y322" s="21">
        <f t="shared" si="44"/>
        <v>4.2339921289766174E-3</v>
      </c>
    </row>
    <row r="323" spans="1:25" x14ac:dyDescent="0.3">
      <c r="A323" s="23">
        <v>42647</v>
      </c>
      <c r="B323" s="1">
        <v>50.435336999999997</v>
      </c>
      <c r="C323" s="21">
        <f t="shared" si="40"/>
        <v>-5.757833086593056E-3</v>
      </c>
      <c r="D323" s="21">
        <f t="shared" si="41"/>
        <v>4.1964682233437468E-5</v>
      </c>
      <c r="S323" s="23">
        <v>42647</v>
      </c>
      <c r="T323" s="1">
        <v>2150.48999</v>
      </c>
      <c r="U323" s="21">
        <f t="shared" si="42"/>
        <v>-4.9555623000289151E-3</v>
      </c>
      <c r="W323" s="23">
        <v>42647</v>
      </c>
      <c r="X323" s="24">
        <f t="shared" si="43"/>
        <v>-5.8205314992914687E-3</v>
      </c>
      <c r="Y323" s="21">
        <f t="shared" si="44"/>
        <v>-5.0182607127273278E-3</v>
      </c>
    </row>
    <row r="324" spans="1:25" x14ac:dyDescent="0.3">
      <c r="A324" s="23">
        <v>42646</v>
      </c>
      <c r="B324" s="1">
        <v>50.727417000000003</v>
      </c>
      <c r="C324" s="21">
        <f t="shared" si="40"/>
        <v>-5.541063100348298E-3</v>
      </c>
      <c r="D324" s="21">
        <f t="shared" si="41"/>
        <v>3.9203192885211083E-5</v>
      </c>
      <c r="S324" s="23">
        <v>42646</v>
      </c>
      <c r="T324" s="1">
        <v>2161.1999510000001</v>
      </c>
      <c r="U324" s="21">
        <f t="shared" si="42"/>
        <v>-3.2606958242220596E-3</v>
      </c>
      <c r="W324" s="23">
        <v>42646</v>
      </c>
      <c r="X324" s="24">
        <f t="shared" si="43"/>
        <v>-5.6037615130467107E-3</v>
      </c>
      <c r="Y324" s="21">
        <f t="shared" si="44"/>
        <v>-3.3233942369204723E-3</v>
      </c>
    </row>
    <row r="325" spans="1:25" x14ac:dyDescent="0.3">
      <c r="A325" s="23">
        <v>42643</v>
      </c>
      <c r="B325" s="1">
        <v>51.010066999999999</v>
      </c>
      <c r="C325" s="21">
        <f t="shared" si="40"/>
        <v>1.290930462507367E-2</v>
      </c>
      <c r="D325" s="21">
        <f t="shared" si="41"/>
        <v>1.4857470515454739E-4</v>
      </c>
      <c r="S325" s="23">
        <v>42643</v>
      </c>
      <c r="T325" s="1">
        <v>2168.2700199999999</v>
      </c>
      <c r="U325" s="21">
        <f t="shared" si="42"/>
        <v>7.967969361336813E-3</v>
      </c>
      <c r="W325" s="23">
        <v>42643</v>
      </c>
      <c r="X325" s="24">
        <f t="shared" si="43"/>
        <v>1.2846606212375256E-2</v>
      </c>
      <c r="Y325" s="21">
        <f t="shared" si="44"/>
        <v>7.9052709486383994E-3</v>
      </c>
    </row>
    <row r="326" spans="1:25" x14ac:dyDescent="0.3">
      <c r="A326" s="23">
        <v>42642</v>
      </c>
      <c r="B326" s="1">
        <v>50.359954999999999</v>
      </c>
      <c r="C326" s="21">
        <f t="shared" si="40"/>
        <v>-9.8185154586619694E-3</v>
      </c>
      <c r="D326" s="21">
        <f t="shared" si="41"/>
        <v>1.11064148633688E-4</v>
      </c>
      <c r="S326" s="23">
        <v>42642</v>
      </c>
      <c r="T326" s="1">
        <v>2151.1298830000001</v>
      </c>
      <c r="U326" s="21">
        <f t="shared" si="42"/>
        <v>-9.3214113252899633E-3</v>
      </c>
      <c r="W326" s="23">
        <v>42642</v>
      </c>
      <c r="X326" s="24">
        <f t="shared" si="43"/>
        <v>-9.881213871360383E-3</v>
      </c>
      <c r="Y326" s="21">
        <f t="shared" si="44"/>
        <v>-9.3841097379883769E-3</v>
      </c>
    </row>
    <row r="327" spans="1:25" x14ac:dyDescent="0.3">
      <c r="A327" s="23">
        <v>42641</v>
      </c>
      <c r="B327" s="1">
        <v>50.859318000000002</v>
      </c>
      <c r="C327" s="21">
        <f t="shared" si="40"/>
        <v>-3.8752046113009753E-3</v>
      </c>
      <c r="D327" s="21">
        <f t="shared" si="41"/>
        <v>2.1117580073241571E-5</v>
      </c>
      <c r="S327" s="23">
        <v>42641</v>
      </c>
      <c r="T327" s="1">
        <v>2171.3701169999999</v>
      </c>
      <c r="U327" s="21">
        <f t="shared" si="42"/>
        <v>5.2965537587632561E-3</v>
      </c>
      <c r="W327" s="23">
        <v>42641</v>
      </c>
      <c r="X327" s="24">
        <f t="shared" si="43"/>
        <v>-3.937903023999388E-3</v>
      </c>
      <c r="Y327" s="21">
        <f t="shared" si="44"/>
        <v>5.2338553460648434E-3</v>
      </c>
    </row>
    <row r="328" spans="1:25" x14ac:dyDescent="0.3">
      <c r="A328" s="23">
        <v>42640</v>
      </c>
      <c r="B328" s="1">
        <v>51.057175000000001</v>
      </c>
      <c r="C328" s="21">
        <f t="shared" si="40"/>
        <v>2.7756188779870516E-3</v>
      </c>
      <c r="D328" s="21">
        <f t="shared" si="41"/>
        <v>4.2248198800684461E-6</v>
      </c>
      <c r="S328" s="23">
        <v>42640</v>
      </c>
      <c r="T328" s="1">
        <v>2159.929932</v>
      </c>
      <c r="U328" s="21">
        <f t="shared" si="42"/>
        <v>6.4441700612607455E-3</v>
      </c>
      <c r="W328" s="23">
        <v>42640</v>
      </c>
      <c r="X328" s="24">
        <f t="shared" si="43"/>
        <v>2.712920465288639E-3</v>
      </c>
      <c r="Y328" s="21">
        <f t="shared" si="44"/>
        <v>6.3814716485623329E-3</v>
      </c>
    </row>
    <row r="329" spans="1:25" x14ac:dyDescent="0.3">
      <c r="A329" s="23">
        <v>42639</v>
      </c>
      <c r="B329" s="1">
        <v>50.915852000000001</v>
      </c>
      <c r="C329" s="21">
        <f t="shared" si="40"/>
        <v>-7.1651776895974573E-3</v>
      </c>
      <c r="D329" s="21">
        <f t="shared" si="41"/>
        <v>6.2178900807704091E-5</v>
      </c>
      <c r="S329" s="23">
        <v>42639</v>
      </c>
      <c r="T329" s="1">
        <v>2146.1000979999999</v>
      </c>
      <c r="U329" s="21">
        <f t="shared" si="42"/>
        <v>-8.5877624540595665E-3</v>
      </c>
      <c r="W329" s="23">
        <v>42639</v>
      </c>
      <c r="X329" s="24">
        <f t="shared" si="43"/>
        <v>-7.22787610229587E-3</v>
      </c>
      <c r="Y329" s="21">
        <f t="shared" si="44"/>
        <v>-8.6504608667579801E-3</v>
      </c>
    </row>
    <row r="330" spans="1:25" x14ac:dyDescent="0.3">
      <c r="A330" s="23">
        <v>42636</v>
      </c>
      <c r="B330" s="1">
        <v>51.283306000000003</v>
      </c>
      <c r="C330" s="21">
        <f t="shared" si="40"/>
        <v>7.355361326246701E-4</v>
      </c>
      <c r="D330" s="21">
        <f t="shared" si="41"/>
        <v>2.3574282016746143E-10</v>
      </c>
      <c r="S330" s="23">
        <v>42636</v>
      </c>
      <c r="T330" s="1">
        <v>2164.6899410000001</v>
      </c>
      <c r="U330" s="21">
        <f t="shared" si="42"/>
        <v>-5.7367748142553854E-3</v>
      </c>
      <c r="W330" s="23">
        <v>42636</v>
      </c>
      <c r="X330" s="24">
        <f t="shared" si="43"/>
        <v>6.7283771992625741E-4</v>
      </c>
      <c r="Y330" s="21">
        <f t="shared" si="44"/>
        <v>-5.7994732269537981E-3</v>
      </c>
    </row>
    <row r="331" spans="1:25" x14ac:dyDescent="0.3">
      <c r="A331" s="23">
        <v>42635</v>
      </c>
      <c r="B331" s="1">
        <v>51.245612999999999</v>
      </c>
      <c r="C331" s="21">
        <f t="shared" si="40"/>
        <v>7.5953633511167684E-3</v>
      </c>
      <c r="D331" s="21">
        <f t="shared" si="41"/>
        <v>4.7268115669524993E-5</v>
      </c>
      <c r="S331" s="23">
        <v>42635</v>
      </c>
      <c r="T331" s="1">
        <v>2177.179932</v>
      </c>
      <c r="U331" s="21">
        <f t="shared" si="42"/>
        <v>6.4997846811667426E-3</v>
      </c>
      <c r="W331" s="23">
        <v>42635</v>
      </c>
      <c r="X331" s="24">
        <f t="shared" si="43"/>
        <v>7.5326649384183557E-3</v>
      </c>
      <c r="Y331" s="21">
        <f t="shared" si="44"/>
        <v>6.4370862684683299E-3</v>
      </c>
    </row>
    <row r="332" spans="1:25" x14ac:dyDescent="0.3">
      <c r="A332" s="23">
        <v>42634</v>
      </c>
      <c r="B332" s="1">
        <v>50.859318000000002</v>
      </c>
      <c r="C332" s="21">
        <f t="shared" ref="C332:C395" si="45">B332/B333-1</f>
        <v>1.2758014814741703E-2</v>
      </c>
      <c r="D332" s="21">
        <f t="shared" ref="D332:D395" si="46">(C332-$B$4)^2</f>
        <v>1.4490941372585883E-4</v>
      </c>
      <c r="S332" s="23">
        <v>42634</v>
      </c>
      <c r="T332" s="1">
        <v>2163.1201169999999</v>
      </c>
      <c r="U332" s="21">
        <f t="shared" ref="U332:U395" si="47">T332/T333-1</f>
        <v>1.0917162154086668E-2</v>
      </c>
      <c r="W332" s="23">
        <v>42634</v>
      </c>
      <c r="X332" s="24">
        <f t="shared" ref="X332:X395" si="48">C332-$U$5</f>
        <v>1.2695316402043289E-2</v>
      </c>
      <c r="Y332" s="21">
        <f t="shared" ref="Y332:Y395" si="49">U332-$U$5</f>
        <v>1.0854463741388255E-2</v>
      </c>
    </row>
    <row r="333" spans="1:25" x14ac:dyDescent="0.3">
      <c r="A333" s="23">
        <v>42633</v>
      </c>
      <c r="B333" s="1">
        <v>50.218628000000002</v>
      </c>
      <c r="C333" s="21">
        <f t="shared" si="45"/>
        <v>5.4706143485176995E-3</v>
      </c>
      <c r="D333" s="21">
        <f t="shared" si="46"/>
        <v>2.2566605465597232E-5</v>
      </c>
      <c r="S333" s="23">
        <v>42633</v>
      </c>
      <c r="T333" s="1">
        <v>2139.76001</v>
      </c>
      <c r="U333" s="21">
        <f t="shared" si="47"/>
        <v>2.9913841439510591E-4</v>
      </c>
      <c r="W333" s="23">
        <v>42633</v>
      </c>
      <c r="X333" s="24">
        <f t="shared" si="48"/>
        <v>5.4079159358192868E-3</v>
      </c>
      <c r="Y333" s="21">
        <f t="shared" si="49"/>
        <v>2.3644000169669322E-4</v>
      </c>
    </row>
    <row r="334" spans="1:25" x14ac:dyDescent="0.3">
      <c r="A334" s="23">
        <v>42632</v>
      </c>
      <c r="B334" s="1">
        <v>49.945396000000002</v>
      </c>
      <c r="C334" s="21">
        <f t="shared" si="45"/>
        <v>-1.3583934681268617E-2</v>
      </c>
      <c r="D334" s="21">
        <f t="shared" si="46"/>
        <v>2.0460776015068211E-4</v>
      </c>
      <c r="S334" s="23">
        <v>42632</v>
      </c>
      <c r="T334" s="1">
        <v>2139.1201169999999</v>
      </c>
      <c r="U334" s="21">
        <f t="shared" si="47"/>
        <v>-1.8603097307945404E-5</v>
      </c>
      <c r="W334" s="23">
        <v>42632</v>
      </c>
      <c r="X334" s="24">
        <f t="shared" si="48"/>
        <v>-1.364663309396703E-2</v>
      </c>
      <c r="Y334" s="21">
        <f t="shared" si="49"/>
        <v>-8.1301510006358109E-5</v>
      </c>
    </row>
    <row r="335" spans="1:25" x14ac:dyDescent="0.3">
      <c r="A335" s="23">
        <v>42629</v>
      </c>
      <c r="B335" s="1">
        <v>50.633194000000003</v>
      </c>
      <c r="C335" s="21">
        <f t="shared" si="45"/>
        <v>-6.8377740164351497E-3</v>
      </c>
      <c r="D335" s="21">
        <f t="shared" si="46"/>
        <v>5.7122702379679788E-5</v>
      </c>
      <c r="S335" s="23">
        <v>42629</v>
      </c>
      <c r="T335" s="1">
        <v>2139.1599120000001</v>
      </c>
      <c r="U335" s="21">
        <f t="shared" si="47"/>
        <v>-3.7722949071267164E-3</v>
      </c>
      <c r="W335" s="23">
        <v>42629</v>
      </c>
      <c r="X335" s="24">
        <f t="shared" si="48"/>
        <v>-6.9004724291335624E-3</v>
      </c>
      <c r="Y335" s="21">
        <f t="shared" si="49"/>
        <v>-3.8349933198251291E-3</v>
      </c>
    </row>
    <row r="336" spans="1:25" x14ac:dyDescent="0.3">
      <c r="A336" s="23">
        <v>42628</v>
      </c>
      <c r="B336" s="1">
        <v>50.981796000000003</v>
      </c>
      <c r="C336" s="21">
        <f t="shared" si="45"/>
        <v>3.8958964729545187E-3</v>
      </c>
      <c r="D336" s="21">
        <f t="shared" si="46"/>
        <v>1.008516105515468E-5</v>
      </c>
      <c r="S336" s="23">
        <v>42628</v>
      </c>
      <c r="T336" s="1">
        <v>2147.26001</v>
      </c>
      <c r="U336" s="21">
        <f t="shared" si="47"/>
        <v>1.0109273250546558E-2</v>
      </c>
      <c r="W336" s="23">
        <v>42628</v>
      </c>
      <c r="X336" s="24">
        <f t="shared" si="48"/>
        <v>3.833198060256106E-3</v>
      </c>
      <c r="Y336" s="21">
        <f t="shared" si="49"/>
        <v>1.0046574837848144E-2</v>
      </c>
    </row>
    <row r="337" spans="1:25" x14ac:dyDescent="0.3">
      <c r="A337" s="23">
        <v>42627</v>
      </c>
      <c r="B337" s="1">
        <v>50.783946999999998</v>
      </c>
      <c r="C337" s="21">
        <f t="shared" si="45"/>
        <v>-1.4819506624136336E-3</v>
      </c>
      <c r="D337" s="21">
        <f t="shared" si="46"/>
        <v>4.8493892049465652E-6</v>
      </c>
      <c r="S337" s="23">
        <v>42627</v>
      </c>
      <c r="T337" s="1">
        <v>2125.7700199999999</v>
      </c>
      <c r="U337" s="21">
        <f t="shared" si="47"/>
        <v>-5.8767665007686265E-4</v>
      </c>
      <c r="W337" s="23">
        <v>42627</v>
      </c>
      <c r="X337" s="24">
        <f t="shared" si="48"/>
        <v>-1.5446490751120463E-3</v>
      </c>
      <c r="Y337" s="21">
        <f t="shared" si="49"/>
        <v>-6.5037506277527534E-4</v>
      </c>
    </row>
    <row r="338" spans="1:25" x14ac:dyDescent="0.3">
      <c r="A338" s="23">
        <v>42626</v>
      </c>
      <c r="B338" s="1">
        <v>50.859318000000002</v>
      </c>
      <c r="C338" s="21">
        <f t="shared" si="45"/>
        <v>-1.3343074583320402E-2</v>
      </c>
      <c r="D338" s="21">
        <f t="shared" si="46"/>
        <v>1.9777519174459912E-4</v>
      </c>
      <c r="S338" s="23">
        <v>42626</v>
      </c>
      <c r="T338" s="1">
        <v>2127.0200199999999</v>
      </c>
      <c r="U338" s="21">
        <f t="shared" si="47"/>
        <v>-1.4830674013266876E-2</v>
      </c>
      <c r="W338" s="23">
        <v>42626</v>
      </c>
      <c r="X338" s="24">
        <f t="shared" si="48"/>
        <v>-1.3405772996018816E-2</v>
      </c>
      <c r="Y338" s="21">
        <f t="shared" si="49"/>
        <v>-1.4893372425965289E-2</v>
      </c>
    </row>
    <row r="339" spans="1:25" x14ac:dyDescent="0.3">
      <c r="A339" s="23">
        <v>42625</v>
      </c>
      <c r="B339" s="1">
        <v>51.547114999999998</v>
      </c>
      <c r="C339" s="21">
        <f t="shared" si="45"/>
        <v>6.6237990823452275E-3</v>
      </c>
      <c r="D339" s="21">
        <f t="shared" si="46"/>
        <v>3.485269212937707E-5</v>
      </c>
      <c r="S339" s="23">
        <v>42625</v>
      </c>
      <c r="T339" s="1">
        <v>2159.040039</v>
      </c>
      <c r="U339" s="21">
        <f t="shared" si="47"/>
        <v>1.4677052525391865E-2</v>
      </c>
      <c r="W339" s="23">
        <v>42625</v>
      </c>
      <c r="X339" s="24">
        <f t="shared" si="48"/>
        <v>6.5611006696468148E-3</v>
      </c>
      <c r="Y339" s="21">
        <f t="shared" si="49"/>
        <v>1.4614354112693451E-2</v>
      </c>
    </row>
    <row r="340" spans="1:25" x14ac:dyDescent="0.3">
      <c r="A340" s="23">
        <v>42622</v>
      </c>
      <c r="B340" s="1">
        <v>51.207923999999998</v>
      </c>
      <c r="C340" s="21">
        <f t="shared" si="45"/>
        <v>-1.717899128305489E-2</v>
      </c>
      <c r="D340" s="21">
        <f t="shared" si="46"/>
        <v>3.2038041187413462E-4</v>
      </c>
      <c r="S340" s="23">
        <v>42622</v>
      </c>
      <c r="T340" s="1">
        <v>2127.8100589999999</v>
      </c>
      <c r="U340" s="21">
        <f t="shared" si="47"/>
        <v>-2.4522068857295465E-2</v>
      </c>
      <c r="W340" s="23">
        <v>42622</v>
      </c>
      <c r="X340" s="24">
        <f t="shared" si="48"/>
        <v>-1.7241689695753303E-2</v>
      </c>
      <c r="Y340" s="21">
        <f t="shared" si="49"/>
        <v>-2.4584767269993878E-2</v>
      </c>
    </row>
    <row r="341" spans="1:25" x14ac:dyDescent="0.3">
      <c r="A341" s="23">
        <v>42621</v>
      </c>
      <c r="B341" s="1">
        <v>52.103000999999999</v>
      </c>
      <c r="C341" s="21">
        <f t="shared" si="45"/>
        <v>-1.8110872340903916E-2</v>
      </c>
      <c r="D341" s="21">
        <f t="shared" si="46"/>
        <v>3.5460861564604582E-4</v>
      </c>
      <c r="S341" s="23">
        <v>42621</v>
      </c>
      <c r="T341" s="1">
        <v>2181.3000489999999</v>
      </c>
      <c r="U341" s="21">
        <f t="shared" si="47"/>
        <v>-2.2230135011277463E-3</v>
      </c>
      <c r="W341" s="23">
        <v>42621</v>
      </c>
      <c r="X341" s="24">
        <f t="shared" si="48"/>
        <v>-1.817357075360233E-2</v>
      </c>
      <c r="Y341" s="21">
        <f t="shared" si="49"/>
        <v>-2.285711913826159E-3</v>
      </c>
    </row>
    <row r="342" spans="1:25" x14ac:dyDescent="0.3">
      <c r="A342" s="23">
        <v>42620</v>
      </c>
      <c r="B342" s="1">
        <v>53.064036999999999</v>
      </c>
      <c r="C342" s="21">
        <f t="shared" si="45"/>
        <v>5.3552408065116186E-3</v>
      </c>
      <c r="D342" s="21">
        <f t="shared" si="46"/>
        <v>2.1483768156931832E-5</v>
      </c>
      <c r="S342" s="23">
        <v>42620</v>
      </c>
      <c r="T342" s="1">
        <v>2186.1599120000001</v>
      </c>
      <c r="U342" s="21">
        <f t="shared" si="47"/>
        <v>-1.4638505859998485E-4</v>
      </c>
      <c r="W342" s="23">
        <v>42620</v>
      </c>
      <c r="X342" s="24">
        <f t="shared" si="48"/>
        <v>5.2925423938132059E-3</v>
      </c>
      <c r="Y342" s="21">
        <f t="shared" si="49"/>
        <v>-2.0908347129839754E-4</v>
      </c>
    </row>
    <row r="343" spans="1:25" x14ac:dyDescent="0.3">
      <c r="A343" s="23">
        <v>42619</v>
      </c>
      <c r="B343" s="1">
        <v>52.781379999999999</v>
      </c>
      <c r="C343" s="21">
        <f t="shared" si="45"/>
        <v>-2.8480431725659283E-3</v>
      </c>
      <c r="D343" s="21">
        <f t="shared" si="46"/>
        <v>1.2732232408628363E-5</v>
      </c>
      <c r="S343" s="23">
        <v>42619</v>
      </c>
      <c r="T343" s="1">
        <v>2186.4799800000001</v>
      </c>
      <c r="U343" s="21">
        <f t="shared" si="47"/>
        <v>2.981678758352535E-3</v>
      </c>
      <c r="W343" s="23">
        <v>42619</v>
      </c>
      <c r="X343" s="24">
        <f t="shared" si="48"/>
        <v>-2.910741585264341E-3</v>
      </c>
      <c r="Y343" s="21">
        <f t="shared" si="49"/>
        <v>2.9189803456541224E-3</v>
      </c>
    </row>
    <row r="344" spans="1:25" x14ac:dyDescent="0.3">
      <c r="A344" s="23">
        <v>42615</v>
      </c>
      <c r="B344" s="1">
        <v>52.932133</v>
      </c>
      <c r="C344" s="21">
        <f t="shared" si="45"/>
        <v>-2.3086774028101553E-3</v>
      </c>
      <c r="D344" s="21">
        <f t="shared" si="46"/>
        <v>9.1739905777447526E-6</v>
      </c>
      <c r="S344" s="23">
        <v>42615</v>
      </c>
      <c r="T344" s="1">
        <v>2179.9799800000001</v>
      </c>
      <c r="U344" s="21">
        <f t="shared" si="47"/>
        <v>4.2010413156485793E-3</v>
      </c>
      <c r="W344" s="23">
        <v>42615</v>
      </c>
      <c r="X344" s="24">
        <f t="shared" si="48"/>
        <v>-2.371375815508568E-3</v>
      </c>
      <c r="Y344" s="21">
        <f t="shared" si="49"/>
        <v>4.1383429029501666E-3</v>
      </c>
    </row>
    <row r="345" spans="1:25" x14ac:dyDescent="0.3">
      <c r="A345" s="23">
        <v>42614</v>
      </c>
      <c r="B345" s="1">
        <v>53.054619000000002</v>
      </c>
      <c r="C345" s="21">
        <f t="shared" si="45"/>
        <v>1.4228592986342825E-3</v>
      </c>
      <c r="D345" s="21">
        <f t="shared" si="46"/>
        <v>4.9375508540900813E-7</v>
      </c>
      <c r="S345" s="23">
        <v>42614</v>
      </c>
      <c r="T345" s="1">
        <v>2170.860107</v>
      </c>
      <c r="U345" s="21">
        <f t="shared" si="47"/>
        <v>-4.1384648208353525E-5</v>
      </c>
      <c r="W345" s="23">
        <v>42614</v>
      </c>
      <c r="X345" s="24">
        <f t="shared" si="48"/>
        <v>1.3601608859358698E-3</v>
      </c>
      <c r="Y345" s="21">
        <f t="shared" si="49"/>
        <v>-1.0408306090676623E-4</v>
      </c>
    </row>
    <row r="346" spans="1:25" x14ac:dyDescent="0.3">
      <c r="A346" s="23">
        <v>42613</v>
      </c>
      <c r="B346" s="1">
        <v>52.979236999999998</v>
      </c>
      <c r="C346" s="21">
        <f t="shared" si="45"/>
        <v>-3.0143161528157769E-3</v>
      </c>
      <c r="D346" s="21">
        <f t="shared" si="46"/>
        <v>1.3946478051011639E-5</v>
      </c>
      <c r="S346" s="23">
        <v>42613</v>
      </c>
      <c r="T346" s="1">
        <v>2170.9499510000001</v>
      </c>
      <c r="U346" s="21">
        <f t="shared" si="47"/>
        <v>-2.3758642547395681E-3</v>
      </c>
      <c r="W346" s="23">
        <v>42613</v>
      </c>
      <c r="X346" s="24">
        <f t="shared" si="48"/>
        <v>-3.0770145655141896E-3</v>
      </c>
      <c r="Y346" s="21">
        <f t="shared" si="49"/>
        <v>-2.4385626674379808E-3</v>
      </c>
    </row>
    <row r="347" spans="1:25" x14ac:dyDescent="0.3">
      <c r="A347" s="23">
        <v>42612</v>
      </c>
      <c r="B347" s="1">
        <v>53.139415999999997</v>
      </c>
      <c r="C347" s="21">
        <f t="shared" si="45"/>
        <v>-7.0421368000413986E-3</v>
      </c>
      <c r="D347" s="21">
        <f t="shared" si="46"/>
        <v>6.0253596474214531E-5</v>
      </c>
      <c r="S347" s="23">
        <v>42612</v>
      </c>
      <c r="T347" s="1">
        <v>2176.1201169999999</v>
      </c>
      <c r="U347" s="21">
        <f t="shared" si="47"/>
        <v>-1.9536806559319331E-3</v>
      </c>
      <c r="W347" s="23">
        <v>42612</v>
      </c>
      <c r="X347" s="24">
        <f t="shared" si="48"/>
        <v>-7.1048352127398113E-3</v>
      </c>
      <c r="Y347" s="21">
        <f t="shared" si="49"/>
        <v>-2.0163790686303458E-3</v>
      </c>
    </row>
    <row r="348" spans="1:25" x14ac:dyDescent="0.3">
      <c r="A348" s="23">
        <v>42611</v>
      </c>
      <c r="B348" s="1">
        <v>53.516285000000003</v>
      </c>
      <c r="C348" s="21">
        <f t="shared" si="45"/>
        <v>-8.5529361014139438E-3</v>
      </c>
      <c r="D348" s="21">
        <f t="shared" si="46"/>
        <v>8.5990723289832861E-5</v>
      </c>
      <c r="S348" s="23">
        <v>42611</v>
      </c>
      <c r="T348" s="1">
        <v>2180.3798830000001</v>
      </c>
      <c r="U348" s="21">
        <f t="shared" si="47"/>
        <v>5.22804733711979E-3</v>
      </c>
      <c r="W348" s="23">
        <v>42611</v>
      </c>
      <c r="X348" s="24">
        <f t="shared" si="48"/>
        <v>-8.6156345141123573E-3</v>
      </c>
      <c r="Y348" s="21">
        <f t="shared" si="49"/>
        <v>5.1653489244213773E-3</v>
      </c>
    </row>
    <row r="349" spans="1:25" x14ac:dyDescent="0.3">
      <c r="A349" s="23">
        <v>42608</v>
      </c>
      <c r="B349" s="1">
        <v>53.977955000000001</v>
      </c>
      <c r="C349" s="21">
        <f t="shared" si="45"/>
        <v>0</v>
      </c>
      <c r="D349" s="21">
        <f t="shared" si="46"/>
        <v>5.186624212196087E-7</v>
      </c>
      <c r="S349" s="23">
        <v>42608</v>
      </c>
      <c r="T349" s="1">
        <v>2169.040039</v>
      </c>
      <c r="U349" s="21">
        <f t="shared" si="47"/>
        <v>-1.5788167596264557E-3</v>
      </c>
      <c r="W349" s="23">
        <v>42608</v>
      </c>
      <c r="X349" s="24">
        <f t="shared" si="48"/>
        <v>-6.2698412698412704E-5</v>
      </c>
      <c r="Y349" s="21">
        <f t="shared" si="49"/>
        <v>-1.6415151723248684E-3</v>
      </c>
    </row>
    <row r="350" spans="1:25" x14ac:dyDescent="0.3">
      <c r="A350" s="23">
        <v>42607</v>
      </c>
      <c r="B350" s="1">
        <v>53.977955000000001</v>
      </c>
      <c r="C350" s="21">
        <f t="shared" si="45"/>
        <v>3.5032663242406947E-3</v>
      </c>
      <c r="D350" s="21">
        <f t="shared" si="46"/>
        <v>7.7455571652242744E-6</v>
      </c>
      <c r="S350" s="23">
        <v>42607</v>
      </c>
      <c r="T350" s="1">
        <v>2172.469971</v>
      </c>
      <c r="U350" s="21">
        <f t="shared" si="47"/>
        <v>-1.3652273013957661E-3</v>
      </c>
      <c r="W350" s="23">
        <v>42607</v>
      </c>
      <c r="X350" s="24">
        <f t="shared" si="48"/>
        <v>3.440567911542282E-3</v>
      </c>
      <c r="Y350" s="21">
        <f t="shared" si="49"/>
        <v>-1.4279257140941788E-3</v>
      </c>
    </row>
    <row r="351" spans="1:25" x14ac:dyDescent="0.3">
      <c r="A351" s="23">
        <v>42606</v>
      </c>
      <c r="B351" s="1">
        <v>53.789515999999999</v>
      </c>
      <c r="C351" s="21">
        <f t="shared" si="45"/>
        <v>1.2233856691236555E-2</v>
      </c>
      <c r="D351" s="21">
        <f t="shared" si="46"/>
        <v>1.3256469997004395E-4</v>
      </c>
      <c r="S351" s="23">
        <v>42606</v>
      </c>
      <c r="T351" s="1">
        <v>2175.4399410000001</v>
      </c>
      <c r="U351" s="21">
        <f t="shared" si="47"/>
        <v>-5.2402768821377954E-3</v>
      </c>
      <c r="W351" s="23">
        <v>42606</v>
      </c>
      <c r="X351" s="24">
        <f t="shared" si="48"/>
        <v>1.2171158278538142E-2</v>
      </c>
      <c r="Y351" s="21">
        <f t="shared" si="49"/>
        <v>-5.3029752948362081E-3</v>
      </c>
    </row>
    <row r="352" spans="1:25" x14ac:dyDescent="0.3">
      <c r="A352" s="23">
        <v>42605</v>
      </c>
      <c r="B352" s="1">
        <v>53.139415999999997</v>
      </c>
      <c r="C352" s="21">
        <f t="shared" si="45"/>
        <v>9.8478157439627623E-3</v>
      </c>
      <c r="D352" s="21">
        <f t="shared" si="46"/>
        <v>8.3313693859104402E-5</v>
      </c>
      <c r="S352" s="23">
        <v>42605</v>
      </c>
      <c r="T352" s="1">
        <v>2186.8999020000001</v>
      </c>
      <c r="U352" s="21">
        <f t="shared" si="47"/>
        <v>1.9517690543742194E-3</v>
      </c>
      <c r="W352" s="23">
        <v>42605</v>
      </c>
      <c r="X352" s="24">
        <f t="shared" si="48"/>
        <v>9.7851173312643487E-3</v>
      </c>
      <c r="Y352" s="21">
        <f t="shared" si="49"/>
        <v>1.8890706416758067E-3</v>
      </c>
    </row>
    <row r="353" spans="1:25" x14ac:dyDescent="0.3">
      <c r="A353" s="23">
        <v>42604</v>
      </c>
      <c r="B353" s="1">
        <v>52.621212</v>
      </c>
      <c r="C353" s="21">
        <f t="shared" si="45"/>
        <v>1.6563675477306861E-2</v>
      </c>
      <c r="D353" s="21">
        <f t="shared" si="46"/>
        <v>2.5101627878758114E-4</v>
      </c>
      <c r="S353" s="23">
        <v>42604</v>
      </c>
      <c r="T353" s="1">
        <v>2182.639893</v>
      </c>
      <c r="U353" s="21">
        <f t="shared" si="47"/>
        <v>-5.6332287823501748E-4</v>
      </c>
      <c r="W353" s="23">
        <v>42604</v>
      </c>
      <c r="X353" s="24">
        <f t="shared" si="48"/>
        <v>1.6500977064608447E-2</v>
      </c>
      <c r="Y353" s="21">
        <f t="shared" si="49"/>
        <v>-6.2602129093343017E-4</v>
      </c>
    </row>
    <row r="354" spans="1:25" x14ac:dyDescent="0.3">
      <c r="A354" s="23">
        <v>42601</v>
      </c>
      <c r="B354" s="1">
        <v>51.763812999999999</v>
      </c>
      <c r="C354" s="21">
        <f t="shared" si="45"/>
        <v>-1.0624925912236516E-2</v>
      </c>
      <c r="D354" s="21">
        <f t="shared" si="46"/>
        <v>1.2871147839375565E-4</v>
      </c>
      <c r="S354" s="23">
        <v>42601</v>
      </c>
      <c r="T354" s="1">
        <v>2183.8701169999999</v>
      </c>
      <c r="U354" s="21">
        <f t="shared" si="47"/>
        <v>-1.4402716807320193E-3</v>
      </c>
      <c r="W354" s="23">
        <v>42601</v>
      </c>
      <c r="X354" s="24">
        <f t="shared" si="48"/>
        <v>-1.0687624324934929E-2</v>
      </c>
      <c r="Y354" s="21">
        <f t="shared" si="49"/>
        <v>-1.502970093430432E-3</v>
      </c>
    </row>
    <row r="355" spans="1:25" x14ac:dyDescent="0.3">
      <c r="A355" s="23">
        <v>42600</v>
      </c>
      <c r="B355" s="1">
        <v>52.319705999999996</v>
      </c>
      <c r="C355" s="21">
        <f t="shared" si="45"/>
        <v>-4.8387704211770854E-3</v>
      </c>
      <c r="D355" s="21">
        <f t="shared" si="46"/>
        <v>3.0901954399043622E-5</v>
      </c>
      <c r="S355" s="23">
        <v>42600</v>
      </c>
      <c r="T355" s="1">
        <v>2187.0200199999999</v>
      </c>
      <c r="U355" s="21">
        <f t="shared" si="47"/>
        <v>2.1996173913669814E-3</v>
      </c>
      <c r="W355" s="23">
        <v>42600</v>
      </c>
      <c r="X355" s="24">
        <f t="shared" si="48"/>
        <v>-4.9014688338754981E-3</v>
      </c>
      <c r="Y355" s="21">
        <f t="shared" si="49"/>
        <v>2.1369189786685687E-3</v>
      </c>
    </row>
    <row r="356" spans="1:25" x14ac:dyDescent="0.3">
      <c r="A356" s="23">
        <v>42599</v>
      </c>
      <c r="B356" s="1">
        <v>52.574100000000001</v>
      </c>
      <c r="C356" s="21">
        <f t="shared" si="45"/>
        <v>7.7659785301056328E-3</v>
      </c>
      <c r="D356" s="21">
        <f t="shared" si="46"/>
        <v>4.9643245729440192E-5</v>
      </c>
      <c r="S356" s="23">
        <v>42599</v>
      </c>
      <c r="T356" s="1">
        <v>2182.219971</v>
      </c>
      <c r="U356" s="21">
        <f t="shared" si="47"/>
        <v>1.8685899424382146E-3</v>
      </c>
      <c r="W356" s="23">
        <v>42599</v>
      </c>
      <c r="X356" s="24">
        <f t="shared" si="48"/>
        <v>7.7032801174072201E-3</v>
      </c>
      <c r="Y356" s="21">
        <f t="shared" si="49"/>
        <v>1.8058915297398019E-3</v>
      </c>
    </row>
    <row r="357" spans="1:25" x14ac:dyDescent="0.3">
      <c r="A357" s="23">
        <v>42598</v>
      </c>
      <c r="B357" s="1">
        <v>52.168956999999999</v>
      </c>
      <c r="C357" s="21">
        <f t="shared" si="45"/>
        <v>2.1718961062182629E-3</v>
      </c>
      <c r="D357" s="21">
        <f t="shared" si="46"/>
        <v>2.1074732251464074E-6</v>
      </c>
      <c r="S357" s="23">
        <v>42598</v>
      </c>
      <c r="T357" s="1">
        <v>2178.1499020000001</v>
      </c>
      <c r="U357" s="21">
        <f t="shared" si="47"/>
        <v>-5.4790770207289174E-3</v>
      </c>
      <c r="W357" s="23">
        <v>42598</v>
      </c>
      <c r="X357" s="24">
        <f t="shared" si="48"/>
        <v>2.1091976935198502E-3</v>
      </c>
      <c r="Y357" s="21">
        <f t="shared" si="49"/>
        <v>-5.5417754334273301E-3</v>
      </c>
    </row>
    <row r="358" spans="1:25" x14ac:dyDescent="0.3">
      <c r="A358" s="23">
        <v>42597</v>
      </c>
      <c r="B358" s="1">
        <v>52.055897000000002</v>
      </c>
      <c r="C358" s="21">
        <f t="shared" si="45"/>
        <v>-3.96606207016581E-3</v>
      </c>
      <c r="D358" s="21">
        <f t="shared" si="46"/>
        <v>2.1960885489950563E-5</v>
      </c>
      <c r="S358" s="23">
        <v>42597</v>
      </c>
      <c r="T358" s="1">
        <v>2190.1499020000001</v>
      </c>
      <c r="U358" s="21">
        <f t="shared" si="47"/>
        <v>2.7929089824627606E-3</v>
      </c>
      <c r="W358" s="23">
        <v>42597</v>
      </c>
      <c r="X358" s="24">
        <f t="shared" si="48"/>
        <v>-4.0287604828642227E-3</v>
      </c>
      <c r="Y358" s="21">
        <f t="shared" si="49"/>
        <v>2.730210569764348E-3</v>
      </c>
    </row>
    <row r="359" spans="1:25" x14ac:dyDescent="0.3">
      <c r="A359" s="23">
        <v>42594</v>
      </c>
      <c r="B359" s="1">
        <v>52.263176000000001</v>
      </c>
      <c r="C359" s="21">
        <f t="shared" si="45"/>
        <v>0</v>
      </c>
      <c r="D359" s="21">
        <f t="shared" si="46"/>
        <v>5.186624212196087E-7</v>
      </c>
      <c r="S359" s="23">
        <v>42594</v>
      </c>
      <c r="T359" s="1">
        <v>2184.0500489999999</v>
      </c>
      <c r="U359" s="21">
        <f t="shared" si="47"/>
        <v>-7.9604626654627975E-4</v>
      </c>
      <c r="W359" s="23">
        <v>42594</v>
      </c>
      <c r="X359" s="24">
        <f t="shared" si="48"/>
        <v>-6.2698412698412704E-5</v>
      </c>
      <c r="Y359" s="21">
        <f t="shared" si="49"/>
        <v>-8.5874467924469244E-4</v>
      </c>
    </row>
    <row r="360" spans="1:25" x14ac:dyDescent="0.3">
      <c r="A360" s="23">
        <v>42593</v>
      </c>
      <c r="B360" s="1">
        <v>52.263176000000001</v>
      </c>
      <c r="C360" s="21">
        <f t="shared" si="45"/>
        <v>-2.6967722752201384E-3</v>
      </c>
      <c r="D360" s="21">
        <f t="shared" si="46"/>
        <v>1.1675577980726348E-5</v>
      </c>
      <c r="S360" s="23">
        <v>42593</v>
      </c>
      <c r="T360" s="1">
        <v>2185.790039</v>
      </c>
      <c r="U360" s="21">
        <f t="shared" si="47"/>
        <v>4.7345880915774519E-3</v>
      </c>
      <c r="W360" s="23">
        <v>42593</v>
      </c>
      <c r="X360" s="24">
        <f t="shared" si="48"/>
        <v>-2.7594706879185511E-3</v>
      </c>
      <c r="Y360" s="21">
        <f t="shared" si="49"/>
        <v>4.6718896788790392E-3</v>
      </c>
    </row>
    <row r="361" spans="1:25" x14ac:dyDescent="0.3">
      <c r="A361" s="23">
        <v>42592</v>
      </c>
      <c r="B361" s="1">
        <v>52.404499000000001</v>
      </c>
      <c r="C361" s="21">
        <f t="shared" si="45"/>
        <v>7.6085992010772596E-3</v>
      </c>
      <c r="D361" s="21">
        <f t="shared" si="46"/>
        <v>4.7450288589215934E-5</v>
      </c>
      <c r="S361" s="23">
        <v>42592</v>
      </c>
      <c r="T361" s="1">
        <v>2175.48999</v>
      </c>
      <c r="U361" s="21">
        <f t="shared" si="47"/>
        <v>-2.8646859977113914E-3</v>
      </c>
      <c r="W361" s="23">
        <v>42592</v>
      </c>
      <c r="X361" s="24">
        <f t="shared" si="48"/>
        <v>7.5459007883788469E-3</v>
      </c>
      <c r="Y361" s="21">
        <f t="shared" si="49"/>
        <v>-2.9273844104098041E-3</v>
      </c>
    </row>
    <row r="362" spans="1:25" x14ac:dyDescent="0.3">
      <c r="A362" s="23">
        <v>42591</v>
      </c>
      <c r="B362" s="1">
        <v>52.008785000000003</v>
      </c>
      <c r="C362" s="21">
        <f t="shared" si="45"/>
        <v>-2.8903052868063384E-3</v>
      </c>
      <c r="D362" s="21">
        <f t="shared" si="46"/>
        <v>1.3035619992765242E-5</v>
      </c>
      <c r="S362" s="23">
        <v>42591</v>
      </c>
      <c r="T362" s="1">
        <v>2181.73999</v>
      </c>
      <c r="U362" s="21">
        <f t="shared" si="47"/>
        <v>3.89793635491964E-4</v>
      </c>
      <c r="W362" s="23">
        <v>42591</v>
      </c>
      <c r="X362" s="24">
        <f t="shared" si="48"/>
        <v>-2.953003699504751E-3</v>
      </c>
      <c r="Y362" s="21">
        <f t="shared" si="49"/>
        <v>3.2709522279355131E-4</v>
      </c>
    </row>
    <row r="363" spans="1:25" x14ac:dyDescent="0.3">
      <c r="A363" s="23">
        <v>42590</v>
      </c>
      <c r="B363" s="1">
        <v>52.159542000000002</v>
      </c>
      <c r="C363" s="21">
        <f t="shared" si="45"/>
        <v>-9.6600385203097217E-3</v>
      </c>
      <c r="D363" s="21">
        <f t="shared" si="46"/>
        <v>1.0774898249094197E-4</v>
      </c>
      <c r="S363" s="23">
        <v>42590</v>
      </c>
      <c r="T363" s="1">
        <v>2180.889893</v>
      </c>
      <c r="U363" s="21">
        <f t="shared" si="47"/>
        <v>-9.0716528875356417E-4</v>
      </c>
      <c r="W363" s="23">
        <v>42590</v>
      </c>
      <c r="X363" s="24">
        <f t="shared" si="48"/>
        <v>-9.7227369330081352E-3</v>
      </c>
      <c r="Y363" s="21">
        <f t="shared" si="49"/>
        <v>-9.6986370145197686E-4</v>
      </c>
    </row>
    <row r="364" spans="1:25" x14ac:dyDescent="0.3">
      <c r="A364" s="23">
        <v>42587</v>
      </c>
      <c r="B364" s="1">
        <v>52.668320000000001</v>
      </c>
      <c r="C364" s="21">
        <f t="shared" si="45"/>
        <v>8.6612426398129383E-3</v>
      </c>
      <c r="D364" s="21">
        <f t="shared" si="46"/>
        <v>6.3060440687981789E-5</v>
      </c>
      <c r="S364" s="23">
        <v>42587</v>
      </c>
      <c r="T364" s="1">
        <v>2182.8701169999999</v>
      </c>
      <c r="U364" s="21">
        <f t="shared" si="47"/>
        <v>8.6034963613259574E-3</v>
      </c>
      <c r="W364" s="23">
        <v>42587</v>
      </c>
      <c r="X364" s="24">
        <f t="shared" si="48"/>
        <v>8.5985442271145247E-3</v>
      </c>
      <c r="Y364" s="21">
        <f t="shared" si="49"/>
        <v>8.5407979486275439E-3</v>
      </c>
    </row>
    <row r="365" spans="1:25" x14ac:dyDescent="0.3">
      <c r="A365" s="23">
        <v>42586</v>
      </c>
      <c r="B365" s="1">
        <v>52.216064000000003</v>
      </c>
      <c r="C365" s="21">
        <f t="shared" si="45"/>
        <v>-9.2955835746736382E-3</v>
      </c>
      <c r="D365" s="21">
        <f t="shared" si="46"/>
        <v>1.0031556433158581E-4</v>
      </c>
      <c r="S365" s="23">
        <v>42586</v>
      </c>
      <c r="T365" s="1">
        <v>2164.25</v>
      </c>
      <c r="U365" s="21">
        <f t="shared" si="47"/>
        <v>2.1257191858259361E-4</v>
      </c>
      <c r="W365" s="23">
        <v>42586</v>
      </c>
      <c r="X365" s="24">
        <f t="shared" si="48"/>
        <v>-9.3582819873720517E-3</v>
      </c>
      <c r="Y365" s="21">
        <f t="shared" si="49"/>
        <v>1.4987350588418092E-4</v>
      </c>
    </row>
    <row r="366" spans="1:25" x14ac:dyDescent="0.3">
      <c r="A366" s="23">
        <v>42585</v>
      </c>
      <c r="B366" s="1">
        <v>52.705997000000004</v>
      </c>
      <c r="C366" s="21">
        <f t="shared" si="45"/>
        <v>-1.3925805817198156E-2</v>
      </c>
      <c r="D366" s="21">
        <f t="shared" si="46"/>
        <v>2.1450496540710508E-4</v>
      </c>
      <c r="S366" s="23">
        <v>42585</v>
      </c>
      <c r="T366" s="1">
        <v>2163.790039</v>
      </c>
      <c r="U366" s="21">
        <f t="shared" si="47"/>
        <v>3.1339433893435853E-3</v>
      </c>
      <c r="W366" s="23">
        <v>42585</v>
      </c>
      <c r="X366" s="24">
        <f t="shared" si="48"/>
        <v>-1.3988504229896569E-2</v>
      </c>
      <c r="Y366" s="21">
        <f t="shared" si="49"/>
        <v>3.0712449766451726E-3</v>
      </c>
    </row>
    <row r="367" spans="1:25" x14ac:dyDescent="0.3">
      <c r="A367" s="23">
        <v>42584</v>
      </c>
      <c r="B367" s="1">
        <v>53.450336</v>
      </c>
      <c r="C367" s="21">
        <f t="shared" si="45"/>
        <v>-1.218859210111789E-2</v>
      </c>
      <c r="D367" s="21">
        <f t="shared" si="46"/>
        <v>1.6663645431609615E-4</v>
      </c>
      <c r="S367" s="23">
        <v>42584</v>
      </c>
      <c r="T367" s="1">
        <v>2157.030029</v>
      </c>
      <c r="U367" s="21">
        <f t="shared" si="47"/>
        <v>-6.3616196680443826E-3</v>
      </c>
      <c r="W367" s="23">
        <v>42584</v>
      </c>
      <c r="X367" s="24">
        <f t="shared" si="48"/>
        <v>-1.2251290513816303E-2</v>
      </c>
      <c r="Y367" s="21">
        <f t="shared" si="49"/>
        <v>-6.4243180807427953E-3</v>
      </c>
    </row>
    <row r="368" spans="1:25" x14ac:dyDescent="0.3">
      <c r="A368" s="23">
        <v>42583</v>
      </c>
      <c r="B368" s="1">
        <v>54.109859</v>
      </c>
      <c r="C368" s="21">
        <f t="shared" si="45"/>
        <v>-7.2351299727265728E-3</v>
      </c>
      <c r="D368" s="21">
        <f t="shared" si="46"/>
        <v>6.3286991986708085E-5</v>
      </c>
      <c r="S368" s="23">
        <v>42583</v>
      </c>
      <c r="T368" s="1">
        <v>2170.8400879999999</v>
      </c>
      <c r="U368" s="21">
        <f t="shared" si="47"/>
        <v>-1.2697873921424518E-3</v>
      </c>
      <c r="W368" s="23">
        <v>42583</v>
      </c>
      <c r="X368" s="24">
        <f t="shared" si="48"/>
        <v>-7.2978283854249855E-3</v>
      </c>
      <c r="Y368" s="21">
        <f t="shared" si="49"/>
        <v>-1.3324858048408645E-3</v>
      </c>
    </row>
    <row r="369" spans="1:25" x14ac:dyDescent="0.3">
      <c r="A369" s="23">
        <v>42580</v>
      </c>
      <c r="B369" s="1">
        <v>54.504204000000001</v>
      </c>
      <c r="C369" s="21">
        <f t="shared" si="45"/>
        <v>-2.7487978194926654E-3</v>
      </c>
      <c r="D369" s="21">
        <f t="shared" si="46"/>
        <v>1.2033822472085182E-5</v>
      </c>
      <c r="S369" s="23">
        <v>42580</v>
      </c>
      <c r="T369" s="1">
        <v>2173.6000979999999</v>
      </c>
      <c r="U369" s="21">
        <f t="shared" si="47"/>
        <v>1.6313092282023156E-3</v>
      </c>
      <c r="W369" s="23">
        <v>42580</v>
      </c>
      <c r="X369" s="24">
        <f t="shared" si="48"/>
        <v>-2.8114962321910781E-3</v>
      </c>
      <c r="Y369" s="21">
        <f t="shared" si="49"/>
        <v>1.5686108155039029E-3</v>
      </c>
    </row>
    <row r="370" spans="1:25" x14ac:dyDescent="0.3">
      <c r="A370" s="23">
        <v>42579</v>
      </c>
      <c r="B370" s="1">
        <v>54.654437999999999</v>
      </c>
      <c r="C370" s="21">
        <f t="shared" si="45"/>
        <v>6.2230347450149548E-3</v>
      </c>
      <c r="D370" s="21">
        <f t="shared" si="46"/>
        <v>3.0281385979185246E-5</v>
      </c>
      <c r="S370" s="23">
        <v>42579</v>
      </c>
      <c r="T370" s="1">
        <v>2170.0600589999999</v>
      </c>
      <c r="U370" s="21">
        <f t="shared" si="47"/>
        <v>1.6062092674702377E-3</v>
      </c>
      <c r="W370" s="23">
        <v>42579</v>
      </c>
      <c r="X370" s="24">
        <f t="shared" si="48"/>
        <v>6.1603363323165421E-3</v>
      </c>
      <c r="Y370" s="21">
        <f t="shared" si="49"/>
        <v>1.543510854771825E-3</v>
      </c>
    </row>
    <row r="371" spans="1:25" x14ac:dyDescent="0.3">
      <c r="A371" s="23">
        <v>42578</v>
      </c>
      <c r="B371" s="1">
        <v>54.316425000000002</v>
      </c>
      <c r="C371" s="21">
        <f t="shared" si="45"/>
        <v>-7.8888983077455288E-3</v>
      </c>
      <c r="D371" s="21">
        <f t="shared" si="46"/>
        <v>7.4116267428196822E-5</v>
      </c>
      <c r="S371" s="23">
        <v>42578</v>
      </c>
      <c r="T371" s="1">
        <v>2166.580078</v>
      </c>
      <c r="U371" s="21">
        <f t="shared" si="47"/>
        <v>-1.1985423438815035E-3</v>
      </c>
      <c r="W371" s="23">
        <v>42578</v>
      </c>
      <c r="X371" s="24">
        <f t="shared" si="48"/>
        <v>-7.9515967204439424E-3</v>
      </c>
      <c r="Y371" s="21">
        <f t="shared" si="49"/>
        <v>-1.2612407565799162E-3</v>
      </c>
    </row>
    <row r="372" spans="1:25" x14ac:dyDescent="0.3">
      <c r="A372" s="23">
        <v>42577</v>
      </c>
      <c r="B372" s="1">
        <v>54.748328999999998</v>
      </c>
      <c r="C372" s="21">
        <f t="shared" si="45"/>
        <v>6.2122222401925775E-3</v>
      </c>
      <c r="D372" s="21">
        <f t="shared" si="46"/>
        <v>3.0162503650386781E-5</v>
      </c>
      <c r="S372" s="23">
        <v>42577</v>
      </c>
      <c r="T372" s="1">
        <v>2169.179932</v>
      </c>
      <c r="U372" s="21">
        <f t="shared" si="47"/>
        <v>3.2278462630763727E-4</v>
      </c>
      <c r="W372" s="23">
        <v>42577</v>
      </c>
      <c r="X372" s="24">
        <f t="shared" si="48"/>
        <v>6.1495238274941648E-3</v>
      </c>
      <c r="Y372" s="21">
        <f t="shared" si="49"/>
        <v>2.6008621360922458E-4</v>
      </c>
    </row>
    <row r="373" spans="1:25" x14ac:dyDescent="0.3">
      <c r="A373" s="23">
        <v>42576</v>
      </c>
      <c r="B373" s="1">
        <v>54.410319999999999</v>
      </c>
      <c r="C373" s="21">
        <f t="shared" si="45"/>
        <v>8.6350411969449148E-4</v>
      </c>
      <c r="D373" s="21">
        <f t="shared" si="46"/>
        <v>2.0541168680226116E-8</v>
      </c>
      <c r="S373" s="23">
        <v>42576</v>
      </c>
      <c r="T373" s="1">
        <v>2168.4799800000001</v>
      </c>
      <c r="U373" s="21">
        <f t="shared" si="47"/>
        <v>-3.0114752038671311E-3</v>
      </c>
      <c r="W373" s="23">
        <v>42576</v>
      </c>
      <c r="X373" s="24">
        <f t="shared" si="48"/>
        <v>8.0080570699607879E-4</v>
      </c>
      <c r="Y373" s="21">
        <f t="shared" si="49"/>
        <v>-3.0741736165655438E-3</v>
      </c>
    </row>
    <row r="374" spans="1:25" x14ac:dyDescent="0.3">
      <c r="A374" s="23">
        <v>42573</v>
      </c>
      <c r="B374" s="1">
        <v>54.363377</v>
      </c>
      <c r="C374" s="21">
        <f t="shared" si="45"/>
        <v>5.2083049233859757E-3</v>
      </c>
      <c r="D374" s="21">
        <f t="shared" si="46"/>
        <v>2.0143245455393119E-5</v>
      </c>
      <c r="S374" s="23">
        <v>42573</v>
      </c>
      <c r="T374" s="1">
        <v>2175.030029</v>
      </c>
      <c r="U374" s="21">
        <f t="shared" si="47"/>
        <v>4.5539645178942489E-3</v>
      </c>
      <c r="W374" s="23">
        <v>42573</v>
      </c>
      <c r="X374" s="24">
        <f t="shared" si="48"/>
        <v>5.145606510687563E-3</v>
      </c>
      <c r="Y374" s="21">
        <f t="shared" si="49"/>
        <v>4.4912661051958363E-3</v>
      </c>
    </row>
    <row r="375" spans="1:25" x14ac:dyDescent="0.3">
      <c r="A375" s="23">
        <v>42572</v>
      </c>
      <c r="B375" s="1">
        <v>54.081702999999997</v>
      </c>
      <c r="C375" s="21">
        <f t="shared" si="45"/>
        <v>1.0428249960516833E-3</v>
      </c>
      <c r="D375" s="21">
        <f t="shared" si="46"/>
        <v>1.040983648738155E-7</v>
      </c>
      <c r="S375" s="23">
        <v>42572</v>
      </c>
      <c r="T375" s="1">
        <v>2165.169922</v>
      </c>
      <c r="U375" s="21">
        <f t="shared" si="47"/>
        <v>-3.6125290737081261E-3</v>
      </c>
      <c r="W375" s="23">
        <v>42572</v>
      </c>
      <c r="X375" s="24">
        <f t="shared" si="48"/>
        <v>9.8012658335327064E-4</v>
      </c>
      <c r="Y375" s="21">
        <f t="shared" si="49"/>
        <v>-3.6752274864065388E-3</v>
      </c>
    </row>
    <row r="376" spans="1:25" x14ac:dyDescent="0.3">
      <c r="A376" s="23">
        <v>42571</v>
      </c>
      <c r="B376" s="1">
        <v>54.025364000000003</v>
      </c>
      <c r="C376" s="21">
        <f t="shared" si="45"/>
        <v>1.3742160485870958E-2</v>
      </c>
      <c r="D376" s="21">
        <f t="shared" si="46"/>
        <v>1.6957191811565293E-4</v>
      </c>
      <c r="S376" s="23">
        <v>42571</v>
      </c>
      <c r="T376" s="1">
        <v>2173.0200199999999</v>
      </c>
      <c r="U376" s="21">
        <f t="shared" si="47"/>
        <v>4.270300527854598E-3</v>
      </c>
      <c r="W376" s="23">
        <v>42571</v>
      </c>
      <c r="X376" s="24">
        <f t="shared" si="48"/>
        <v>1.3679462073172544E-2</v>
      </c>
      <c r="Y376" s="21">
        <f t="shared" si="49"/>
        <v>4.2076021151561853E-3</v>
      </c>
    </row>
    <row r="377" spans="1:25" x14ac:dyDescent="0.3">
      <c r="A377" s="23">
        <v>42570</v>
      </c>
      <c r="B377" s="1">
        <v>53.293002999999999</v>
      </c>
      <c r="C377" s="21">
        <f t="shared" si="45"/>
        <v>-2.8110200593590706E-3</v>
      </c>
      <c r="D377" s="21">
        <f t="shared" si="46"/>
        <v>1.2469389494678379E-5</v>
      </c>
      <c r="S377" s="23">
        <v>42570</v>
      </c>
      <c r="T377" s="1">
        <v>2163.780029</v>
      </c>
      <c r="U377" s="21">
        <f t="shared" si="47"/>
        <v>-1.4351739837110689E-3</v>
      </c>
      <c r="W377" s="23">
        <v>42570</v>
      </c>
      <c r="X377" s="24">
        <f t="shared" si="48"/>
        <v>-2.8737184720574833E-3</v>
      </c>
      <c r="Y377" s="21">
        <f t="shared" si="49"/>
        <v>-1.4978723964094815E-3</v>
      </c>
    </row>
    <row r="378" spans="1:25" x14ac:dyDescent="0.3">
      <c r="A378" s="23">
        <v>42569</v>
      </c>
      <c r="B378" s="1">
        <v>53.443232999999999</v>
      </c>
      <c r="C378" s="21">
        <f t="shared" si="45"/>
        <v>-8.5349881288337981E-3</v>
      </c>
      <c r="D378" s="21">
        <f t="shared" si="46"/>
        <v>8.5658178073041148E-5</v>
      </c>
      <c r="S378" s="23">
        <v>42569</v>
      </c>
      <c r="T378" s="1">
        <v>2166.889893</v>
      </c>
      <c r="U378" s="21">
        <f t="shared" si="47"/>
        <v>2.382295291673886E-3</v>
      </c>
      <c r="W378" s="23">
        <v>42569</v>
      </c>
      <c r="X378" s="24">
        <f t="shared" si="48"/>
        <v>-8.5976865415322117E-3</v>
      </c>
      <c r="Y378" s="21">
        <f t="shared" si="49"/>
        <v>2.3195968789754733E-3</v>
      </c>
    </row>
    <row r="379" spans="1:25" x14ac:dyDescent="0.3">
      <c r="A379" s="23">
        <v>42566</v>
      </c>
      <c r="B379" s="1">
        <v>53.903297000000002</v>
      </c>
      <c r="C379" s="21">
        <f t="shared" si="45"/>
        <v>-3.1256479749300903E-3</v>
      </c>
      <c r="D379" s="21">
        <f t="shared" si="46"/>
        <v>1.4790409841325984E-5</v>
      </c>
      <c r="S379" s="23">
        <v>42566</v>
      </c>
      <c r="T379" s="1">
        <v>2161.73999</v>
      </c>
      <c r="U379" s="21">
        <f t="shared" si="47"/>
        <v>-9.2894742923166351E-4</v>
      </c>
      <c r="W379" s="23">
        <v>42566</v>
      </c>
      <c r="X379" s="24">
        <f t="shared" si="48"/>
        <v>-3.188346387628503E-3</v>
      </c>
      <c r="Y379" s="21">
        <f t="shared" si="49"/>
        <v>-9.916458419300762E-4</v>
      </c>
    </row>
    <row r="380" spans="1:25" x14ac:dyDescent="0.3">
      <c r="A380" s="23">
        <v>42565</v>
      </c>
      <c r="B380" s="1">
        <v>54.072308</v>
      </c>
      <c r="C380" s="21">
        <f t="shared" si="45"/>
        <v>1.9652967335971328E-2</v>
      </c>
      <c r="D380" s="21">
        <f t="shared" si="46"/>
        <v>3.5845035247848066E-4</v>
      </c>
      <c r="S380" s="23">
        <v>42565</v>
      </c>
      <c r="T380" s="1">
        <v>2163.75</v>
      </c>
      <c r="U380" s="21">
        <f t="shared" si="47"/>
        <v>5.2592039497805221E-3</v>
      </c>
      <c r="W380" s="23">
        <v>42565</v>
      </c>
      <c r="X380" s="24">
        <f t="shared" si="48"/>
        <v>1.9590268923272914E-2</v>
      </c>
      <c r="Y380" s="21">
        <f t="shared" si="49"/>
        <v>5.1965055370821094E-3</v>
      </c>
    </row>
    <row r="381" spans="1:25" x14ac:dyDescent="0.3">
      <c r="A381" s="23">
        <v>42564</v>
      </c>
      <c r="B381" s="1">
        <v>53.030109000000003</v>
      </c>
      <c r="C381" s="21">
        <f t="shared" si="45"/>
        <v>-1.7397367245524542E-2</v>
      </c>
      <c r="D381" s="21">
        <f t="shared" si="46"/>
        <v>3.2824559841473732E-4</v>
      </c>
      <c r="S381" s="23">
        <v>42564</v>
      </c>
      <c r="T381" s="1">
        <v>2152.429932</v>
      </c>
      <c r="U381" s="21">
        <f t="shared" si="47"/>
        <v>1.3476772627241118E-4</v>
      </c>
      <c r="W381" s="23">
        <v>42564</v>
      </c>
      <c r="X381" s="24">
        <f t="shared" si="48"/>
        <v>-1.7460065658222956E-2</v>
      </c>
      <c r="Y381" s="21">
        <f t="shared" si="49"/>
        <v>7.2069313573998477E-5</v>
      </c>
    </row>
    <row r="382" spans="1:25" x14ac:dyDescent="0.3">
      <c r="A382" s="23">
        <v>42563</v>
      </c>
      <c r="B382" s="1">
        <v>53.969028000000002</v>
      </c>
      <c r="C382" s="21">
        <f t="shared" si="45"/>
        <v>2.0596584905454574E-2</v>
      </c>
      <c r="D382" s="21">
        <f t="shared" si="46"/>
        <v>3.9507138395679093E-4</v>
      </c>
      <c r="S382" s="23">
        <v>42563</v>
      </c>
      <c r="T382" s="1">
        <v>2152.139893</v>
      </c>
      <c r="U382" s="21">
        <f t="shared" si="47"/>
        <v>7.0092934627346004E-3</v>
      </c>
      <c r="W382" s="23">
        <v>42563</v>
      </c>
      <c r="X382" s="24">
        <f t="shared" si="48"/>
        <v>2.053388649275616E-2</v>
      </c>
      <c r="Y382" s="21">
        <f t="shared" si="49"/>
        <v>6.9465950500361877E-3</v>
      </c>
    </row>
    <row r="383" spans="1:25" x14ac:dyDescent="0.3">
      <c r="A383" s="23">
        <v>42562</v>
      </c>
      <c r="B383" s="1">
        <v>52.879883</v>
      </c>
      <c r="C383" s="21">
        <f t="shared" si="45"/>
        <v>-3.3623026724141081E-3</v>
      </c>
      <c r="D383" s="21">
        <f t="shared" si="46"/>
        <v>1.6666682846992776E-5</v>
      </c>
      <c r="S383" s="23">
        <v>42562</v>
      </c>
      <c r="T383" s="1">
        <v>2137.1599120000001</v>
      </c>
      <c r="U383" s="21">
        <f t="shared" si="47"/>
        <v>3.408615584790109E-3</v>
      </c>
      <c r="W383" s="23">
        <v>42562</v>
      </c>
      <c r="X383" s="24">
        <f t="shared" si="48"/>
        <v>-3.4250010851125208E-3</v>
      </c>
      <c r="Y383" s="21">
        <f t="shared" si="49"/>
        <v>3.3459171720916963E-3</v>
      </c>
    </row>
    <row r="384" spans="1:25" x14ac:dyDescent="0.3">
      <c r="A384" s="23">
        <v>42559</v>
      </c>
      <c r="B384" s="1">
        <v>53.058281000000001</v>
      </c>
      <c r="C384" s="21">
        <f t="shared" si="45"/>
        <v>-7.0285232343950677E-3</v>
      </c>
      <c r="D384" s="21">
        <f t="shared" si="46"/>
        <v>6.0042436124455999E-5</v>
      </c>
      <c r="S384" s="23">
        <v>42559</v>
      </c>
      <c r="T384" s="1">
        <v>2129.8999020000001</v>
      </c>
      <c r="U384" s="21">
        <f t="shared" si="47"/>
        <v>1.5253349299217511E-2</v>
      </c>
      <c r="W384" s="23">
        <v>42559</v>
      </c>
      <c r="X384" s="24">
        <f t="shared" si="48"/>
        <v>-7.0912216470934803E-3</v>
      </c>
      <c r="Y384" s="21">
        <f t="shared" si="49"/>
        <v>1.5190650886519098E-2</v>
      </c>
    </row>
    <row r="385" spans="1:25" x14ac:dyDescent="0.3">
      <c r="A385" s="23">
        <v>42558</v>
      </c>
      <c r="B385" s="1">
        <v>53.433841999999999</v>
      </c>
      <c r="C385" s="21">
        <f t="shared" si="45"/>
        <v>2.8195350964133059E-3</v>
      </c>
      <c r="D385" s="21">
        <f t="shared" si="46"/>
        <v>4.4072825253119616E-6</v>
      </c>
      <c r="S385" s="23">
        <v>42558</v>
      </c>
      <c r="T385" s="1">
        <v>2097.8999020000001</v>
      </c>
      <c r="U385" s="21">
        <f t="shared" si="47"/>
        <v>-8.7157778258706298E-4</v>
      </c>
      <c r="W385" s="23">
        <v>42558</v>
      </c>
      <c r="X385" s="24">
        <f t="shared" si="48"/>
        <v>2.7568366837148932E-3</v>
      </c>
      <c r="Y385" s="21">
        <f t="shared" si="49"/>
        <v>-9.3427619528547567E-4</v>
      </c>
    </row>
    <row r="386" spans="1:25" x14ac:dyDescent="0.3">
      <c r="A386" s="23">
        <v>42557</v>
      </c>
      <c r="B386" s="1">
        <v>53.283607000000003</v>
      </c>
      <c r="C386" s="21">
        <f t="shared" si="45"/>
        <v>-3.5240445405149146E-4</v>
      </c>
      <c r="D386" s="21">
        <f t="shared" si="46"/>
        <v>1.1504421602698199E-6</v>
      </c>
      <c r="S386" s="23">
        <v>42557</v>
      </c>
      <c r="T386" s="1">
        <v>2099.7299800000001</v>
      </c>
      <c r="U386" s="21">
        <f t="shared" si="47"/>
        <v>5.3529629349093888E-3</v>
      </c>
      <c r="W386" s="23">
        <v>42557</v>
      </c>
      <c r="X386" s="24">
        <f t="shared" si="48"/>
        <v>-4.1510286674990415E-4</v>
      </c>
      <c r="Y386" s="21">
        <f t="shared" si="49"/>
        <v>5.2902645222109761E-3</v>
      </c>
    </row>
    <row r="387" spans="1:25" x14ac:dyDescent="0.3">
      <c r="A387" s="23">
        <v>42556</v>
      </c>
      <c r="B387" s="1">
        <v>53.302391</v>
      </c>
      <c r="C387" s="21">
        <f t="shared" si="45"/>
        <v>-3.8604748838236835E-3</v>
      </c>
      <c r="D387" s="21">
        <f t="shared" si="46"/>
        <v>2.0982419446937198E-5</v>
      </c>
      <c r="S387" s="23">
        <v>42556</v>
      </c>
      <c r="T387" s="1">
        <v>2088.5500489999999</v>
      </c>
      <c r="U387" s="21">
        <f t="shared" si="47"/>
        <v>-6.8474772750309887E-3</v>
      </c>
      <c r="W387" s="23">
        <v>42556</v>
      </c>
      <c r="X387" s="24">
        <f t="shared" si="48"/>
        <v>-3.9231732965220962E-3</v>
      </c>
      <c r="Y387" s="21">
        <f t="shared" si="49"/>
        <v>-6.9101756877294014E-3</v>
      </c>
    </row>
    <row r="388" spans="1:25" x14ac:dyDescent="0.3">
      <c r="A388" s="23">
        <v>42552</v>
      </c>
      <c r="B388" s="1">
        <v>53.508960999999999</v>
      </c>
      <c r="C388" s="21">
        <f t="shared" si="45"/>
        <v>-2.2757541849107721E-3</v>
      </c>
      <c r="D388" s="21">
        <f t="shared" si="46"/>
        <v>8.9756349057263426E-6</v>
      </c>
      <c r="S388" s="23">
        <v>42552</v>
      </c>
      <c r="T388" s="1">
        <v>2102.9499510000001</v>
      </c>
      <c r="U388" s="21">
        <f t="shared" si="47"/>
        <v>1.9486024753911924E-3</v>
      </c>
      <c r="W388" s="23">
        <v>42552</v>
      </c>
      <c r="X388" s="24">
        <f t="shared" si="48"/>
        <v>-2.3384525976091848E-3</v>
      </c>
      <c r="Y388" s="21">
        <f t="shared" si="49"/>
        <v>1.8859040626927797E-3</v>
      </c>
    </row>
    <row r="389" spans="1:25" x14ac:dyDescent="0.3">
      <c r="A389" s="23">
        <v>42551</v>
      </c>
      <c r="B389" s="1">
        <v>53.631011999999998</v>
      </c>
      <c r="C389" s="21">
        <f t="shared" si="45"/>
        <v>6.6970652284028542E-3</v>
      </c>
      <c r="D389" s="21">
        <f t="shared" si="46"/>
        <v>3.5723130569038583E-5</v>
      </c>
      <c r="S389" s="23">
        <v>42551</v>
      </c>
      <c r="T389" s="1">
        <v>2098.860107</v>
      </c>
      <c r="U389" s="21">
        <f t="shared" si="47"/>
        <v>1.3565044272757953E-2</v>
      </c>
      <c r="W389" s="23">
        <v>42551</v>
      </c>
      <c r="X389" s="24">
        <f t="shared" si="48"/>
        <v>6.6343668157044415E-3</v>
      </c>
      <c r="Y389" s="21">
        <f t="shared" si="49"/>
        <v>1.350234586005954E-2</v>
      </c>
    </row>
    <row r="390" spans="1:25" x14ac:dyDescent="0.3">
      <c r="A390" s="23">
        <v>42550</v>
      </c>
      <c r="B390" s="1">
        <v>53.274231</v>
      </c>
      <c r="C390" s="21">
        <f t="shared" si="45"/>
        <v>3.4457756116019977E-2</v>
      </c>
      <c r="D390" s="21">
        <f t="shared" si="46"/>
        <v>1.1382238928009272E-3</v>
      </c>
      <c r="S390" s="23">
        <v>42550</v>
      </c>
      <c r="T390" s="1">
        <v>2070.7700199999999</v>
      </c>
      <c r="U390" s="21">
        <f t="shared" si="47"/>
        <v>1.7032672710494579E-2</v>
      </c>
      <c r="W390" s="23">
        <v>42550</v>
      </c>
      <c r="X390" s="24">
        <f t="shared" si="48"/>
        <v>3.4395057703321567E-2</v>
      </c>
      <c r="Y390" s="21">
        <f t="shared" si="49"/>
        <v>1.6969974297796165E-2</v>
      </c>
    </row>
    <row r="391" spans="1:25" x14ac:dyDescent="0.3">
      <c r="A391" s="23">
        <v>42549</v>
      </c>
      <c r="B391" s="1">
        <v>51.499668</v>
      </c>
      <c r="C391" s="21">
        <f t="shared" si="45"/>
        <v>2.160536697392379E-2</v>
      </c>
      <c r="D391" s="21">
        <f t="shared" si="46"/>
        <v>4.3619094246028064E-4</v>
      </c>
      <c r="S391" s="23">
        <v>42549</v>
      </c>
      <c r="T391" s="1">
        <v>2036.089966</v>
      </c>
      <c r="U391" s="21">
        <f t="shared" si="47"/>
        <v>1.777016520887531E-2</v>
      </c>
      <c r="W391" s="23">
        <v>42549</v>
      </c>
      <c r="X391" s="24">
        <f t="shared" si="48"/>
        <v>2.1542668561225376E-2</v>
      </c>
      <c r="Y391" s="21">
        <f t="shared" si="49"/>
        <v>1.7707466796176897E-2</v>
      </c>
    </row>
    <row r="392" spans="1:25" x14ac:dyDescent="0.3">
      <c r="A392" s="23">
        <v>42548</v>
      </c>
      <c r="B392" s="1">
        <v>50.410530000000001</v>
      </c>
      <c r="C392" s="21">
        <f t="shared" si="45"/>
        <v>-1.8105297389911401E-2</v>
      </c>
      <c r="D392" s="21">
        <f t="shared" si="46"/>
        <v>3.5439868231356352E-4</v>
      </c>
      <c r="S392" s="23">
        <v>42548</v>
      </c>
      <c r="T392" s="1">
        <v>2000.540039</v>
      </c>
      <c r="U392" s="21">
        <f t="shared" si="47"/>
        <v>-1.8096502120201086E-2</v>
      </c>
      <c r="W392" s="23">
        <v>42548</v>
      </c>
      <c r="X392" s="24">
        <f t="shared" si="48"/>
        <v>-1.8167995802609815E-2</v>
      </c>
      <c r="Y392" s="21">
        <f t="shared" si="49"/>
        <v>-1.8159200532899499E-2</v>
      </c>
    </row>
    <row r="393" spans="1:25" x14ac:dyDescent="0.3">
      <c r="A393" s="23">
        <v>42545</v>
      </c>
      <c r="B393" s="1">
        <v>51.340057000000002</v>
      </c>
      <c r="C393" s="21">
        <f t="shared" si="45"/>
        <v>-2.5832949852728992E-2</v>
      </c>
      <c r="D393" s="21">
        <f t="shared" si="46"/>
        <v>7.0506882254790359E-4</v>
      </c>
      <c r="S393" s="23">
        <v>42545</v>
      </c>
      <c r="T393" s="1">
        <v>2037.410034</v>
      </c>
      <c r="U393" s="21">
        <f t="shared" si="47"/>
        <v>-3.591979991551375E-2</v>
      </c>
      <c r="W393" s="23">
        <v>42545</v>
      </c>
      <c r="X393" s="24">
        <f t="shared" si="48"/>
        <v>-2.5895648265427406E-2</v>
      </c>
      <c r="Y393" s="21">
        <f t="shared" si="49"/>
        <v>-3.598249832821216E-2</v>
      </c>
    </row>
    <row r="394" spans="1:25" x14ac:dyDescent="0.3">
      <c r="A394" s="23">
        <v>42544</v>
      </c>
      <c r="B394" s="1">
        <v>52.701492000000002</v>
      </c>
      <c r="C394" s="21">
        <f t="shared" si="45"/>
        <v>9.3509407928245025E-3</v>
      </c>
      <c r="D394" s="21">
        <f t="shared" si="46"/>
        <v>7.4489993647658482E-5</v>
      </c>
      <c r="S394" s="23">
        <v>42544</v>
      </c>
      <c r="T394" s="1">
        <v>2113.320068</v>
      </c>
      <c r="U394" s="21">
        <f t="shared" si="47"/>
        <v>1.3364078570495375E-2</v>
      </c>
      <c r="W394" s="23">
        <v>42544</v>
      </c>
      <c r="X394" s="24">
        <f t="shared" si="48"/>
        <v>9.288242380126089E-3</v>
      </c>
      <c r="Y394" s="21">
        <f t="shared" si="49"/>
        <v>1.3301380157796961E-2</v>
      </c>
    </row>
    <row r="395" spans="1:25" x14ac:dyDescent="0.3">
      <c r="A395" s="23">
        <v>42543</v>
      </c>
      <c r="B395" s="1">
        <v>52.213248999999998</v>
      </c>
      <c r="C395" s="21">
        <f t="shared" si="45"/>
        <v>-3.5836315065151947E-3</v>
      </c>
      <c r="D395" s="21">
        <f t="shared" si="46"/>
        <v>1.8522812540044261E-5</v>
      </c>
      <c r="S395" s="23">
        <v>42543</v>
      </c>
      <c r="T395" s="1">
        <v>2085.4499510000001</v>
      </c>
      <c r="U395" s="21">
        <f t="shared" si="47"/>
        <v>-1.6515635798043382E-3</v>
      </c>
      <c r="W395" s="23">
        <v>42543</v>
      </c>
      <c r="X395" s="24">
        <f t="shared" si="48"/>
        <v>-3.6463299192136074E-3</v>
      </c>
      <c r="Y395" s="21">
        <f t="shared" si="49"/>
        <v>-1.7142619925027509E-3</v>
      </c>
    </row>
    <row r="396" spans="1:25" x14ac:dyDescent="0.3">
      <c r="A396" s="23">
        <v>42542</v>
      </c>
      <c r="B396" s="1">
        <v>52.401035</v>
      </c>
      <c r="C396" s="21">
        <f t="shared" ref="C396:C459" si="50">B396/B397-1</f>
        <v>7.7645571551707704E-3</v>
      </c>
      <c r="D396" s="21">
        <f t="shared" ref="D396:D459" si="51">(C396-$B$4)^2</f>
        <v>4.9623218313186901E-5</v>
      </c>
      <c r="S396" s="23">
        <v>42542</v>
      </c>
      <c r="T396" s="1">
        <v>2088.8999020000001</v>
      </c>
      <c r="U396" s="21">
        <f t="shared" ref="U396:U459" si="52">T396/T397-1</f>
        <v>2.712061442457836E-3</v>
      </c>
      <c r="W396" s="23">
        <v>42542</v>
      </c>
      <c r="X396" s="24">
        <f t="shared" ref="X396:X459" si="53">C396-$U$5</f>
        <v>7.7018587424723577E-3</v>
      </c>
      <c r="Y396" s="21">
        <f t="shared" ref="Y396:Y459" si="54">U396-$U$5</f>
        <v>2.6493630297594233E-3</v>
      </c>
    </row>
    <row r="397" spans="1:25" x14ac:dyDescent="0.3">
      <c r="A397" s="23">
        <v>42541</v>
      </c>
      <c r="B397" s="1">
        <v>51.997298999999998</v>
      </c>
      <c r="C397" s="21">
        <f t="shared" si="50"/>
        <v>1.2655691404397373E-3</v>
      </c>
      <c r="D397" s="21">
        <f t="shared" si="51"/>
        <v>2.9744689963917094E-7</v>
      </c>
      <c r="S397" s="23">
        <v>42541</v>
      </c>
      <c r="T397" s="1">
        <v>2083.25</v>
      </c>
      <c r="U397" s="21">
        <f t="shared" si="52"/>
        <v>5.8081851123672479E-3</v>
      </c>
      <c r="W397" s="23">
        <v>42541</v>
      </c>
      <c r="X397" s="24">
        <f t="shared" si="53"/>
        <v>1.2028707277413246E-3</v>
      </c>
      <c r="Y397" s="21">
        <f t="shared" si="54"/>
        <v>5.7454866996688352E-3</v>
      </c>
    </row>
    <row r="398" spans="1:25" x14ac:dyDescent="0.3">
      <c r="A398" s="23">
        <v>42538</v>
      </c>
      <c r="B398" s="1">
        <v>51.931576</v>
      </c>
      <c r="C398" s="21">
        <f t="shared" si="50"/>
        <v>-3.9617451595026498E-3</v>
      </c>
      <c r="D398" s="21">
        <f t="shared" si="51"/>
        <v>2.1920443929828113E-5</v>
      </c>
      <c r="S398" s="23">
        <v>42538</v>
      </c>
      <c r="T398" s="1">
        <v>2071.219971</v>
      </c>
      <c r="U398" s="21">
        <f t="shared" si="52"/>
        <v>-3.2579651646926777E-3</v>
      </c>
      <c r="W398" s="23">
        <v>42538</v>
      </c>
      <c r="X398" s="24">
        <f t="shared" si="53"/>
        <v>-4.0244435722010625E-3</v>
      </c>
      <c r="Y398" s="21">
        <f t="shared" si="54"/>
        <v>-3.3206635773910904E-3</v>
      </c>
    </row>
    <row r="399" spans="1:25" x14ac:dyDescent="0.3">
      <c r="A399" s="23">
        <v>42537</v>
      </c>
      <c r="B399" s="1">
        <v>52.138134000000001</v>
      </c>
      <c r="C399" s="21">
        <f t="shared" si="50"/>
        <v>3.251988185063226E-3</v>
      </c>
      <c r="D399" s="21">
        <f t="shared" si="51"/>
        <v>6.4100414756117774E-6</v>
      </c>
      <c r="S399" s="23">
        <v>42537</v>
      </c>
      <c r="T399" s="1">
        <v>2077.98999</v>
      </c>
      <c r="U399" s="21">
        <f t="shared" si="52"/>
        <v>3.1329905865316032E-3</v>
      </c>
      <c r="W399" s="23">
        <v>42537</v>
      </c>
      <c r="X399" s="24">
        <f t="shared" si="53"/>
        <v>3.1892897723648133E-3</v>
      </c>
      <c r="Y399" s="21">
        <f t="shared" si="54"/>
        <v>3.0702921738331905E-3</v>
      </c>
    </row>
    <row r="400" spans="1:25" x14ac:dyDescent="0.3">
      <c r="A400" s="23">
        <v>42536</v>
      </c>
      <c r="B400" s="1">
        <v>51.969130999999997</v>
      </c>
      <c r="C400" s="21">
        <f t="shared" si="50"/>
        <v>-3.9590462969761875E-3</v>
      </c>
      <c r="D400" s="21">
        <f t="shared" si="51"/>
        <v>2.1895179457007654E-5</v>
      </c>
      <c r="S400" s="23">
        <v>42536</v>
      </c>
      <c r="T400" s="1">
        <v>2071.5</v>
      </c>
      <c r="U400" s="21">
        <f t="shared" si="52"/>
        <v>-1.8407126972377341E-3</v>
      </c>
      <c r="W400" s="23">
        <v>42536</v>
      </c>
      <c r="X400" s="24">
        <f t="shared" si="53"/>
        <v>-4.0217447096746002E-3</v>
      </c>
      <c r="Y400" s="21">
        <f t="shared" si="54"/>
        <v>-1.9034111099361468E-3</v>
      </c>
    </row>
    <row r="401" spans="1:25" x14ac:dyDescent="0.3">
      <c r="A401" s="23">
        <v>42535</v>
      </c>
      <c r="B401" s="1">
        <v>52.175697</v>
      </c>
      <c r="C401" s="21">
        <f t="shared" si="50"/>
        <v>9.6294431761436705E-3</v>
      </c>
      <c r="D401" s="21">
        <f t="shared" si="51"/>
        <v>7.9374930893337935E-5</v>
      </c>
      <c r="S401" s="23">
        <v>42535</v>
      </c>
      <c r="T401" s="1">
        <v>2075.320068</v>
      </c>
      <c r="U401" s="21">
        <f t="shared" si="52"/>
        <v>-1.7988855029992257E-3</v>
      </c>
      <c r="W401" s="23">
        <v>42535</v>
      </c>
      <c r="X401" s="24">
        <f t="shared" si="53"/>
        <v>9.566744763445257E-3</v>
      </c>
      <c r="Y401" s="21">
        <f t="shared" si="54"/>
        <v>-1.8615839156976384E-3</v>
      </c>
    </row>
    <row r="402" spans="1:25" x14ac:dyDescent="0.3">
      <c r="A402" s="23">
        <v>42534</v>
      </c>
      <c r="B402" s="1">
        <v>51.678066000000001</v>
      </c>
      <c r="C402" s="21">
        <f t="shared" si="50"/>
        <v>3.0981909161400534E-3</v>
      </c>
      <c r="D402" s="21">
        <f t="shared" si="51"/>
        <v>5.6549253879237984E-6</v>
      </c>
      <c r="S402" s="23">
        <v>42534</v>
      </c>
      <c r="T402" s="1">
        <v>2079.0600589999999</v>
      </c>
      <c r="U402" s="21">
        <f t="shared" si="52"/>
        <v>-8.1151910232802882E-3</v>
      </c>
      <c r="W402" s="23">
        <v>42534</v>
      </c>
      <c r="X402" s="24">
        <f t="shared" si="53"/>
        <v>3.0354925034416407E-3</v>
      </c>
      <c r="Y402" s="21">
        <f t="shared" si="54"/>
        <v>-8.1778894359787017E-3</v>
      </c>
    </row>
    <row r="403" spans="1:25" x14ac:dyDescent="0.3">
      <c r="A403" s="23">
        <v>42531</v>
      </c>
      <c r="B403" s="1">
        <v>51.518452000000003</v>
      </c>
      <c r="C403" s="21">
        <f t="shared" si="50"/>
        <v>-1.2774397128988091E-2</v>
      </c>
      <c r="D403" s="21">
        <f t="shared" si="51"/>
        <v>1.8210367164153389E-4</v>
      </c>
      <c r="S403" s="23">
        <v>42531</v>
      </c>
      <c r="T403" s="1">
        <v>2096.070068</v>
      </c>
      <c r="U403" s="21">
        <f t="shared" si="52"/>
        <v>-9.1751811331252098E-3</v>
      </c>
      <c r="W403" s="23">
        <v>42531</v>
      </c>
      <c r="X403" s="24">
        <f t="shared" si="53"/>
        <v>-1.2837095541686504E-2</v>
      </c>
      <c r="Y403" s="21">
        <f t="shared" si="54"/>
        <v>-9.2378795458236233E-3</v>
      </c>
    </row>
    <row r="404" spans="1:25" x14ac:dyDescent="0.3">
      <c r="A404" s="23">
        <v>42530</v>
      </c>
      <c r="B404" s="1">
        <v>52.185085000000001</v>
      </c>
      <c r="C404" s="21">
        <f t="shared" si="50"/>
        <v>6.5195590145747939E-3</v>
      </c>
      <c r="D404" s="21">
        <f t="shared" si="51"/>
        <v>3.3632771276191289E-5</v>
      </c>
      <c r="S404" s="23">
        <v>42530</v>
      </c>
      <c r="T404" s="1">
        <v>2115.4799800000001</v>
      </c>
      <c r="U404" s="21">
        <f t="shared" si="52"/>
        <v>-1.717758691825888E-3</v>
      </c>
      <c r="W404" s="23">
        <v>42530</v>
      </c>
      <c r="X404" s="24">
        <f t="shared" si="53"/>
        <v>6.4568606018763812E-3</v>
      </c>
      <c r="Y404" s="21">
        <f t="shared" si="54"/>
        <v>-1.7804571045243007E-3</v>
      </c>
    </row>
    <row r="405" spans="1:25" x14ac:dyDescent="0.3">
      <c r="A405" s="23">
        <v>42529</v>
      </c>
      <c r="B405" s="1">
        <v>51.847065000000001</v>
      </c>
      <c r="C405" s="21">
        <f t="shared" si="50"/>
        <v>-1.4468381032015643E-3</v>
      </c>
      <c r="D405" s="21">
        <f t="shared" si="51"/>
        <v>4.695977054736089E-6</v>
      </c>
      <c r="S405" s="23">
        <v>42529</v>
      </c>
      <c r="T405" s="1">
        <v>2119.1201169999999</v>
      </c>
      <c r="U405" s="21">
        <f t="shared" si="52"/>
        <v>3.3095663558677657E-3</v>
      </c>
      <c r="W405" s="23">
        <v>42529</v>
      </c>
      <c r="X405" s="24">
        <f t="shared" si="53"/>
        <v>-1.5095365158999769E-3</v>
      </c>
      <c r="Y405" s="21">
        <f t="shared" si="54"/>
        <v>3.246867943169353E-3</v>
      </c>
    </row>
    <row r="406" spans="1:25" x14ac:dyDescent="0.3">
      <c r="A406" s="23">
        <v>42528</v>
      </c>
      <c r="B406" s="1">
        <v>51.922187999999998</v>
      </c>
      <c r="C406" s="21">
        <f t="shared" si="50"/>
        <v>-5.216816330969265E-3</v>
      </c>
      <c r="D406" s="21">
        <f t="shared" si="51"/>
        <v>3.5247951721793818E-5</v>
      </c>
      <c r="S406" s="23">
        <v>42528</v>
      </c>
      <c r="T406" s="1">
        <v>2112.1298830000001</v>
      </c>
      <c r="U406" s="21">
        <f t="shared" si="52"/>
        <v>1.289446391868454E-3</v>
      </c>
      <c r="W406" s="23">
        <v>42528</v>
      </c>
      <c r="X406" s="24">
        <f t="shared" si="53"/>
        <v>-5.2795147436676777E-3</v>
      </c>
      <c r="Y406" s="21">
        <f t="shared" si="54"/>
        <v>1.2267479791700413E-3</v>
      </c>
    </row>
    <row r="407" spans="1:25" x14ac:dyDescent="0.3">
      <c r="A407" s="23">
        <v>42527</v>
      </c>
      <c r="B407" s="1">
        <v>52.194476999999999</v>
      </c>
      <c r="C407" s="21">
        <f t="shared" si="50"/>
        <v>1.794548906281257E-2</v>
      </c>
      <c r="D407" s="21">
        <f t="shared" si="51"/>
        <v>2.9671119603915356E-4</v>
      </c>
      <c r="S407" s="23">
        <v>42527</v>
      </c>
      <c r="T407" s="1">
        <v>2109.4099120000001</v>
      </c>
      <c r="U407" s="21">
        <f t="shared" si="52"/>
        <v>4.8972810511886955E-3</v>
      </c>
      <c r="W407" s="23">
        <v>42527</v>
      </c>
      <c r="X407" s="24">
        <f t="shared" si="53"/>
        <v>1.7882790650114156E-2</v>
      </c>
      <c r="Y407" s="21">
        <f t="shared" si="54"/>
        <v>4.8345826384902828E-3</v>
      </c>
    </row>
    <row r="408" spans="1:25" x14ac:dyDescent="0.3">
      <c r="A408" s="23">
        <v>42524</v>
      </c>
      <c r="B408" s="1">
        <v>51.274334000000003</v>
      </c>
      <c r="C408" s="21">
        <f t="shared" si="50"/>
        <v>-1.8290406970133954E-4</v>
      </c>
      <c r="D408" s="21">
        <f t="shared" si="51"/>
        <v>8.1556483563101498E-7</v>
      </c>
      <c r="S408" s="23">
        <v>42524</v>
      </c>
      <c r="T408" s="1">
        <v>2099.1298830000001</v>
      </c>
      <c r="U408" s="21">
        <f t="shared" si="52"/>
        <v>-2.9118146788909005E-3</v>
      </c>
      <c r="W408" s="23">
        <v>42524</v>
      </c>
      <c r="X408" s="24">
        <f t="shared" si="53"/>
        <v>-2.4560248239975224E-4</v>
      </c>
      <c r="Y408" s="21">
        <f t="shared" si="54"/>
        <v>-2.9745130915893132E-3</v>
      </c>
    </row>
    <row r="409" spans="1:25" x14ac:dyDescent="0.3">
      <c r="A409" s="23">
        <v>42523</v>
      </c>
      <c r="B409" s="1">
        <v>51.283714000000003</v>
      </c>
      <c r="C409" s="21">
        <f t="shared" si="50"/>
        <v>-3.6485039451340517E-3</v>
      </c>
      <c r="D409" s="21">
        <f t="shared" si="51"/>
        <v>1.9085418756146032E-5</v>
      </c>
      <c r="S409" s="23">
        <v>42523</v>
      </c>
      <c r="T409" s="1">
        <v>2105.26001</v>
      </c>
      <c r="U409" s="21">
        <f t="shared" si="52"/>
        <v>2.8246782448091423E-3</v>
      </c>
      <c r="W409" s="23">
        <v>42523</v>
      </c>
      <c r="X409" s="24">
        <f t="shared" si="53"/>
        <v>-3.7112023578324644E-3</v>
      </c>
      <c r="Y409" s="21">
        <f t="shared" si="54"/>
        <v>2.7619798321107296E-3</v>
      </c>
    </row>
    <row r="410" spans="1:25" x14ac:dyDescent="0.3">
      <c r="A410" s="23">
        <v>42522</v>
      </c>
      <c r="B410" s="1">
        <v>51.471508</v>
      </c>
      <c r="C410" s="21">
        <f t="shared" si="50"/>
        <v>-1.2752528361487103E-3</v>
      </c>
      <c r="D410" s="21">
        <f t="shared" si="51"/>
        <v>3.9817610389676183E-6</v>
      </c>
      <c r="S410" s="23">
        <v>42522</v>
      </c>
      <c r="T410" s="1">
        <v>2099.330078</v>
      </c>
      <c r="U410" s="21">
        <f t="shared" si="52"/>
        <v>1.1350423498972528E-3</v>
      </c>
      <c r="W410" s="23">
        <v>42522</v>
      </c>
      <c r="X410" s="24">
        <f t="shared" si="53"/>
        <v>-1.337951248847123E-3</v>
      </c>
      <c r="Y410" s="21">
        <f t="shared" si="54"/>
        <v>1.0723439371988401E-3</v>
      </c>
    </row>
    <row r="411" spans="1:25" x14ac:dyDescent="0.3">
      <c r="A411" s="23">
        <v>42521</v>
      </c>
      <c r="B411" s="1">
        <v>51.537230999999998</v>
      </c>
      <c r="C411" s="21">
        <f t="shared" si="50"/>
        <v>-4.7144001597949625E-3</v>
      </c>
      <c r="D411" s="21">
        <f t="shared" si="51"/>
        <v>2.9534685576488831E-5</v>
      </c>
      <c r="S411" s="23">
        <v>42521</v>
      </c>
      <c r="T411" s="1">
        <v>2096.9499510000001</v>
      </c>
      <c r="U411" s="21">
        <f t="shared" si="52"/>
        <v>-1.0052632800822137E-3</v>
      </c>
      <c r="W411" s="23">
        <v>42521</v>
      </c>
      <c r="X411" s="24">
        <f t="shared" si="53"/>
        <v>-4.7770985724933752E-3</v>
      </c>
      <c r="Y411" s="21">
        <f t="shared" si="54"/>
        <v>-1.0679616927806264E-3</v>
      </c>
    </row>
    <row r="412" spans="1:25" x14ac:dyDescent="0.3">
      <c r="A412" s="23">
        <v>42517</v>
      </c>
      <c r="B412" s="1">
        <v>51.781348999999999</v>
      </c>
      <c r="C412" s="21">
        <f t="shared" si="50"/>
        <v>-2.5319963526524436E-3</v>
      </c>
      <c r="D412" s="21">
        <f t="shared" si="51"/>
        <v>1.0576665428750799E-5</v>
      </c>
      <c r="S412" s="23">
        <v>42517</v>
      </c>
      <c r="T412" s="1">
        <v>2099.0600589999999</v>
      </c>
      <c r="U412" s="21">
        <f t="shared" si="52"/>
        <v>4.2868573656227316E-3</v>
      </c>
      <c r="W412" s="23">
        <v>42517</v>
      </c>
      <c r="X412" s="24">
        <f t="shared" si="53"/>
        <v>-2.5946947653508563E-3</v>
      </c>
      <c r="Y412" s="21">
        <f t="shared" si="54"/>
        <v>4.2241589529243189E-3</v>
      </c>
    </row>
    <row r="413" spans="1:25" x14ac:dyDescent="0.3">
      <c r="A413" s="23">
        <v>42516</v>
      </c>
      <c r="B413" s="1">
        <v>51.912792000000003</v>
      </c>
      <c r="C413" s="21">
        <f t="shared" si="50"/>
        <v>2.5384236320302733E-3</v>
      </c>
      <c r="D413" s="21">
        <f t="shared" si="51"/>
        <v>3.3060018546000872E-6</v>
      </c>
      <c r="S413" s="23">
        <v>42516</v>
      </c>
      <c r="T413" s="1">
        <v>2090.1000979999999</v>
      </c>
      <c r="U413" s="21">
        <f t="shared" si="52"/>
        <v>-2.1044370918177346E-4</v>
      </c>
      <c r="W413" s="23">
        <v>42516</v>
      </c>
      <c r="X413" s="24">
        <f t="shared" si="53"/>
        <v>2.4757252193318606E-3</v>
      </c>
      <c r="Y413" s="21">
        <f t="shared" si="54"/>
        <v>-2.7314212188018615E-4</v>
      </c>
    </row>
    <row r="414" spans="1:25" x14ac:dyDescent="0.3">
      <c r="A414" s="23">
        <v>42515</v>
      </c>
      <c r="B414" s="1">
        <v>51.781348999999999</v>
      </c>
      <c r="C414" s="21">
        <f t="shared" si="50"/>
        <v>-5.2307974442744598E-3</v>
      </c>
      <c r="D414" s="21">
        <f t="shared" si="51"/>
        <v>3.5414158892020292E-5</v>
      </c>
      <c r="S414" s="23">
        <v>42515</v>
      </c>
      <c r="T414" s="1">
        <v>2090.540039</v>
      </c>
      <c r="U414" s="21">
        <f t="shared" si="52"/>
        <v>6.974740416216374E-3</v>
      </c>
      <c r="W414" s="23">
        <v>42515</v>
      </c>
      <c r="X414" s="24">
        <f t="shared" si="53"/>
        <v>-5.2934958569728725E-3</v>
      </c>
      <c r="Y414" s="21">
        <f t="shared" si="54"/>
        <v>6.9120420035179613E-3</v>
      </c>
    </row>
    <row r="415" spans="1:25" x14ac:dyDescent="0.3">
      <c r="A415" s="23">
        <v>42514</v>
      </c>
      <c r="B415" s="1">
        <v>52.053631000000003</v>
      </c>
      <c r="C415" s="21">
        <f t="shared" si="50"/>
        <v>1.5384568268896226E-2</v>
      </c>
      <c r="D415" s="21">
        <f t="shared" si="51"/>
        <v>2.1504421836993307E-4</v>
      </c>
      <c r="S415" s="23">
        <v>42514</v>
      </c>
      <c r="T415" s="1">
        <v>2076.0600589999999</v>
      </c>
      <c r="U415" s="21">
        <f t="shared" si="52"/>
        <v>1.3681382915580853E-2</v>
      </c>
      <c r="W415" s="23">
        <v>42514</v>
      </c>
      <c r="X415" s="24">
        <f t="shared" si="53"/>
        <v>1.5321869856197812E-2</v>
      </c>
      <c r="Y415" s="21">
        <f t="shared" si="54"/>
        <v>1.361868450288244E-2</v>
      </c>
    </row>
    <row r="416" spans="1:25" x14ac:dyDescent="0.3">
      <c r="A416" s="23">
        <v>42513</v>
      </c>
      <c r="B416" s="1">
        <v>51.264941999999998</v>
      </c>
      <c r="C416" s="21">
        <f t="shared" si="50"/>
        <v>-3.6604213181601342E-4</v>
      </c>
      <c r="D416" s="21">
        <f t="shared" si="51"/>
        <v>1.1798833292287505E-6</v>
      </c>
      <c r="S416" s="23">
        <v>42513</v>
      </c>
      <c r="T416" s="1">
        <v>2048.040039</v>
      </c>
      <c r="U416" s="21">
        <f t="shared" si="52"/>
        <v>-2.0854588262010365E-3</v>
      </c>
      <c r="W416" s="23">
        <v>42513</v>
      </c>
      <c r="X416" s="24">
        <f t="shared" si="53"/>
        <v>-4.2874054451442611E-4</v>
      </c>
      <c r="Y416" s="21">
        <f t="shared" si="54"/>
        <v>-2.1481572388994492E-3</v>
      </c>
    </row>
    <row r="417" spans="1:25" x14ac:dyDescent="0.3">
      <c r="A417" s="23">
        <v>42510</v>
      </c>
      <c r="B417" s="1">
        <v>51.283714000000003</v>
      </c>
      <c r="C417" s="21">
        <f t="shared" si="50"/>
        <v>1.2831232460388531E-3</v>
      </c>
      <c r="D417" s="21">
        <f t="shared" si="51"/>
        <v>3.1690260566422578E-7</v>
      </c>
      <c r="S417" s="23">
        <v>42510</v>
      </c>
      <c r="T417" s="1">
        <v>2052.320068</v>
      </c>
      <c r="U417" s="21">
        <f t="shared" si="52"/>
        <v>6.0195039142563189E-3</v>
      </c>
      <c r="W417" s="23">
        <v>42510</v>
      </c>
      <c r="X417" s="24">
        <f t="shared" si="53"/>
        <v>1.2204248333404404E-3</v>
      </c>
      <c r="Y417" s="21">
        <f t="shared" si="54"/>
        <v>5.9568055015579062E-3</v>
      </c>
    </row>
    <row r="418" spans="1:25" x14ac:dyDescent="0.3">
      <c r="A418" s="23">
        <v>42509</v>
      </c>
      <c r="B418" s="1">
        <v>51.217995000000002</v>
      </c>
      <c r="C418" s="21">
        <f t="shared" si="50"/>
        <v>-4.5621099040656921E-3</v>
      </c>
      <c r="D418" s="21">
        <f t="shared" si="51"/>
        <v>2.7902610019534975E-5</v>
      </c>
      <c r="S418" s="23">
        <v>42509</v>
      </c>
      <c r="T418" s="1">
        <v>2040.040039</v>
      </c>
      <c r="U418" s="21">
        <f t="shared" si="52"/>
        <v>-3.7067077457677566E-3</v>
      </c>
      <c r="W418" s="23">
        <v>42509</v>
      </c>
      <c r="X418" s="24">
        <f t="shared" si="53"/>
        <v>-4.6248083167641047E-3</v>
      </c>
      <c r="Y418" s="21">
        <f t="shared" si="54"/>
        <v>-3.7694061584661693E-3</v>
      </c>
    </row>
    <row r="419" spans="1:25" x14ac:dyDescent="0.3">
      <c r="A419" s="23">
        <v>42508</v>
      </c>
      <c r="B419" s="1">
        <v>51.452728</v>
      </c>
      <c r="C419" s="21">
        <f t="shared" si="50"/>
        <v>-1.4577555672182774E-3</v>
      </c>
      <c r="D419" s="21">
        <f t="shared" si="51"/>
        <v>4.7434129784275564E-6</v>
      </c>
      <c r="S419" s="23">
        <v>42508</v>
      </c>
      <c r="T419" s="1">
        <v>2047.630005</v>
      </c>
      <c r="U419" s="21">
        <f t="shared" si="52"/>
        <v>2.0517875938574903E-4</v>
      </c>
      <c r="W419" s="23">
        <v>42508</v>
      </c>
      <c r="X419" s="24">
        <f t="shared" si="53"/>
        <v>-1.5204539799166901E-3</v>
      </c>
      <c r="Y419" s="21">
        <f t="shared" si="54"/>
        <v>1.4248034668733634E-4</v>
      </c>
    </row>
    <row r="420" spans="1:25" x14ac:dyDescent="0.3">
      <c r="A420" s="23">
        <v>42507</v>
      </c>
      <c r="B420" s="1">
        <v>51.527842999999997</v>
      </c>
      <c r="C420" s="21">
        <f t="shared" si="50"/>
        <v>-1.1705271231993164E-2</v>
      </c>
      <c r="D420" s="21">
        <f t="shared" si="51"/>
        <v>1.543918933360877E-4</v>
      </c>
      <c r="S420" s="23">
        <v>42507</v>
      </c>
      <c r="T420" s="1">
        <v>2047.209961</v>
      </c>
      <c r="U420" s="21">
        <f t="shared" si="52"/>
        <v>-9.4112973726661053E-3</v>
      </c>
      <c r="W420" s="23">
        <v>42507</v>
      </c>
      <c r="X420" s="24">
        <f t="shared" si="53"/>
        <v>-1.1767969644691578E-2</v>
      </c>
      <c r="Y420" s="21">
        <f t="shared" si="54"/>
        <v>-9.4739957853645189E-3</v>
      </c>
    </row>
    <row r="421" spans="1:25" x14ac:dyDescent="0.3">
      <c r="A421" s="23">
        <v>42506</v>
      </c>
      <c r="B421" s="1">
        <v>52.138134000000001</v>
      </c>
      <c r="C421" s="21">
        <f t="shared" si="50"/>
        <v>-5.195397473102048E-3</v>
      </c>
      <c r="D421" s="21">
        <f t="shared" si="51"/>
        <v>3.4994083033285242E-5</v>
      </c>
      <c r="S421" s="23">
        <v>42506</v>
      </c>
      <c r="T421" s="1">
        <v>2066.6599120000001</v>
      </c>
      <c r="U421" s="21">
        <f t="shared" si="52"/>
        <v>9.7966525849819686E-3</v>
      </c>
      <c r="W421" s="23">
        <v>42506</v>
      </c>
      <c r="X421" s="24">
        <f t="shared" si="53"/>
        <v>-5.2580958858004607E-3</v>
      </c>
      <c r="Y421" s="21">
        <f t="shared" si="54"/>
        <v>9.733954172283555E-3</v>
      </c>
    </row>
    <row r="422" spans="1:25" x14ac:dyDescent="0.3">
      <c r="A422" s="23">
        <v>42503</v>
      </c>
      <c r="B422" s="1">
        <v>52.410426999999999</v>
      </c>
      <c r="C422" s="21">
        <f t="shared" si="50"/>
        <v>-8.5257389709980647E-3</v>
      </c>
      <c r="D422" s="21">
        <f t="shared" si="51"/>
        <v>8.5487058557368701E-5</v>
      </c>
      <c r="S422" s="23">
        <v>42503</v>
      </c>
      <c r="T422" s="1">
        <v>2046.6099850000001</v>
      </c>
      <c r="U422" s="21">
        <f t="shared" si="52"/>
        <v>-8.4782889927489391E-3</v>
      </c>
      <c r="W422" s="23">
        <v>42503</v>
      </c>
      <c r="X422" s="24">
        <f t="shared" si="53"/>
        <v>-8.5884373836964782E-3</v>
      </c>
      <c r="Y422" s="21">
        <f t="shared" si="54"/>
        <v>-8.5409874054473527E-3</v>
      </c>
    </row>
    <row r="423" spans="1:25" x14ac:dyDescent="0.3">
      <c r="A423" s="23">
        <v>42502</v>
      </c>
      <c r="B423" s="1">
        <v>52.861106999999997</v>
      </c>
      <c r="C423" s="21">
        <f t="shared" si="50"/>
        <v>1.2448815836794136E-3</v>
      </c>
      <c r="D423" s="21">
        <f t="shared" si="51"/>
        <v>2.7530942864567282E-7</v>
      </c>
      <c r="S423" s="23">
        <v>42502</v>
      </c>
      <c r="T423" s="1">
        <v>2064.110107</v>
      </c>
      <c r="U423" s="21">
        <f t="shared" si="52"/>
        <v>-1.694651417848414E-4</v>
      </c>
      <c r="W423" s="23">
        <v>42502</v>
      </c>
      <c r="X423" s="24">
        <f t="shared" si="53"/>
        <v>1.1821831709810009E-3</v>
      </c>
      <c r="Y423" s="21">
        <f t="shared" si="54"/>
        <v>-2.3216355448325409E-4</v>
      </c>
    </row>
    <row r="424" spans="1:25" x14ac:dyDescent="0.3">
      <c r="A424" s="23">
        <v>42501</v>
      </c>
      <c r="B424" s="1">
        <v>52.795383000000001</v>
      </c>
      <c r="C424" s="21">
        <f t="shared" si="50"/>
        <v>-2.1916778736152609E-2</v>
      </c>
      <c r="D424" s="21">
        <f t="shared" si="51"/>
        <v>5.1243200105426014E-4</v>
      </c>
      <c r="S424" s="23">
        <v>42501</v>
      </c>
      <c r="T424" s="1">
        <v>2064.459961</v>
      </c>
      <c r="U424" s="21">
        <f t="shared" si="52"/>
        <v>-9.5615182490236261E-3</v>
      </c>
      <c r="W424" s="23">
        <v>42501</v>
      </c>
      <c r="X424" s="24">
        <f t="shared" si="53"/>
        <v>-2.1979477148851023E-2</v>
      </c>
      <c r="Y424" s="21">
        <f t="shared" si="54"/>
        <v>-9.6242166617220397E-3</v>
      </c>
    </row>
    <row r="425" spans="1:25" x14ac:dyDescent="0.3">
      <c r="A425" s="23">
        <v>42500</v>
      </c>
      <c r="B425" s="1">
        <v>53.978416000000003</v>
      </c>
      <c r="C425" s="21">
        <f t="shared" si="50"/>
        <v>1.5006974381886362E-2</v>
      </c>
      <c r="D425" s="21">
        <f t="shared" si="51"/>
        <v>2.0411243045120265E-4</v>
      </c>
      <c r="S425" s="23">
        <v>42500</v>
      </c>
      <c r="T425" s="1">
        <v>2084.389893</v>
      </c>
      <c r="U425" s="21">
        <f t="shared" si="52"/>
        <v>1.2483643839788838E-2</v>
      </c>
      <c r="W425" s="23">
        <v>42500</v>
      </c>
      <c r="X425" s="24">
        <f t="shared" si="53"/>
        <v>1.4944275969187949E-2</v>
      </c>
      <c r="Y425" s="21">
        <f t="shared" si="54"/>
        <v>1.2420945427090425E-2</v>
      </c>
    </row>
    <row r="426" spans="1:25" x14ac:dyDescent="0.3">
      <c r="A426" s="23">
        <v>42499</v>
      </c>
      <c r="B426" s="1">
        <v>53.180340000000001</v>
      </c>
      <c r="C426" s="21">
        <f t="shared" si="50"/>
        <v>5.8605281346828519E-3</v>
      </c>
      <c r="D426" s="21">
        <f t="shared" si="51"/>
        <v>2.6423156185296746E-5</v>
      </c>
      <c r="S426" s="23">
        <v>42499</v>
      </c>
      <c r="T426" s="1">
        <v>2058.6899410000001</v>
      </c>
      <c r="U426" s="21">
        <f t="shared" si="52"/>
        <v>7.5349664127100091E-4</v>
      </c>
      <c r="W426" s="23">
        <v>42499</v>
      </c>
      <c r="X426" s="24">
        <f t="shared" si="53"/>
        <v>5.7978297219844393E-3</v>
      </c>
      <c r="Y426" s="21">
        <f t="shared" si="54"/>
        <v>6.9079822857258822E-4</v>
      </c>
    </row>
    <row r="427" spans="1:25" x14ac:dyDescent="0.3">
      <c r="A427" s="23">
        <v>42496</v>
      </c>
      <c r="B427" s="1">
        <v>52.870491000000001</v>
      </c>
      <c r="C427" s="21">
        <f t="shared" si="50"/>
        <v>1.0666079147449992E-3</v>
      </c>
      <c r="D427" s="21">
        <f t="shared" si="51"/>
        <v>1.2001076620512952E-7</v>
      </c>
      <c r="S427" s="23">
        <v>42496</v>
      </c>
      <c r="T427" s="1">
        <v>2057.139893</v>
      </c>
      <c r="U427" s="21">
        <f t="shared" si="52"/>
        <v>3.1746391945073338E-3</v>
      </c>
      <c r="W427" s="23">
        <v>42496</v>
      </c>
      <c r="X427" s="24">
        <f t="shared" si="53"/>
        <v>1.0039095020465865E-3</v>
      </c>
      <c r="Y427" s="21">
        <f t="shared" si="54"/>
        <v>3.1119407818089211E-3</v>
      </c>
    </row>
    <row r="428" spans="1:25" x14ac:dyDescent="0.3">
      <c r="A428" s="23">
        <v>42495</v>
      </c>
      <c r="B428" s="1">
        <v>52.814158999999997</v>
      </c>
      <c r="C428" s="21">
        <f t="shared" si="50"/>
        <v>-2.4826046930206402E-3</v>
      </c>
      <c r="D428" s="21">
        <f t="shared" si="51"/>
        <v>1.0257843971149857E-5</v>
      </c>
      <c r="S428" s="23">
        <v>42495</v>
      </c>
      <c r="T428" s="1">
        <v>2050.6298830000001</v>
      </c>
      <c r="U428" s="21">
        <f t="shared" si="52"/>
        <v>-2.390079429950287E-4</v>
      </c>
      <c r="W428" s="23">
        <v>42495</v>
      </c>
      <c r="X428" s="24">
        <f t="shared" si="53"/>
        <v>-2.5453031057190529E-3</v>
      </c>
      <c r="Y428" s="21">
        <f t="shared" si="54"/>
        <v>-3.0170635569344139E-4</v>
      </c>
    </row>
    <row r="429" spans="1:25" x14ac:dyDescent="0.3">
      <c r="A429" s="23">
        <v>42494</v>
      </c>
      <c r="B429" s="1">
        <v>52.945602000000001</v>
      </c>
      <c r="C429" s="21">
        <f t="shared" si="50"/>
        <v>2.4887833582658558E-3</v>
      </c>
      <c r="D429" s="21">
        <f t="shared" si="51"/>
        <v>3.127950007848032E-6</v>
      </c>
      <c r="S429" s="23">
        <v>42494</v>
      </c>
      <c r="T429" s="1">
        <v>2051.1201169999999</v>
      </c>
      <c r="U429" s="21">
        <f t="shared" si="52"/>
        <v>-5.9368893147540014E-3</v>
      </c>
      <c r="W429" s="23">
        <v>42494</v>
      </c>
      <c r="X429" s="24">
        <f t="shared" si="53"/>
        <v>2.4260849455674431E-3</v>
      </c>
      <c r="Y429" s="21">
        <f t="shared" si="54"/>
        <v>-5.9995877274524141E-3</v>
      </c>
    </row>
    <row r="430" spans="1:25" x14ac:dyDescent="0.3">
      <c r="A430" s="23">
        <v>42493</v>
      </c>
      <c r="B430" s="1">
        <v>52.814158999999997</v>
      </c>
      <c r="C430" s="21">
        <f t="shared" si="50"/>
        <v>-1.5920155578578843E-2</v>
      </c>
      <c r="D430" s="21">
        <f t="shared" si="51"/>
        <v>2.7690084184783895E-4</v>
      </c>
      <c r="S430" s="23">
        <v>42493</v>
      </c>
      <c r="T430" s="1">
        <v>2063.3701169999999</v>
      </c>
      <c r="U430" s="21">
        <f t="shared" si="52"/>
        <v>-8.6766384601026925E-3</v>
      </c>
      <c r="W430" s="23">
        <v>42493</v>
      </c>
      <c r="X430" s="24">
        <f t="shared" si="53"/>
        <v>-1.5982853991277256E-2</v>
      </c>
      <c r="Y430" s="21">
        <f t="shared" si="54"/>
        <v>-8.739336872801106E-3</v>
      </c>
    </row>
    <row r="431" spans="1:25" x14ac:dyDescent="0.3">
      <c r="A431" s="23">
        <v>42492</v>
      </c>
      <c r="B431" s="1">
        <v>53.668571</v>
      </c>
      <c r="C431" s="21">
        <f t="shared" si="50"/>
        <v>2.0095872557875039E-2</v>
      </c>
      <c r="D431" s="21">
        <f t="shared" si="51"/>
        <v>3.7541737630556176E-4</v>
      </c>
      <c r="S431" s="23">
        <v>42492</v>
      </c>
      <c r="T431" s="1">
        <v>2081.429932</v>
      </c>
      <c r="U431" s="21">
        <f t="shared" si="52"/>
        <v>7.809946553678726E-3</v>
      </c>
      <c r="W431" s="23">
        <v>42492</v>
      </c>
      <c r="X431" s="24">
        <f t="shared" si="53"/>
        <v>2.0033174145176625E-2</v>
      </c>
      <c r="Y431" s="21">
        <f t="shared" si="54"/>
        <v>7.7472481409803133E-3</v>
      </c>
    </row>
    <row r="432" spans="1:25" x14ac:dyDescent="0.3">
      <c r="A432" s="23">
        <v>42489</v>
      </c>
      <c r="B432" s="1">
        <v>52.611300999999997</v>
      </c>
      <c r="C432" s="21">
        <f t="shared" si="50"/>
        <v>-3.3674020696294882E-3</v>
      </c>
      <c r="D432" s="21">
        <f t="shared" si="51"/>
        <v>1.6708345274966949E-5</v>
      </c>
      <c r="S432" s="23">
        <v>42489</v>
      </c>
      <c r="T432" s="1">
        <v>2065.3000489999999</v>
      </c>
      <c r="U432" s="21">
        <f t="shared" si="52"/>
        <v>-5.0630884817385313E-3</v>
      </c>
      <c r="W432" s="23">
        <v>42489</v>
      </c>
      <c r="X432" s="24">
        <f t="shared" si="53"/>
        <v>-3.4301004823279009E-3</v>
      </c>
      <c r="Y432" s="21">
        <f t="shared" si="54"/>
        <v>-5.125786894436944E-3</v>
      </c>
    </row>
    <row r="433" spans="1:25" x14ac:dyDescent="0.3">
      <c r="A433" s="23">
        <v>42488</v>
      </c>
      <c r="B433" s="1">
        <v>52.789062999999999</v>
      </c>
      <c r="C433" s="21">
        <f t="shared" si="50"/>
        <v>-8.4358828685597853E-3</v>
      </c>
      <c r="D433" s="21">
        <f t="shared" si="51"/>
        <v>8.3833527794260982E-5</v>
      </c>
      <c r="S433" s="23">
        <v>42488</v>
      </c>
      <c r="T433" s="1">
        <v>2075.8100589999999</v>
      </c>
      <c r="U433" s="21">
        <f t="shared" si="52"/>
        <v>-9.2307681572276756E-3</v>
      </c>
      <c r="W433" s="23">
        <v>42488</v>
      </c>
      <c r="X433" s="24">
        <f t="shared" si="53"/>
        <v>-8.4985812812581989E-3</v>
      </c>
      <c r="Y433" s="21">
        <f t="shared" si="54"/>
        <v>-9.2934665699260892E-3</v>
      </c>
    </row>
    <row r="434" spans="1:25" x14ac:dyDescent="0.3">
      <c r="A434" s="23">
        <v>42487</v>
      </c>
      <c r="B434" s="1">
        <v>53.238174000000001</v>
      </c>
      <c r="C434" s="21">
        <f t="shared" si="50"/>
        <v>-1.4206504749284088E-2</v>
      </c>
      <c r="D434" s="21">
        <f t="shared" si="51"/>
        <v>2.2280598369692512E-4</v>
      </c>
      <c r="S434" s="23">
        <v>42487</v>
      </c>
      <c r="T434" s="1">
        <v>2095.1499020000001</v>
      </c>
      <c r="U434" s="21">
        <f t="shared" si="52"/>
        <v>1.6493527182761536E-3</v>
      </c>
      <c r="W434" s="23">
        <v>42487</v>
      </c>
      <c r="X434" s="24">
        <f t="shared" si="53"/>
        <v>-1.4269203161982501E-2</v>
      </c>
      <c r="Y434" s="21">
        <f t="shared" si="54"/>
        <v>1.5866543055777409E-3</v>
      </c>
    </row>
    <row r="435" spans="1:25" x14ac:dyDescent="0.3">
      <c r="A435" s="23">
        <v>42486</v>
      </c>
      <c r="B435" s="1">
        <v>54.005401999999997</v>
      </c>
      <c r="C435" s="21">
        <f t="shared" si="50"/>
        <v>-8.6551542735979758E-4</v>
      </c>
      <c r="D435" s="21">
        <f t="shared" si="51"/>
        <v>2.5144370095006362E-6</v>
      </c>
      <c r="S435" s="23">
        <v>42486</v>
      </c>
      <c r="T435" s="1">
        <v>2091.6999510000001</v>
      </c>
      <c r="U435" s="21">
        <f t="shared" si="52"/>
        <v>1.8727515348586632E-3</v>
      </c>
      <c r="W435" s="23">
        <v>42486</v>
      </c>
      <c r="X435" s="24">
        <f t="shared" si="53"/>
        <v>-9.2821384005821028E-4</v>
      </c>
      <c r="Y435" s="21">
        <f t="shared" si="54"/>
        <v>1.8100531221602505E-3</v>
      </c>
    </row>
    <row r="436" spans="1:25" x14ac:dyDescent="0.3">
      <c r="A436" s="23">
        <v>42485</v>
      </c>
      <c r="B436" s="1">
        <v>54.052185000000001</v>
      </c>
      <c r="C436" s="21">
        <f t="shared" si="50"/>
        <v>1.5602955967648491E-3</v>
      </c>
      <c r="D436" s="21">
        <f t="shared" si="51"/>
        <v>7.0579049606663356E-7</v>
      </c>
      <c r="S436" s="23">
        <v>42485</v>
      </c>
      <c r="T436" s="1">
        <v>2087.790039</v>
      </c>
      <c r="U436" s="21">
        <f t="shared" si="52"/>
        <v>-1.8120458498649405E-3</v>
      </c>
      <c r="W436" s="23">
        <v>42485</v>
      </c>
      <c r="X436" s="24">
        <f t="shared" si="53"/>
        <v>1.4975971840664364E-3</v>
      </c>
      <c r="Y436" s="21">
        <f t="shared" si="54"/>
        <v>-1.8747442625633532E-3</v>
      </c>
    </row>
    <row r="437" spans="1:25" x14ac:dyDescent="0.3">
      <c r="A437" s="23">
        <v>42482</v>
      </c>
      <c r="B437" s="1">
        <v>53.967979</v>
      </c>
      <c r="C437" s="21">
        <f t="shared" si="50"/>
        <v>-4.8812615659869607E-2</v>
      </c>
      <c r="D437" s="21">
        <f t="shared" si="51"/>
        <v>2.4534980652038321E-3</v>
      </c>
      <c r="S437" s="23">
        <v>42482</v>
      </c>
      <c r="T437" s="1">
        <v>2091.580078</v>
      </c>
      <c r="U437" s="21">
        <f t="shared" si="52"/>
        <v>4.78598891489046E-5</v>
      </c>
      <c r="W437" s="23">
        <v>42482</v>
      </c>
      <c r="X437" s="24">
        <f t="shared" si="53"/>
        <v>-4.8875314072568017E-2</v>
      </c>
      <c r="Y437" s="21">
        <f t="shared" si="54"/>
        <v>-1.4838523549508105E-5</v>
      </c>
    </row>
    <row r="438" spans="1:25" x14ac:dyDescent="0.3">
      <c r="A438" s="23">
        <v>42481</v>
      </c>
      <c r="B438" s="1">
        <v>56.737484000000002</v>
      </c>
      <c r="C438" s="21">
        <f t="shared" si="50"/>
        <v>-4.269423648779358E-3</v>
      </c>
      <c r="D438" s="21">
        <f t="shared" si="51"/>
        <v>2.4896166664896026E-5</v>
      </c>
      <c r="S438" s="23">
        <v>42481</v>
      </c>
      <c r="T438" s="1">
        <v>2091.4799800000001</v>
      </c>
      <c r="U438" s="21">
        <f t="shared" si="52"/>
        <v>-5.1940270685952861E-3</v>
      </c>
      <c r="W438" s="23">
        <v>42481</v>
      </c>
      <c r="X438" s="24">
        <f t="shared" si="53"/>
        <v>-4.3321220614777707E-3</v>
      </c>
      <c r="Y438" s="21">
        <f t="shared" si="54"/>
        <v>-5.2567254812936988E-3</v>
      </c>
    </row>
    <row r="439" spans="1:25" x14ac:dyDescent="0.3">
      <c r="A439" s="23">
        <v>42480</v>
      </c>
      <c r="B439" s="1">
        <v>56.980758999999999</v>
      </c>
      <c r="C439" s="21">
        <f t="shared" si="50"/>
        <v>0</v>
      </c>
      <c r="D439" s="21">
        <f t="shared" si="51"/>
        <v>5.186624212196087E-7</v>
      </c>
      <c r="S439" s="23">
        <v>42480</v>
      </c>
      <c r="T439" s="1">
        <v>2102.3999020000001</v>
      </c>
      <c r="U439" s="21">
        <f t="shared" si="52"/>
        <v>7.6154463189470611E-4</v>
      </c>
      <c r="W439" s="23">
        <v>42480</v>
      </c>
      <c r="X439" s="24">
        <f t="shared" si="53"/>
        <v>-6.2698412698412704E-5</v>
      </c>
      <c r="Y439" s="21">
        <f t="shared" si="54"/>
        <v>6.9884621919629342E-4</v>
      </c>
    </row>
    <row r="440" spans="1:25" x14ac:dyDescent="0.3">
      <c r="A440" s="23">
        <v>42479</v>
      </c>
      <c r="B440" s="1">
        <v>56.980758999999999</v>
      </c>
      <c r="C440" s="21">
        <f t="shared" si="50"/>
        <v>1.6432807501631785E-4</v>
      </c>
      <c r="D440" s="21">
        <f t="shared" si="51"/>
        <v>3.0897382371543446E-7</v>
      </c>
      <c r="S440" s="23">
        <v>42479</v>
      </c>
      <c r="T440" s="1">
        <v>2100.8000489999999</v>
      </c>
      <c r="U440" s="21">
        <f t="shared" si="52"/>
        <v>3.0844851975158072E-3</v>
      </c>
      <c r="W440" s="23">
        <v>42479</v>
      </c>
      <c r="X440" s="24">
        <f t="shared" si="53"/>
        <v>1.0162966231790515E-4</v>
      </c>
      <c r="Y440" s="21">
        <f t="shared" si="54"/>
        <v>3.0217867848173945E-3</v>
      </c>
    </row>
    <row r="441" spans="1:25" x14ac:dyDescent="0.3">
      <c r="A441" s="23">
        <v>42478</v>
      </c>
      <c r="B441" s="1">
        <v>56.971397000000003</v>
      </c>
      <c r="C441" s="21">
        <f t="shared" si="50"/>
        <v>6.2800793664741228E-3</v>
      </c>
      <c r="D441" s="21">
        <f t="shared" si="51"/>
        <v>3.0912456347188687E-5</v>
      </c>
      <c r="S441" s="23">
        <v>42478</v>
      </c>
      <c r="T441" s="1">
        <v>2094.3400879999999</v>
      </c>
      <c r="U441" s="21">
        <f t="shared" si="52"/>
        <v>6.5410255683440166E-3</v>
      </c>
      <c r="W441" s="23">
        <v>42478</v>
      </c>
      <c r="X441" s="24">
        <f t="shared" si="53"/>
        <v>6.2173809537757101E-3</v>
      </c>
      <c r="Y441" s="21">
        <f t="shared" si="54"/>
        <v>6.4783271556456039E-3</v>
      </c>
    </row>
    <row r="442" spans="1:25" x14ac:dyDescent="0.3">
      <c r="A442" s="23">
        <v>42475</v>
      </c>
      <c r="B442" s="1">
        <v>56.615845</v>
      </c>
      <c r="C442" s="21">
        <f t="shared" si="50"/>
        <v>6.3195175952381888E-3</v>
      </c>
      <c r="D442" s="21">
        <f t="shared" si="51"/>
        <v>3.1352556712692432E-5</v>
      </c>
      <c r="S442" s="23">
        <v>42475</v>
      </c>
      <c r="T442" s="1">
        <v>2080.7299800000001</v>
      </c>
      <c r="U442" s="21">
        <f t="shared" si="52"/>
        <v>-9.8428493237678882E-4</v>
      </c>
      <c r="W442" s="23">
        <v>42475</v>
      </c>
      <c r="X442" s="24">
        <f t="shared" si="53"/>
        <v>6.2568191825397761E-3</v>
      </c>
      <c r="Y442" s="21">
        <f t="shared" si="54"/>
        <v>-1.0469833450752015E-3</v>
      </c>
    </row>
    <row r="443" spans="1:25" x14ac:dyDescent="0.3">
      <c r="A443" s="23">
        <v>42474</v>
      </c>
      <c r="B443" s="1">
        <v>56.260306999999997</v>
      </c>
      <c r="C443" s="21">
        <f t="shared" si="50"/>
        <v>-1.3286906672260734E-3</v>
      </c>
      <c r="D443" s="21">
        <f t="shared" si="51"/>
        <v>4.1978800830187033E-6</v>
      </c>
      <c r="S443" s="23">
        <v>42474</v>
      </c>
      <c r="T443" s="1">
        <v>2082.780029</v>
      </c>
      <c r="U443" s="21">
        <f t="shared" si="52"/>
        <v>1.7292717774908262E-4</v>
      </c>
      <c r="W443" s="23">
        <v>42474</v>
      </c>
      <c r="X443" s="24">
        <f t="shared" si="53"/>
        <v>-1.3913890799244861E-3</v>
      </c>
      <c r="Y443" s="21">
        <f t="shared" si="54"/>
        <v>1.1022876505066991E-4</v>
      </c>
    </row>
    <row r="444" spans="1:25" x14ac:dyDescent="0.3">
      <c r="A444" s="23">
        <v>42473</v>
      </c>
      <c r="B444" s="1">
        <v>56.335158999999997</v>
      </c>
      <c r="C444" s="21">
        <f t="shared" si="50"/>
        <v>1.1932816041659411E-2</v>
      </c>
      <c r="D444" s="21">
        <f t="shared" si="51"/>
        <v>1.2572315735538813E-4</v>
      </c>
      <c r="S444" s="23">
        <v>42473</v>
      </c>
      <c r="T444" s="1">
        <v>2082.419922</v>
      </c>
      <c r="U444" s="21">
        <f t="shared" si="52"/>
        <v>1.0040137017230277E-2</v>
      </c>
      <c r="W444" s="23">
        <v>42473</v>
      </c>
      <c r="X444" s="24">
        <f t="shared" si="53"/>
        <v>1.1870117628960997E-2</v>
      </c>
      <c r="Y444" s="21">
        <f t="shared" si="54"/>
        <v>9.9774386045318637E-3</v>
      </c>
    </row>
    <row r="445" spans="1:25" x14ac:dyDescent="0.3">
      <c r="A445" s="23">
        <v>42472</v>
      </c>
      <c r="B445" s="1">
        <v>55.670848999999997</v>
      </c>
      <c r="C445" s="21">
        <f t="shared" si="50"/>
        <v>-2.2988637269643952E-2</v>
      </c>
      <c r="D445" s="21">
        <f t="shared" si="51"/>
        <v>5.6210812130332933E-4</v>
      </c>
      <c r="S445" s="23">
        <v>42472</v>
      </c>
      <c r="T445" s="1">
        <v>2061.719971</v>
      </c>
      <c r="U445" s="21">
        <f t="shared" si="52"/>
        <v>9.6621340440556924E-3</v>
      </c>
      <c r="W445" s="23">
        <v>42472</v>
      </c>
      <c r="X445" s="24">
        <f t="shared" si="53"/>
        <v>-2.3051335682342366E-2</v>
      </c>
      <c r="Y445" s="21">
        <f t="shared" si="54"/>
        <v>9.5994356313572789E-3</v>
      </c>
    </row>
    <row r="446" spans="1:25" x14ac:dyDescent="0.3">
      <c r="A446" s="23">
        <v>42471</v>
      </c>
      <c r="B446" s="1">
        <v>56.980758999999999</v>
      </c>
      <c r="C446" s="21">
        <f t="shared" si="50"/>
        <v>-2.2934163798896678E-3</v>
      </c>
      <c r="D446" s="21">
        <f t="shared" si="51"/>
        <v>9.0817764844981916E-6</v>
      </c>
      <c r="S446" s="23">
        <v>42471</v>
      </c>
      <c r="T446" s="1">
        <v>2041.98999</v>
      </c>
      <c r="U446" s="21">
        <f t="shared" si="52"/>
        <v>-2.7397861231465148E-3</v>
      </c>
      <c r="W446" s="23">
        <v>42471</v>
      </c>
      <c r="X446" s="24">
        <f t="shared" si="53"/>
        <v>-2.3561147925880805E-3</v>
      </c>
      <c r="Y446" s="21">
        <f t="shared" si="54"/>
        <v>-2.8024845358449275E-3</v>
      </c>
    </row>
    <row r="447" spans="1:25" x14ac:dyDescent="0.3">
      <c r="A447" s="23">
        <v>42468</v>
      </c>
      <c r="B447" s="1">
        <v>57.111739999999998</v>
      </c>
      <c r="C447" s="21">
        <f t="shared" si="50"/>
        <v>-2.1251936719717257E-3</v>
      </c>
      <c r="D447" s="21">
        <f t="shared" si="51"/>
        <v>8.096163931907037E-6</v>
      </c>
      <c r="S447" s="23">
        <v>42468</v>
      </c>
      <c r="T447" s="1">
        <v>2047.599976</v>
      </c>
      <c r="U447" s="21">
        <f t="shared" si="52"/>
        <v>2.7865782063147826E-3</v>
      </c>
      <c r="W447" s="23">
        <v>42468</v>
      </c>
      <c r="X447" s="24">
        <f t="shared" si="53"/>
        <v>-2.1878920846701384E-3</v>
      </c>
      <c r="Y447" s="21">
        <f t="shared" si="54"/>
        <v>2.7238797936163699E-3</v>
      </c>
    </row>
    <row r="448" spans="1:25" x14ac:dyDescent="0.3">
      <c r="A448" s="23">
        <v>42467</v>
      </c>
      <c r="B448" s="1">
        <v>57.233372000000003</v>
      </c>
      <c r="C448" s="21">
        <f t="shared" si="50"/>
        <v>5.5893452674278254E-3</v>
      </c>
      <c r="D448" s="21">
        <f t="shared" si="51"/>
        <v>2.3708748841828896E-5</v>
      </c>
      <c r="S448" s="23">
        <v>42467</v>
      </c>
      <c r="T448" s="1">
        <v>2041.910034</v>
      </c>
      <c r="U448" s="21">
        <f t="shared" si="52"/>
        <v>-1.1975786560861179E-2</v>
      </c>
      <c r="W448" s="23">
        <v>42467</v>
      </c>
      <c r="X448" s="24">
        <f t="shared" si="53"/>
        <v>5.5266468547294128E-3</v>
      </c>
      <c r="Y448" s="21">
        <f t="shared" si="54"/>
        <v>-1.2038484973559593E-2</v>
      </c>
    </row>
    <row r="449" spans="1:25" x14ac:dyDescent="0.3">
      <c r="A449" s="23">
        <v>42466</v>
      </c>
      <c r="B449" s="1">
        <v>56.915253</v>
      </c>
      <c r="C449" s="21">
        <f t="shared" si="50"/>
        <v>1.3157694005307086E-2</v>
      </c>
      <c r="D449" s="21">
        <f t="shared" si="51"/>
        <v>1.5469169956136087E-4</v>
      </c>
      <c r="S449" s="23">
        <v>42466</v>
      </c>
      <c r="T449" s="1">
        <v>2066.6599120000001</v>
      </c>
      <c r="U449" s="21">
        <f t="shared" si="52"/>
        <v>1.0507619189438877E-2</v>
      </c>
      <c r="W449" s="23">
        <v>42466</v>
      </c>
      <c r="X449" s="24">
        <f t="shared" si="53"/>
        <v>1.3094995592608672E-2</v>
      </c>
      <c r="Y449" s="21">
        <f t="shared" si="54"/>
        <v>1.0444920776740464E-2</v>
      </c>
    </row>
    <row r="450" spans="1:25" x14ac:dyDescent="0.3">
      <c r="A450" s="23">
        <v>42465</v>
      </c>
      <c r="B450" s="1">
        <v>56.176105</v>
      </c>
      <c r="C450" s="21">
        <f t="shared" si="50"/>
        <v>-3.4853821232431192E-3</v>
      </c>
      <c r="D450" s="21">
        <f t="shared" si="51"/>
        <v>1.7686771393859996E-5</v>
      </c>
      <c r="S450" s="23">
        <v>42465</v>
      </c>
      <c r="T450" s="1">
        <v>2045.170044</v>
      </c>
      <c r="U450" s="21">
        <f t="shared" si="52"/>
        <v>-1.0144492450574583E-2</v>
      </c>
      <c r="W450" s="23">
        <v>42465</v>
      </c>
      <c r="X450" s="24">
        <f t="shared" si="53"/>
        <v>-3.5480805359415319E-3</v>
      </c>
      <c r="Y450" s="21">
        <f t="shared" si="54"/>
        <v>-1.0207190863272996E-2</v>
      </c>
    </row>
    <row r="451" spans="1:25" x14ac:dyDescent="0.3">
      <c r="A451" s="23">
        <v>42464</v>
      </c>
      <c r="B451" s="1">
        <v>56.372585000000001</v>
      </c>
      <c r="C451" s="21">
        <f t="shared" si="50"/>
        <v>-1.2618842652832973E-2</v>
      </c>
      <c r="D451" s="21">
        <f t="shared" si="51"/>
        <v>1.7792958439535219E-4</v>
      </c>
      <c r="S451" s="23">
        <v>42464</v>
      </c>
      <c r="T451" s="1">
        <v>2066.1298830000001</v>
      </c>
      <c r="U451" s="21">
        <f t="shared" si="52"/>
        <v>-3.2083221118298644E-3</v>
      </c>
      <c r="W451" s="23">
        <v>42464</v>
      </c>
      <c r="X451" s="24">
        <f t="shared" si="53"/>
        <v>-1.2681541065531387E-2</v>
      </c>
      <c r="Y451" s="21">
        <f t="shared" si="54"/>
        <v>-3.2710205245282771E-3</v>
      </c>
    </row>
    <row r="452" spans="1:25" x14ac:dyDescent="0.3">
      <c r="A452" s="23">
        <v>42461</v>
      </c>
      <c r="B452" s="1">
        <v>57.093032999999998</v>
      </c>
      <c r="C452" s="21">
        <f t="shared" si="50"/>
        <v>2.2110537002383301E-2</v>
      </c>
      <c r="D452" s="21">
        <f t="shared" si="51"/>
        <v>4.5754727797713999E-4</v>
      </c>
      <c r="S452" s="23">
        <v>42461</v>
      </c>
      <c r="T452" s="1">
        <v>2072.780029</v>
      </c>
      <c r="U452" s="21">
        <f t="shared" si="52"/>
        <v>6.3309150976866846E-3</v>
      </c>
      <c r="W452" s="23">
        <v>42461</v>
      </c>
      <c r="X452" s="24">
        <f t="shared" si="53"/>
        <v>2.2047838589684888E-2</v>
      </c>
      <c r="Y452" s="21">
        <f t="shared" si="54"/>
        <v>6.2682166849882719E-3</v>
      </c>
    </row>
    <row r="453" spans="1:25" x14ac:dyDescent="0.3">
      <c r="A453" s="23">
        <v>42460</v>
      </c>
      <c r="B453" s="1">
        <v>55.857982999999997</v>
      </c>
      <c r="C453" s="21">
        <f t="shared" si="50"/>
        <v>-5.1657378747881344E-3</v>
      </c>
      <c r="D453" s="21">
        <f t="shared" si="51"/>
        <v>3.4644055290436464E-5</v>
      </c>
      <c r="S453" s="23">
        <v>42460</v>
      </c>
      <c r="T453" s="1">
        <v>2059.73999</v>
      </c>
      <c r="U453" s="21">
        <f t="shared" si="52"/>
        <v>-2.039759248018691E-3</v>
      </c>
      <c r="W453" s="23">
        <v>42460</v>
      </c>
      <c r="X453" s="24">
        <f t="shared" si="53"/>
        <v>-5.2284362874865471E-3</v>
      </c>
      <c r="Y453" s="21">
        <f t="shared" si="54"/>
        <v>-2.1024576607171037E-3</v>
      </c>
    </row>
    <row r="454" spans="1:25" x14ac:dyDescent="0.3">
      <c r="A454" s="23">
        <v>42459</v>
      </c>
      <c r="B454" s="1">
        <v>56.148029000000001</v>
      </c>
      <c r="C454" s="21">
        <f t="shared" si="50"/>
        <v>7.7247370109547742E-3</v>
      </c>
      <c r="D454" s="21">
        <f t="shared" si="51"/>
        <v>4.9063787904926477E-5</v>
      </c>
      <c r="S454" s="23">
        <v>42459</v>
      </c>
      <c r="T454" s="1">
        <v>2063.9499510000001</v>
      </c>
      <c r="U454" s="21">
        <f t="shared" si="52"/>
        <v>4.3503150624555342E-3</v>
      </c>
      <c r="W454" s="23">
        <v>42459</v>
      </c>
      <c r="X454" s="24">
        <f t="shared" si="53"/>
        <v>7.6620385982563615E-3</v>
      </c>
      <c r="Y454" s="21">
        <f t="shared" si="54"/>
        <v>4.2876166497571215E-3</v>
      </c>
    </row>
    <row r="455" spans="1:25" x14ac:dyDescent="0.3">
      <c r="A455" s="23">
        <v>42458</v>
      </c>
      <c r="B455" s="1">
        <v>55.717624999999998</v>
      </c>
      <c r="C455" s="21">
        <f t="shared" si="50"/>
        <v>1.0006615716561251E-2</v>
      </c>
      <c r="D455" s="21">
        <f t="shared" si="51"/>
        <v>8.6237847199327342E-5</v>
      </c>
      <c r="S455" s="23">
        <v>42458</v>
      </c>
      <c r="T455" s="1">
        <v>2055.01001</v>
      </c>
      <c r="U455" s="21">
        <f t="shared" si="52"/>
        <v>8.8166518092260837E-3</v>
      </c>
      <c r="W455" s="23">
        <v>42458</v>
      </c>
      <c r="X455" s="24">
        <f t="shared" si="53"/>
        <v>9.9439173038628377E-3</v>
      </c>
      <c r="Y455" s="21">
        <f t="shared" si="54"/>
        <v>8.7539533965276702E-3</v>
      </c>
    </row>
    <row r="456" spans="1:25" x14ac:dyDescent="0.3">
      <c r="A456" s="23">
        <v>42457</v>
      </c>
      <c r="B456" s="1">
        <v>55.165604000000002</v>
      </c>
      <c r="C456" s="21">
        <f t="shared" si="50"/>
        <v>1.028107464379957E-2</v>
      </c>
      <c r="D456" s="21">
        <f t="shared" si="51"/>
        <v>9.1410664056088296E-5</v>
      </c>
      <c r="S456" s="23">
        <v>42457</v>
      </c>
      <c r="T456" s="1">
        <v>2037.0500489999999</v>
      </c>
      <c r="U456" s="21">
        <f t="shared" si="52"/>
        <v>5.4525576989994384E-4</v>
      </c>
      <c r="W456" s="23">
        <v>42457</v>
      </c>
      <c r="X456" s="24">
        <f t="shared" si="53"/>
        <v>1.0218376231101157E-2</v>
      </c>
      <c r="Y456" s="21">
        <f t="shared" si="54"/>
        <v>4.8255735720153115E-4</v>
      </c>
    </row>
    <row r="457" spans="1:25" x14ac:dyDescent="0.3">
      <c r="A457" s="23">
        <v>42453</v>
      </c>
      <c r="B457" s="1">
        <v>54.604213999999999</v>
      </c>
      <c r="C457" s="21">
        <f t="shared" si="50"/>
        <v>-7.9893568742667176E-3</v>
      </c>
      <c r="D457" s="21">
        <f t="shared" si="51"/>
        <v>7.5856071128324544E-5</v>
      </c>
      <c r="S457" s="23">
        <v>42453</v>
      </c>
      <c r="T457" s="1">
        <v>2035.9399410000001</v>
      </c>
      <c r="U457" s="21">
        <f t="shared" si="52"/>
        <v>-3.7807052292404553E-4</v>
      </c>
      <c r="W457" s="23">
        <v>42453</v>
      </c>
      <c r="X457" s="24">
        <f t="shared" si="53"/>
        <v>-8.0520552869651311E-3</v>
      </c>
      <c r="Y457" s="21">
        <f t="shared" si="54"/>
        <v>-4.4076893562245822E-4</v>
      </c>
    </row>
    <row r="458" spans="1:25" x14ac:dyDescent="0.3">
      <c r="A458" s="23">
        <v>42452</v>
      </c>
      <c r="B458" s="1">
        <v>55.043979999999998</v>
      </c>
      <c r="C458" s="21">
        <f t="shared" si="50"/>
        <v>-9.2622600960017287E-3</v>
      </c>
      <c r="D458" s="21">
        <f t="shared" si="51"/>
        <v>9.9649154470539774E-5</v>
      </c>
      <c r="S458" s="23">
        <v>42452</v>
      </c>
      <c r="T458" s="1">
        <v>2036.709961</v>
      </c>
      <c r="U458" s="21">
        <f t="shared" si="52"/>
        <v>-6.3860316553245866E-3</v>
      </c>
      <c r="W458" s="23">
        <v>42452</v>
      </c>
      <c r="X458" s="24">
        <f t="shared" si="53"/>
        <v>-9.3249585087001423E-3</v>
      </c>
      <c r="Y458" s="21">
        <f t="shared" si="54"/>
        <v>-6.4487300680229993E-3</v>
      </c>
    </row>
    <row r="459" spans="1:25" x14ac:dyDescent="0.3">
      <c r="A459" s="23">
        <v>42451</v>
      </c>
      <c r="B459" s="1">
        <v>55.558577999999997</v>
      </c>
      <c r="C459" s="21">
        <f t="shared" si="50"/>
        <v>4.73795985773795E-3</v>
      </c>
      <c r="D459" s="21">
        <f t="shared" si="51"/>
        <v>1.6142537195314523E-5</v>
      </c>
      <c r="S459" s="23">
        <v>42451</v>
      </c>
      <c r="T459" s="1">
        <v>2049.8000489999999</v>
      </c>
      <c r="U459" s="21">
        <f t="shared" si="52"/>
        <v>-8.7738785046598267E-4</v>
      </c>
      <c r="W459" s="23">
        <v>42451</v>
      </c>
      <c r="X459" s="24">
        <f t="shared" si="53"/>
        <v>4.6752614450395373E-3</v>
      </c>
      <c r="Y459" s="21">
        <f t="shared" si="54"/>
        <v>-9.4008626316439536E-4</v>
      </c>
    </row>
    <row r="460" spans="1:25" x14ac:dyDescent="0.3">
      <c r="A460" s="23">
        <v>42450</v>
      </c>
      <c r="B460" s="1">
        <v>55.296585</v>
      </c>
      <c r="C460" s="21">
        <f t="shared" ref="C460:C523" si="55">B460/B461-1</f>
        <v>-1.0050452412504685E-2</v>
      </c>
      <c r="D460" s="21">
        <f t="shared" ref="D460:D523" si="56">(C460-$B$4)^2</f>
        <v>1.1600657025553306E-4</v>
      </c>
      <c r="S460" s="23">
        <v>42450</v>
      </c>
      <c r="T460" s="1">
        <v>2051.6000979999999</v>
      </c>
      <c r="U460" s="21">
        <f t="shared" ref="U460:U523" si="57">T460/T461-1</f>
        <v>9.8557749545014062E-4</v>
      </c>
      <c r="W460" s="23">
        <v>42450</v>
      </c>
      <c r="X460" s="24">
        <f t="shared" ref="X460:X523" si="58">C460-$U$5</f>
        <v>-1.0113150825203098E-2</v>
      </c>
      <c r="Y460" s="21">
        <f t="shared" ref="Y460:Y523" si="59">U460-$U$5</f>
        <v>9.2287908275172793E-4</v>
      </c>
    </row>
    <row r="461" spans="1:25" x14ac:dyDescent="0.3">
      <c r="A461" s="23">
        <v>42447</v>
      </c>
      <c r="B461" s="1">
        <v>55.857982999999997</v>
      </c>
      <c r="C461" s="21">
        <f t="shared" si="55"/>
        <v>2.5190951696163477E-3</v>
      </c>
      <c r="D461" s="21">
        <f t="shared" si="56"/>
        <v>3.2360878222398716E-6</v>
      </c>
      <c r="S461" s="23">
        <v>42447</v>
      </c>
      <c r="T461" s="1">
        <v>2049.580078</v>
      </c>
      <c r="U461" s="21">
        <f t="shared" si="57"/>
        <v>4.405643539266535E-3</v>
      </c>
      <c r="W461" s="23">
        <v>42447</v>
      </c>
      <c r="X461" s="24">
        <f t="shared" si="58"/>
        <v>2.456396756917935E-3</v>
      </c>
      <c r="Y461" s="21">
        <f t="shared" si="59"/>
        <v>4.3429451265681223E-3</v>
      </c>
    </row>
    <row r="462" spans="1:25" x14ac:dyDescent="0.3">
      <c r="A462" s="23">
        <v>42446</v>
      </c>
      <c r="B462" s="1">
        <v>55.717624999999998</v>
      </c>
      <c r="C462" s="21">
        <f t="shared" si="55"/>
        <v>-2.0111264382212113E-3</v>
      </c>
      <c r="D462" s="21">
        <f t="shared" si="56"/>
        <v>7.4600469531586477E-6</v>
      </c>
      <c r="S462" s="23">
        <v>42446</v>
      </c>
      <c r="T462" s="1">
        <v>2040.589966</v>
      </c>
      <c r="U462" s="21">
        <f t="shared" si="57"/>
        <v>6.5952364278478726E-3</v>
      </c>
      <c r="W462" s="23">
        <v>42446</v>
      </c>
      <c r="X462" s="24">
        <f t="shared" si="58"/>
        <v>-2.073824850919624E-3</v>
      </c>
      <c r="Y462" s="21">
        <f t="shared" si="59"/>
        <v>6.5325380151494599E-3</v>
      </c>
    </row>
    <row r="463" spans="1:25" x14ac:dyDescent="0.3">
      <c r="A463" s="23">
        <v>42445</v>
      </c>
      <c r="B463" s="1">
        <v>55.829906000000001</v>
      </c>
      <c r="C463" s="21">
        <f t="shared" si="55"/>
        <v>9.9863449905697177E-3</v>
      </c>
      <c r="D463" s="21">
        <f t="shared" si="56"/>
        <v>8.5861772603717531E-5</v>
      </c>
      <c r="S463" s="23">
        <v>42445</v>
      </c>
      <c r="T463" s="1">
        <v>2027.219971</v>
      </c>
      <c r="U463" s="21">
        <f t="shared" si="57"/>
        <v>5.6003515487050848E-3</v>
      </c>
      <c r="W463" s="23">
        <v>42445</v>
      </c>
      <c r="X463" s="24">
        <f t="shared" si="58"/>
        <v>9.9236465778713041E-3</v>
      </c>
      <c r="Y463" s="21">
        <f t="shared" si="59"/>
        <v>5.5376531360066721E-3</v>
      </c>
    </row>
    <row r="464" spans="1:25" x14ac:dyDescent="0.3">
      <c r="A464" s="23">
        <v>42444</v>
      </c>
      <c r="B464" s="1">
        <v>55.277881999999998</v>
      </c>
      <c r="C464" s="21">
        <f t="shared" si="55"/>
        <v>7.3315884520315233E-3</v>
      </c>
      <c r="D464" s="21">
        <f t="shared" si="56"/>
        <v>4.3710692445588776E-5</v>
      </c>
      <c r="S464" s="23">
        <v>42444</v>
      </c>
      <c r="T464" s="1">
        <v>2015.9300539999999</v>
      </c>
      <c r="U464" s="21">
        <f t="shared" si="57"/>
        <v>-1.8369417185468695E-3</v>
      </c>
      <c r="W464" s="23">
        <v>42444</v>
      </c>
      <c r="X464" s="24">
        <f t="shared" si="58"/>
        <v>7.2688900393331106E-3</v>
      </c>
      <c r="Y464" s="21">
        <f t="shared" si="59"/>
        <v>-1.8996401312452822E-3</v>
      </c>
    </row>
    <row r="465" spans="1:25" x14ac:dyDescent="0.3">
      <c r="A465" s="23">
        <v>42443</v>
      </c>
      <c r="B465" s="1">
        <v>54.875557000000001</v>
      </c>
      <c r="C465" s="21">
        <f t="shared" si="55"/>
        <v>1.8406043229714619E-2</v>
      </c>
      <c r="D465" s="21">
        <f t="shared" si="56"/>
        <v>3.1278967987066953E-4</v>
      </c>
      <c r="S465" s="23">
        <v>42443</v>
      </c>
      <c r="T465" s="1">
        <v>2019.6400149999999</v>
      </c>
      <c r="U465" s="21">
        <f t="shared" si="57"/>
        <v>-1.2609725467921384E-3</v>
      </c>
      <c r="W465" s="23">
        <v>42443</v>
      </c>
      <c r="X465" s="24">
        <f t="shared" si="58"/>
        <v>1.8343344817016206E-2</v>
      </c>
      <c r="Y465" s="21">
        <f t="shared" si="59"/>
        <v>-1.3236709594905511E-3</v>
      </c>
    </row>
    <row r="466" spans="1:25" x14ac:dyDescent="0.3">
      <c r="A466" s="23">
        <v>42440</v>
      </c>
      <c r="B466" s="1">
        <v>53.883769999999998</v>
      </c>
      <c r="C466" s="21">
        <f t="shared" si="55"/>
        <v>1.2167425544407084E-3</v>
      </c>
      <c r="D466" s="21">
        <f t="shared" si="56"/>
        <v>2.4657217179672994E-7</v>
      </c>
      <c r="S466" s="23">
        <v>42440</v>
      </c>
      <c r="T466" s="1">
        <v>2022.1899410000001</v>
      </c>
      <c r="U466" s="21">
        <f t="shared" si="57"/>
        <v>1.6395500477669467E-2</v>
      </c>
      <c r="W466" s="23">
        <v>42440</v>
      </c>
      <c r="X466" s="24">
        <f t="shared" si="58"/>
        <v>1.1540441417422958E-3</v>
      </c>
      <c r="Y466" s="21">
        <f t="shared" si="59"/>
        <v>1.6332802064971053E-2</v>
      </c>
    </row>
    <row r="467" spans="1:25" x14ac:dyDescent="0.3">
      <c r="A467" s="23">
        <v>42439</v>
      </c>
      <c r="B467" s="1">
        <v>53.818286999999998</v>
      </c>
      <c r="C467" s="21">
        <f t="shared" si="55"/>
        <v>7.8852583305997204E-3</v>
      </c>
      <c r="D467" s="21">
        <f t="shared" si="56"/>
        <v>5.1338315758083792E-5</v>
      </c>
      <c r="S467" s="23">
        <v>42439</v>
      </c>
      <c r="T467" s="1">
        <v>1989.5699460000001</v>
      </c>
      <c r="U467" s="21">
        <f t="shared" si="57"/>
        <v>1.5580467030051892E-4</v>
      </c>
      <c r="W467" s="23">
        <v>42439</v>
      </c>
      <c r="X467" s="24">
        <f t="shared" si="58"/>
        <v>7.8225599179013068E-3</v>
      </c>
      <c r="Y467" s="21">
        <f t="shared" si="59"/>
        <v>9.3106257602106217E-5</v>
      </c>
    </row>
    <row r="468" spans="1:25" x14ac:dyDescent="0.3">
      <c r="A468" s="23">
        <v>42438</v>
      </c>
      <c r="B468" s="1">
        <v>53.397235999999999</v>
      </c>
      <c r="C468" s="21">
        <f t="shared" si="55"/>
        <v>-9.2014509233095954E-3</v>
      </c>
      <c r="D468" s="21">
        <f t="shared" si="56"/>
        <v>9.8438804109398989E-5</v>
      </c>
      <c r="S468" s="23">
        <v>42438</v>
      </c>
      <c r="T468" s="1">
        <v>1989.26001</v>
      </c>
      <c r="U468" s="21">
        <f t="shared" si="57"/>
        <v>5.0523932931882953E-3</v>
      </c>
      <c r="W468" s="23">
        <v>42438</v>
      </c>
      <c r="X468" s="24">
        <f t="shared" si="58"/>
        <v>-9.2641493360080089E-3</v>
      </c>
      <c r="Y468" s="21">
        <f t="shared" si="59"/>
        <v>4.9896948804898826E-3</v>
      </c>
    </row>
    <row r="469" spans="1:25" x14ac:dyDescent="0.3">
      <c r="A469" s="23">
        <v>42437</v>
      </c>
      <c r="B469" s="1">
        <v>53.893130999999997</v>
      </c>
      <c r="C469" s="21">
        <f t="shared" si="55"/>
        <v>-6.8965177925371934E-3</v>
      </c>
      <c r="D469" s="21">
        <f t="shared" si="56"/>
        <v>5.8014118988078366E-5</v>
      </c>
      <c r="S469" s="23">
        <v>42437</v>
      </c>
      <c r="T469" s="1">
        <v>1979.26001</v>
      </c>
      <c r="U469" s="21">
        <f t="shared" si="57"/>
        <v>-1.1240108648189029E-2</v>
      </c>
      <c r="W469" s="23">
        <v>42437</v>
      </c>
      <c r="X469" s="24">
        <f t="shared" si="58"/>
        <v>-6.9592162052356061E-3</v>
      </c>
      <c r="Y469" s="21">
        <f t="shared" si="59"/>
        <v>-1.1302807060887442E-2</v>
      </c>
    </row>
    <row r="470" spans="1:25" x14ac:dyDescent="0.3">
      <c r="A470" s="23">
        <v>42436</v>
      </c>
      <c r="B470" s="1">
        <v>54.267386999999999</v>
      </c>
      <c r="C470" s="21">
        <f t="shared" si="55"/>
        <v>-1.1925146530526898E-2</v>
      </c>
      <c r="D470" s="21">
        <f t="shared" si="56"/>
        <v>1.5990433905465907E-4</v>
      </c>
      <c r="S470" s="23">
        <v>42436</v>
      </c>
      <c r="T470" s="1">
        <v>2001.76001</v>
      </c>
      <c r="U470" s="21">
        <f t="shared" si="57"/>
        <v>8.8501442949717735E-4</v>
      </c>
      <c r="W470" s="23">
        <v>42436</v>
      </c>
      <c r="X470" s="24">
        <f t="shared" si="58"/>
        <v>-1.1987844943225311E-2</v>
      </c>
      <c r="Y470" s="21">
        <f t="shared" si="59"/>
        <v>8.2231601679876466E-4</v>
      </c>
    </row>
    <row r="471" spans="1:25" x14ac:dyDescent="0.3">
      <c r="A471" s="23">
        <v>42433</v>
      </c>
      <c r="B471" s="1">
        <v>54.922344000000002</v>
      </c>
      <c r="C471" s="21">
        <f t="shared" si="55"/>
        <v>-5.7586780239468061E-3</v>
      </c>
      <c r="D471" s="21">
        <f t="shared" si="56"/>
        <v>4.1975629981567703E-5</v>
      </c>
      <c r="S471" s="23">
        <v>42433</v>
      </c>
      <c r="T471" s="1">
        <v>1999.98999</v>
      </c>
      <c r="U471" s="21">
        <f t="shared" si="57"/>
        <v>3.305892405266686E-3</v>
      </c>
      <c r="W471" s="23">
        <v>42433</v>
      </c>
      <c r="X471" s="24">
        <f t="shared" si="58"/>
        <v>-5.8213764366452187E-3</v>
      </c>
      <c r="Y471" s="21">
        <f t="shared" si="59"/>
        <v>3.2431939925682733E-3</v>
      </c>
    </row>
    <row r="472" spans="1:25" x14ac:dyDescent="0.3">
      <c r="A472" s="23">
        <v>42432</v>
      </c>
      <c r="B472" s="1">
        <v>55.240456000000002</v>
      </c>
      <c r="C472" s="21">
        <f t="shared" si="55"/>
        <v>-8.7307418734984266E-3</v>
      </c>
      <c r="D472" s="21">
        <f t="shared" si="56"/>
        <v>8.9319966105790138E-5</v>
      </c>
      <c r="S472" s="23">
        <v>42432</v>
      </c>
      <c r="T472" s="1">
        <v>1993.400024</v>
      </c>
      <c r="U472" s="21">
        <f t="shared" si="57"/>
        <v>3.4987405529653959E-3</v>
      </c>
      <c r="W472" s="23">
        <v>42432</v>
      </c>
      <c r="X472" s="24">
        <f t="shared" si="58"/>
        <v>-8.7934402861968401E-3</v>
      </c>
      <c r="Y472" s="21">
        <f t="shared" si="59"/>
        <v>3.4360421402669832E-3</v>
      </c>
    </row>
    <row r="473" spans="1:25" x14ac:dyDescent="0.3">
      <c r="A473" s="23">
        <v>42431</v>
      </c>
      <c r="B473" s="1">
        <v>55.726993999999998</v>
      </c>
      <c r="C473" s="21">
        <f t="shared" si="55"/>
        <v>-7.9946981016216778E-3</v>
      </c>
      <c r="D473" s="21">
        <f t="shared" si="56"/>
        <v>7.594913891388784E-5</v>
      </c>
      <c r="S473" s="23">
        <v>42431</v>
      </c>
      <c r="T473" s="1">
        <v>1986.4499510000001</v>
      </c>
      <c r="U473" s="21">
        <f t="shared" si="57"/>
        <v>4.0943084379727601E-3</v>
      </c>
      <c r="W473" s="23">
        <v>42431</v>
      </c>
      <c r="X473" s="24">
        <f t="shared" si="58"/>
        <v>-8.0573965143200914E-3</v>
      </c>
      <c r="Y473" s="21">
        <f t="shared" si="59"/>
        <v>4.0316100252743474E-3</v>
      </c>
    </row>
    <row r="474" spans="1:25" x14ac:dyDescent="0.3">
      <c r="A474" s="23">
        <v>42430</v>
      </c>
      <c r="B474" s="1">
        <v>56.176105</v>
      </c>
      <c r="C474" s="21">
        <f t="shared" si="55"/>
        <v>3.1438054150653594E-2</v>
      </c>
      <c r="D474" s="21">
        <f t="shared" si="56"/>
        <v>9.4358765632272139E-4</v>
      </c>
      <c r="S474" s="23">
        <v>42430</v>
      </c>
      <c r="T474" s="1">
        <v>1978.349976</v>
      </c>
      <c r="U474" s="21">
        <f t="shared" si="57"/>
        <v>2.3868792264572836E-2</v>
      </c>
      <c r="W474" s="23">
        <v>42430</v>
      </c>
      <c r="X474" s="24">
        <f t="shared" si="58"/>
        <v>3.1375355737955184E-2</v>
      </c>
      <c r="Y474" s="21">
        <f t="shared" si="59"/>
        <v>2.3806093851874422E-2</v>
      </c>
    </row>
    <row r="475" spans="1:25" x14ac:dyDescent="0.3">
      <c r="A475" s="23">
        <v>42429</v>
      </c>
      <c r="B475" s="1">
        <v>54.463867</v>
      </c>
      <c r="C475" s="21">
        <f t="shared" si="55"/>
        <v>-2.2284851785757676E-3</v>
      </c>
      <c r="D475" s="21">
        <f t="shared" si="56"/>
        <v>8.6946393914568167E-6</v>
      </c>
      <c r="S475" s="23">
        <v>42429</v>
      </c>
      <c r="T475" s="1">
        <v>1932.2299800000001</v>
      </c>
      <c r="U475" s="21">
        <f t="shared" si="57"/>
        <v>-8.120976670040303E-3</v>
      </c>
      <c r="W475" s="23">
        <v>42429</v>
      </c>
      <c r="X475" s="24">
        <f t="shared" si="58"/>
        <v>-2.2911835912741802E-3</v>
      </c>
      <c r="Y475" s="21">
        <f t="shared" si="59"/>
        <v>-8.1836750827387165E-3</v>
      </c>
    </row>
    <row r="476" spans="1:25" x14ac:dyDescent="0.3">
      <c r="A476" s="23">
        <v>42426</v>
      </c>
      <c r="B476" s="1">
        <v>54.585509999999999</v>
      </c>
      <c r="C476" s="21">
        <f t="shared" si="55"/>
        <v>-6.9787177252451649E-3</v>
      </c>
      <c r="D476" s="21">
        <f t="shared" si="56"/>
        <v>5.9273060272987637E-5</v>
      </c>
      <c r="S476" s="23">
        <v>42426</v>
      </c>
      <c r="T476" s="1">
        <v>1948.0500489999999</v>
      </c>
      <c r="U476" s="21">
        <f t="shared" si="57"/>
        <v>-1.8701143063153403E-3</v>
      </c>
      <c r="W476" s="23">
        <v>42426</v>
      </c>
      <c r="X476" s="24">
        <f t="shared" si="58"/>
        <v>-7.0414161379435776E-3</v>
      </c>
      <c r="Y476" s="21">
        <f t="shared" si="59"/>
        <v>-1.9328127190137529E-3</v>
      </c>
    </row>
    <row r="477" spans="1:25" x14ac:dyDescent="0.3">
      <c r="A477" s="23">
        <v>42425</v>
      </c>
      <c r="B477" s="1">
        <v>54.969124000000001</v>
      </c>
      <c r="C477" s="21">
        <f t="shared" si="55"/>
        <v>1.1013658410763405E-2</v>
      </c>
      <c r="D477" s="21">
        <f t="shared" si="56"/>
        <v>1.0595565221536915E-4</v>
      </c>
      <c r="S477" s="23">
        <v>42425</v>
      </c>
      <c r="T477" s="1">
        <v>1951.6999510000001</v>
      </c>
      <c r="U477" s="21">
        <f t="shared" si="57"/>
        <v>1.1348275180813827E-2</v>
      </c>
      <c r="W477" s="23">
        <v>42425</v>
      </c>
      <c r="X477" s="24">
        <f t="shared" si="58"/>
        <v>1.0950959998064991E-2</v>
      </c>
      <c r="Y477" s="21">
        <f t="shared" si="59"/>
        <v>1.1285576768115414E-2</v>
      </c>
    </row>
    <row r="478" spans="1:25" x14ac:dyDescent="0.3">
      <c r="A478" s="23">
        <v>42424</v>
      </c>
      <c r="B478" s="1">
        <v>54.370308000000001</v>
      </c>
      <c r="C478" s="21">
        <f t="shared" si="55"/>
        <v>-5.986952194641959E-3</v>
      </c>
      <c r="D478" s="21">
        <f t="shared" si="56"/>
        <v>4.4985651974263365E-5</v>
      </c>
      <c r="S478" s="23">
        <v>42424</v>
      </c>
      <c r="T478" s="1">
        <v>1929.8000489999999</v>
      </c>
      <c r="U478" s="21">
        <f t="shared" si="57"/>
        <v>4.4397866573695488E-3</v>
      </c>
      <c r="W478" s="23">
        <v>42424</v>
      </c>
      <c r="X478" s="24">
        <f t="shared" si="58"/>
        <v>-6.0496506073403717E-3</v>
      </c>
      <c r="Y478" s="21">
        <f t="shared" si="59"/>
        <v>4.3770882446711361E-3</v>
      </c>
    </row>
    <row r="479" spans="1:25" x14ac:dyDescent="0.3">
      <c r="A479" s="23">
        <v>42423</v>
      </c>
      <c r="B479" s="1">
        <v>54.697780999999999</v>
      </c>
      <c r="C479" s="21">
        <f t="shared" si="55"/>
        <v>-6.9644030406640356E-3</v>
      </c>
      <c r="D479" s="21">
        <f t="shared" si="56"/>
        <v>5.9052850534681188E-5</v>
      </c>
      <c r="S479" s="23">
        <v>42423</v>
      </c>
      <c r="T479" s="1">
        <v>1921.2700199999999</v>
      </c>
      <c r="U479" s="21">
        <f t="shared" si="57"/>
        <v>-1.2454371626831162E-2</v>
      </c>
      <c r="W479" s="23">
        <v>42423</v>
      </c>
      <c r="X479" s="24">
        <f t="shared" si="58"/>
        <v>-7.0271014533624483E-3</v>
      </c>
      <c r="Y479" s="21">
        <f t="shared" si="59"/>
        <v>-1.2517070039529576E-2</v>
      </c>
    </row>
    <row r="480" spans="1:25" x14ac:dyDescent="0.3">
      <c r="A480" s="23">
        <v>42422</v>
      </c>
      <c r="B480" s="1">
        <v>55.081389999999999</v>
      </c>
      <c r="C480" s="21">
        <f t="shared" si="55"/>
        <v>2.080794427997068E-2</v>
      </c>
      <c r="D480" s="21">
        <f t="shared" si="56"/>
        <v>4.0351818482302077E-4</v>
      </c>
      <c r="S480" s="23">
        <v>42422</v>
      </c>
      <c r="T480" s="1">
        <v>1945.5</v>
      </c>
      <c r="U480" s="21">
        <f t="shared" si="57"/>
        <v>1.4454197343192865E-2</v>
      </c>
      <c r="W480" s="23">
        <v>42422</v>
      </c>
      <c r="X480" s="24">
        <f t="shared" si="58"/>
        <v>2.0745245867272267E-2</v>
      </c>
      <c r="Y480" s="21">
        <f t="shared" si="59"/>
        <v>1.4391498930494451E-2</v>
      </c>
    </row>
    <row r="481" spans="1:25" x14ac:dyDescent="0.3">
      <c r="A481" s="23">
        <v>42419</v>
      </c>
      <c r="B481" s="1">
        <v>53.958621999999998</v>
      </c>
      <c r="C481" s="21">
        <f t="shared" si="55"/>
        <v>1.246500845831422E-2</v>
      </c>
      <c r="D481" s="21">
        <f t="shared" si="56"/>
        <v>1.3794094351145324E-4</v>
      </c>
      <c r="S481" s="23">
        <v>42419</v>
      </c>
      <c r="T481" s="1">
        <v>1917.780029</v>
      </c>
      <c r="U481" s="21">
        <f t="shared" si="57"/>
        <v>-2.6033069221664817E-5</v>
      </c>
      <c r="W481" s="23">
        <v>42419</v>
      </c>
      <c r="X481" s="24">
        <f t="shared" si="58"/>
        <v>1.2402310045615806E-2</v>
      </c>
      <c r="Y481" s="21">
        <f t="shared" si="59"/>
        <v>-8.8731481920077522E-5</v>
      </c>
    </row>
    <row r="482" spans="1:25" x14ac:dyDescent="0.3">
      <c r="A482" s="23">
        <v>42418</v>
      </c>
      <c r="B482" s="1">
        <v>53.294308000000001</v>
      </c>
      <c r="C482" s="21">
        <f t="shared" si="55"/>
        <v>-1.1625929931222578E-2</v>
      </c>
      <c r="D482" s="21">
        <f t="shared" si="56"/>
        <v>1.5242648509997245E-4</v>
      </c>
      <c r="S482" s="23">
        <v>42418</v>
      </c>
      <c r="T482" s="1">
        <v>1917.829956</v>
      </c>
      <c r="U482" s="21">
        <f t="shared" si="57"/>
        <v>-4.6657135860892485E-3</v>
      </c>
      <c r="W482" s="23">
        <v>42418</v>
      </c>
      <c r="X482" s="24">
        <f t="shared" si="58"/>
        <v>-1.1688628343920992E-2</v>
      </c>
      <c r="Y482" s="21">
        <f t="shared" si="59"/>
        <v>-4.7284119987876612E-3</v>
      </c>
    </row>
    <row r="483" spans="1:25" x14ac:dyDescent="0.3">
      <c r="A483" s="23">
        <v>42417</v>
      </c>
      <c r="B483" s="1">
        <v>53.921191999999998</v>
      </c>
      <c r="C483" s="21">
        <f t="shared" si="55"/>
        <v>2.1627384995804633E-2</v>
      </c>
      <c r="D483" s="21">
        <f t="shared" si="56"/>
        <v>4.3711112816363141E-4</v>
      </c>
      <c r="S483" s="23">
        <v>42417</v>
      </c>
      <c r="T483" s="1">
        <v>1926.8199460000001</v>
      </c>
      <c r="U483" s="21">
        <f t="shared" si="57"/>
        <v>1.6480439087318555E-2</v>
      </c>
      <c r="W483" s="23">
        <v>42417</v>
      </c>
      <c r="X483" s="24">
        <f t="shared" si="58"/>
        <v>2.1564686583106219E-2</v>
      </c>
      <c r="Y483" s="21">
        <f t="shared" si="59"/>
        <v>1.6417740674620141E-2</v>
      </c>
    </row>
    <row r="484" spans="1:25" x14ac:dyDescent="0.3">
      <c r="A484" s="23">
        <v>42416</v>
      </c>
      <c r="B484" s="1">
        <v>52.779705</v>
      </c>
      <c r="C484" s="21">
        <f t="shared" si="55"/>
        <v>9.845938129351417E-3</v>
      </c>
      <c r="D484" s="21">
        <f t="shared" si="56"/>
        <v>8.3279421028374938E-5</v>
      </c>
      <c r="S484" s="23">
        <v>42416</v>
      </c>
      <c r="T484" s="1">
        <v>1895.579956</v>
      </c>
      <c r="U484" s="21">
        <f t="shared" si="57"/>
        <v>1.6516654254666641E-2</v>
      </c>
      <c r="W484" s="23">
        <v>42416</v>
      </c>
      <c r="X484" s="24">
        <f t="shared" si="58"/>
        <v>9.7832397166530034E-3</v>
      </c>
      <c r="Y484" s="21">
        <f t="shared" si="59"/>
        <v>1.6453955841968227E-2</v>
      </c>
    </row>
    <row r="485" spans="1:25" x14ac:dyDescent="0.3">
      <c r="A485" s="23">
        <v>42412</v>
      </c>
      <c r="B485" s="1">
        <v>52.265106000000003</v>
      </c>
      <c r="C485" s="21">
        <f t="shared" si="55"/>
        <v>1.7115866144359559E-2</v>
      </c>
      <c r="D485" s="21">
        <f t="shared" si="56"/>
        <v>2.6881845154749112E-4</v>
      </c>
      <c r="S485" s="23">
        <v>42412</v>
      </c>
      <c r="T485" s="1">
        <v>1864.780029</v>
      </c>
      <c r="U485" s="21">
        <f t="shared" si="57"/>
        <v>1.9518049434029239E-2</v>
      </c>
      <c r="W485" s="23">
        <v>42412</v>
      </c>
      <c r="X485" s="24">
        <f t="shared" si="58"/>
        <v>1.7053167731661146E-2</v>
      </c>
      <c r="Y485" s="21">
        <f t="shared" si="59"/>
        <v>1.9455351021330825E-2</v>
      </c>
    </row>
    <row r="486" spans="1:25" x14ac:dyDescent="0.3">
      <c r="A486" s="23">
        <v>42411</v>
      </c>
      <c r="B486" s="1">
        <v>51.385596999999997</v>
      </c>
      <c r="C486" s="21">
        <f t="shared" si="55"/>
        <v>-3.9898286998707455E-3</v>
      </c>
      <c r="D486" s="21">
        <f t="shared" si="56"/>
        <v>2.2184202807850676E-5</v>
      </c>
      <c r="S486" s="23">
        <v>42411</v>
      </c>
      <c r="T486" s="1">
        <v>1829.079956</v>
      </c>
      <c r="U486" s="21">
        <f t="shared" si="57"/>
        <v>-1.2301161634528213E-2</v>
      </c>
      <c r="W486" s="23">
        <v>42411</v>
      </c>
      <c r="X486" s="24">
        <f t="shared" si="58"/>
        <v>-4.0525271125691582E-3</v>
      </c>
      <c r="Y486" s="21">
        <f t="shared" si="59"/>
        <v>-1.2363860047226626E-2</v>
      </c>
    </row>
    <row r="487" spans="1:25" x14ac:dyDescent="0.3">
      <c r="A487" s="23">
        <v>42410</v>
      </c>
      <c r="B487" s="1">
        <v>51.591437999999997</v>
      </c>
      <c r="C487" s="21">
        <f t="shared" si="55"/>
        <v>1.3230190330742131E-2</v>
      </c>
      <c r="D487" s="21">
        <f t="shared" si="56"/>
        <v>1.5650030308342639E-4</v>
      </c>
      <c r="S487" s="23">
        <v>42410</v>
      </c>
      <c r="T487" s="1">
        <v>1851.8599850000001</v>
      </c>
      <c r="U487" s="21">
        <f t="shared" si="57"/>
        <v>-1.8895050095235622E-4</v>
      </c>
      <c r="W487" s="23">
        <v>42410</v>
      </c>
      <c r="X487" s="24">
        <f t="shared" si="58"/>
        <v>1.3167491918043717E-2</v>
      </c>
      <c r="Y487" s="21">
        <f t="shared" si="59"/>
        <v>-2.5164891365076891E-4</v>
      </c>
    </row>
    <row r="488" spans="1:25" x14ac:dyDescent="0.3">
      <c r="A488" s="23">
        <v>42409</v>
      </c>
      <c r="B488" s="1">
        <v>50.917786</v>
      </c>
      <c r="C488" s="21">
        <f t="shared" si="55"/>
        <v>5.1720442945597522E-3</v>
      </c>
      <c r="D488" s="21">
        <f t="shared" si="56"/>
        <v>1.9819075985205644E-5</v>
      </c>
      <c r="S488" s="23">
        <v>42409</v>
      </c>
      <c r="T488" s="1">
        <v>1852.209961</v>
      </c>
      <c r="U488" s="21">
        <f t="shared" si="57"/>
        <v>-6.6362010054477061E-4</v>
      </c>
      <c r="W488" s="23">
        <v>42409</v>
      </c>
      <c r="X488" s="24">
        <f t="shared" si="58"/>
        <v>5.1093458818613395E-3</v>
      </c>
      <c r="Y488" s="21">
        <f t="shared" si="59"/>
        <v>-7.263185132431833E-4</v>
      </c>
    </row>
    <row r="489" spans="1:25" x14ac:dyDescent="0.3">
      <c r="A489" s="23">
        <v>42408</v>
      </c>
      <c r="B489" s="1">
        <v>50.655791999999998</v>
      </c>
      <c r="C489" s="21">
        <f t="shared" si="55"/>
        <v>-6.4231468894745403E-3</v>
      </c>
      <c r="D489" s="21">
        <f t="shared" si="56"/>
        <v>5.1027150679134613E-5</v>
      </c>
      <c r="S489" s="23">
        <v>42408</v>
      </c>
      <c r="T489" s="1">
        <v>1853.4399410000001</v>
      </c>
      <c r="U489" s="21">
        <f t="shared" si="57"/>
        <v>-1.4153935962584518E-2</v>
      </c>
      <c r="W489" s="23">
        <v>42408</v>
      </c>
      <c r="X489" s="24">
        <f t="shared" si="58"/>
        <v>-6.485845302172953E-3</v>
      </c>
      <c r="Y489" s="21">
        <f t="shared" si="59"/>
        <v>-1.4216634375282932E-2</v>
      </c>
    </row>
    <row r="490" spans="1:25" x14ac:dyDescent="0.3">
      <c r="A490" s="23">
        <v>42405</v>
      </c>
      <c r="B490" s="1">
        <v>50.983265000000003</v>
      </c>
      <c r="C490" s="21">
        <f t="shared" si="55"/>
        <v>-6.5191373490088744E-2</v>
      </c>
      <c r="D490" s="21">
        <f t="shared" si="56"/>
        <v>4.3443331753201678E-3</v>
      </c>
      <c r="S490" s="23">
        <v>42405</v>
      </c>
      <c r="T490" s="1">
        <v>1880.0500489999999</v>
      </c>
      <c r="U490" s="21">
        <f t="shared" si="57"/>
        <v>-1.8481246133065898E-2</v>
      </c>
      <c r="W490" s="23">
        <v>42405</v>
      </c>
      <c r="X490" s="24">
        <f t="shared" si="58"/>
        <v>-6.5254071902787161E-2</v>
      </c>
      <c r="Y490" s="21">
        <f t="shared" si="59"/>
        <v>-1.8543944545764312E-2</v>
      </c>
    </row>
    <row r="491" spans="1:25" x14ac:dyDescent="0.3">
      <c r="A491" s="23">
        <v>42404</v>
      </c>
      <c r="B491" s="1">
        <v>54.538719</v>
      </c>
      <c r="C491" s="21">
        <f t="shared" si="55"/>
        <v>-2.0829812543752046E-2</v>
      </c>
      <c r="D491" s="21">
        <f t="shared" si="56"/>
        <v>4.6440227405488159E-4</v>
      </c>
      <c r="S491" s="23">
        <v>42404</v>
      </c>
      <c r="T491" s="1">
        <v>1915.4499510000001</v>
      </c>
      <c r="U491" s="21">
        <f t="shared" si="57"/>
        <v>1.5267326294097217E-3</v>
      </c>
      <c r="W491" s="23">
        <v>42404</v>
      </c>
      <c r="X491" s="24">
        <f t="shared" si="58"/>
        <v>-2.089251095645046E-2</v>
      </c>
      <c r="Y491" s="21">
        <f t="shared" si="59"/>
        <v>1.464034216711309E-3</v>
      </c>
    </row>
    <row r="492" spans="1:25" x14ac:dyDescent="0.3">
      <c r="A492" s="23">
        <v>42403</v>
      </c>
      <c r="B492" s="1">
        <v>55.698917000000002</v>
      </c>
      <c r="C492" s="21">
        <f t="shared" si="55"/>
        <v>-1.9275260610657652E-2</v>
      </c>
      <c r="D492" s="21">
        <f t="shared" si="56"/>
        <v>3.9981773375020134E-4</v>
      </c>
      <c r="S492" s="23">
        <v>42403</v>
      </c>
      <c r="T492" s="1">
        <v>1912.530029</v>
      </c>
      <c r="U492" s="21">
        <f t="shared" si="57"/>
        <v>4.9920389353981243E-3</v>
      </c>
      <c r="W492" s="23">
        <v>42403</v>
      </c>
      <c r="X492" s="24">
        <f t="shared" si="58"/>
        <v>-1.9337959023356065E-2</v>
      </c>
      <c r="Y492" s="21">
        <f t="shared" si="59"/>
        <v>4.9293405226997116E-3</v>
      </c>
    </row>
    <row r="493" spans="1:25" x14ac:dyDescent="0.3">
      <c r="A493" s="23">
        <v>42402</v>
      </c>
      <c r="B493" s="1">
        <v>56.793629000000003</v>
      </c>
      <c r="C493" s="21">
        <f t="shared" si="55"/>
        <v>-8.169946511310866E-3</v>
      </c>
      <c r="D493" s="21">
        <f t="shared" si="56"/>
        <v>7.9034388750840414E-5</v>
      </c>
      <c r="S493" s="23">
        <v>42402</v>
      </c>
      <c r="T493" s="1">
        <v>1903.030029</v>
      </c>
      <c r="U493" s="21">
        <f t="shared" si="57"/>
        <v>-1.8743091042644822E-2</v>
      </c>
      <c r="W493" s="23">
        <v>42402</v>
      </c>
      <c r="X493" s="24">
        <f t="shared" si="58"/>
        <v>-8.2326449240092796E-3</v>
      </c>
      <c r="Y493" s="21">
        <f t="shared" si="59"/>
        <v>-1.8805789455343235E-2</v>
      </c>
    </row>
    <row r="494" spans="1:25" x14ac:dyDescent="0.3">
      <c r="A494" s="23">
        <v>42401</v>
      </c>
      <c r="B494" s="1">
        <v>57.261451999999998</v>
      </c>
      <c r="C494" s="21">
        <f t="shared" si="55"/>
        <v>1.0367027425246311E-2</v>
      </c>
      <c r="D494" s="21">
        <f t="shared" si="56"/>
        <v>9.306162253165243E-5</v>
      </c>
      <c r="S494" s="23">
        <v>42401</v>
      </c>
      <c r="T494" s="1">
        <v>1939.380005</v>
      </c>
      <c r="U494" s="21">
        <f t="shared" si="57"/>
        <v>-4.4323640602828007E-4</v>
      </c>
      <c r="W494" s="23">
        <v>42401</v>
      </c>
      <c r="X494" s="24">
        <f t="shared" si="58"/>
        <v>1.0304329012547898E-2</v>
      </c>
      <c r="Y494" s="21">
        <f t="shared" si="59"/>
        <v>-5.0593481872669276E-4</v>
      </c>
    </row>
    <row r="495" spans="1:25" x14ac:dyDescent="0.3">
      <c r="A495" s="23">
        <v>42398</v>
      </c>
      <c r="B495" s="1">
        <v>56.673912000000001</v>
      </c>
      <c r="C495" s="21">
        <f t="shared" si="55"/>
        <v>2.4962081100535549E-2</v>
      </c>
      <c r="D495" s="21">
        <f t="shared" si="56"/>
        <v>5.8766966162980463E-4</v>
      </c>
      <c r="S495" s="23">
        <v>42398</v>
      </c>
      <c r="T495" s="1">
        <v>1940.23999</v>
      </c>
      <c r="U495" s="21">
        <f t="shared" si="57"/>
        <v>2.476021748183288E-2</v>
      </c>
      <c r="W495" s="23">
        <v>42398</v>
      </c>
      <c r="X495" s="24">
        <f t="shared" si="58"/>
        <v>2.4899382687837136E-2</v>
      </c>
      <c r="Y495" s="21">
        <f t="shared" si="59"/>
        <v>2.4697519069134467E-2</v>
      </c>
    </row>
    <row r="496" spans="1:25" x14ac:dyDescent="0.3">
      <c r="A496" s="23">
        <v>42397</v>
      </c>
      <c r="B496" s="1">
        <v>55.293666999999999</v>
      </c>
      <c r="C496" s="21">
        <f t="shared" si="55"/>
        <v>2.8804446641132575E-2</v>
      </c>
      <c r="D496" s="21">
        <f t="shared" si="56"/>
        <v>7.8872590841865464E-4</v>
      </c>
      <c r="S496" s="23">
        <v>42397</v>
      </c>
      <c r="T496" s="1">
        <v>1893.3599850000001</v>
      </c>
      <c r="U496" s="21">
        <f t="shared" si="57"/>
        <v>5.5285771108635196E-3</v>
      </c>
      <c r="W496" s="23">
        <v>42397</v>
      </c>
      <c r="X496" s="24">
        <f t="shared" si="58"/>
        <v>2.8741748228434161E-2</v>
      </c>
      <c r="Y496" s="21">
        <f t="shared" si="59"/>
        <v>5.4658786981651069E-3</v>
      </c>
    </row>
    <row r="497" spans="1:25" x14ac:dyDescent="0.3">
      <c r="A497" s="23">
        <v>42396</v>
      </c>
      <c r="B497" s="1">
        <v>53.745556000000001</v>
      </c>
      <c r="C497" s="21">
        <f t="shared" si="55"/>
        <v>-1.6720895715278239E-2</v>
      </c>
      <c r="D497" s="21">
        <f t="shared" si="56"/>
        <v>3.0419119933170949E-4</v>
      </c>
      <c r="S497" s="23">
        <v>42396</v>
      </c>
      <c r="T497" s="1">
        <v>1882.9499510000001</v>
      </c>
      <c r="U497" s="21">
        <f t="shared" si="57"/>
        <v>-1.0863483946818686E-2</v>
      </c>
      <c r="W497" s="23">
        <v>42396</v>
      </c>
      <c r="X497" s="24">
        <f t="shared" si="58"/>
        <v>-1.6783594127976652E-2</v>
      </c>
      <c r="Y497" s="21">
        <f t="shared" si="59"/>
        <v>-1.09261823595171E-2</v>
      </c>
    </row>
    <row r="498" spans="1:25" x14ac:dyDescent="0.3">
      <c r="A498" s="23">
        <v>42395</v>
      </c>
      <c r="B498" s="1">
        <v>54.659511999999999</v>
      </c>
      <c r="C498" s="21">
        <f t="shared" si="55"/>
        <v>1.5595418847107245E-2</v>
      </c>
      <c r="D498" s="21">
        <f t="shared" si="56"/>
        <v>2.2127266489387564E-4</v>
      </c>
      <c r="S498" s="23">
        <v>42395</v>
      </c>
      <c r="T498" s="1">
        <v>1903.630005</v>
      </c>
      <c r="U498" s="21">
        <f t="shared" si="57"/>
        <v>1.4144335682203524E-2</v>
      </c>
      <c r="W498" s="23">
        <v>42395</v>
      </c>
      <c r="X498" s="24">
        <f t="shared" si="58"/>
        <v>1.5532720434408832E-2</v>
      </c>
      <c r="Y498" s="21">
        <f t="shared" si="59"/>
        <v>1.408163726950511E-2</v>
      </c>
    </row>
    <row r="499" spans="1:25" x14ac:dyDescent="0.3">
      <c r="A499" s="23">
        <v>42394</v>
      </c>
      <c r="B499" s="1">
        <v>53.820163999999998</v>
      </c>
      <c r="C499" s="21">
        <f t="shared" si="55"/>
        <v>-2.4674659223868578E-2</v>
      </c>
      <c r="D499" s="21">
        <f t="shared" si="56"/>
        <v>6.4489797164946809E-4</v>
      </c>
      <c r="S499" s="23">
        <v>42394</v>
      </c>
      <c r="T499" s="1">
        <v>1877.079956</v>
      </c>
      <c r="U499" s="21">
        <f t="shared" si="57"/>
        <v>-1.5637981868314221E-2</v>
      </c>
      <c r="W499" s="23">
        <v>42394</v>
      </c>
      <c r="X499" s="24">
        <f t="shared" si="58"/>
        <v>-2.4737357636566992E-2</v>
      </c>
      <c r="Y499" s="21">
        <f t="shared" si="59"/>
        <v>-1.5700680281012635E-2</v>
      </c>
    </row>
    <row r="500" spans="1:25" x14ac:dyDescent="0.3">
      <c r="A500" s="23">
        <v>42391</v>
      </c>
      <c r="B500" s="1">
        <v>55.181755000000003</v>
      </c>
      <c r="C500" s="21">
        <f t="shared" si="55"/>
        <v>2.3716470594925543E-3</v>
      </c>
      <c r="D500" s="21">
        <f t="shared" si="56"/>
        <v>2.7273361362241333E-6</v>
      </c>
      <c r="S500" s="23">
        <v>42391</v>
      </c>
      <c r="T500" s="1">
        <v>1906.900024</v>
      </c>
      <c r="U500" s="21">
        <f t="shared" si="57"/>
        <v>2.0283700930896931E-2</v>
      </c>
      <c r="W500" s="23">
        <v>42391</v>
      </c>
      <c r="X500" s="24">
        <f t="shared" si="58"/>
        <v>2.3089486467941416E-3</v>
      </c>
      <c r="Y500" s="21">
        <f t="shared" si="59"/>
        <v>2.0221002518198517E-2</v>
      </c>
    </row>
    <row r="501" spans="1:25" x14ac:dyDescent="0.3">
      <c r="A501" s="23">
        <v>42390</v>
      </c>
      <c r="B501" s="1">
        <v>55.051192999999998</v>
      </c>
      <c r="C501" s="21">
        <f t="shared" si="55"/>
        <v>3.7069602835627657E-2</v>
      </c>
      <c r="D501" s="21">
        <f t="shared" si="56"/>
        <v>1.3212803795351941E-3</v>
      </c>
      <c r="S501" s="23">
        <v>42390</v>
      </c>
      <c r="T501" s="1">
        <v>1868.98999</v>
      </c>
      <c r="U501" s="21">
        <f t="shared" si="57"/>
        <v>5.1954382646433039E-3</v>
      </c>
      <c r="W501" s="23">
        <v>42390</v>
      </c>
      <c r="X501" s="24">
        <f t="shared" si="58"/>
        <v>3.7006904422929247E-2</v>
      </c>
      <c r="Y501" s="21">
        <f t="shared" si="59"/>
        <v>5.1327398519448912E-3</v>
      </c>
    </row>
    <row r="502" spans="1:25" x14ac:dyDescent="0.3">
      <c r="A502" s="23">
        <v>42389</v>
      </c>
      <c r="B502" s="1">
        <v>53.083412000000003</v>
      </c>
      <c r="C502" s="21">
        <f t="shared" si="55"/>
        <v>-2.7839474015112442E-2</v>
      </c>
      <c r="D502" s="21">
        <f t="shared" si="56"/>
        <v>8.1565396391943663E-4</v>
      </c>
      <c r="S502" s="23">
        <v>42389</v>
      </c>
      <c r="T502" s="1">
        <v>1859.329956</v>
      </c>
      <c r="U502" s="21">
        <f t="shared" si="57"/>
        <v>-1.1693855152753452E-2</v>
      </c>
      <c r="W502" s="23">
        <v>42389</v>
      </c>
      <c r="X502" s="24">
        <f t="shared" si="58"/>
        <v>-2.7902172427810856E-2</v>
      </c>
      <c r="Y502" s="21">
        <f t="shared" si="59"/>
        <v>-1.1756553565451865E-2</v>
      </c>
    </row>
    <row r="503" spans="1:25" x14ac:dyDescent="0.3">
      <c r="A503" s="23">
        <v>42388</v>
      </c>
      <c r="B503" s="1">
        <v>54.603546000000001</v>
      </c>
      <c r="C503" s="21">
        <f t="shared" si="55"/>
        <v>9.4828282037988654E-3</v>
      </c>
      <c r="D503" s="21">
        <f t="shared" si="56"/>
        <v>7.6783964744269931E-5</v>
      </c>
      <c r="S503" s="23">
        <v>42388</v>
      </c>
      <c r="T503" s="1">
        <v>1881.329956</v>
      </c>
      <c r="U503" s="21">
        <f t="shared" si="57"/>
        <v>5.318215544081184E-4</v>
      </c>
      <c r="W503" s="23">
        <v>42388</v>
      </c>
      <c r="X503" s="24">
        <f t="shared" si="58"/>
        <v>9.4201297911004518E-3</v>
      </c>
      <c r="Y503" s="21">
        <f t="shared" si="59"/>
        <v>4.6912314170970571E-4</v>
      </c>
    </row>
    <row r="504" spans="1:25" x14ac:dyDescent="0.3">
      <c r="A504" s="23">
        <v>42384</v>
      </c>
      <c r="B504" s="1">
        <v>54.090614000000002</v>
      </c>
      <c r="C504" s="21">
        <f t="shared" si="55"/>
        <v>-1.6615858153729124E-2</v>
      </c>
      <c r="D504" s="21">
        <f t="shared" si="56"/>
        <v>3.0053829562810749E-4</v>
      </c>
      <c r="S504" s="23">
        <v>42384</v>
      </c>
      <c r="T504" s="1">
        <v>1880.329956</v>
      </c>
      <c r="U504" s="21">
        <f t="shared" si="57"/>
        <v>-2.1599098121783955E-2</v>
      </c>
      <c r="W504" s="23">
        <v>42384</v>
      </c>
      <c r="X504" s="24">
        <f t="shared" si="58"/>
        <v>-1.6678556566427537E-2</v>
      </c>
      <c r="Y504" s="21">
        <f t="shared" si="59"/>
        <v>-2.1661796534482369E-2</v>
      </c>
    </row>
    <row r="505" spans="1:25" x14ac:dyDescent="0.3">
      <c r="A505" s="23">
        <v>42383</v>
      </c>
      <c r="B505" s="1">
        <v>55.004562</v>
      </c>
      <c r="C505" s="21">
        <f t="shared" si="55"/>
        <v>1.9180932209725832E-2</v>
      </c>
      <c r="D505" s="21">
        <f t="shared" si="56"/>
        <v>3.4079929040833982E-4</v>
      </c>
      <c r="S505" s="23">
        <v>42383</v>
      </c>
      <c r="T505" s="1">
        <v>1921.839966</v>
      </c>
      <c r="U505" s="21">
        <f t="shared" si="57"/>
        <v>1.6695905641396447E-2</v>
      </c>
      <c r="W505" s="23">
        <v>42383</v>
      </c>
      <c r="X505" s="24">
        <f t="shared" si="58"/>
        <v>1.9118233797027418E-2</v>
      </c>
      <c r="Y505" s="21">
        <f t="shared" si="59"/>
        <v>1.6633207228698033E-2</v>
      </c>
    </row>
    <row r="506" spans="1:25" x14ac:dyDescent="0.3">
      <c r="A506" s="23">
        <v>42382</v>
      </c>
      <c r="B506" s="1">
        <v>53.969379000000004</v>
      </c>
      <c r="C506" s="21">
        <f t="shared" si="55"/>
        <v>-2.6740631382635938E-2</v>
      </c>
      <c r="D506" s="21">
        <f t="shared" si="56"/>
        <v>7.5409628338375786E-4</v>
      </c>
      <c r="S506" s="23">
        <v>42382</v>
      </c>
      <c r="T506" s="1">
        <v>1890.280029</v>
      </c>
      <c r="U506" s="21">
        <f t="shared" si="57"/>
        <v>-2.496545260273253E-2</v>
      </c>
      <c r="W506" s="23">
        <v>42382</v>
      </c>
      <c r="X506" s="24">
        <f t="shared" si="58"/>
        <v>-2.6803329795334351E-2</v>
      </c>
      <c r="Y506" s="21">
        <f t="shared" si="59"/>
        <v>-2.5028151015430943E-2</v>
      </c>
    </row>
    <row r="507" spans="1:25" x14ac:dyDescent="0.3">
      <c r="A507" s="23">
        <v>42381</v>
      </c>
      <c r="B507" s="1">
        <v>55.452205999999997</v>
      </c>
      <c r="C507" s="21">
        <f t="shared" si="55"/>
        <v>2.836379715931403E-2</v>
      </c>
      <c r="D507" s="21">
        <f t="shared" si="56"/>
        <v>7.6416944725025266E-4</v>
      </c>
      <c r="S507" s="23">
        <v>42381</v>
      </c>
      <c r="T507" s="1">
        <v>1938.6800539999999</v>
      </c>
      <c r="U507" s="21">
        <f t="shared" si="57"/>
        <v>7.8027986383719661E-3</v>
      </c>
      <c r="W507" s="23">
        <v>42381</v>
      </c>
      <c r="X507" s="24">
        <f t="shared" si="58"/>
        <v>2.8301098746615617E-2</v>
      </c>
      <c r="Y507" s="21">
        <f t="shared" si="59"/>
        <v>7.7401002256735534E-3</v>
      </c>
    </row>
    <row r="508" spans="1:25" x14ac:dyDescent="0.3">
      <c r="A508" s="23">
        <v>42380</v>
      </c>
      <c r="B508" s="1">
        <v>53.922752000000003</v>
      </c>
      <c r="C508" s="21">
        <f t="shared" si="55"/>
        <v>2.1013668653060424E-2</v>
      </c>
      <c r="D508" s="21">
        <f t="shared" si="56"/>
        <v>4.1182559185634008E-4</v>
      </c>
      <c r="S508" s="23">
        <v>42380</v>
      </c>
      <c r="T508" s="1">
        <v>1923.670044</v>
      </c>
      <c r="U508" s="21">
        <f t="shared" si="57"/>
        <v>8.5327230857745739E-4</v>
      </c>
      <c r="W508" s="23">
        <v>42380</v>
      </c>
      <c r="X508" s="24">
        <f t="shared" si="58"/>
        <v>2.0950970240362011E-2</v>
      </c>
      <c r="Y508" s="21">
        <f t="shared" si="59"/>
        <v>7.905738958790447E-4</v>
      </c>
    </row>
    <row r="509" spans="1:25" x14ac:dyDescent="0.3">
      <c r="A509" s="23">
        <v>42377</v>
      </c>
      <c r="B509" s="1">
        <v>52.812958000000002</v>
      </c>
      <c r="C509" s="21">
        <f t="shared" si="55"/>
        <v>-1.0584291155126824E-3</v>
      </c>
      <c r="D509" s="21">
        <f t="shared" si="56"/>
        <v>3.1634582611193558E-6</v>
      </c>
      <c r="S509" s="23">
        <v>42377</v>
      </c>
      <c r="T509" s="1">
        <v>1922.030029</v>
      </c>
      <c r="U509" s="21">
        <f t="shared" si="57"/>
        <v>-1.0838374634476344E-2</v>
      </c>
      <c r="W509" s="23">
        <v>42377</v>
      </c>
      <c r="X509" s="24">
        <f t="shared" si="58"/>
        <v>-1.1211275282110951E-3</v>
      </c>
      <c r="Y509" s="21">
        <f t="shared" si="59"/>
        <v>-1.0901073047174758E-2</v>
      </c>
    </row>
    <row r="510" spans="1:25" x14ac:dyDescent="0.3">
      <c r="A510" s="23">
        <v>42376</v>
      </c>
      <c r="B510" s="1">
        <v>52.868915999999999</v>
      </c>
      <c r="C510" s="21">
        <f t="shared" si="55"/>
        <v>-2.477208998762026E-2</v>
      </c>
      <c r="D510" s="21">
        <f t="shared" si="56"/>
        <v>6.4985594199646289E-4</v>
      </c>
      <c r="S510" s="23">
        <v>42376</v>
      </c>
      <c r="T510" s="1">
        <v>1943.089966</v>
      </c>
      <c r="U510" s="21">
        <f t="shared" si="57"/>
        <v>-2.3700443039098129E-2</v>
      </c>
      <c r="W510" s="23">
        <v>42376</v>
      </c>
      <c r="X510" s="24">
        <f t="shared" si="58"/>
        <v>-2.4834788400318674E-2</v>
      </c>
      <c r="Y510" s="21">
        <f t="shared" si="59"/>
        <v>-2.3763141451796543E-2</v>
      </c>
    </row>
    <row r="511" spans="1:25" x14ac:dyDescent="0.3">
      <c r="A511" s="23">
        <v>42375</v>
      </c>
      <c r="B511" s="1">
        <v>54.211857000000002</v>
      </c>
      <c r="C511" s="21">
        <f t="shared" si="55"/>
        <v>-8.8659489305369377E-3</v>
      </c>
      <c r="D511" s="21">
        <f t="shared" si="56"/>
        <v>9.1893910318366514E-5</v>
      </c>
      <c r="S511" s="23">
        <v>42375</v>
      </c>
      <c r="T511" s="1">
        <v>1990.26001</v>
      </c>
      <c r="U511" s="21">
        <f t="shared" si="57"/>
        <v>-1.3115396617015107E-2</v>
      </c>
      <c r="W511" s="23">
        <v>42375</v>
      </c>
      <c r="X511" s="24">
        <f t="shared" si="58"/>
        <v>-8.9286473432353512E-3</v>
      </c>
      <c r="Y511" s="21">
        <f t="shared" si="59"/>
        <v>-1.3178095029713521E-2</v>
      </c>
    </row>
    <row r="512" spans="1:25" x14ac:dyDescent="0.3">
      <c r="A512" s="23">
        <v>42374</v>
      </c>
      <c r="B512" s="1">
        <v>54.696795999999999</v>
      </c>
      <c r="C512" s="21">
        <f t="shared" si="55"/>
        <v>6.6941166085840997E-3</v>
      </c>
      <c r="D512" s="21">
        <f t="shared" si="56"/>
        <v>3.5687892151975545E-5</v>
      </c>
      <c r="S512" s="23">
        <v>42374</v>
      </c>
      <c r="T512" s="1">
        <v>2016.709961</v>
      </c>
      <c r="U512" s="21">
        <f t="shared" si="57"/>
        <v>2.0122260747390541E-3</v>
      </c>
      <c r="W512" s="23">
        <v>42374</v>
      </c>
      <c r="X512" s="24">
        <f t="shared" si="58"/>
        <v>6.631418195885687E-3</v>
      </c>
      <c r="Y512" s="21">
        <f t="shared" si="59"/>
        <v>1.9495276620406414E-3</v>
      </c>
    </row>
    <row r="513" spans="1:25" x14ac:dyDescent="0.3">
      <c r="A513" s="23">
        <v>42373</v>
      </c>
      <c r="B513" s="1">
        <v>54.333083999999999</v>
      </c>
      <c r="C513" s="21">
        <f t="shared" si="55"/>
        <v>-2.9485393164178086E-2</v>
      </c>
      <c r="D513" s="21">
        <f t="shared" si="56"/>
        <v>9.1237678392082854E-4</v>
      </c>
      <c r="S513" s="23">
        <v>42373</v>
      </c>
      <c r="T513" s="1">
        <v>2012.660034</v>
      </c>
      <c r="U513" s="21">
        <f t="shared" si="57"/>
        <v>-1.5303730981790165E-2</v>
      </c>
      <c r="W513" s="23">
        <v>42373</v>
      </c>
      <c r="X513" s="24">
        <f t="shared" si="58"/>
        <v>-2.95480915768765E-2</v>
      </c>
      <c r="Y513" s="21">
        <f t="shared" si="59"/>
        <v>-1.5366429394488578E-2</v>
      </c>
    </row>
    <row r="514" spans="1:25" x14ac:dyDescent="0.3">
      <c r="A514" s="23">
        <v>42369</v>
      </c>
      <c r="B514" s="1">
        <v>55.983787999999997</v>
      </c>
      <c r="C514" s="21">
        <f t="shared" si="55"/>
        <v>-1.2989139613077461E-2</v>
      </c>
      <c r="D514" s="21">
        <f t="shared" si="56"/>
        <v>1.8794550495567305E-4</v>
      </c>
      <c r="S514" s="23">
        <v>42369</v>
      </c>
      <c r="T514" s="1">
        <v>2043.9399410000001</v>
      </c>
      <c r="U514" s="21">
        <f t="shared" si="57"/>
        <v>-9.4119130897784009E-3</v>
      </c>
      <c r="W514" s="23">
        <v>42369</v>
      </c>
      <c r="X514" s="24">
        <f t="shared" si="58"/>
        <v>-1.3051838025775874E-2</v>
      </c>
      <c r="Y514" s="21">
        <f t="shared" si="59"/>
        <v>-9.4746115024768145E-3</v>
      </c>
    </row>
    <row r="515" spans="1:25" x14ac:dyDescent="0.3">
      <c r="A515" s="23">
        <v>42368</v>
      </c>
      <c r="B515" s="1">
        <v>56.720539000000002</v>
      </c>
      <c r="C515" s="21">
        <f t="shared" si="55"/>
        <v>-5.0712817028120138E-3</v>
      </c>
      <c r="D515" s="21">
        <f t="shared" si="56"/>
        <v>3.3541054298590963E-5</v>
      </c>
      <c r="S515" s="23">
        <v>42368</v>
      </c>
      <c r="T515" s="1">
        <v>2063.360107</v>
      </c>
      <c r="U515" s="21">
        <f t="shared" si="57"/>
        <v>-7.2172285974309025E-3</v>
      </c>
      <c r="W515" s="23">
        <v>42368</v>
      </c>
      <c r="X515" s="24">
        <f t="shared" si="58"/>
        <v>-5.1339801155104265E-3</v>
      </c>
      <c r="Y515" s="21">
        <f t="shared" si="59"/>
        <v>-7.2799270101293152E-3</v>
      </c>
    </row>
    <row r="516" spans="1:25" x14ac:dyDescent="0.3">
      <c r="A516" s="23">
        <v>42367</v>
      </c>
      <c r="B516" s="1">
        <v>57.009650999999998</v>
      </c>
      <c r="C516" s="21">
        <f t="shared" si="55"/>
        <v>1.5617336560454387E-2</v>
      </c>
      <c r="D516" s="21">
        <f t="shared" si="56"/>
        <v>2.21925207625029E-4</v>
      </c>
      <c r="S516" s="23">
        <v>42367</v>
      </c>
      <c r="T516" s="1">
        <v>2078.360107</v>
      </c>
      <c r="U516" s="21">
        <f t="shared" si="57"/>
        <v>1.0629762703622703E-2</v>
      </c>
      <c r="W516" s="23">
        <v>42367</v>
      </c>
      <c r="X516" s="24">
        <f t="shared" si="58"/>
        <v>1.5554638147755973E-2</v>
      </c>
      <c r="Y516" s="21">
        <f t="shared" si="59"/>
        <v>1.0567064290924289E-2</v>
      </c>
    </row>
    <row r="517" spans="1:25" x14ac:dyDescent="0.3">
      <c r="A517" s="23">
        <v>42366</v>
      </c>
      <c r="B517" s="1">
        <v>56.133003000000002</v>
      </c>
      <c r="C517" s="21">
        <f t="shared" si="55"/>
        <v>-2.1551974693747589E-3</v>
      </c>
      <c r="D517" s="21">
        <f t="shared" si="56"/>
        <v>8.2678083229960525E-6</v>
      </c>
      <c r="S517" s="23">
        <v>42366</v>
      </c>
      <c r="T517" s="1">
        <v>2056.5</v>
      </c>
      <c r="U517" s="21">
        <f t="shared" si="57"/>
        <v>-2.1785598289102426E-3</v>
      </c>
      <c r="W517" s="23">
        <v>42366</v>
      </c>
      <c r="X517" s="24">
        <f t="shared" si="58"/>
        <v>-2.2178958820731716E-3</v>
      </c>
      <c r="Y517" s="21">
        <f t="shared" si="59"/>
        <v>-2.2412582416086553E-3</v>
      </c>
    </row>
    <row r="518" spans="1:25" x14ac:dyDescent="0.3">
      <c r="A518" s="23">
        <v>42362</v>
      </c>
      <c r="B518" s="1">
        <v>56.254241999999998</v>
      </c>
      <c r="C518" s="21">
        <f t="shared" si="55"/>
        <v>-3.3149173627045059E-4</v>
      </c>
      <c r="D518" s="21">
        <f t="shared" si="56"/>
        <v>1.1060180974696067E-6</v>
      </c>
      <c r="S518" s="23">
        <v>42362</v>
      </c>
      <c r="T518" s="1">
        <v>2060.98999</v>
      </c>
      <c r="U518" s="21">
        <f t="shared" si="57"/>
        <v>-1.5986363048084984E-3</v>
      </c>
      <c r="W518" s="23">
        <v>42362</v>
      </c>
      <c r="X518" s="24">
        <f t="shared" si="58"/>
        <v>-3.9419014896886328E-4</v>
      </c>
      <c r="Y518" s="21">
        <f t="shared" si="59"/>
        <v>-1.6613347175069111E-3</v>
      </c>
    </row>
    <row r="519" spans="1:25" x14ac:dyDescent="0.3">
      <c r="A519" s="23">
        <v>42361</v>
      </c>
      <c r="B519" s="1">
        <v>56.272896000000003</v>
      </c>
      <c r="C519" s="21">
        <f t="shared" si="55"/>
        <v>5.8342354304223853E-3</v>
      </c>
      <c r="D519" s="21">
        <f t="shared" si="56"/>
        <v>2.6153540301410856E-5</v>
      </c>
      <c r="S519" s="23">
        <v>42361</v>
      </c>
      <c r="T519" s="1">
        <v>2064.290039</v>
      </c>
      <c r="U519" s="21">
        <f t="shared" si="57"/>
        <v>1.2418068122691306E-2</v>
      </c>
      <c r="W519" s="23">
        <v>42361</v>
      </c>
      <c r="X519" s="24">
        <f t="shared" si="58"/>
        <v>5.7715370177239727E-3</v>
      </c>
      <c r="Y519" s="21">
        <f t="shared" si="59"/>
        <v>1.2355369709992892E-2</v>
      </c>
    </row>
    <row r="520" spans="1:25" x14ac:dyDescent="0.3">
      <c r="A520" s="23">
        <v>42360</v>
      </c>
      <c r="B520" s="1">
        <v>55.946491000000002</v>
      </c>
      <c r="C520" s="21">
        <f t="shared" si="55"/>
        <v>7.5579691479186195E-3</v>
      </c>
      <c r="D520" s="21">
        <f t="shared" si="56"/>
        <v>4.6755330155019577E-5</v>
      </c>
      <c r="S520" s="23">
        <v>42360</v>
      </c>
      <c r="T520" s="1">
        <v>2038.969971</v>
      </c>
      <c r="U520" s="21">
        <f t="shared" si="57"/>
        <v>8.8167364066982223E-3</v>
      </c>
      <c r="W520" s="23">
        <v>42360</v>
      </c>
      <c r="X520" s="24">
        <f t="shared" si="58"/>
        <v>7.4952707352202068E-3</v>
      </c>
      <c r="Y520" s="21">
        <f t="shared" si="59"/>
        <v>8.7540379939998088E-3</v>
      </c>
    </row>
    <row r="521" spans="1:25" x14ac:dyDescent="0.3">
      <c r="A521" s="23">
        <v>42359</v>
      </c>
      <c r="B521" s="1">
        <v>55.526820999999998</v>
      </c>
      <c r="C521" s="21">
        <f t="shared" si="55"/>
        <v>1.5694317663386581E-2</v>
      </c>
      <c r="D521" s="21">
        <f t="shared" si="56"/>
        <v>2.2422473245953527E-4</v>
      </c>
      <c r="S521" s="23">
        <v>42359</v>
      </c>
      <c r="T521" s="1">
        <v>2021.150024</v>
      </c>
      <c r="U521" s="21">
        <f t="shared" si="57"/>
        <v>7.7784022432043631E-3</v>
      </c>
      <c r="W521" s="23">
        <v>42359</v>
      </c>
      <c r="X521" s="24">
        <f t="shared" si="58"/>
        <v>1.5631619250688168E-2</v>
      </c>
      <c r="Y521" s="21">
        <f t="shared" si="59"/>
        <v>7.7157038305059504E-3</v>
      </c>
    </row>
    <row r="522" spans="1:25" x14ac:dyDescent="0.3">
      <c r="A522" s="23">
        <v>42356</v>
      </c>
      <c r="B522" s="1">
        <v>54.668830999999997</v>
      </c>
      <c r="C522" s="21">
        <f t="shared" si="55"/>
        <v>-1.5120875104441933E-2</v>
      </c>
      <c r="D522" s="21">
        <f t="shared" si="56"/>
        <v>2.5093909696303194E-4</v>
      </c>
      <c r="S522" s="23">
        <v>42356</v>
      </c>
      <c r="T522" s="1">
        <v>2005.5500489999999</v>
      </c>
      <c r="U522" s="21">
        <f t="shared" si="57"/>
        <v>-1.779722009170015E-2</v>
      </c>
      <c r="W522" s="23">
        <v>42356</v>
      </c>
      <c r="X522" s="24">
        <f t="shared" si="58"/>
        <v>-1.5183573517140347E-2</v>
      </c>
      <c r="Y522" s="21">
        <f t="shared" si="59"/>
        <v>-1.7859918504398564E-2</v>
      </c>
    </row>
    <row r="523" spans="1:25" x14ac:dyDescent="0.3">
      <c r="A523" s="23">
        <v>42355</v>
      </c>
      <c r="B523" s="1">
        <v>55.508163000000003</v>
      </c>
      <c r="C523" s="21">
        <f t="shared" si="55"/>
        <v>-1.3753118014056875E-2</v>
      </c>
      <c r="D523" s="21">
        <f t="shared" si="56"/>
        <v>2.0947641948861078E-4</v>
      </c>
      <c r="S523" s="23">
        <v>42355</v>
      </c>
      <c r="T523" s="1">
        <v>2041.8900149999999</v>
      </c>
      <c r="U523" s="21">
        <f t="shared" si="57"/>
        <v>-1.5040520569611582E-2</v>
      </c>
      <c r="W523" s="23">
        <v>42355</v>
      </c>
      <c r="X523" s="24">
        <f t="shared" si="58"/>
        <v>-1.3815816426755289E-2</v>
      </c>
      <c r="Y523" s="21">
        <f t="shared" si="59"/>
        <v>-1.5103218982309995E-2</v>
      </c>
    </row>
    <row r="524" spans="1:25" x14ac:dyDescent="0.3">
      <c r="A524" s="23">
        <v>42354</v>
      </c>
      <c r="B524" s="1">
        <v>56.282218999999998</v>
      </c>
      <c r="C524" s="21">
        <f t="shared" ref="C524:C587" si="60">B524/B525-1</f>
        <v>6.1687439710245151E-3</v>
      </c>
      <c r="D524" s="21">
        <f t="shared" ref="D524:D587" si="61">(C524-$B$4)^2</f>
        <v>2.9686825221186893E-5</v>
      </c>
      <c r="S524" s="23">
        <v>42354</v>
      </c>
      <c r="T524" s="1">
        <v>2073.070068</v>
      </c>
      <c r="U524" s="21">
        <f t="shared" ref="U524:U587" si="62">T524/T525-1</f>
        <v>1.4514969343641715E-2</v>
      </c>
      <c r="W524" s="23">
        <v>42354</v>
      </c>
      <c r="X524" s="24">
        <f t="shared" ref="X524:X587" si="63">C524-$U$5</f>
        <v>6.1060455583261024E-3</v>
      </c>
      <c r="Y524" s="21">
        <f t="shared" ref="Y524:Y587" si="64">U524-$U$5</f>
        <v>1.4452270930943301E-2</v>
      </c>
    </row>
    <row r="525" spans="1:25" x14ac:dyDescent="0.3">
      <c r="A525" s="23">
        <v>42353</v>
      </c>
      <c r="B525" s="1">
        <v>55.937156999999999</v>
      </c>
      <c r="C525" s="21">
        <f t="shared" si="60"/>
        <v>1.0013027099649019E-3</v>
      </c>
      <c r="D525" s="21">
        <f t="shared" si="61"/>
        <v>7.9028733307111644E-8</v>
      </c>
      <c r="S525" s="23">
        <v>42353</v>
      </c>
      <c r="T525" s="1">
        <v>2043.410034</v>
      </c>
      <c r="U525" s="21">
        <f t="shared" si="62"/>
        <v>1.0618561196917398E-2</v>
      </c>
      <c r="W525" s="23">
        <v>42353</v>
      </c>
      <c r="X525" s="24">
        <f t="shared" si="63"/>
        <v>9.386042972664892E-4</v>
      </c>
      <c r="Y525" s="21">
        <f t="shared" si="64"/>
        <v>1.0555862784218984E-2</v>
      </c>
    </row>
    <row r="526" spans="1:25" x14ac:dyDescent="0.3">
      <c r="A526" s="23">
        <v>42352</v>
      </c>
      <c r="B526" s="1">
        <v>55.881202999999999</v>
      </c>
      <c r="C526" s="21">
        <f t="shared" si="60"/>
        <v>1.6716514652044268E-3</v>
      </c>
      <c r="D526" s="21">
        <f t="shared" si="61"/>
        <v>9.0529373617555602E-7</v>
      </c>
      <c r="S526" s="23">
        <v>42352</v>
      </c>
      <c r="T526" s="1">
        <v>2021.9399410000001</v>
      </c>
      <c r="U526" s="21">
        <f t="shared" si="62"/>
        <v>4.7555598740678384E-3</v>
      </c>
      <c r="W526" s="23">
        <v>42352</v>
      </c>
      <c r="X526" s="24">
        <f t="shared" si="63"/>
        <v>1.6089530525060141E-3</v>
      </c>
      <c r="Y526" s="21">
        <f t="shared" si="64"/>
        <v>4.6928614613694257E-3</v>
      </c>
    </row>
    <row r="527" spans="1:25" x14ac:dyDescent="0.3">
      <c r="A527" s="23">
        <v>42349</v>
      </c>
      <c r="B527" s="1">
        <v>55.787945000000001</v>
      </c>
      <c r="C527" s="21">
        <f t="shared" si="60"/>
        <v>-3.3133980712019451E-2</v>
      </c>
      <c r="D527" s="21">
        <f t="shared" si="61"/>
        <v>1.146104347414779E-3</v>
      </c>
      <c r="S527" s="23">
        <v>42349</v>
      </c>
      <c r="T527" s="1">
        <v>2012.369995</v>
      </c>
      <c r="U527" s="21">
        <f t="shared" si="62"/>
        <v>-1.9422767130611751E-2</v>
      </c>
      <c r="W527" s="23">
        <v>42349</v>
      </c>
      <c r="X527" s="24">
        <f t="shared" si="63"/>
        <v>-3.3196679124717861E-2</v>
      </c>
      <c r="Y527" s="21">
        <f t="shared" si="64"/>
        <v>-1.9485465543310165E-2</v>
      </c>
    </row>
    <row r="528" spans="1:25" x14ac:dyDescent="0.3">
      <c r="A528" s="23">
        <v>42348</v>
      </c>
      <c r="B528" s="1">
        <v>57.699767999999999</v>
      </c>
      <c r="C528" s="21">
        <f t="shared" si="60"/>
        <v>1.1278233836299778E-2</v>
      </c>
      <c r="D528" s="21">
        <f t="shared" si="61"/>
        <v>1.1147245406123361E-4</v>
      </c>
      <c r="S528" s="23">
        <v>42348</v>
      </c>
      <c r="T528" s="1">
        <v>2052.2299800000001</v>
      </c>
      <c r="U528" s="21">
        <f t="shared" si="62"/>
        <v>2.2513869815967702E-3</v>
      </c>
      <c r="W528" s="23">
        <v>42348</v>
      </c>
      <c r="X528" s="24">
        <f t="shared" si="63"/>
        <v>1.1215535423601364E-2</v>
      </c>
      <c r="Y528" s="21">
        <f t="shared" si="64"/>
        <v>2.1886885688983575E-3</v>
      </c>
    </row>
    <row r="529" spans="1:25" x14ac:dyDescent="0.3">
      <c r="A529" s="23">
        <v>42347</v>
      </c>
      <c r="B529" s="1">
        <v>57.056274000000002</v>
      </c>
      <c r="C529" s="21">
        <f t="shared" si="60"/>
        <v>-1.5765767591804258E-2</v>
      </c>
      <c r="D529" s="21">
        <f t="shared" si="61"/>
        <v>2.7178654099623922E-4</v>
      </c>
      <c r="S529" s="23">
        <v>42347</v>
      </c>
      <c r="T529" s="1">
        <v>2047.619995</v>
      </c>
      <c r="U529" s="21">
        <f t="shared" si="62"/>
        <v>-7.738985127360154E-3</v>
      </c>
      <c r="W529" s="23">
        <v>42347</v>
      </c>
      <c r="X529" s="24">
        <f t="shared" si="63"/>
        <v>-1.5828466004502672E-2</v>
      </c>
      <c r="Y529" s="21">
        <f t="shared" si="64"/>
        <v>-7.8016835400585667E-3</v>
      </c>
    </row>
    <row r="530" spans="1:25" x14ac:dyDescent="0.3">
      <c r="A530" s="23">
        <v>42346</v>
      </c>
      <c r="B530" s="1">
        <v>57.970219</v>
      </c>
      <c r="C530" s="21">
        <f t="shared" si="60"/>
        <v>4.3627154663476997E-3</v>
      </c>
      <c r="D530" s="21">
        <f t="shared" si="61"/>
        <v>1.3268048495178602E-5</v>
      </c>
      <c r="S530" s="23">
        <v>42346</v>
      </c>
      <c r="T530" s="1">
        <v>2063.5900879999999</v>
      </c>
      <c r="U530" s="21">
        <f t="shared" si="62"/>
        <v>-6.4899014278222422E-3</v>
      </c>
      <c r="W530" s="23">
        <v>42346</v>
      </c>
      <c r="X530" s="24">
        <f t="shared" si="63"/>
        <v>4.300017053649287E-3</v>
      </c>
      <c r="Y530" s="21">
        <f t="shared" si="64"/>
        <v>-6.5525998405206549E-3</v>
      </c>
    </row>
    <row r="531" spans="1:25" x14ac:dyDescent="0.3">
      <c r="A531" s="23">
        <v>42345</v>
      </c>
      <c r="B531" s="1">
        <v>57.718409999999999</v>
      </c>
      <c r="C531" s="21">
        <f t="shared" si="60"/>
        <v>2.2670404676985445E-3</v>
      </c>
      <c r="D531" s="21">
        <f t="shared" si="61"/>
        <v>2.392770457341024E-6</v>
      </c>
      <c r="S531" s="23">
        <v>42345</v>
      </c>
      <c r="T531" s="1">
        <v>2077.070068</v>
      </c>
      <c r="U531" s="21">
        <f t="shared" si="62"/>
        <v>-6.9895029437349043E-3</v>
      </c>
      <c r="W531" s="23">
        <v>42345</v>
      </c>
      <c r="X531" s="24">
        <f t="shared" si="63"/>
        <v>2.2043420550001318E-3</v>
      </c>
      <c r="Y531" s="21">
        <f t="shared" si="64"/>
        <v>-7.052201356433317E-3</v>
      </c>
    </row>
    <row r="532" spans="1:25" x14ac:dyDescent="0.3">
      <c r="A532" s="23">
        <v>42342</v>
      </c>
      <c r="B532" s="1">
        <v>57.587856000000002</v>
      </c>
      <c r="C532" s="21">
        <f t="shared" si="60"/>
        <v>3.6943649746828067E-2</v>
      </c>
      <c r="D532" s="21">
        <f t="shared" si="61"/>
        <v>1.3121396001090082E-3</v>
      </c>
      <c r="S532" s="23">
        <v>42342</v>
      </c>
      <c r="T532" s="1">
        <v>2091.6899410000001</v>
      </c>
      <c r="U532" s="21">
        <f t="shared" si="62"/>
        <v>2.0525668952535936E-2</v>
      </c>
      <c r="W532" s="23">
        <v>42342</v>
      </c>
      <c r="X532" s="24">
        <f t="shared" si="63"/>
        <v>3.6880951334129657E-2</v>
      </c>
      <c r="Y532" s="21">
        <f t="shared" si="64"/>
        <v>2.0462970539837522E-2</v>
      </c>
    </row>
    <row r="533" spans="1:25" x14ac:dyDescent="0.3">
      <c r="A533" s="23">
        <v>42341</v>
      </c>
      <c r="B533" s="1">
        <v>55.536147999999997</v>
      </c>
      <c r="C533" s="21">
        <f t="shared" si="60"/>
        <v>-2.7278549612007263E-2</v>
      </c>
      <c r="D533" s="21">
        <f t="shared" si="61"/>
        <v>7.839289838591384E-4</v>
      </c>
      <c r="S533" s="23">
        <v>42341</v>
      </c>
      <c r="T533" s="1">
        <v>2049.6201169999999</v>
      </c>
      <c r="U533" s="21">
        <f t="shared" si="62"/>
        <v>-1.4373526867514363E-2</v>
      </c>
      <c r="W533" s="23">
        <v>42341</v>
      </c>
      <c r="X533" s="24">
        <f t="shared" si="63"/>
        <v>-2.7341248024705677E-2</v>
      </c>
      <c r="Y533" s="21">
        <f t="shared" si="64"/>
        <v>-1.4436225280212777E-2</v>
      </c>
    </row>
    <row r="534" spans="1:25" x14ac:dyDescent="0.3">
      <c r="A534" s="23">
        <v>42340</v>
      </c>
      <c r="B534" s="1">
        <v>57.093578000000001</v>
      </c>
      <c r="C534" s="21">
        <f t="shared" si="60"/>
        <v>-2.4441818280901417E-3</v>
      </c>
      <c r="D534" s="21">
        <f t="shared" si="61"/>
        <v>1.0013199790247672E-5</v>
      </c>
      <c r="S534" s="23">
        <v>42340</v>
      </c>
      <c r="T534" s="1">
        <v>2079.51001</v>
      </c>
      <c r="U534" s="21">
        <f t="shared" si="62"/>
        <v>-1.0995693149292163E-2</v>
      </c>
      <c r="W534" s="23">
        <v>42340</v>
      </c>
      <c r="X534" s="24">
        <f t="shared" si="63"/>
        <v>-2.5068802407885544E-3</v>
      </c>
      <c r="Y534" s="21">
        <f t="shared" si="64"/>
        <v>-1.1058391561990576E-2</v>
      </c>
    </row>
    <row r="535" spans="1:25" x14ac:dyDescent="0.3">
      <c r="A535" s="23">
        <v>42339</v>
      </c>
      <c r="B535" s="1">
        <v>57.233466999999997</v>
      </c>
      <c r="C535" s="21">
        <f t="shared" si="60"/>
        <v>-3.2568230276508459E-4</v>
      </c>
      <c r="D535" s="21">
        <f t="shared" si="61"/>
        <v>1.0938325872215645E-6</v>
      </c>
      <c r="S535" s="23">
        <v>42339</v>
      </c>
      <c r="T535" s="1">
        <v>2102.6298830000001</v>
      </c>
      <c r="U535" s="21">
        <f t="shared" si="62"/>
        <v>1.0680573511899327E-2</v>
      </c>
      <c r="W535" s="23">
        <v>42339</v>
      </c>
      <c r="X535" s="24">
        <f t="shared" si="63"/>
        <v>-3.8838071546349728E-4</v>
      </c>
      <c r="Y535" s="21">
        <f t="shared" si="64"/>
        <v>1.0617875099200914E-2</v>
      </c>
    </row>
    <row r="536" spans="1:25" x14ac:dyDescent="0.3">
      <c r="A536" s="23">
        <v>42338</v>
      </c>
      <c r="B536" s="1">
        <v>57.252113000000001</v>
      </c>
      <c r="C536" s="21">
        <f t="shared" si="60"/>
        <v>-1.2705127944468098E-2</v>
      </c>
      <c r="D536" s="21">
        <f t="shared" si="61"/>
        <v>1.8023895284841339E-4</v>
      </c>
      <c r="S536" s="23">
        <v>42338</v>
      </c>
      <c r="T536" s="1">
        <v>2080.4099120000001</v>
      </c>
      <c r="U536" s="21">
        <f t="shared" si="62"/>
        <v>-4.6409971261862637E-3</v>
      </c>
      <c r="W536" s="23">
        <v>42338</v>
      </c>
      <c r="X536" s="24">
        <f t="shared" si="63"/>
        <v>-1.2767826357166511E-2</v>
      </c>
      <c r="Y536" s="21">
        <f t="shared" si="64"/>
        <v>-4.7036955388846764E-3</v>
      </c>
    </row>
    <row r="537" spans="1:25" x14ac:dyDescent="0.3">
      <c r="A537" s="23">
        <v>42335</v>
      </c>
      <c r="B537" s="1">
        <v>57.988869000000001</v>
      </c>
      <c r="C537" s="21">
        <f t="shared" si="60"/>
        <v>-1.6086706416518215E-4</v>
      </c>
      <c r="D537" s="21">
        <f t="shared" si="61"/>
        <v>7.7624783038126239E-7</v>
      </c>
      <c r="S537" s="23">
        <v>42335</v>
      </c>
      <c r="T537" s="1">
        <v>2090.110107</v>
      </c>
      <c r="U537" s="21">
        <f t="shared" si="62"/>
        <v>5.9361756861209258E-4</v>
      </c>
      <c r="W537" s="23">
        <v>42335</v>
      </c>
      <c r="X537" s="24">
        <f t="shared" si="63"/>
        <v>-2.2356547686359484E-4</v>
      </c>
      <c r="Y537" s="21">
        <f t="shared" si="64"/>
        <v>5.3091915591367989E-4</v>
      </c>
    </row>
    <row r="538" spans="1:25" x14ac:dyDescent="0.3">
      <c r="A538" s="23">
        <v>42333</v>
      </c>
      <c r="B538" s="1">
        <v>57.998199</v>
      </c>
      <c r="C538" s="21">
        <f t="shared" si="60"/>
        <v>3.712119571992023E-3</v>
      </c>
      <c r="D538" s="21">
        <f t="shared" si="61"/>
        <v>8.9516891547395983E-6</v>
      </c>
      <c r="S538" s="23">
        <v>42333</v>
      </c>
      <c r="T538" s="1">
        <v>2088.8701169999999</v>
      </c>
      <c r="U538" s="21">
        <f t="shared" si="62"/>
        <v>-1.2913256833779752E-4</v>
      </c>
      <c r="W538" s="23">
        <v>42333</v>
      </c>
      <c r="X538" s="24">
        <f t="shared" si="63"/>
        <v>3.6494211592936103E-3</v>
      </c>
      <c r="Y538" s="21">
        <f t="shared" si="64"/>
        <v>-1.9183098103621021E-4</v>
      </c>
    </row>
    <row r="539" spans="1:25" x14ac:dyDescent="0.3">
      <c r="A539" s="23">
        <v>42332</v>
      </c>
      <c r="B539" s="1">
        <v>57.783698999999999</v>
      </c>
      <c r="C539" s="21">
        <f t="shared" si="60"/>
        <v>-1.0855702945396839E-2</v>
      </c>
      <c r="D539" s="21">
        <f t="shared" si="61"/>
        <v>1.3400111722125619E-4</v>
      </c>
      <c r="S539" s="23">
        <v>42332</v>
      </c>
      <c r="T539" s="1">
        <v>2089.139893</v>
      </c>
      <c r="U539" s="21">
        <f t="shared" si="62"/>
        <v>1.2219961240418353E-3</v>
      </c>
      <c r="W539" s="23">
        <v>42332</v>
      </c>
      <c r="X539" s="24">
        <f t="shared" si="63"/>
        <v>-1.0918401358095253E-2</v>
      </c>
      <c r="Y539" s="21">
        <f t="shared" si="64"/>
        <v>1.1592977113434226E-3</v>
      </c>
    </row>
    <row r="540" spans="1:25" x14ac:dyDescent="0.3">
      <c r="A540" s="23">
        <v>42331</v>
      </c>
      <c r="B540" s="1">
        <v>58.417865999999997</v>
      </c>
      <c r="C540" s="21">
        <f t="shared" si="60"/>
        <v>1.0485405831523353E-2</v>
      </c>
      <c r="D540" s="21">
        <f t="shared" si="61"/>
        <v>9.535959230216583E-5</v>
      </c>
      <c r="S540" s="23">
        <v>42331</v>
      </c>
      <c r="T540" s="1">
        <v>2086.5900879999999</v>
      </c>
      <c r="U540" s="21">
        <f t="shared" si="62"/>
        <v>-1.2348607802712408E-3</v>
      </c>
      <c r="W540" s="23">
        <v>42331</v>
      </c>
      <c r="X540" s="24">
        <f t="shared" si="63"/>
        <v>1.042270741882494E-2</v>
      </c>
      <c r="Y540" s="21">
        <f t="shared" si="64"/>
        <v>-1.2975591929696535E-3</v>
      </c>
    </row>
    <row r="541" spans="1:25" x14ac:dyDescent="0.3">
      <c r="A541" s="23">
        <v>42328</v>
      </c>
      <c r="B541" s="1">
        <v>57.811686999999999</v>
      </c>
      <c r="C541" s="21">
        <f t="shared" si="60"/>
        <v>8.6236462706386074E-3</v>
      </c>
      <c r="D541" s="21">
        <f t="shared" si="61"/>
        <v>6.2464744096140393E-5</v>
      </c>
      <c r="S541" s="23">
        <v>42328</v>
      </c>
      <c r="T541" s="1">
        <v>2089.169922</v>
      </c>
      <c r="U541" s="21">
        <f t="shared" si="62"/>
        <v>3.8101958630922805E-3</v>
      </c>
      <c r="W541" s="23">
        <v>42328</v>
      </c>
      <c r="X541" s="24">
        <f t="shared" si="63"/>
        <v>8.5609478579401939E-3</v>
      </c>
      <c r="Y541" s="21">
        <f t="shared" si="64"/>
        <v>3.7474974503938678E-3</v>
      </c>
    </row>
    <row r="542" spans="1:25" x14ac:dyDescent="0.3">
      <c r="A542" s="23">
        <v>42327</v>
      </c>
      <c r="B542" s="1">
        <v>57.317402000000001</v>
      </c>
      <c r="C542" s="21">
        <f t="shared" si="60"/>
        <v>-5.5014640889594624E-3</v>
      </c>
      <c r="D542" s="21">
        <f t="shared" si="61"/>
        <v>3.8708882717899538E-5</v>
      </c>
      <c r="S542" s="23">
        <v>42327</v>
      </c>
      <c r="T542" s="1">
        <v>2081.23999</v>
      </c>
      <c r="U542" s="21">
        <f t="shared" si="62"/>
        <v>-1.1231092218189076E-3</v>
      </c>
      <c r="W542" s="23">
        <v>42327</v>
      </c>
      <c r="X542" s="24">
        <f t="shared" si="63"/>
        <v>-5.5641625016578751E-3</v>
      </c>
      <c r="Y542" s="21">
        <f t="shared" si="64"/>
        <v>-1.1858076345173203E-3</v>
      </c>
    </row>
    <row r="543" spans="1:25" x14ac:dyDescent="0.3">
      <c r="A543" s="23">
        <v>42326</v>
      </c>
      <c r="B543" s="1">
        <v>57.634475999999999</v>
      </c>
      <c r="C543" s="21">
        <f t="shared" si="60"/>
        <v>2.0644079995351783E-2</v>
      </c>
      <c r="D543" s="21">
        <f t="shared" si="61"/>
        <v>3.9696170280569221E-4</v>
      </c>
      <c r="S543" s="23">
        <v>42326</v>
      </c>
      <c r="T543" s="1">
        <v>2083.580078</v>
      </c>
      <c r="U543" s="21">
        <f t="shared" si="62"/>
        <v>1.616245193889343E-2</v>
      </c>
      <c r="W543" s="23">
        <v>42326</v>
      </c>
      <c r="X543" s="24">
        <f t="shared" si="63"/>
        <v>2.0581381582653369E-2</v>
      </c>
      <c r="Y543" s="21">
        <f t="shared" si="64"/>
        <v>1.6099753526195016E-2</v>
      </c>
    </row>
    <row r="544" spans="1:25" x14ac:dyDescent="0.3">
      <c r="A544" s="23">
        <v>42325</v>
      </c>
      <c r="B544" s="1">
        <v>56.468730999999998</v>
      </c>
      <c r="C544" s="21">
        <f t="shared" si="60"/>
        <v>-2.1424643549485811E-3</v>
      </c>
      <c r="D544" s="21">
        <f t="shared" si="61"/>
        <v>8.194745378147325E-6</v>
      </c>
      <c r="S544" s="23">
        <v>42325</v>
      </c>
      <c r="T544" s="1">
        <v>2050.4399410000001</v>
      </c>
      <c r="U544" s="21">
        <f t="shared" si="62"/>
        <v>-1.3393792484004408E-3</v>
      </c>
      <c r="W544" s="23">
        <v>42325</v>
      </c>
      <c r="X544" s="24">
        <f t="shared" si="63"/>
        <v>-2.2051627676469938E-3</v>
      </c>
      <c r="Y544" s="21">
        <f t="shared" si="64"/>
        <v>-1.4020776610988534E-3</v>
      </c>
    </row>
    <row r="545" spans="1:25" x14ac:dyDescent="0.3">
      <c r="A545" s="23">
        <v>42324</v>
      </c>
      <c r="B545" s="1">
        <v>56.589973000000001</v>
      </c>
      <c r="C545" s="21">
        <f t="shared" si="60"/>
        <v>1.5734833168211226E-2</v>
      </c>
      <c r="D545" s="21">
        <f t="shared" si="61"/>
        <v>2.254397432797635E-4</v>
      </c>
      <c r="S545" s="23">
        <v>42324</v>
      </c>
      <c r="T545" s="1">
        <v>2053.1899410000001</v>
      </c>
      <c r="U545" s="21">
        <f t="shared" si="62"/>
        <v>1.490326509548634E-2</v>
      </c>
      <c r="W545" s="23">
        <v>42324</v>
      </c>
      <c r="X545" s="24">
        <f t="shared" si="63"/>
        <v>1.5672134755512813E-2</v>
      </c>
      <c r="Y545" s="21">
        <f t="shared" si="64"/>
        <v>1.4840566682787926E-2</v>
      </c>
    </row>
    <row r="546" spans="1:25" x14ac:dyDescent="0.3">
      <c r="A546" s="23">
        <v>42321</v>
      </c>
      <c r="B546" s="1">
        <v>55.713332999999999</v>
      </c>
      <c r="C546" s="21">
        <f t="shared" si="60"/>
        <v>-2.1778343071362061E-2</v>
      </c>
      <c r="D546" s="21">
        <f t="shared" si="61"/>
        <v>5.0618364001162942E-4</v>
      </c>
      <c r="S546" s="23">
        <v>42321</v>
      </c>
      <c r="T546" s="1">
        <v>2023.040039</v>
      </c>
      <c r="U546" s="21">
        <f t="shared" si="62"/>
        <v>-1.1207364880723381E-2</v>
      </c>
      <c r="W546" s="23">
        <v>42321</v>
      </c>
      <c r="X546" s="24">
        <f t="shared" si="63"/>
        <v>-2.1841041484060474E-2</v>
      </c>
      <c r="Y546" s="21">
        <f t="shared" si="64"/>
        <v>-1.1270063293421794E-2</v>
      </c>
    </row>
    <row r="547" spans="1:25" x14ac:dyDescent="0.3">
      <c r="A547" s="23">
        <v>42320</v>
      </c>
      <c r="B547" s="1">
        <v>56.953690000000002</v>
      </c>
      <c r="C547" s="21">
        <f t="shared" si="60"/>
        <v>-1.2930346617684774E-2</v>
      </c>
      <c r="D547" s="21">
        <f t="shared" si="61"/>
        <v>1.8633693738195946E-4</v>
      </c>
      <c r="S547" s="23">
        <v>42320</v>
      </c>
      <c r="T547" s="1">
        <v>2045.969971</v>
      </c>
      <c r="U547" s="21">
        <f t="shared" si="62"/>
        <v>-1.3990375421686796E-2</v>
      </c>
      <c r="W547" s="23">
        <v>42320</v>
      </c>
      <c r="X547" s="24">
        <f t="shared" si="63"/>
        <v>-1.2993045030383187E-2</v>
      </c>
      <c r="Y547" s="21">
        <f t="shared" si="64"/>
        <v>-1.4053073834385209E-2</v>
      </c>
    </row>
    <row r="548" spans="1:25" x14ac:dyDescent="0.3">
      <c r="A548" s="23">
        <v>42319</v>
      </c>
      <c r="B548" s="1">
        <v>57.699767999999999</v>
      </c>
      <c r="C548" s="21">
        <f t="shared" si="60"/>
        <v>-4.985456777920616E-3</v>
      </c>
      <c r="D548" s="21">
        <f t="shared" si="61"/>
        <v>3.2554316304997277E-5</v>
      </c>
      <c r="S548" s="23">
        <v>42319</v>
      </c>
      <c r="T548" s="1">
        <v>2075</v>
      </c>
      <c r="U548" s="21">
        <f t="shared" si="62"/>
        <v>-3.2280859546982565E-3</v>
      </c>
      <c r="W548" s="23">
        <v>42319</v>
      </c>
      <c r="X548" s="24">
        <f t="shared" si="63"/>
        <v>-5.0481551906190287E-3</v>
      </c>
      <c r="Y548" s="21">
        <f t="shared" si="64"/>
        <v>-3.2907843673966692E-3</v>
      </c>
    </row>
    <row r="549" spans="1:25" x14ac:dyDescent="0.3">
      <c r="A549" s="23">
        <v>42318</v>
      </c>
      <c r="B549" s="1">
        <v>57.988869000000001</v>
      </c>
      <c r="C549" s="21">
        <f t="shared" si="60"/>
        <v>1.3694051833552878E-2</v>
      </c>
      <c r="D549" s="21">
        <f t="shared" si="61"/>
        <v>1.6832129290772122E-4</v>
      </c>
      <c r="S549" s="23">
        <v>42318</v>
      </c>
      <c r="T549" s="1">
        <v>2081.719971</v>
      </c>
      <c r="U549" s="21">
        <f t="shared" si="62"/>
        <v>1.5105951573544107E-3</v>
      </c>
      <c r="W549" s="23">
        <v>42318</v>
      </c>
      <c r="X549" s="24">
        <f t="shared" si="63"/>
        <v>1.3631353420854465E-2</v>
      </c>
      <c r="Y549" s="21">
        <f t="shared" si="64"/>
        <v>1.4478967446559981E-3</v>
      </c>
    </row>
    <row r="550" spans="1:25" x14ac:dyDescent="0.3">
      <c r="A550" s="23">
        <v>42317</v>
      </c>
      <c r="B550" s="1">
        <v>57.205494000000002</v>
      </c>
      <c r="C550" s="21">
        <f t="shared" si="60"/>
        <v>-6.9612965617947831E-3</v>
      </c>
      <c r="D550" s="21">
        <f t="shared" si="61"/>
        <v>5.9005116181467599E-5</v>
      </c>
      <c r="S550" s="23">
        <v>42317</v>
      </c>
      <c r="T550" s="1">
        <v>2078.580078</v>
      </c>
      <c r="U550" s="21">
        <f t="shared" si="62"/>
        <v>-9.8227293641929281E-3</v>
      </c>
      <c r="W550" s="23">
        <v>42317</v>
      </c>
      <c r="X550" s="24">
        <f t="shared" si="63"/>
        <v>-7.0239949744931958E-3</v>
      </c>
      <c r="Y550" s="21">
        <f t="shared" si="64"/>
        <v>-9.8854277768913416E-3</v>
      </c>
    </row>
    <row r="551" spans="1:25" x14ac:dyDescent="0.3">
      <c r="A551" s="23">
        <v>42314</v>
      </c>
      <c r="B551" s="1">
        <v>57.60651</v>
      </c>
      <c r="C551" s="21">
        <f t="shared" si="60"/>
        <v>-4.9776241993048087E-3</v>
      </c>
      <c r="D551" s="21">
        <f t="shared" si="61"/>
        <v>3.2464997922371331E-5</v>
      </c>
      <c r="S551" s="23">
        <v>42314</v>
      </c>
      <c r="T551" s="1">
        <v>2099.1999510000001</v>
      </c>
      <c r="U551" s="21">
        <f t="shared" si="62"/>
        <v>-3.4762159864287767E-4</v>
      </c>
      <c r="W551" s="23">
        <v>42314</v>
      </c>
      <c r="X551" s="24">
        <f t="shared" si="63"/>
        <v>-5.0403226120032214E-3</v>
      </c>
      <c r="Y551" s="21">
        <f t="shared" si="64"/>
        <v>-4.1032001134129036E-4</v>
      </c>
    </row>
    <row r="552" spans="1:25" x14ac:dyDescent="0.3">
      <c r="A552" s="23">
        <v>42313</v>
      </c>
      <c r="B552" s="1">
        <v>57.894688000000002</v>
      </c>
      <c r="C552" s="21">
        <f t="shared" si="60"/>
        <v>5.1647987810521379E-3</v>
      </c>
      <c r="D552" s="21">
        <f t="shared" si="61"/>
        <v>1.9754616428992737E-5</v>
      </c>
      <c r="S552" s="23">
        <v>42313</v>
      </c>
      <c r="T552" s="1">
        <v>2099.929932</v>
      </c>
      <c r="U552" s="21">
        <f t="shared" si="62"/>
        <v>-1.1321484144598548E-3</v>
      </c>
      <c r="W552" s="23">
        <v>42313</v>
      </c>
      <c r="X552" s="24">
        <f t="shared" si="63"/>
        <v>5.1021003683537252E-3</v>
      </c>
      <c r="Y552" s="21">
        <f t="shared" si="64"/>
        <v>-1.1948468271582675E-3</v>
      </c>
    </row>
    <row r="553" spans="1:25" x14ac:dyDescent="0.3">
      <c r="A553" s="23">
        <v>42312</v>
      </c>
      <c r="B553" s="1">
        <v>57.597209999999997</v>
      </c>
      <c r="C553" s="21">
        <f t="shared" si="60"/>
        <v>-1.3375862547829853E-2</v>
      </c>
      <c r="D553" s="21">
        <f t="shared" si="61"/>
        <v>1.98698477924725E-4</v>
      </c>
      <c r="S553" s="23">
        <v>42312</v>
      </c>
      <c r="T553" s="1">
        <v>2102.3100589999999</v>
      </c>
      <c r="U553" s="21">
        <f t="shared" si="62"/>
        <v>-3.5453670089111711E-3</v>
      </c>
      <c r="W553" s="23">
        <v>42312</v>
      </c>
      <c r="X553" s="24">
        <f t="shared" si="63"/>
        <v>-1.3438560960528267E-2</v>
      </c>
      <c r="Y553" s="21">
        <f t="shared" si="64"/>
        <v>-3.6080654216095838E-3</v>
      </c>
    </row>
    <row r="554" spans="1:25" x14ac:dyDescent="0.3">
      <c r="A554" s="23">
        <v>42311</v>
      </c>
      <c r="B554" s="1">
        <v>58.378067000000001</v>
      </c>
      <c r="C554" s="21">
        <f t="shared" si="60"/>
        <v>8.9975034176212887E-3</v>
      </c>
      <c r="D554" s="21">
        <f t="shared" si="61"/>
        <v>6.8514046309554459E-5</v>
      </c>
      <c r="S554" s="23">
        <v>42311</v>
      </c>
      <c r="T554" s="1">
        <v>2109.790039</v>
      </c>
      <c r="U554" s="21">
        <f t="shared" si="62"/>
        <v>2.7280672352485436E-3</v>
      </c>
      <c r="W554" s="23">
        <v>42311</v>
      </c>
      <c r="X554" s="24">
        <f t="shared" si="63"/>
        <v>8.9348050049228751E-3</v>
      </c>
      <c r="Y554" s="21">
        <f t="shared" si="64"/>
        <v>2.6653688225501309E-3</v>
      </c>
    </row>
    <row r="555" spans="1:25" x14ac:dyDescent="0.3">
      <c r="A555" s="23">
        <v>42310</v>
      </c>
      <c r="B555" s="1">
        <v>57.857494000000003</v>
      </c>
      <c r="C555" s="21">
        <f t="shared" si="60"/>
        <v>-5.2740809531873767E-3</v>
      </c>
      <c r="D555" s="21">
        <f t="shared" si="61"/>
        <v>3.5931190916314569E-5</v>
      </c>
      <c r="S555" s="23">
        <v>42310</v>
      </c>
      <c r="T555" s="1">
        <v>2104.0500489999999</v>
      </c>
      <c r="U555" s="21">
        <f t="shared" si="62"/>
        <v>1.1873817294504763E-2</v>
      </c>
      <c r="W555" s="23">
        <v>42310</v>
      </c>
      <c r="X555" s="24">
        <f t="shared" si="63"/>
        <v>-5.3367793658857894E-3</v>
      </c>
      <c r="Y555" s="21">
        <f t="shared" si="64"/>
        <v>1.1811118881806349E-2</v>
      </c>
    </row>
    <row r="556" spans="1:25" x14ac:dyDescent="0.3">
      <c r="A556" s="23">
        <v>42307</v>
      </c>
      <c r="B556" s="1">
        <v>58.164256999999999</v>
      </c>
      <c r="C556" s="21">
        <f t="shared" si="60"/>
        <v>1.1198606300804048E-3</v>
      </c>
      <c r="D556" s="21">
        <f t="shared" si="61"/>
        <v>1.597428363595316E-7</v>
      </c>
      <c r="S556" s="23">
        <v>42307</v>
      </c>
      <c r="T556" s="1">
        <v>2079.360107</v>
      </c>
      <c r="U556" s="21">
        <f t="shared" si="62"/>
        <v>-4.809877153488018E-3</v>
      </c>
      <c r="W556" s="23">
        <v>42307</v>
      </c>
      <c r="X556" s="24">
        <f t="shared" si="63"/>
        <v>1.0571622173819921E-3</v>
      </c>
      <c r="Y556" s="21">
        <f t="shared" si="64"/>
        <v>-4.8725755661864307E-3</v>
      </c>
    </row>
    <row r="557" spans="1:25" x14ac:dyDescent="0.3">
      <c r="A557" s="23">
        <v>42306</v>
      </c>
      <c r="B557" s="1">
        <v>58.099193999999997</v>
      </c>
      <c r="C557" s="21">
        <f t="shared" si="60"/>
        <v>-1.5902841127911627E-2</v>
      </c>
      <c r="D557" s="21">
        <f t="shared" si="61"/>
        <v>2.7632490502245346E-4</v>
      </c>
      <c r="S557" s="23">
        <v>42306</v>
      </c>
      <c r="T557" s="1">
        <v>2089.4099120000001</v>
      </c>
      <c r="U557" s="21">
        <f t="shared" si="62"/>
        <v>-4.4977441860072354E-4</v>
      </c>
      <c r="W557" s="23">
        <v>42306</v>
      </c>
      <c r="X557" s="24">
        <f t="shared" si="63"/>
        <v>-1.596553954061004E-2</v>
      </c>
      <c r="Y557" s="21">
        <f t="shared" si="64"/>
        <v>-5.1247283129913623E-4</v>
      </c>
    </row>
    <row r="558" spans="1:25" x14ac:dyDescent="0.3">
      <c r="A558" s="23">
        <v>42305</v>
      </c>
      <c r="B558" s="1">
        <v>59.038066999999998</v>
      </c>
      <c r="C558" s="21">
        <f t="shared" si="60"/>
        <v>1.2757039470838949E-2</v>
      </c>
      <c r="D558" s="21">
        <f t="shared" si="61"/>
        <v>1.4488593262389535E-4</v>
      </c>
      <c r="S558" s="23">
        <v>42305</v>
      </c>
      <c r="T558" s="1">
        <v>2090.3500979999999</v>
      </c>
      <c r="U558" s="21">
        <f t="shared" si="62"/>
        <v>1.1840033238402548E-2</v>
      </c>
      <c r="W558" s="23">
        <v>42305</v>
      </c>
      <c r="X558" s="24">
        <f t="shared" si="63"/>
        <v>1.2694341058140535E-2</v>
      </c>
      <c r="Y558" s="21">
        <f t="shared" si="64"/>
        <v>1.1777334825704134E-2</v>
      </c>
    </row>
    <row r="559" spans="1:25" x14ac:dyDescent="0.3">
      <c r="A559" s="23">
        <v>42304</v>
      </c>
      <c r="B559" s="1">
        <v>58.294403000000003</v>
      </c>
      <c r="C559" s="21">
        <f t="shared" si="60"/>
        <v>-1.1350983933351877E-2</v>
      </c>
      <c r="D559" s="21">
        <f t="shared" si="61"/>
        <v>1.4571305215458827E-4</v>
      </c>
      <c r="S559" s="23">
        <v>42304</v>
      </c>
      <c r="T559" s="1">
        <v>2065.889893</v>
      </c>
      <c r="U559" s="21">
        <f t="shared" si="62"/>
        <v>-2.5541185091011442E-3</v>
      </c>
      <c r="W559" s="23">
        <v>42304</v>
      </c>
      <c r="X559" s="24">
        <f t="shared" si="63"/>
        <v>-1.1413682346050291E-2</v>
      </c>
      <c r="Y559" s="21">
        <f t="shared" si="64"/>
        <v>-2.6168169217995569E-3</v>
      </c>
    </row>
    <row r="560" spans="1:25" x14ac:dyDescent="0.3">
      <c r="A560" s="23">
        <v>42303</v>
      </c>
      <c r="B560" s="1">
        <v>58.963698999999998</v>
      </c>
      <c r="C560" s="21">
        <f t="shared" si="60"/>
        <v>1.3096787782612918E-2</v>
      </c>
      <c r="D560" s="21">
        <f t="shared" si="61"/>
        <v>1.5318036540346632E-4</v>
      </c>
      <c r="S560" s="23">
        <v>42303</v>
      </c>
      <c r="T560" s="1">
        <v>2071.179932</v>
      </c>
      <c r="U560" s="21">
        <f t="shared" si="62"/>
        <v>-1.9131003481598352E-3</v>
      </c>
      <c r="W560" s="23">
        <v>42303</v>
      </c>
      <c r="X560" s="24">
        <f t="shared" si="63"/>
        <v>1.3034089369914504E-2</v>
      </c>
      <c r="Y560" s="21">
        <f t="shared" si="64"/>
        <v>-1.9757987608582479E-3</v>
      </c>
    </row>
    <row r="561" spans="1:25" x14ac:dyDescent="0.3">
      <c r="A561" s="23">
        <v>42300</v>
      </c>
      <c r="B561" s="1">
        <v>58.201447000000002</v>
      </c>
      <c r="C561" s="21">
        <f t="shared" si="60"/>
        <v>1.8214352200230488E-2</v>
      </c>
      <c r="D561" s="21">
        <f t="shared" si="61"/>
        <v>3.0604598351058516E-4</v>
      </c>
      <c r="S561" s="23">
        <v>42300</v>
      </c>
      <c r="T561" s="1">
        <v>2075.1499020000001</v>
      </c>
      <c r="U561" s="21">
        <f t="shared" si="62"/>
        <v>1.1030344256396596E-2</v>
      </c>
      <c r="W561" s="23">
        <v>42300</v>
      </c>
      <c r="X561" s="24">
        <f t="shared" si="63"/>
        <v>1.8151653787532075E-2</v>
      </c>
      <c r="Y561" s="21">
        <f t="shared" si="64"/>
        <v>1.0967645843698182E-2</v>
      </c>
    </row>
    <row r="562" spans="1:25" x14ac:dyDescent="0.3">
      <c r="A562" s="23">
        <v>42299</v>
      </c>
      <c r="B562" s="1">
        <v>57.160308999999998</v>
      </c>
      <c r="C562" s="21">
        <f t="shared" si="60"/>
        <v>1.5860092153793914E-2</v>
      </c>
      <c r="D562" s="21">
        <f t="shared" si="61"/>
        <v>2.2921687298806272E-4</v>
      </c>
      <c r="S562" s="23">
        <v>42299</v>
      </c>
      <c r="T562" s="1">
        <v>2052.51001</v>
      </c>
      <c r="U562" s="21">
        <f t="shared" si="62"/>
        <v>1.6627571884764603E-2</v>
      </c>
      <c r="W562" s="23">
        <v>42299</v>
      </c>
      <c r="X562" s="24">
        <f t="shared" si="63"/>
        <v>1.5797393741095501E-2</v>
      </c>
      <c r="Y562" s="21">
        <f t="shared" si="64"/>
        <v>1.6564873472066189E-2</v>
      </c>
    </row>
    <row r="563" spans="1:25" x14ac:dyDescent="0.3">
      <c r="A563" s="23">
        <v>42298</v>
      </c>
      <c r="B563" s="1">
        <v>56.267895000000003</v>
      </c>
      <c r="C563" s="21">
        <f t="shared" si="60"/>
        <v>-5.7492179899437668E-3</v>
      </c>
      <c r="D563" s="21">
        <f t="shared" si="61"/>
        <v>4.185313899750908E-5</v>
      </c>
      <c r="S563" s="23">
        <v>42298</v>
      </c>
      <c r="T563" s="1">
        <v>2018.9399410000001</v>
      </c>
      <c r="U563" s="21">
        <f t="shared" si="62"/>
        <v>-5.8254154254255841E-3</v>
      </c>
      <c r="W563" s="23">
        <v>42298</v>
      </c>
      <c r="X563" s="24">
        <f t="shared" si="63"/>
        <v>-5.8119164026421795E-3</v>
      </c>
      <c r="Y563" s="21">
        <f t="shared" si="64"/>
        <v>-5.8881138381239968E-3</v>
      </c>
    </row>
    <row r="564" spans="1:25" x14ac:dyDescent="0.3">
      <c r="A564" s="23">
        <v>42297</v>
      </c>
      <c r="B564" s="1">
        <v>56.593262000000003</v>
      </c>
      <c r="C564" s="21">
        <f t="shared" si="60"/>
        <v>-1.4760858043771918E-3</v>
      </c>
      <c r="D564" s="21">
        <f t="shared" si="61"/>
        <v>4.823593208112418E-6</v>
      </c>
      <c r="S564" s="23">
        <v>42297</v>
      </c>
      <c r="T564" s="1">
        <v>2030.7700199999999</v>
      </c>
      <c r="U564" s="21">
        <f t="shared" si="62"/>
        <v>-1.421090030626071E-3</v>
      </c>
      <c r="W564" s="23">
        <v>42297</v>
      </c>
      <c r="X564" s="24">
        <f t="shared" si="63"/>
        <v>-1.5387842170756045E-3</v>
      </c>
      <c r="Y564" s="21">
        <f t="shared" si="64"/>
        <v>-1.4837884433244837E-3</v>
      </c>
    </row>
    <row r="565" spans="1:25" x14ac:dyDescent="0.3">
      <c r="A565" s="23">
        <v>42296</v>
      </c>
      <c r="B565" s="1">
        <v>56.676921999999998</v>
      </c>
      <c r="C565" s="21">
        <f t="shared" si="60"/>
        <v>1.73536426433476E-2</v>
      </c>
      <c r="D565" s="21">
        <f t="shared" si="61"/>
        <v>2.7667200585795984E-4</v>
      </c>
      <c r="S565" s="23">
        <v>42296</v>
      </c>
      <c r="T565" s="1">
        <v>2033.660034</v>
      </c>
      <c r="U565" s="21">
        <f t="shared" si="62"/>
        <v>2.7054561930150989E-4</v>
      </c>
      <c r="W565" s="23">
        <v>42296</v>
      </c>
      <c r="X565" s="24">
        <f t="shared" si="63"/>
        <v>1.7290944230649186E-2</v>
      </c>
      <c r="Y565" s="21">
        <f t="shared" si="64"/>
        <v>2.078472066030972E-4</v>
      </c>
    </row>
    <row r="566" spans="1:25" x14ac:dyDescent="0.3">
      <c r="A566" s="23">
        <v>42293</v>
      </c>
      <c r="B566" s="1">
        <v>55.710147999999997</v>
      </c>
      <c r="C566" s="21">
        <f t="shared" si="60"/>
        <v>4.020812425675091E-3</v>
      </c>
      <c r="D566" s="21">
        <f t="shared" si="61"/>
        <v>1.0894159794874675E-5</v>
      </c>
      <c r="S566" s="23">
        <v>42293</v>
      </c>
      <c r="T566" s="1">
        <v>2033.1099850000001</v>
      </c>
      <c r="U566" s="21">
        <f t="shared" si="62"/>
        <v>4.5704742761638606E-3</v>
      </c>
      <c r="W566" s="23">
        <v>42293</v>
      </c>
      <c r="X566" s="24">
        <f t="shared" si="63"/>
        <v>3.9581140129766783E-3</v>
      </c>
      <c r="Y566" s="21">
        <f t="shared" si="64"/>
        <v>4.5077758634654479E-3</v>
      </c>
    </row>
    <row r="567" spans="1:25" x14ac:dyDescent="0.3">
      <c r="A567" s="23">
        <v>42292</v>
      </c>
      <c r="B567" s="1">
        <v>55.487045000000002</v>
      </c>
      <c r="C567" s="21">
        <f t="shared" si="60"/>
        <v>1.4790708433328748E-2</v>
      </c>
      <c r="D567" s="21">
        <f t="shared" si="61"/>
        <v>1.9797970809159855E-4</v>
      </c>
      <c r="S567" s="23">
        <v>42292</v>
      </c>
      <c r="T567" s="1">
        <v>2023.8599850000001</v>
      </c>
      <c r="U567" s="21">
        <f t="shared" si="62"/>
        <v>1.485277356212289E-2</v>
      </c>
      <c r="W567" s="23">
        <v>42292</v>
      </c>
      <c r="X567" s="24">
        <f t="shared" si="63"/>
        <v>1.4728010020630334E-2</v>
      </c>
      <c r="Y567" s="21">
        <f t="shared" si="64"/>
        <v>1.4790075149424476E-2</v>
      </c>
    </row>
    <row r="568" spans="1:25" x14ac:dyDescent="0.3">
      <c r="A568" s="23">
        <v>42291</v>
      </c>
      <c r="B568" s="1">
        <v>54.678314</v>
      </c>
      <c r="C568" s="21">
        <f t="shared" si="60"/>
        <v>-2.2273818478571794E-2</v>
      </c>
      <c r="D568" s="21">
        <f t="shared" si="61"/>
        <v>5.2872406784544763E-4</v>
      </c>
      <c r="S568" s="23">
        <v>42291</v>
      </c>
      <c r="T568" s="1">
        <v>1994.23999</v>
      </c>
      <c r="U568" s="21">
        <f t="shared" si="62"/>
        <v>-4.7162741133909281E-3</v>
      </c>
      <c r="W568" s="23">
        <v>42291</v>
      </c>
      <c r="X568" s="24">
        <f t="shared" si="63"/>
        <v>-2.2336516891270208E-2</v>
      </c>
      <c r="Y568" s="21">
        <f t="shared" si="64"/>
        <v>-4.7789725260893407E-3</v>
      </c>
    </row>
    <row r="569" spans="1:25" x14ac:dyDescent="0.3">
      <c r="A569" s="23">
        <v>42290</v>
      </c>
      <c r="B569" s="1">
        <v>55.923954000000002</v>
      </c>
      <c r="C569" s="21">
        <f t="shared" si="60"/>
        <v>-6.2769466350344194E-3</v>
      </c>
      <c r="D569" s="21">
        <f t="shared" si="61"/>
        <v>4.8959812128606867E-5</v>
      </c>
      <c r="S569" s="23">
        <v>42290</v>
      </c>
      <c r="T569" s="1">
        <v>2003.6899410000001</v>
      </c>
      <c r="U569" s="21">
        <f t="shared" si="62"/>
        <v>-6.8254241800043136E-3</v>
      </c>
      <c r="W569" s="23">
        <v>42290</v>
      </c>
      <c r="X569" s="24">
        <f t="shared" si="63"/>
        <v>-6.3396450477328321E-3</v>
      </c>
      <c r="Y569" s="21">
        <f t="shared" si="64"/>
        <v>-6.8881225927027263E-3</v>
      </c>
    </row>
    <row r="570" spans="1:25" x14ac:dyDescent="0.3">
      <c r="A570" s="23">
        <v>42289</v>
      </c>
      <c r="B570" s="1">
        <v>56.277203</v>
      </c>
      <c r="C570" s="21">
        <f t="shared" si="60"/>
        <v>7.8242603808640343E-3</v>
      </c>
      <c r="D570" s="21">
        <f t="shared" si="61"/>
        <v>5.0467926602318267E-5</v>
      </c>
      <c r="S570" s="23">
        <v>42289</v>
      </c>
      <c r="T570" s="1">
        <v>2017.459961</v>
      </c>
      <c r="U570" s="21">
        <f t="shared" si="62"/>
        <v>1.2754770636946855E-3</v>
      </c>
      <c r="W570" s="23">
        <v>42289</v>
      </c>
      <c r="X570" s="24">
        <f t="shared" si="63"/>
        <v>7.7615619681656216E-3</v>
      </c>
      <c r="Y570" s="21">
        <f t="shared" si="64"/>
        <v>1.2127786509962728E-3</v>
      </c>
    </row>
    <row r="571" spans="1:25" x14ac:dyDescent="0.3">
      <c r="A571" s="23">
        <v>42286</v>
      </c>
      <c r="B571" s="1">
        <v>55.840294</v>
      </c>
      <c r="C571" s="21">
        <f t="shared" si="60"/>
        <v>1.0259050658561808E-2</v>
      </c>
      <c r="D571" s="21">
        <f t="shared" si="61"/>
        <v>9.0990011204542212E-5</v>
      </c>
      <c r="S571" s="23">
        <v>42286</v>
      </c>
      <c r="T571" s="1">
        <v>2014.8900149999999</v>
      </c>
      <c r="U571" s="21">
        <f t="shared" si="62"/>
        <v>7.251113576554058E-4</v>
      </c>
      <c r="W571" s="23">
        <v>42286</v>
      </c>
      <c r="X571" s="24">
        <f t="shared" si="63"/>
        <v>1.0196352245863394E-2</v>
      </c>
      <c r="Y571" s="21">
        <f t="shared" si="64"/>
        <v>6.6241294495699311E-4</v>
      </c>
    </row>
    <row r="572" spans="1:25" x14ac:dyDescent="0.3">
      <c r="A572" s="23">
        <v>42285</v>
      </c>
      <c r="B572" s="1">
        <v>55.273243000000001</v>
      </c>
      <c r="C572" s="21">
        <f t="shared" si="60"/>
        <v>1.1568539264153133E-2</v>
      </c>
      <c r="D572" s="21">
        <f t="shared" si="61"/>
        <v>1.1768685068975118E-4</v>
      </c>
      <c r="S572" s="23">
        <v>42285</v>
      </c>
      <c r="T572" s="1">
        <v>2013.4300539999999</v>
      </c>
      <c r="U572" s="21">
        <f t="shared" si="62"/>
        <v>8.8184356322988933E-3</v>
      </c>
      <c r="W572" s="23">
        <v>42285</v>
      </c>
      <c r="X572" s="24">
        <f t="shared" si="63"/>
        <v>1.1505840851454719E-2</v>
      </c>
      <c r="Y572" s="21">
        <f t="shared" si="64"/>
        <v>8.7557372196004797E-3</v>
      </c>
    </row>
    <row r="573" spans="1:25" x14ac:dyDescent="0.3">
      <c r="A573" s="23">
        <v>42284</v>
      </c>
      <c r="B573" s="1">
        <v>54.641125000000002</v>
      </c>
      <c r="C573" s="21">
        <f t="shared" si="60"/>
        <v>1.5334290183754984E-3</v>
      </c>
      <c r="D573" s="21">
        <f t="shared" si="61"/>
        <v>6.6137036498768605E-7</v>
      </c>
      <c r="S573" s="23">
        <v>42284</v>
      </c>
      <c r="T573" s="1">
        <v>1995.829956</v>
      </c>
      <c r="U573" s="21">
        <f t="shared" si="62"/>
        <v>8.035633584403401E-3</v>
      </c>
      <c r="W573" s="23">
        <v>42284</v>
      </c>
      <c r="X573" s="24">
        <f t="shared" si="63"/>
        <v>1.4707306056770857E-3</v>
      </c>
      <c r="Y573" s="21">
        <f t="shared" si="64"/>
        <v>7.9729351717049875E-3</v>
      </c>
    </row>
    <row r="574" spans="1:25" x14ac:dyDescent="0.3">
      <c r="A574" s="23">
        <v>42283</v>
      </c>
      <c r="B574" s="1">
        <v>54.557465000000001</v>
      </c>
      <c r="C574" s="21">
        <f t="shared" si="60"/>
        <v>-5.9283206033042823E-3</v>
      </c>
      <c r="D574" s="21">
        <f t="shared" si="61"/>
        <v>4.4202589710389009E-5</v>
      </c>
      <c r="S574" s="23">
        <v>42283</v>
      </c>
      <c r="T574" s="1">
        <v>1979.920044</v>
      </c>
      <c r="U574" s="21">
        <f t="shared" si="62"/>
        <v>-3.5882362417535285E-3</v>
      </c>
      <c r="W574" s="23">
        <v>42283</v>
      </c>
      <c r="X574" s="24">
        <f t="shared" si="63"/>
        <v>-5.991019016002695E-3</v>
      </c>
      <c r="Y574" s="21">
        <f t="shared" si="64"/>
        <v>-3.6509346544519412E-3</v>
      </c>
    </row>
    <row r="575" spans="1:25" x14ac:dyDescent="0.3">
      <c r="A575" s="23">
        <v>42282</v>
      </c>
      <c r="B575" s="1">
        <v>54.882828000000003</v>
      </c>
      <c r="C575" s="21">
        <f t="shared" si="60"/>
        <v>1.6529062926111449E-2</v>
      </c>
      <c r="D575" s="21">
        <f t="shared" si="61"/>
        <v>2.4992070937289381E-4</v>
      </c>
      <c r="S575" s="23">
        <v>42282</v>
      </c>
      <c r="T575" s="1">
        <v>1987.0500489999999</v>
      </c>
      <c r="U575" s="21">
        <f t="shared" si="62"/>
        <v>1.8289841072046009E-2</v>
      </c>
      <c r="W575" s="23">
        <v>42282</v>
      </c>
      <c r="X575" s="24">
        <f t="shared" si="63"/>
        <v>1.6466364513413035E-2</v>
      </c>
      <c r="Y575" s="21">
        <f t="shared" si="64"/>
        <v>1.8227142659347596E-2</v>
      </c>
    </row>
    <row r="576" spans="1:25" x14ac:dyDescent="0.3">
      <c r="A576" s="23">
        <v>42279</v>
      </c>
      <c r="B576" s="1">
        <v>53.990417000000001</v>
      </c>
      <c r="C576" s="21">
        <f t="shared" si="60"/>
        <v>1.0438446610830487E-2</v>
      </c>
      <c r="D576" s="21">
        <f t="shared" si="61"/>
        <v>9.4444662888623691E-5</v>
      </c>
      <c r="S576" s="23">
        <v>42279</v>
      </c>
      <c r="T576" s="1">
        <v>1951.3599850000001</v>
      </c>
      <c r="U576" s="21">
        <f t="shared" si="62"/>
        <v>1.4315289254205554E-2</v>
      </c>
      <c r="W576" s="23">
        <v>42279</v>
      </c>
      <c r="X576" s="24">
        <f t="shared" si="63"/>
        <v>1.0375748198132074E-2</v>
      </c>
      <c r="Y576" s="21">
        <f t="shared" si="64"/>
        <v>1.4252590841507141E-2</v>
      </c>
    </row>
    <row r="577" spans="1:25" x14ac:dyDescent="0.3">
      <c r="A577" s="23">
        <v>42278</v>
      </c>
      <c r="B577" s="1">
        <v>53.432662999999998</v>
      </c>
      <c r="C577" s="21">
        <f t="shared" si="60"/>
        <v>1.1259624514527777E-2</v>
      </c>
      <c r="D577" s="21">
        <f t="shared" si="61"/>
        <v>1.110798440082372E-4</v>
      </c>
      <c r="S577" s="23">
        <v>42278</v>
      </c>
      <c r="T577" s="1">
        <v>1923.8199460000001</v>
      </c>
      <c r="U577" s="21">
        <f t="shared" si="62"/>
        <v>1.9738842324117378E-3</v>
      </c>
      <c r="W577" s="23">
        <v>42278</v>
      </c>
      <c r="X577" s="24">
        <f t="shared" si="63"/>
        <v>1.1196926101829364E-2</v>
      </c>
      <c r="Y577" s="21">
        <f t="shared" si="64"/>
        <v>1.9111858197133251E-3</v>
      </c>
    </row>
    <row r="578" spans="1:25" x14ac:dyDescent="0.3">
      <c r="A578" s="23">
        <v>42277</v>
      </c>
      <c r="B578" s="1">
        <v>52.837730000000001</v>
      </c>
      <c r="C578" s="21">
        <f t="shared" si="60"/>
        <v>2.01004919377612E-2</v>
      </c>
      <c r="D578" s="21">
        <f t="shared" si="61"/>
        <v>3.7559640499274319E-4</v>
      </c>
      <c r="S578" s="23">
        <v>42277</v>
      </c>
      <c r="T578" s="1">
        <v>1920.030029</v>
      </c>
      <c r="U578" s="21">
        <f t="shared" si="62"/>
        <v>1.9075555652102061E-2</v>
      </c>
      <c r="W578" s="23">
        <v>42277</v>
      </c>
      <c r="X578" s="24">
        <f t="shared" si="63"/>
        <v>2.0037793525062787E-2</v>
      </c>
      <c r="Y578" s="21">
        <f t="shared" si="64"/>
        <v>1.9012857239403647E-2</v>
      </c>
    </row>
    <row r="579" spans="1:25" x14ac:dyDescent="0.3">
      <c r="A579" s="23">
        <v>42276</v>
      </c>
      <c r="B579" s="1">
        <v>51.796593000000001</v>
      </c>
      <c r="C579" s="21">
        <f t="shared" si="60"/>
        <v>-8.9659033535327559E-4</v>
      </c>
      <c r="D579" s="21">
        <f t="shared" si="61"/>
        <v>2.6139534760227594E-6</v>
      </c>
      <c r="S579" s="23">
        <v>42276</v>
      </c>
      <c r="T579" s="1">
        <v>1884.089966</v>
      </c>
      <c r="U579" s="21">
        <f t="shared" si="62"/>
        <v>1.2328530985949993E-3</v>
      </c>
      <c r="W579" s="23">
        <v>42276</v>
      </c>
      <c r="X579" s="24">
        <f t="shared" si="63"/>
        <v>-9.5928874805168828E-4</v>
      </c>
      <c r="Y579" s="21">
        <f t="shared" si="64"/>
        <v>1.1701546858965866E-3</v>
      </c>
    </row>
    <row r="580" spans="1:25" x14ac:dyDescent="0.3">
      <c r="A580" s="23">
        <v>42275</v>
      </c>
      <c r="B580" s="1">
        <v>51.843074999999999</v>
      </c>
      <c r="C580" s="21">
        <f t="shared" si="60"/>
        <v>-3.8282382945929228E-2</v>
      </c>
      <c r="D580" s="21">
        <f t="shared" si="61"/>
        <v>1.5212000890468169E-3</v>
      </c>
      <c r="S580" s="23">
        <v>42275</v>
      </c>
      <c r="T580" s="1">
        <v>1881.7700199999999</v>
      </c>
      <c r="U580" s="21">
        <f t="shared" si="62"/>
        <v>-2.5666090316902812E-2</v>
      </c>
      <c r="W580" s="23">
        <v>42275</v>
      </c>
      <c r="X580" s="24">
        <f t="shared" si="63"/>
        <v>-3.8345081358627638E-2</v>
      </c>
      <c r="Y580" s="21">
        <f t="shared" si="64"/>
        <v>-2.5728788729601226E-2</v>
      </c>
    </row>
    <row r="581" spans="1:25" x14ac:dyDescent="0.3">
      <c r="A581" s="23">
        <v>42272</v>
      </c>
      <c r="B581" s="1">
        <v>53.906753999999999</v>
      </c>
      <c r="C581" s="21">
        <f t="shared" si="60"/>
        <v>-6.5101554100770453E-3</v>
      </c>
      <c r="D581" s="21">
        <f t="shared" si="61"/>
        <v>5.2277782156715129E-5</v>
      </c>
      <c r="S581" s="23">
        <v>42272</v>
      </c>
      <c r="T581" s="1">
        <v>1931.339966</v>
      </c>
      <c r="U581" s="21">
        <f t="shared" si="62"/>
        <v>-4.6579307159455574E-4</v>
      </c>
      <c r="W581" s="23">
        <v>42272</v>
      </c>
      <c r="X581" s="24">
        <f t="shared" si="63"/>
        <v>-6.572853822775458E-3</v>
      </c>
      <c r="Y581" s="21">
        <f t="shared" si="64"/>
        <v>-5.2849148429296843E-4</v>
      </c>
    </row>
    <row r="582" spans="1:25" x14ac:dyDescent="0.3">
      <c r="A582" s="23">
        <v>42271</v>
      </c>
      <c r="B582" s="1">
        <v>54.259995000000004</v>
      </c>
      <c r="C582" s="21">
        <f t="shared" si="60"/>
        <v>1.00362918768373E-2</v>
      </c>
      <c r="D582" s="21">
        <f t="shared" si="61"/>
        <v>8.6789899251851692E-5</v>
      </c>
      <c r="S582" s="23">
        <v>42271</v>
      </c>
      <c r="T582" s="1">
        <v>1932.23999</v>
      </c>
      <c r="U582" s="21">
        <f t="shared" si="62"/>
        <v>-3.3629845707411343E-3</v>
      </c>
      <c r="W582" s="23">
        <v>42271</v>
      </c>
      <c r="X582" s="24">
        <f t="shared" si="63"/>
        <v>9.9735934641388864E-3</v>
      </c>
      <c r="Y582" s="21">
        <f t="shared" si="64"/>
        <v>-3.425682983439547E-3</v>
      </c>
    </row>
    <row r="583" spans="1:25" x14ac:dyDescent="0.3">
      <c r="A583" s="23">
        <v>42270</v>
      </c>
      <c r="B583" s="1">
        <v>53.720837000000003</v>
      </c>
      <c r="C583" s="21">
        <f t="shared" si="60"/>
        <v>1.1729590137816714E-2</v>
      </c>
      <c r="D583" s="21">
        <f t="shared" si="61"/>
        <v>1.212070628351741E-4</v>
      </c>
      <c r="S583" s="23">
        <v>42270</v>
      </c>
      <c r="T583" s="1">
        <v>1938.76001</v>
      </c>
      <c r="U583" s="21">
        <f t="shared" si="62"/>
        <v>-2.0486426492924981E-3</v>
      </c>
      <c r="W583" s="23">
        <v>42270</v>
      </c>
      <c r="X583" s="24">
        <f t="shared" si="63"/>
        <v>1.1666891725118301E-2</v>
      </c>
      <c r="Y583" s="21">
        <f t="shared" si="64"/>
        <v>-2.1113410619909108E-3</v>
      </c>
    </row>
    <row r="584" spans="1:25" x14ac:dyDescent="0.3">
      <c r="A584" s="23">
        <v>42269</v>
      </c>
      <c r="B584" s="1">
        <v>53.098019000000001</v>
      </c>
      <c r="C584" s="21">
        <f t="shared" si="60"/>
        <v>-7.2991845097897246E-3</v>
      </c>
      <c r="D584" s="21">
        <f t="shared" si="61"/>
        <v>6.4310242649041037E-5</v>
      </c>
      <c r="S584" s="23">
        <v>42269</v>
      </c>
      <c r="T584" s="1">
        <v>1942.73999</v>
      </c>
      <c r="U584" s="21">
        <f t="shared" si="62"/>
        <v>-1.2318429542511833E-2</v>
      </c>
      <c r="W584" s="23">
        <v>42269</v>
      </c>
      <c r="X584" s="24">
        <f t="shared" si="63"/>
        <v>-7.3618829224881372E-3</v>
      </c>
      <c r="Y584" s="21">
        <f t="shared" si="64"/>
        <v>-1.2381127955210246E-2</v>
      </c>
    </row>
    <row r="585" spans="1:25" x14ac:dyDescent="0.3">
      <c r="A585" s="23">
        <v>42268</v>
      </c>
      <c r="B585" s="1">
        <v>53.488441000000002</v>
      </c>
      <c r="C585" s="21">
        <f t="shared" si="60"/>
        <v>1.2315271681807793E-2</v>
      </c>
      <c r="D585" s="21">
        <f t="shared" si="61"/>
        <v>1.344460997687588E-4</v>
      </c>
      <c r="S585" s="23">
        <v>42268</v>
      </c>
      <c r="T585" s="1">
        <v>1966.969971</v>
      </c>
      <c r="U585" s="21">
        <f t="shared" si="62"/>
        <v>4.5657839091290953E-3</v>
      </c>
      <c r="W585" s="23">
        <v>42268</v>
      </c>
      <c r="X585" s="24">
        <f t="shared" si="63"/>
        <v>1.225257326910938E-2</v>
      </c>
      <c r="Y585" s="21">
        <f t="shared" si="64"/>
        <v>4.5030854964306826E-3</v>
      </c>
    </row>
    <row r="586" spans="1:25" x14ac:dyDescent="0.3">
      <c r="A586" s="23">
        <v>42265</v>
      </c>
      <c r="B586" s="1">
        <v>52.837730000000001</v>
      </c>
      <c r="C586" s="21">
        <f t="shared" si="60"/>
        <v>-7.6817446801173972E-3</v>
      </c>
      <c r="D586" s="21">
        <f t="shared" si="61"/>
        <v>7.059237553243271E-5</v>
      </c>
      <c r="S586" s="23">
        <v>42265</v>
      </c>
      <c r="T586" s="1">
        <v>1958.030029</v>
      </c>
      <c r="U586" s="21">
        <f t="shared" si="62"/>
        <v>-1.6164165808483677E-2</v>
      </c>
      <c r="W586" s="23">
        <v>42265</v>
      </c>
      <c r="X586" s="24">
        <f t="shared" si="63"/>
        <v>-7.7444430928158099E-3</v>
      </c>
      <c r="Y586" s="21">
        <f t="shared" si="64"/>
        <v>-1.6226864221182091E-2</v>
      </c>
    </row>
    <row r="587" spans="1:25" x14ac:dyDescent="0.3">
      <c r="A587" s="23">
        <v>42264</v>
      </c>
      <c r="B587" s="1">
        <v>53.246758</v>
      </c>
      <c r="C587" s="21">
        <f t="shared" si="60"/>
        <v>3.4945790063689586E-4</v>
      </c>
      <c r="D587" s="21">
        <f t="shared" si="61"/>
        <v>1.3743651644527697E-7</v>
      </c>
      <c r="S587" s="23">
        <v>42264</v>
      </c>
      <c r="T587" s="1">
        <v>1990.1999510000001</v>
      </c>
      <c r="U587" s="21">
        <f t="shared" si="62"/>
        <v>-2.5610596092323634E-3</v>
      </c>
      <c r="W587" s="23">
        <v>42264</v>
      </c>
      <c r="X587" s="24">
        <f t="shared" si="63"/>
        <v>2.8675948793848317E-4</v>
      </c>
      <c r="Y587" s="21">
        <f t="shared" si="64"/>
        <v>-2.6237580219307761E-3</v>
      </c>
    </row>
    <row r="588" spans="1:25" x14ac:dyDescent="0.3">
      <c r="A588" s="23">
        <v>42263</v>
      </c>
      <c r="B588" s="1">
        <v>53.228157000000003</v>
      </c>
      <c r="C588" s="21">
        <f t="shared" ref="C588:C651" si="65">B588/B589-1</f>
        <v>6.1502044674617284E-3</v>
      </c>
      <c r="D588" s="21">
        <f t="shared" ref="D588:D651" si="66">(C588-$B$4)^2</f>
        <v>2.9485141674162744E-5</v>
      </c>
      <c r="S588" s="23">
        <v>42263</v>
      </c>
      <c r="T588" s="1">
        <v>1995.3100589999999</v>
      </c>
      <c r="U588" s="21">
        <f t="shared" ref="U588:U651" si="67">T588/T589-1</f>
        <v>8.7054144634388653E-3</v>
      </c>
      <c r="W588" s="23">
        <v>42263</v>
      </c>
      <c r="X588" s="24">
        <f t="shared" ref="X588:X651" si="68">C588-$U$5</f>
        <v>6.0875060547633158E-3</v>
      </c>
      <c r="Y588" s="21">
        <f t="shared" ref="Y588:Y651" si="69">U588-$U$5</f>
        <v>8.6427160507404517E-3</v>
      </c>
    </row>
    <row r="589" spans="1:25" x14ac:dyDescent="0.3">
      <c r="A589" s="23">
        <v>42262</v>
      </c>
      <c r="B589" s="1">
        <v>52.902794</v>
      </c>
      <c r="C589" s="21">
        <f t="shared" si="65"/>
        <v>1.1014236813047695E-2</v>
      </c>
      <c r="D589" s="21">
        <f t="shared" si="66"/>
        <v>1.0596756009020947E-4</v>
      </c>
      <c r="S589" s="23">
        <v>42262</v>
      </c>
      <c r="T589" s="1">
        <v>1978.089966</v>
      </c>
      <c r="U589" s="21">
        <f t="shared" si="67"/>
        <v>1.2831311668480172E-2</v>
      </c>
      <c r="W589" s="23">
        <v>42262</v>
      </c>
      <c r="X589" s="24">
        <f t="shared" si="68"/>
        <v>1.0951538400349282E-2</v>
      </c>
      <c r="Y589" s="21">
        <f t="shared" si="69"/>
        <v>1.2768613255781758E-2</v>
      </c>
    </row>
    <row r="590" spans="1:25" x14ac:dyDescent="0.3">
      <c r="A590" s="23">
        <v>42261</v>
      </c>
      <c r="B590" s="1">
        <v>52.326458000000002</v>
      </c>
      <c r="C590" s="21">
        <f t="shared" si="65"/>
        <v>-4.2454214596269191E-3</v>
      </c>
      <c r="D590" s="21">
        <f t="shared" si="66"/>
        <v>2.4657219842555782E-5</v>
      </c>
      <c r="S590" s="23">
        <v>42261</v>
      </c>
      <c r="T590" s="1">
        <v>1953.030029</v>
      </c>
      <c r="U590" s="21">
        <f t="shared" si="67"/>
        <v>-4.0896559494183471E-3</v>
      </c>
      <c r="W590" s="23">
        <v>42261</v>
      </c>
      <c r="X590" s="24">
        <f t="shared" si="68"/>
        <v>-4.3081198723253318E-3</v>
      </c>
      <c r="Y590" s="21">
        <f t="shared" si="69"/>
        <v>-4.1523543621167598E-3</v>
      </c>
    </row>
    <row r="591" spans="1:25" x14ac:dyDescent="0.3">
      <c r="A591" s="23">
        <v>42258</v>
      </c>
      <c r="B591" s="1">
        <v>52.549553000000003</v>
      </c>
      <c r="C591" s="21">
        <f t="shared" si="65"/>
        <v>2.0949875364371096E-2</v>
      </c>
      <c r="D591" s="21">
        <f t="shared" si="66"/>
        <v>4.0924048496216939E-4</v>
      </c>
      <c r="S591" s="23">
        <v>42258</v>
      </c>
      <c r="T591" s="1">
        <v>1961.0500489999999</v>
      </c>
      <c r="U591" s="21">
        <f t="shared" si="67"/>
        <v>4.4870433311676727E-3</v>
      </c>
      <c r="W591" s="23">
        <v>42258</v>
      </c>
      <c r="X591" s="24">
        <f t="shared" si="68"/>
        <v>2.0887176951672682E-2</v>
      </c>
      <c r="Y591" s="21">
        <f t="shared" si="69"/>
        <v>4.42434491846926E-3</v>
      </c>
    </row>
    <row r="592" spans="1:25" x14ac:dyDescent="0.3">
      <c r="A592" s="23">
        <v>42257</v>
      </c>
      <c r="B592" s="1">
        <v>51.471237000000002</v>
      </c>
      <c r="C592" s="21">
        <f t="shared" si="65"/>
        <v>1.2433852354341912E-2</v>
      </c>
      <c r="D592" s="21">
        <f t="shared" si="66"/>
        <v>1.3721006815905272E-4</v>
      </c>
      <c r="S592" s="23">
        <v>42257</v>
      </c>
      <c r="T592" s="1">
        <v>1952.290039</v>
      </c>
      <c r="U592" s="21">
        <f t="shared" si="67"/>
        <v>5.2779550339641101E-3</v>
      </c>
      <c r="W592" s="23">
        <v>42257</v>
      </c>
      <c r="X592" s="24">
        <f t="shared" si="68"/>
        <v>1.2371153941643499E-2</v>
      </c>
      <c r="Y592" s="21">
        <f t="shared" si="69"/>
        <v>5.2152566212656975E-3</v>
      </c>
    </row>
    <row r="593" spans="1:25" x14ac:dyDescent="0.3">
      <c r="A593" s="23">
        <v>42256</v>
      </c>
      <c r="B593" s="1">
        <v>50.839111000000003</v>
      </c>
      <c r="C593" s="21">
        <f t="shared" si="65"/>
        <v>-9.4186951368816496E-3</v>
      </c>
      <c r="D593" s="21">
        <f t="shared" si="66"/>
        <v>1.0279683393421712E-4</v>
      </c>
      <c r="S593" s="23">
        <v>42256</v>
      </c>
      <c r="T593" s="1">
        <v>1942.040039</v>
      </c>
      <c r="U593" s="21">
        <f t="shared" si="67"/>
        <v>-1.389756045083701E-2</v>
      </c>
      <c r="W593" s="23">
        <v>42256</v>
      </c>
      <c r="X593" s="24">
        <f t="shared" si="68"/>
        <v>-9.4813935495800632E-3</v>
      </c>
      <c r="Y593" s="21">
        <f t="shared" si="69"/>
        <v>-1.3960258863535423E-2</v>
      </c>
    </row>
    <row r="594" spans="1:25" x14ac:dyDescent="0.3">
      <c r="A594" s="23">
        <v>42255</v>
      </c>
      <c r="B594" s="1">
        <v>51.322502</v>
      </c>
      <c r="C594" s="21">
        <f t="shared" si="65"/>
        <v>1.7133403167011174E-2</v>
      </c>
      <c r="D594" s="21">
        <f t="shared" si="66"/>
        <v>2.693938220556089E-4</v>
      </c>
      <c r="S594" s="23">
        <v>42255</v>
      </c>
      <c r="T594" s="1">
        <v>1969.410034</v>
      </c>
      <c r="U594" s="21">
        <f t="shared" si="67"/>
        <v>2.5083053334552297E-2</v>
      </c>
      <c r="W594" s="23">
        <v>42255</v>
      </c>
      <c r="X594" s="24">
        <f t="shared" si="68"/>
        <v>1.7070704754312761E-2</v>
      </c>
      <c r="Y594" s="21">
        <f t="shared" si="69"/>
        <v>2.5020354921853883E-2</v>
      </c>
    </row>
    <row r="595" spans="1:25" x14ac:dyDescent="0.3">
      <c r="A595" s="23">
        <v>42251</v>
      </c>
      <c r="B595" s="1">
        <v>50.457985000000001</v>
      </c>
      <c r="C595" s="21">
        <f t="shared" si="65"/>
        <v>-7.4967085872135186E-3</v>
      </c>
      <c r="D595" s="21">
        <f t="shared" si="66"/>
        <v>6.7517294437443405E-5</v>
      </c>
      <c r="S595" s="23">
        <v>42251</v>
      </c>
      <c r="T595" s="1">
        <v>1921.219971</v>
      </c>
      <c r="U595" s="21">
        <f t="shared" si="67"/>
        <v>-1.5329595630917514E-2</v>
      </c>
      <c r="W595" s="23">
        <v>42251</v>
      </c>
      <c r="X595" s="24">
        <f t="shared" si="68"/>
        <v>-7.5594069999119313E-3</v>
      </c>
      <c r="Y595" s="21">
        <f t="shared" si="69"/>
        <v>-1.5392294043615928E-2</v>
      </c>
    </row>
    <row r="596" spans="1:25" x14ac:dyDescent="0.3">
      <c r="A596" s="23">
        <v>42250</v>
      </c>
      <c r="B596" s="1">
        <v>50.839111000000003</v>
      </c>
      <c r="C596" s="21">
        <f t="shared" si="65"/>
        <v>-1.0314825643876424E-2</v>
      </c>
      <c r="D596" s="21">
        <f t="shared" si="66"/>
        <v>1.2177139842121354E-4</v>
      </c>
      <c r="S596" s="23">
        <v>42250</v>
      </c>
      <c r="T596" s="1">
        <v>1951.130005</v>
      </c>
      <c r="U596" s="21">
        <f t="shared" si="67"/>
        <v>1.1647937858398905E-3</v>
      </c>
      <c r="W596" s="23">
        <v>42250</v>
      </c>
      <c r="X596" s="24">
        <f t="shared" si="68"/>
        <v>-1.0377524056574838E-2</v>
      </c>
      <c r="Y596" s="21">
        <f t="shared" si="69"/>
        <v>1.1020953731414778E-3</v>
      </c>
    </row>
    <row r="597" spans="1:25" x14ac:dyDescent="0.3">
      <c r="A597" s="23">
        <v>42249</v>
      </c>
      <c r="B597" s="1">
        <v>51.368972999999997</v>
      </c>
      <c r="C597" s="21">
        <f t="shared" si="65"/>
        <v>3.2897217594333172E-2</v>
      </c>
      <c r="D597" s="21">
        <f t="shared" si="66"/>
        <v>1.0353616058735721E-3</v>
      </c>
      <c r="S597" s="23">
        <v>42249</v>
      </c>
      <c r="T597" s="1">
        <v>1948.8599850000001</v>
      </c>
      <c r="U597" s="21">
        <f t="shared" si="67"/>
        <v>1.8292974600429224E-2</v>
      </c>
      <c r="W597" s="23">
        <v>42249</v>
      </c>
      <c r="X597" s="24">
        <f t="shared" si="68"/>
        <v>3.2834519181634762E-2</v>
      </c>
      <c r="Y597" s="21">
        <f t="shared" si="69"/>
        <v>1.823027618773081E-2</v>
      </c>
    </row>
    <row r="598" spans="1:25" x14ac:dyDescent="0.3">
      <c r="A598" s="23">
        <v>42248</v>
      </c>
      <c r="B598" s="1">
        <v>49.732899000000003</v>
      </c>
      <c r="C598" s="21">
        <f t="shared" si="65"/>
        <v>-2.2116708217893466E-2</v>
      </c>
      <c r="D598" s="21">
        <f t="shared" si="66"/>
        <v>5.2152356459379389E-4</v>
      </c>
      <c r="S598" s="23">
        <v>42248</v>
      </c>
      <c r="T598" s="1">
        <v>1913.849976</v>
      </c>
      <c r="U598" s="21">
        <f t="shared" si="67"/>
        <v>-2.9576446573270077E-2</v>
      </c>
      <c r="W598" s="23">
        <v>42248</v>
      </c>
      <c r="X598" s="24">
        <f t="shared" si="68"/>
        <v>-2.217940663059188E-2</v>
      </c>
      <c r="Y598" s="21">
        <f t="shared" si="69"/>
        <v>-2.963914498596849E-2</v>
      </c>
    </row>
    <row r="599" spans="1:25" x14ac:dyDescent="0.3">
      <c r="A599" s="23">
        <v>42247</v>
      </c>
      <c r="B599" s="1">
        <v>50.857703999999998</v>
      </c>
      <c r="C599" s="21">
        <f t="shared" si="65"/>
        <v>-1.6538066993527556E-2</v>
      </c>
      <c r="D599" s="21">
        <f t="shared" si="66"/>
        <v>2.9784716570571462E-4</v>
      </c>
      <c r="S599" s="23">
        <v>42247</v>
      </c>
      <c r="T599" s="1">
        <v>1972.1800539999999</v>
      </c>
      <c r="U599" s="21">
        <f t="shared" si="67"/>
        <v>-8.3916701654499493E-3</v>
      </c>
      <c r="W599" s="23">
        <v>42247</v>
      </c>
      <c r="X599" s="24">
        <f t="shared" si="68"/>
        <v>-1.6600765406225969E-2</v>
      </c>
      <c r="Y599" s="21">
        <f t="shared" si="69"/>
        <v>-8.4543685781483628E-3</v>
      </c>
    </row>
    <row r="600" spans="1:25" x14ac:dyDescent="0.3">
      <c r="A600" s="23">
        <v>42244</v>
      </c>
      <c r="B600" s="1">
        <v>51.712935999999999</v>
      </c>
      <c r="C600" s="21">
        <f t="shared" si="65"/>
        <v>-5.7192220901226554E-3</v>
      </c>
      <c r="D600" s="21">
        <f t="shared" si="66"/>
        <v>4.1465927790680732E-5</v>
      </c>
      <c r="S600" s="23">
        <v>42244</v>
      </c>
      <c r="T600" s="1">
        <v>1988.869995</v>
      </c>
      <c r="U600" s="21">
        <f t="shared" si="67"/>
        <v>6.0873639319747319E-4</v>
      </c>
      <c r="W600" s="23">
        <v>42244</v>
      </c>
      <c r="X600" s="24">
        <f t="shared" si="68"/>
        <v>-5.7819205028210681E-3</v>
      </c>
      <c r="Y600" s="21">
        <f t="shared" si="69"/>
        <v>5.460379804990605E-4</v>
      </c>
    </row>
    <row r="601" spans="1:25" x14ac:dyDescent="0.3">
      <c r="A601" s="23">
        <v>42243</v>
      </c>
      <c r="B601" s="1">
        <v>52.010395000000003</v>
      </c>
      <c r="C601" s="21">
        <f t="shared" si="65"/>
        <v>3.6879206682786325E-2</v>
      </c>
      <c r="D601" s="21">
        <f t="shared" si="66"/>
        <v>1.3074750505414345E-3</v>
      </c>
      <c r="S601" s="23">
        <v>42243</v>
      </c>
      <c r="T601" s="1">
        <v>1987.660034</v>
      </c>
      <c r="U601" s="21">
        <f t="shared" si="67"/>
        <v>2.4297748404812358E-2</v>
      </c>
      <c r="W601" s="23">
        <v>42243</v>
      </c>
      <c r="X601" s="24">
        <f t="shared" si="68"/>
        <v>3.6816508270087915E-2</v>
      </c>
      <c r="Y601" s="21">
        <f t="shared" si="69"/>
        <v>2.4235049992113945E-2</v>
      </c>
    </row>
    <row r="602" spans="1:25" x14ac:dyDescent="0.3">
      <c r="A602" s="23">
        <v>42242</v>
      </c>
      <c r="B602" s="1">
        <v>50.160514999999997</v>
      </c>
      <c r="C602" s="21">
        <f t="shared" si="65"/>
        <v>5.6175316396113173E-2</v>
      </c>
      <c r="D602" s="21">
        <f t="shared" si="66"/>
        <v>3.0752719071671371E-3</v>
      </c>
      <c r="S602" s="23">
        <v>42242</v>
      </c>
      <c r="T602" s="1">
        <v>1940.51001</v>
      </c>
      <c r="U602" s="21">
        <f t="shared" si="67"/>
        <v>3.9033859095586321E-2</v>
      </c>
      <c r="W602" s="23">
        <v>42242</v>
      </c>
      <c r="X602" s="24">
        <f t="shared" si="68"/>
        <v>5.6112617983414763E-2</v>
      </c>
      <c r="Y602" s="21">
        <f t="shared" si="69"/>
        <v>3.8971160682887911E-2</v>
      </c>
    </row>
    <row r="603" spans="1:25" x14ac:dyDescent="0.3">
      <c r="A603" s="23">
        <v>42241</v>
      </c>
      <c r="B603" s="1">
        <v>47.492603000000003</v>
      </c>
      <c r="C603" s="21">
        <f t="shared" si="65"/>
        <v>1.4898487292197116E-2</v>
      </c>
      <c r="D603" s="21">
        <f t="shared" si="66"/>
        <v>2.0102433489323224E-4</v>
      </c>
      <c r="S603" s="23">
        <v>42241</v>
      </c>
      <c r="T603" s="1">
        <v>1867.6099850000001</v>
      </c>
      <c r="U603" s="21">
        <f t="shared" si="67"/>
        <v>-1.3521995197235293E-2</v>
      </c>
      <c r="W603" s="23">
        <v>42241</v>
      </c>
      <c r="X603" s="24">
        <f t="shared" si="68"/>
        <v>1.4835788879498702E-2</v>
      </c>
      <c r="Y603" s="21">
        <f t="shared" si="69"/>
        <v>-1.3584693609933706E-2</v>
      </c>
    </row>
    <row r="604" spans="1:25" x14ac:dyDescent="0.3">
      <c r="A604" s="23">
        <v>42240</v>
      </c>
      <c r="B604" s="1">
        <v>46.795422000000002</v>
      </c>
      <c r="C604" s="21">
        <f t="shared" si="65"/>
        <v>-4.7312387532928102E-2</v>
      </c>
      <c r="D604" s="21">
        <f t="shared" si="66"/>
        <v>2.3071277564840195E-3</v>
      </c>
      <c r="S604" s="23">
        <v>42240</v>
      </c>
      <c r="T604" s="1">
        <v>1893.209961</v>
      </c>
      <c r="U604" s="21">
        <f t="shared" si="67"/>
        <v>-3.9413693006101091E-2</v>
      </c>
      <c r="W604" s="23">
        <v>42240</v>
      </c>
      <c r="X604" s="24">
        <f t="shared" si="68"/>
        <v>-4.7375085945626512E-2</v>
      </c>
      <c r="Y604" s="21">
        <f t="shared" si="69"/>
        <v>-3.9476391418799502E-2</v>
      </c>
    </row>
    <row r="605" spans="1:25" x14ac:dyDescent="0.3">
      <c r="A605" s="23">
        <v>42237</v>
      </c>
      <c r="B605" s="1">
        <v>49.119377</v>
      </c>
      <c r="C605" s="21">
        <f t="shared" si="65"/>
        <v>-5.3216317198761631E-2</v>
      </c>
      <c r="D605" s="21">
        <f t="shared" si="66"/>
        <v>2.9091459688921758E-3</v>
      </c>
      <c r="S605" s="23">
        <v>42237</v>
      </c>
      <c r="T605" s="1">
        <v>1970.8900149999999</v>
      </c>
      <c r="U605" s="21">
        <f t="shared" si="67"/>
        <v>-3.1850965323014013E-2</v>
      </c>
      <c r="W605" s="23">
        <v>42237</v>
      </c>
      <c r="X605" s="24">
        <f t="shared" si="68"/>
        <v>-5.3279015611460041E-2</v>
      </c>
      <c r="Y605" s="21">
        <f t="shared" si="69"/>
        <v>-3.1913663735712423E-2</v>
      </c>
    </row>
    <row r="606" spans="1:25" x14ac:dyDescent="0.3">
      <c r="A606" s="23">
        <v>42236</v>
      </c>
      <c r="B606" s="1">
        <v>51.880253000000003</v>
      </c>
      <c r="C606" s="21">
        <f t="shared" si="65"/>
        <v>-3.0908253460862123E-2</v>
      </c>
      <c r="D606" s="21">
        <f t="shared" si="66"/>
        <v>1.0003579432326401E-3</v>
      </c>
      <c r="S606" s="23">
        <v>42236</v>
      </c>
      <c r="T606" s="1">
        <v>2035.7299800000001</v>
      </c>
      <c r="U606" s="21">
        <f t="shared" si="67"/>
        <v>-2.1100170100298521E-2</v>
      </c>
      <c r="W606" s="23">
        <v>42236</v>
      </c>
      <c r="X606" s="24">
        <f t="shared" si="68"/>
        <v>-3.0970951873560536E-2</v>
      </c>
      <c r="Y606" s="21">
        <f t="shared" si="69"/>
        <v>-2.1162868512996934E-2</v>
      </c>
    </row>
    <row r="607" spans="1:25" x14ac:dyDescent="0.3">
      <c r="A607" s="23">
        <v>42235</v>
      </c>
      <c r="B607" s="1">
        <v>53.534923999999997</v>
      </c>
      <c r="C607" s="21">
        <f t="shared" si="65"/>
        <v>-4.1500410859610648E-3</v>
      </c>
      <c r="D607" s="21">
        <f t="shared" si="66"/>
        <v>2.3719074990521122E-5</v>
      </c>
      <c r="S607" s="23">
        <v>42235</v>
      </c>
      <c r="T607" s="1">
        <v>2079.610107</v>
      </c>
      <c r="U607" s="21">
        <f t="shared" si="67"/>
        <v>-8.2548765064381913E-3</v>
      </c>
      <c r="W607" s="23">
        <v>42235</v>
      </c>
      <c r="X607" s="24">
        <f t="shared" si="68"/>
        <v>-4.2127394986594775E-3</v>
      </c>
      <c r="Y607" s="21">
        <f t="shared" si="69"/>
        <v>-8.3175749191366048E-3</v>
      </c>
    </row>
    <row r="608" spans="1:25" x14ac:dyDescent="0.3">
      <c r="A608" s="23">
        <v>42234</v>
      </c>
      <c r="B608" s="1">
        <v>53.758021999999997</v>
      </c>
      <c r="C608" s="21">
        <f t="shared" si="65"/>
        <v>1.5586584895037614E-3</v>
      </c>
      <c r="D608" s="21">
        <f t="shared" si="66"/>
        <v>7.0304246474837179E-7</v>
      </c>
      <c r="S608" s="23">
        <v>42234</v>
      </c>
      <c r="T608" s="1">
        <v>2096.919922</v>
      </c>
      <c r="U608" s="21">
        <f t="shared" si="67"/>
        <v>-2.6255299342222704E-3</v>
      </c>
      <c r="W608" s="23">
        <v>42234</v>
      </c>
      <c r="X608" s="24">
        <f t="shared" si="68"/>
        <v>1.4959600768053487E-3</v>
      </c>
      <c r="Y608" s="21">
        <f t="shared" si="69"/>
        <v>-2.6882283469206831E-3</v>
      </c>
    </row>
    <row r="609" spans="1:25" x14ac:dyDescent="0.3">
      <c r="A609" s="23">
        <v>42233</v>
      </c>
      <c r="B609" s="1">
        <v>53.674362000000002</v>
      </c>
      <c r="C609" s="21">
        <f t="shared" si="65"/>
        <v>1.1208562987635062E-2</v>
      </c>
      <c r="D609" s="21">
        <f t="shared" si="66"/>
        <v>1.1000613125483049E-4</v>
      </c>
      <c r="S609" s="23">
        <v>42233</v>
      </c>
      <c r="T609" s="1">
        <v>2102.4399410000001</v>
      </c>
      <c r="U609" s="21">
        <f t="shared" si="67"/>
        <v>5.2114240209388818E-3</v>
      </c>
      <c r="W609" s="23">
        <v>42233</v>
      </c>
      <c r="X609" s="24">
        <f t="shared" si="68"/>
        <v>1.1145864574936649E-2</v>
      </c>
      <c r="Y609" s="21">
        <f t="shared" si="69"/>
        <v>5.1487256082404691E-3</v>
      </c>
    </row>
    <row r="610" spans="1:25" x14ac:dyDescent="0.3">
      <c r="A610" s="23">
        <v>42230</v>
      </c>
      <c r="B610" s="1">
        <v>53.079417999999997</v>
      </c>
      <c r="C610" s="21">
        <f t="shared" si="65"/>
        <v>4.397656140086692E-3</v>
      </c>
      <c r="D610" s="21">
        <f t="shared" si="66"/>
        <v>1.3523814477774266E-5</v>
      </c>
      <c r="S610" s="23">
        <v>42230</v>
      </c>
      <c r="T610" s="1">
        <v>2091.540039</v>
      </c>
      <c r="U610" s="21">
        <f t="shared" si="67"/>
        <v>3.9119638755009678E-3</v>
      </c>
      <c r="W610" s="23">
        <v>42230</v>
      </c>
      <c r="X610" s="24">
        <f t="shared" si="68"/>
        <v>4.3349577273882793E-3</v>
      </c>
      <c r="Y610" s="21">
        <f t="shared" si="69"/>
        <v>3.8492654628025551E-3</v>
      </c>
    </row>
    <row r="611" spans="1:25" x14ac:dyDescent="0.3">
      <c r="A611" s="23">
        <v>42229</v>
      </c>
      <c r="B611" s="1">
        <v>52.847014999999999</v>
      </c>
      <c r="C611" s="21">
        <f t="shared" si="65"/>
        <v>8.3361193729807326E-3</v>
      </c>
      <c r="D611" s="21">
        <f t="shared" si="66"/>
        <v>5.8002498811048677E-5</v>
      </c>
      <c r="S611" s="23">
        <v>42229</v>
      </c>
      <c r="T611" s="1">
        <v>2083.389893</v>
      </c>
      <c r="U611" s="21">
        <f t="shared" si="67"/>
        <v>-1.2752119735933709E-3</v>
      </c>
      <c r="W611" s="23">
        <v>42229</v>
      </c>
      <c r="X611" s="24">
        <f t="shared" si="68"/>
        <v>8.273420960282319E-3</v>
      </c>
      <c r="Y611" s="21">
        <f t="shared" si="69"/>
        <v>-1.3379103862917836E-3</v>
      </c>
    </row>
    <row r="612" spans="1:25" x14ac:dyDescent="0.3">
      <c r="A612" s="23">
        <v>42228</v>
      </c>
      <c r="B612" s="1">
        <v>52.410117999999997</v>
      </c>
      <c r="C612" s="21">
        <f t="shared" si="65"/>
        <v>5.3241338775400493E-4</v>
      </c>
      <c r="D612" s="21">
        <f t="shared" si="66"/>
        <v>3.5257132072689017E-8</v>
      </c>
      <c r="S612" s="23">
        <v>42228</v>
      </c>
      <c r="T612" s="1">
        <v>2086.0500489999999</v>
      </c>
      <c r="U612" s="21">
        <f t="shared" si="67"/>
        <v>9.5005490957422722E-4</v>
      </c>
      <c r="W612" s="23">
        <v>42228</v>
      </c>
      <c r="X612" s="24">
        <f t="shared" si="68"/>
        <v>4.6971497505559224E-4</v>
      </c>
      <c r="Y612" s="21">
        <f t="shared" si="69"/>
        <v>8.8735649687581453E-4</v>
      </c>
    </row>
    <row r="613" spans="1:25" x14ac:dyDescent="0.3">
      <c r="A613" s="23">
        <v>42227</v>
      </c>
      <c r="B613" s="1">
        <v>52.382229000000002</v>
      </c>
      <c r="C613" s="21">
        <f t="shared" si="65"/>
        <v>1.4217365913700153E-3</v>
      </c>
      <c r="D613" s="21">
        <f t="shared" si="66"/>
        <v>4.921785445456814E-7</v>
      </c>
      <c r="S613" s="23">
        <v>42227</v>
      </c>
      <c r="T613" s="1">
        <v>2084.070068</v>
      </c>
      <c r="U613" s="21">
        <f t="shared" si="67"/>
        <v>-9.5571028381046252E-3</v>
      </c>
      <c r="W613" s="23">
        <v>42227</v>
      </c>
      <c r="X613" s="24">
        <f t="shared" si="68"/>
        <v>1.3590381786716026E-3</v>
      </c>
      <c r="Y613" s="21">
        <f t="shared" si="69"/>
        <v>-9.6198012508030388E-3</v>
      </c>
    </row>
    <row r="614" spans="1:25" x14ac:dyDescent="0.3">
      <c r="A614" s="23">
        <v>42226</v>
      </c>
      <c r="B614" s="1">
        <v>52.307861000000003</v>
      </c>
      <c r="C614" s="21">
        <f t="shared" si="65"/>
        <v>-1.6258705765916925E-2</v>
      </c>
      <c r="D614" s="21">
        <f t="shared" si="66"/>
        <v>2.882826370312118E-4</v>
      </c>
      <c r="S614" s="23">
        <v>42226</v>
      </c>
      <c r="T614" s="1">
        <v>2104.179932</v>
      </c>
      <c r="U614" s="21">
        <f t="shared" si="67"/>
        <v>1.2808166814617383E-2</v>
      </c>
      <c r="W614" s="23">
        <v>42226</v>
      </c>
      <c r="X614" s="24">
        <f t="shared" si="68"/>
        <v>-1.6321404178615339E-2</v>
      </c>
      <c r="Y614" s="21">
        <f t="shared" si="69"/>
        <v>1.274546840191897E-2</v>
      </c>
    </row>
    <row r="615" spans="1:25" x14ac:dyDescent="0.3">
      <c r="A615" s="23">
        <v>42223</v>
      </c>
      <c r="B615" s="1">
        <v>53.172375000000002</v>
      </c>
      <c r="C615" s="21">
        <f t="shared" si="65"/>
        <v>-5.2430187005825246E-4</v>
      </c>
      <c r="D615" s="21">
        <f t="shared" si="66"/>
        <v>1.5487406352283542E-6</v>
      </c>
      <c r="S615" s="23">
        <v>42223</v>
      </c>
      <c r="T615" s="1">
        <v>2077.570068</v>
      </c>
      <c r="U615" s="21">
        <f t="shared" si="67"/>
        <v>-2.8748828113334124E-3</v>
      </c>
      <c r="W615" s="23">
        <v>42223</v>
      </c>
      <c r="X615" s="24">
        <f t="shared" si="68"/>
        <v>-5.8700028275666515E-4</v>
      </c>
      <c r="Y615" s="21">
        <f t="shared" si="69"/>
        <v>-2.9375812240318251E-3</v>
      </c>
    </row>
    <row r="616" spans="1:25" x14ac:dyDescent="0.3">
      <c r="A616" s="23">
        <v>42222</v>
      </c>
      <c r="B616" s="1">
        <v>53.200268000000001</v>
      </c>
      <c r="C616" s="21">
        <f t="shared" si="65"/>
        <v>-3.0164343839936603E-2</v>
      </c>
      <c r="D616" s="21">
        <f t="shared" si="66"/>
        <v>9.5385394957018491E-4</v>
      </c>
      <c r="S616" s="23">
        <v>42222</v>
      </c>
      <c r="T616" s="1">
        <v>2083.5600589999999</v>
      </c>
      <c r="U616" s="21">
        <f t="shared" si="67"/>
        <v>-7.7529851406474837E-3</v>
      </c>
      <c r="W616" s="23">
        <v>42222</v>
      </c>
      <c r="X616" s="24">
        <f t="shared" si="68"/>
        <v>-3.0227042252635016E-2</v>
      </c>
      <c r="Y616" s="21">
        <f t="shared" si="69"/>
        <v>-7.8156835533458972E-3</v>
      </c>
    </row>
    <row r="617" spans="1:25" x14ac:dyDescent="0.3">
      <c r="A617" s="23">
        <v>42221</v>
      </c>
      <c r="B617" s="1">
        <v>54.854931000000001</v>
      </c>
      <c r="C617" s="21">
        <f t="shared" si="65"/>
        <v>5.280980098417043E-3</v>
      </c>
      <c r="D617" s="21">
        <f t="shared" si="66"/>
        <v>2.0800877343404345E-5</v>
      </c>
      <c r="S617" s="23">
        <v>42221</v>
      </c>
      <c r="T617" s="1">
        <v>2099.8400879999999</v>
      </c>
      <c r="U617" s="21">
        <f t="shared" si="67"/>
        <v>3.1146789732108271E-3</v>
      </c>
      <c r="W617" s="23">
        <v>42221</v>
      </c>
      <c r="X617" s="24">
        <f t="shared" si="68"/>
        <v>5.2182816857186303E-3</v>
      </c>
      <c r="Y617" s="21">
        <f t="shared" si="69"/>
        <v>3.0519805605124144E-3</v>
      </c>
    </row>
    <row r="618" spans="1:25" x14ac:dyDescent="0.3">
      <c r="A618" s="23">
        <v>42220</v>
      </c>
      <c r="B618" s="1">
        <v>54.566764999999997</v>
      </c>
      <c r="C618" s="21">
        <f t="shared" si="65"/>
        <v>1.1545876288038492E-2</v>
      </c>
      <c r="D618" s="21">
        <f t="shared" si="66"/>
        <v>1.1719565218681165E-4</v>
      </c>
      <c r="S618" s="23">
        <v>42220</v>
      </c>
      <c r="T618" s="1">
        <v>2093.320068</v>
      </c>
      <c r="U618" s="21">
        <f t="shared" si="67"/>
        <v>-2.2497049209078135E-3</v>
      </c>
      <c r="W618" s="23">
        <v>42220</v>
      </c>
      <c r="X618" s="24">
        <f t="shared" si="68"/>
        <v>1.1483177875340079E-2</v>
      </c>
      <c r="Y618" s="21">
        <f t="shared" si="69"/>
        <v>-2.3124033336062262E-3</v>
      </c>
    </row>
    <row r="619" spans="1:25" x14ac:dyDescent="0.3">
      <c r="A619" s="23">
        <v>42219</v>
      </c>
      <c r="B619" s="1">
        <v>53.943935000000003</v>
      </c>
      <c r="C619" s="21">
        <f t="shared" si="65"/>
        <v>4.4881554645048727E-3</v>
      </c>
      <c r="D619" s="21">
        <f t="shared" si="66"/>
        <v>1.419762241726494E-5</v>
      </c>
      <c r="S619" s="23">
        <v>42219</v>
      </c>
      <c r="T619" s="1">
        <v>2098.040039</v>
      </c>
      <c r="U619" s="21">
        <f t="shared" si="67"/>
        <v>-2.7568868152492154E-3</v>
      </c>
      <c r="W619" s="23">
        <v>42219</v>
      </c>
      <c r="X619" s="24">
        <f t="shared" si="68"/>
        <v>4.42545705180646E-3</v>
      </c>
      <c r="Y619" s="21">
        <f t="shared" si="69"/>
        <v>-2.8195852279476281E-3</v>
      </c>
    </row>
    <row r="620" spans="1:25" x14ac:dyDescent="0.3">
      <c r="A620" s="23">
        <v>42216</v>
      </c>
      <c r="B620" s="1">
        <v>53.702908000000001</v>
      </c>
      <c r="C620" s="21">
        <f t="shared" si="65"/>
        <v>-2.239118004846441E-3</v>
      </c>
      <c r="D620" s="21">
        <f t="shared" si="66"/>
        <v>8.7574577846797327E-6</v>
      </c>
      <c r="S620" s="23">
        <v>42216</v>
      </c>
      <c r="T620" s="1">
        <v>2103.8400879999999</v>
      </c>
      <c r="U620" s="21">
        <f t="shared" si="67"/>
        <v>-2.2715200228432542E-3</v>
      </c>
      <c r="W620" s="23">
        <v>42216</v>
      </c>
      <c r="X620" s="24">
        <f t="shared" si="68"/>
        <v>-2.3018164175448537E-3</v>
      </c>
      <c r="Y620" s="21">
        <f t="shared" si="69"/>
        <v>-2.3342184355416669E-3</v>
      </c>
    </row>
    <row r="621" spans="1:25" x14ac:dyDescent="0.3">
      <c r="A621" s="23">
        <v>42215</v>
      </c>
      <c r="B621" s="1">
        <v>53.823425</v>
      </c>
      <c r="C621" s="21">
        <f t="shared" si="65"/>
        <v>9.5635712319850352E-3</v>
      </c>
      <c r="D621" s="21">
        <f t="shared" si="66"/>
        <v>7.8205529325166083E-5</v>
      </c>
      <c r="S621" s="23">
        <v>42215</v>
      </c>
      <c r="T621" s="1">
        <v>2108.6298830000001</v>
      </c>
      <c r="U621" s="21">
        <f t="shared" si="67"/>
        <v>2.8367565729991995E-5</v>
      </c>
      <c r="W621" s="23">
        <v>42215</v>
      </c>
      <c r="X621" s="24">
        <f t="shared" si="68"/>
        <v>9.5008728192866217E-3</v>
      </c>
      <c r="Y621" s="21">
        <f t="shared" si="69"/>
        <v>-3.433084696842071E-5</v>
      </c>
    </row>
    <row r="622" spans="1:25" x14ac:dyDescent="0.3">
      <c r="A622" s="23">
        <v>42214</v>
      </c>
      <c r="B622" s="1">
        <v>53.313557000000003</v>
      </c>
      <c r="C622" s="21">
        <f t="shared" si="65"/>
        <v>6.4752003197550145E-3</v>
      </c>
      <c r="D622" s="21">
        <f t="shared" si="66"/>
        <v>3.312023339870542E-5</v>
      </c>
      <c r="S622" s="23">
        <v>42214</v>
      </c>
      <c r="T622" s="1">
        <v>2108.570068</v>
      </c>
      <c r="U622" s="21">
        <f t="shared" si="67"/>
        <v>7.3187951749671409E-3</v>
      </c>
      <c r="W622" s="23">
        <v>42214</v>
      </c>
      <c r="X622" s="24">
        <f t="shared" si="68"/>
        <v>6.4125019070566018E-3</v>
      </c>
      <c r="Y622" s="21">
        <f t="shared" si="69"/>
        <v>7.2560967622687282E-3</v>
      </c>
    </row>
    <row r="623" spans="1:25" x14ac:dyDescent="0.3">
      <c r="A623" s="23">
        <v>42213</v>
      </c>
      <c r="B623" s="1">
        <v>52.970562000000001</v>
      </c>
      <c r="C623" s="21">
        <f t="shared" si="65"/>
        <v>2.808192846545543E-3</v>
      </c>
      <c r="D623" s="21">
        <f t="shared" si="66"/>
        <v>4.3597884020359026E-6</v>
      </c>
      <c r="S623" s="23">
        <v>42213</v>
      </c>
      <c r="T623" s="1">
        <v>2093.25</v>
      </c>
      <c r="U623" s="21">
        <f t="shared" si="67"/>
        <v>1.2386154420169104E-2</v>
      </c>
      <c r="W623" s="23">
        <v>42213</v>
      </c>
      <c r="X623" s="24">
        <f t="shared" si="68"/>
        <v>2.7454944338471303E-3</v>
      </c>
      <c r="Y623" s="21">
        <f t="shared" si="69"/>
        <v>1.2323456007470691E-2</v>
      </c>
    </row>
    <row r="624" spans="1:25" x14ac:dyDescent="0.3">
      <c r="A624" s="23">
        <v>42212</v>
      </c>
      <c r="B624" s="1">
        <v>52.822226999999998</v>
      </c>
      <c r="C624" s="21">
        <f t="shared" si="65"/>
        <v>-5.4110175628497847E-3</v>
      </c>
      <c r="D624" s="21">
        <f t="shared" si="66"/>
        <v>3.7591610702431116E-5</v>
      </c>
      <c r="S624" s="23">
        <v>42212</v>
      </c>
      <c r="T624" s="1">
        <v>2067.639893</v>
      </c>
      <c r="U624" s="21">
        <f t="shared" si="67"/>
        <v>-5.7750148178546956E-3</v>
      </c>
      <c r="W624" s="23">
        <v>42212</v>
      </c>
      <c r="X624" s="24">
        <f t="shared" si="68"/>
        <v>-5.4737159755481974E-3</v>
      </c>
      <c r="Y624" s="21">
        <f t="shared" si="69"/>
        <v>-5.8377132305531083E-3</v>
      </c>
    </row>
    <row r="625" spans="1:25" x14ac:dyDescent="0.3">
      <c r="A625" s="23">
        <v>42209</v>
      </c>
      <c r="B625" s="1">
        <v>53.109603999999997</v>
      </c>
      <c r="C625" s="21">
        <f t="shared" si="65"/>
        <v>1.2906539536253092E-2</v>
      </c>
      <c r="D625" s="21">
        <f t="shared" si="66"/>
        <v>1.4850730478804E-4</v>
      </c>
      <c r="S625" s="23">
        <v>42209</v>
      </c>
      <c r="T625" s="1">
        <v>2079.6499020000001</v>
      </c>
      <c r="U625" s="21">
        <f t="shared" si="67"/>
        <v>-1.0703328044585847E-2</v>
      </c>
      <c r="W625" s="23">
        <v>42209</v>
      </c>
      <c r="X625" s="24">
        <f t="shared" si="68"/>
        <v>1.2843841123554679E-2</v>
      </c>
      <c r="Y625" s="21">
        <f t="shared" si="69"/>
        <v>-1.0766026457284261E-2</v>
      </c>
    </row>
    <row r="626" spans="1:25" x14ac:dyDescent="0.3">
      <c r="A626" s="23">
        <v>42208</v>
      </c>
      <c r="B626" s="1">
        <v>52.432876999999998</v>
      </c>
      <c r="C626" s="21">
        <f t="shared" si="65"/>
        <v>-2.2931726708177447E-3</v>
      </c>
      <c r="D626" s="21">
        <f t="shared" si="66"/>
        <v>9.0803076612594189E-6</v>
      </c>
      <c r="S626" s="23">
        <v>42208</v>
      </c>
      <c r="T626" s="1">
        <v>2102.1499020000001</v>
      </c>
      <c r="U626" s="21">
        <f t="shared" si="67"/>
        <v>-5.676040279191108E-3</v>
      </c>
      <c r="W626" s="23">
        <v>42208</v>
      </c>
      <c r="X626" s="24">
        <f t="shared" si="68"/>
        <v>-2.3558710835161574E-3</v>
      </c>
      <c r="Y626" s="21">
        <f t="shared" si="69"/>
        <v>-5.7387386918895207E-3</v>
      </c>
    </row>
    <row r="627" spans="1:25" x14ac:dyDescent="0.3">
      <c r="A627" s="23">
        <v>42207</v>
      </c>
      <c r="B627" s="1">
        <v>52.553390999999998</v>
      </c>
      <c r="C627" s="21">
        <f t="shared" si="65"/>
        <v>8.7187407580069376E-3</v>
      </c>
      <c r="D627" s="21">
        <f t="shared" si="66"/>
        <v>6.3976938783487171E-5</v>
      </c>
      <c r="S627" s="23">
        <v>42207</v>
      </c>
      <c r="T627" s="1">
        <v>2114.1499020000001</v>
      </c>
      <c r="U627" s="21">
        <f t="shared" si="67"/>
        <v>-2.3877100868345824E-3</v>
      </c>
      <c r="W627" s="23">
        <v>42207</v>
      </c>
      <c r="X627" s="24">
        <f t="shared" si="68"/>
        <v>8.656042345308524E-3</v>
      </c>
      <c r="Y627" s="21">
        <f t="shared" si="69"/>
        <v>-2.4504084995329951E-3</v>
      </c>
    </row>
    <row r="628" spans="1:25" x14ac:dyDescent="0.3">
      <c r="A628" s="23">
        <v>42206</v>
      </c>
      <c r="B628" s="1">
        <v>52.099151999999997</v>
      </c>
      <c r="C628" s="21">
        <f t="shared" si="65"/>
        <v>-1.7774480720156305E-4</v>
      </c>
      <c r="D628" s="21">
        <f t="shared" si="66"/>
        <v>8.0627293522645054E-7</v>
      </c>
      <c r="S628" s="23">
        <v>42206</v>
      </c>
      <c r="T628" s="1">
        <v>2119.209961</v>
      </c>
      <c r="U628" s="21">
        <f t="shared" si="67"/>
        <v>-4.2616891933443535E-3</v>
      </c>
      <c r="W628" s="23">
        <v>42206</v>
      </c>
      <c r="X628" s="24">
        <f t="shared" si="68"/>
        <v>-2.4044321989997574E-4</v>
      </c>
      <c r="Y628" s="21">
        <f t="shared" si="69"/>
        <v>-4.3243876060427662E-3</v>
      </c>
    </row>
    <row r="629" spans="1:25" x14ac:dyDescent="0.3">
      <c r="A629" s="23">
        <v>42205</v>
      </c>
      <c r="B629" s="1">
        <v>52.108414000000003</v>
      </c>
      <c r="C629" s="21">
        <f t="shared" si="65"/>
        <v>9.337400867982959E-3</v>
      </c>
      <c r="D629" s="21">
        <f t="shared" si="66"/>
        <v>7.425645733225494E-5</v>
      </c>
      <c r="S629" s="23">
        <v>42205</v>
      </c>
      <c r="T629" s="1">
        <v>2128.280029</v>
      </c>
      <c r="U629" s="21">
        <f t="shared" si="67"/>
        <v>7.7123353389474403E-4</v>
      </c>
      <c r="W629" s="23">
        <v>42205</v>
      </c>
      <c r="X629" s="24">
        <f t="shared" si="68"/>
        <v>9.2747024552845454E-3</v>
      </c>
      <c r="Y629" s="21">
        <f t="shared" si="69"/>
        <v>7.0853512119633134E-4</v>
      </c>
    </row>
    <row r="630" spans="1:25" x14ac:dyDescent="0.3">
      <c r="A630" s="23">
        <v>42202</v>
      </c>
      <c r="B630" s="1">
        <v>51.626358000000003</v>
      </c>
      <c r="C630" s="21">
        <f t="shared" si="65"/>
        <v>-8.9710790108676886E-4</v>
      </c>
      <c r="D630" s="21">
        <f t="shared" si="66"/>
        <v>2.6156273160377412E-6</v>
      </c>
      <c r="S630" s="23">
        <v>42202</v>
      </c>
      <c r="T630" s="1">
        <v>2126.639893</v>
      </c>
      <c r="U630" s="21">
        <f t="shared" si="67"/>
        <v>1.1061832220924384E-3</v>
      </c>
      <c r="W630" s="23">
        <v>42202</v>
      </c>
      <c r="X630" s="24">
        <f t="shared" si="68"/>
        <v>-9.5980631378518155E-4</v>
      </c>
      <c r="Y630" s="21">
        <f t="shared" si="69"/>
        <v>1.0434848093940257E-3</v>
      </c>
    </row>
    <row r="631" spans="1:25" x14ac:dyDescent="0.3">
      <c r="A631" s="23">
        <v>42201</v>
      </c>
      <c r="B631" s="1">
        <v>51.672713999999999</v>
      </c>
      <c r="C631" s="21">
        <f t="shared" si="65"/>
        <v>7.2279379400068677E-3</v>
      </c>
      <c r="D631" s="21">
        <f t="shared" si="66"/>
        <v>4.2350884590661327E-5</v>
      </c>
      <c r="S631" s="23">
        <v>42201</v>
      </c>
      <c r="T631" s="1">
        <v>2124.290039</v>
      </c>
      <c r="U631" s="21">
        <f t="shared" si="67"/>
        <v>8.0146805473277904E-3</v>
      </c>
      <c r="W631" s="23">
        <v>42201</v>
      </c>
      <c r="X631" s="24">
        <f t="shared" si="68"/>
        <v>7.165239527308455E-3</v>
      </c>
      <c r="Y631" s="21">
        <f t="shared" si="69"/>
        <v>7.9519821346293769E-3</v>
      </c>
    </row>
    <row r="632" spans="1:25" x14ac:dyDescent="0.3">
      <c r="A632" s="23">
        <v>42200</v>
      </c>
      <c r="B632" s="1">
        <v>51.301907</v>
      </c>
      <c r="C632" s="21">
        <f t="shared" si="65"/>
        <v>-7.3539951336225595E-3</v>
      </c>
      <c r="D632" s="21">
        <f t="shared" si="66"/>
        <v>6.5192339839265543E-5</v>
      </c>
      <c r="S632" s="23">
        <v>42200</v>
      </c>
      <c r="T632" s="1">
        <v>2107.3999020000001</v>
      </c>
      <c r="U632" s="21">
        <f t="shared" si="67"/>
        <v>-7.349861476158015E-4</v>
      </c>
      <c r="W632" s="23">
        <v>42200</v>
      </c>
      <c r="X632" s="24">
        <f t="shared" si="68"/>
        <v>-7.4166935463209722E-3</v>
      </c>
      <c r="Y632" s="21">
        <f t="shared" si="69"/>
        <v>-7.9768456031421419E-4</v>
      </c>
    </row>
    <row r="633" spans="1:25" x14ac:dyDescent="0.3">
      <c r="A633" s="23">
        <v>42199</v>
      </c>
      <c r="B633" s="1">
        <v>51.681975999999999</v>
      </c>
      <c r="C633" s="21">
        <f t="shared" si="65"/>
        <v>8.9751975922358618E-4</v>
      </c>
      <c r="D633" s="21">
        <f t="shared" si="66"/>
        <v>3.1448604980975556E-8</v>
      </c>
      <c r="S633" s="23">
        <v>42199</v>
      </c>
      <c r="T633" s="1">
        <v>2108.9499510000001</v>
      </c>
      <c r="U633" s="21">
        <f t="shared" si="67"/>
        <v>4.4531589653222792E-3</v>
      </c>
      <c r="W633" s="23">
        <v>42199</v>
      </c>
      <c r="X633" s="24">
        <f t="shared" si="68"/>
        <v>8.3482134652517349E-4</v>
      </c>
      <c r="Y633" s="21">
        <f t="shared" si="69"/>
        <v>4.3904605526238665E-3</v>
      </c>
    </row>
    <row r="634" spans="1:25" x14ac:dyDescent="0.3">
      <c r="A634" s="23">
        <v>42198</v>
      </c>
      <c r="B634" s="1">
        <v>51.635632000000001</v>
      </c>
      <c r="C634" s="21">
        <f t="shared" si="65"/>
        <v>2.0707466646145312E-2</v>
      </c>
      <c r="D634" s="21">
        <f t="shared" si="66"/>
        <v>3.9949153897542855E-4</v>
      </c>
      <c r="S634" s="23">
        <v>42198</v>
      </c>
      <c r="T634" s="1">
        <v>2099.6000979999999</v>
      </c>
      <c r="U634" s="21">
        <f t="shared" si="67"/>
        <v>1.1066049496427866E-2</v>
      </c>
      <c r="W634" s="23">
        <v>42198</v>
      </c>
      <c r="X634" s="24">
        <f t="shared" si="68"/>
        <v>2.0644768233446898E-2</v>
      </c>
      <c r="Y634" s="21">
        <f t="shared" si="69"/>
        <v>1.1003351083729452E-2</v>
      </c>
    </row>
    <row r="635" spans="1:25" x14ac:dyDescent="0.3">
      <c r="A635" s="23">
        <v>42195</v>
      </c>
      <c r="B635" s="1">
        <v>50.588081000000003</v>
      </c>
      <c r="C635" s="21">
        <f t="shared" si="65"/>
        <v>9.6207797138634366E-3</v>
      </c>
      <c r="D635" s="21">
        <f t="shared" si="66"/>
        <v>7.9220635856334319E-5</v>
      </c>
      <c r="S635" s="23">
        <v>42195</v>
      </c>
      <c r="T635" s="1">
        <v>2076.6201169999999</v>
      </c>
      <c r="U635" s="21">
        <f t="shared" si="67"/>
        <v>1.2338484808258832E-2</v>
      </c>
      <c r="W635" s="23">
        <v>42195</v>
      </c>
      <c r="X635" s="24">
        <f t="shared" si="68"/>
        <v>9.558081301165023E-3</v>
      </c>
      <c r="Y635" s="21">
        <f t="shared" si="69"/>
        <v>1.2275786395560418E-2</v>
      </c>
    </row>
    <row r="636" spans="1:25" x14ac:dyDescent="0.3">
      <c r="A636" s="23">
        <v>42194</v>
      </c>
      <c r="B636" s="1">
        <v>50.106022000000003</v>
      </c>
      <c r="C636" s="21">
        <f t="shared" si="65"/>
        <v>1.2361775179007939E-2</v>
      </c>
      <c r="D636" s="21">
        <f t="shared" si="66"/>
        <v>1.355266867652231E-4</v>
      </c>
      <c r="S636" s="23">
        <v>42194</v>
      </c>
      <c r="T636" s="1">
        <v>2051.3100589999999</v>
      </c>
      <c r="U636" s="21">
        <f t="shared" si="67"/>
        <v>2.2622026295469055E-3</v>
      </c>
      <c r="W636" s="23">
        <v>42194</v>
      </c>
      <c r="X636" s="24">
        <f t="shared" si="68"/>
        <v>1.2299076766309525E-2</v>
      </c>
      <c r="Y636" s="21">
        <f t="shared" si="69"/>
        <v>2.1995042168484929E-3</v>
      </c>
    </row>
    <row r="637" spans="1:25" x14ac:dyDescent="0.3">
      <c r="A637" s="23">
        <v>42193</v>
      </c>
      <c r="B637" s="1">
        <v>49.494185999999999</v>
      </c>
      <c r="C637" s="21">
        <f t="shared" si="65"/>
        <v>-1.8205267167908934E-2</v>
      </c>
      <c r="D637" s="21">
        <f t="shared" si="66"/>
        <v>3.581726343034569E-4</v>
      </c>
      <c r="S637" s="23">
        <v>42193</v>
      </c>
      <c r="T637" s="1">
        <v>2046.6800539999999</v>
      </c>
      <c r="U637" s="21">
        <f t="shared" si="67"/>
        <v>-1.6652748966799358E-2</v>
      </c>
      <c r="W637" s="23">
        <v>42193</v>
      </c>
      <c r="X637" s="24">
        <f t="shared" si="68"/>
        <v>-1.8267965580607348E-2</v>
      </c>
      <c r="Y637" s="21">
        <f t="shared" si="69"/>
        <v>-1.6715447379497771E-2</v>
      </c>
    </row>
    <row r="638" spans="1:25" x14ac:dyDescent="0.3">
      <c r="A638" s="23">
        <v>42192</v>
      </c>
      <c r="B638" s="1">
        <v>50.411949</v>
      </c>
      <c r="C638" s="21">
        <f t="shared" si="65"/>
        <v>1.2889532722213382E-3</v>
      </c>
      <c r="D638" s="21">
        <f t="shared" si="66"/>
        <v>3.2350051678262983E-7</v>
      </c>
      <c r="S638" s="23">
        <v>42192</v>
      </c>
      <c r="T638" s="1">
        <v>2081.3400879999999</v>
      </c>
      <c r="U638" s="21">
        <f t="shared" si="67"/>
        <v>6.0809750474632995E-3</v>
      </c>
      <c r="W638" s="23">
        <v>42192</v>
      </c>
      <c r="X638" s="24">
        <f t="shared" si="68"/>
        <v>1.2262548595229255E-3</v>
      </c>
      <c r="Y638" s="21">
        <f t="shared" si="69"/>
        <v>6.0182766347648868E-3</v>
      </c>
    </row>
    <row r="639" spans="1:25" x14ac:dyDescent="0.3">
      <c r="A639" s="23">
        <v>42191</v>
      </c>
      <c r="B639" s="1">
        <v>50.347054</v>
      </c>
      <c r="C639" s="21">
        <f t="shared" si="65"/>
        <v>1.2904774229496319E-3</v>
      </c>
      <c r="D639" s="21">
        <f t="shared" si="66"/>
        <v>3.2523662546361449E-7</v>
      </c>
      <c r="S639" s="23">
        <v>42191</v>
      </c>
      <c r="T639" s="1">
        <v>2068.76001</v>
      </c>
      <c r="U639" s="21">
        <f t="shared" si="67"/>
        <v>-3.861756607829947E-3</v>
      </c>
      <c r="W639" s="23">
        <v>42191</v>
      </c>
      <c r="X639" s="24">
        <f t="shared" si="68"/>
        <v>1.2277790102512192E-3</v>
      </c>
      <c r="Y639" s="21">
        <f t="shared" si="69"/>
        <v>-3.9244550205283597E-3</v>
      </c>
    </row>
    <row r="640" spans="1:25" x14ac:dyDescent="0.3">
      <c r="A640" s="23">
        <v>42187</v>
      </c>
      <c r="B640" s="1">
        <v>50.282165999999997</v>
      </c>
      <c r="C640" s="21">
        <f t="shared" si="65"/>
        <v>6.4947541723443525E-3</v>
      </c>
      <c r="D640" s="21">
        <f t="shared" si="66"/>
        <v>3.3345681303238184E-5</v>
      </c>
      <c r="S640" s="23">
        <v>42187</v>
      </c>
      <c r="T640" s="1">
        <v>2076.780029</v>
      </c>
      <c r="U640" s="21">
        <f t="shared" si="67"/>
        <v>-3.080229438562343E-4</v>
      </c>
      <c r="W640" s="23">
        <v>42187</v>
      </c>
      <c r="X640" s="24">
        <f t="shared" si="68"/>
        <v>6.4320557596459398E-3</v>
      </c>
      <c r="Y640" s="21">
        <f t="shared" si="69"/>
        <v>-3.7072135655464699E-4</v>
      </c>
    </row>
    <row r="641" spans="1:25" x14ac:dyDescent="0.3">
      <c r="A641" s="23">
        <v>42186</v>
      </c>
      <c r="B641" s="1">
        <v>49.957703000000002</v>
      </c>
      <c r="C641" s="21">
        <f t="shared" si="65"/>
        <v>5.0355885664261635E-3</v>
      </c>
      <c r="D641" s="21">
        <f t="shared" si="66"/>
        <v>1.8622731987412956E-5</v>
      </c>
      <c r="S641" s="23">
        <v>42186</v>
      </c>
      <c r="T641" s="1">
        <v>2077.419922</v>
      </c>
      <c r="U641" s="21">
        <f t="shared" si="67"/>
        <v>6.9360403748921495E-3</v>
      </c>
      <c r="W641" s="23">
        <v>42186</v>
      </c>
      <c r="X641" s="24">
        <f t="shared" si="68"/>
        <v>4.9728901537277508E-3</v>
      </c>
      <c r="Y641" s="21">
        <f t="shared" si="69"/>
        <v>6.8733419621937368E-3</v>
      </c>
    </row>
    <row r="642" spans="1:25" x14ac:dyDescent="0.3">
      <c r="A642" s="23">
        <v>42185</v>
      </c>
      <c r="B642" s="1">
        <v>49.707397</v>
      </c>
      <c r="C642" s="21">
        <f t="shared" si="65"/>
        <v>1.3070248881235091E-3</v>
      </c>
      <c r="D642" s="21">
        <f t="shared" si="66"/>
        <v>3.4438432428841173E-7</v>
      </c>
      <c r="S642" s="23">
        <v>42185</v>
      </c>
      <c r="T642" s="1">
        <v>2063.110107</v>
      </c>
      <c r="U642" s="21">
        <f t="shared" si="67"/>
        <v>2.6584894755439237E-3</v>
      </c>
      <c r="W642" s="23">
        <v>42185</v>
      </c>
      <c r="X642" s="24">
        <f t="shared" si="68"/>
        <v>1.2443264754250965E-3</v>
      </c>
      <c r="Y642" s="21">
        <f t="shared" si="69"/>
        <v>2.595791062845511E-3</v>
      </c>
    </row>
    <row r="643" spans="1:25" x14ac:dyDescent="0.3">
      <c r="A643" s="23">
        <v>42184</v>
      </c>
      <c r="B643" s="1">
        <v>49.642513000000001</v>
      </c>
      <c r="C643" s="21">
        <f t="shared" si="65"/>
        <v>-1.9589850653806029E-2</v>
      </c>
      <c r="D643" s="21">
        <f t="shared" si="66"/>
        <v>4.1249743508734718E-4</v>
      </c>
      <c r="S643" s="23">
        <v>42184</v>
      </c>
      <c r="T643" s="1">
        <v>2057.639893</v>
      </c>
      <c r="U643" s="21">
        <f t="shared" si="67"/>
        <v>-2.0866193609611283E-2</v>
      </c>
      <c r="W643" s="23">
        <v>42184</v>
      </c>
      <c r="X643" s="24">
        <f t="shared" si="68"/>
        <v>-1.9652549066504443E-2</v>
      </c>
      <c r="Y643" s="21">
        <f t="shared" si="69"/>
        <v>-2.0928892022309697E-2</v>
      </c>
    </row>
    <row r="644" spans="1:25" x14ac:dyDescent="0.3">
      <c r="A644" s="23">
        <v>42181</v>
      </c>
      <c r="B644" s="1">
        <v>50.634433999999999</v>
      </c>
      <c r="C644" s="21">
        <f t="shared" si="65"/>
        <v>1.0171957787806551E-2</v>
      </c>
      <c r="D644" s="21">
        <f t="shared" si="66"/>
        <v>8.933606149947416E-5</v>
      </c>
      <c r="S644" s="23">
        <v>42181</v>
      </c>
      <c r="T644" s="1">
        <v>2101.48999</v>
      </c>
      <c r="U644" s="21">
        <f t="shared" si="67"/>
        <v>-3.9007994871598228E-4</v>
      </c>
      <c r="W644" s="23">
        <v>42181</v>
      </c>
      <c r="X644" s="24">
        <f t="shared" si="68"/>
        <v>1.0109259375108138E-2</v>
      </c>
      <c r="Y644" s="21">
        <f t="shared" si="69"/>
        <v>-4.5277836141439497E-4</v>
      </c>
    </row>
    <row r="645" spans="1:25" x14ac:dyDescent="0.3">
      <c r="A645" s="23">
        <v>42180</v>
      </c>
      <c r="B645" s="1">
        <v>50.124569000000001</v>
      </c>
      <c r="C645" s="21">
        <f t="shared" si="65"/>
        <v>6.7026183932625827E-3</v>
      </c>
      <c r="D645" s="21">
        <f t="shared" si="66"/>
        <v>3.5789542640132222E-5</v>
      </c>
      <c r="S645" s="23">
        <v>42180</v>
      </c>
      <c r="T645" s="1">
        <v>2102.3100589999999</v>
      </c>
      <c r="U645" s="21">
        <f t="shared" si="67"/>
        <v>-2.973574048915073E-3</v>
      </c>
      <c r="W645" s="23">
        <v>42180</v>
      </c>
      <c r="X645" s="24">
        <f t="shared" si="68"/>
        <v>6.63991998056417E-3</v>
      </c>
      <c r="Y645" s="21">
        <f t="shared" si="69"/>
        <v>-3.0362724616134857E-3</v>
      </c>
    </row>
    <row r="646" spans="1:25" x14ac:dyDescent="0.3">
      <c r="A646" s="23">
        <v>42179</v>
      </c>
      <c r="B646" s="1">
        <v>49.790840000000003</v>
      </c>
      <c r="C646" s="21">
        <f t="shared" si="65"/>
        <v>-7.57566365439033E-3</v>
      </c>
      <c r="D646" s="21">
        <f t="shared" si="66"/>
        <v>6.8821058670449369E-5</v>
      </c>
      <c r="S646" s="23">
        <v>42179</v>
      </c>
      <c r="T646" s="1">
        <v>2108.580078</v>
      </c>
      <c r="U646" s="21">
        <f t="shared" si="67"/>
        <v>-7.3532969401711723E-3</v>
      </c>
      <c r="W646" s="23">
        <v>42179</v>
      </c>
      <c r="X646" s="24">
        <f t="shared" si="68"/>
        <v>-7.6383620670887427E-3</v>
      </c>
      <c r="Y646" s="21">
        <f t="shared" si="69"/>
        <v>-7.415995352869585E-3</v>
      </c>
    </row>
    <row r="647" spans="1:25" x14ac:dyDescent="0.3">
      <c r="A647" s="23">
        <v>42178</v>
      </c>
      <c r="B647" s="1">
        <v>50.170918</v>
      </c>
      <c r="C647" s="21">
        <f t="shared" si="65"/>
        <v>4.081535772747058E-3</v>
      </c>
      <c r="D647" s="21">
        <f t="shared" si="66"/>
        <v>1.1298697747565832E-5</v>
      </c>
      <c r="S647" s="23">
        <v>42178</v>
      </c>
      <c r="T647" s="1">
        <v>2124.1999510000001</v>
      </c>
      <c r="U647" s="21">
        <f t="shared" si="67"/>
        <v>6.3586826091577286E-4</v>
      </c>
      <c r="W647" s="23">
        <v>42178</v>
      </c>
      <c r="X647" s="24">
        <f t="shared" si="68"/>
        <v>4.0188373600486453E-3</v>
      </c>
      <c r="Y647" s="21">
        <f t="shared" si="69"/>
        <v>5.7316984821736017E-4</v>
      </c>
    </row>
    <row r="648" spans="1:25" x14ac:dyDescent="0.3">
      <c r="A648" s="23">
        <v>42177</v>
      </c>
      <c r="B648" s="1">
        <v>49.966976000000003</v>
      </c>
      <c r="C648" s="21">
        <f t="shared" si="65"/>
        <v>-5.5623801562498798E-4</v>
      </c>
      <c r="D648" s="21">
        <f t="shared" si="66"/>
        <v>1.6292486023436418E-6</v>
      </c>
      <c r="S648" s="23">
        <v>42177</v>
      </c>
      <c r="T648" s="1">
        <v>2122.8500979999999</v>
      </c>
      <c r="U648" s="21">
        <f t="shared" si="67"/>
        <v>6.094866829202239E-3</v>
      </c>
      <c r="W648" s="23">
        <v>42177</v>
      </c>
      <c r="X648" s="24">
        <f t="shared" si="68"/>
        <v>-6.1893642832340067E-4</v>
      </c>
      <c r="Y648" s="21">
        <f t="shared" si="69"/>
        <v>6.0321684165038263E-3</v>
      </c>
    </row>
    <row r="649" spans="1:25" x14ac:dyDescent="0.3">
      <c r="A649" s="23">
        <v>42174</v>
      </c>
      <c r="B649" s="1">
        <v>49.994785</v>
      </c>
      <c r="C649" s="21">
        <f t="shared" si="65"/>
        <v>-3.3266446252621096E-3</v>
      </c>
      <c r="D649" s="21">
        <f t="shared" si="66"/>
        <v>1.6376807466172366E-5</v>
      </c>
      <c r="S649" s="23">
        <v>42174</v>
      </c>
      <c r="T649" s="1">
        <v>2109.98999</v>
      </c>
      <c r="U649" s="21">
        <f t="shared" si="67"/>
        <v>-5.3035017504078352E-3</v>
      </c>
      <c r="W649" s="23">
        <v>42174</v>
      </c>
      <c r="X649" s="24">
        <f t="shared" si="68"/>
        <v>-3.3893430379605223E-3</v>
      </c>
      <c r="Y649" s="21">
        <f t="shared" si="69"/>
        <v>-5.3662001631062479E-3</v>
      </c>
    </row>
    <row r="650" spans="1:25" x14ac:dyDescent="0.3">
      <c r="A650" s="23">
        <v>42173</v>
      </c>
      <c r="B650" s="1">
        <v>50.161655000000003</v>
      </c>
      <c r="C650" s="21">
        <f t="shared" si="65"/>
        <v>1.6341115616800073E-2</v>
      </c>
      <c r="D650" s="21">
        <f t="shared" si="66"/>
        <v>2.4401356037780228E-4</v>
      </c>
      <c r="S650" s="23">
        <v>42173</v>
      </c>
      <c r="T650" s="1">
        <v>2121.23999</v>
      </c>
      <c r="U650" s="21">
        <f t="shared" si="67"/>
        <v>9.9027106626514705E-3</v>
      </c>
      <c r="W650" s="23">
        <v>42173</v>
      </c>
      <c r="X650" s="24">
        <f t="shared" si="68"/>
        <v>1.6278417204101659E-2</v>
      </c>
      <c r="Y650" s="21">
        <f t="shared" si="69"/>
        <v>9.8400122499530569E-3</v>
      </c>
    </row>
    <row r="651" spans="1:25" x14ac:dyDescent="0.3">
      <c r="A651" s="23">
        <v>42172</v>
      </c>
      <c r="B651" s="1">
        <v>49.355136999999999</v>
      </c>
      <c r="C651" s="21">
        <f t="shared" si="65"/>
        <v>5.0972779951856673E-3</v>
      </c>
      <c r="D651" s="21">
        <f t="shared" si="66"/>
        <v>1.915896747853843E-5</v>
      </c>
      <c r="S651" s="23">
        <v>42172</v>
      </c>
      <c r="T651" s="1">
        <v>2100.4399410000001</v>
      </c>
      <c r="U651" s="21">
        <f t="shared" si="67"/>
        <v>1.9796411387709156E-3</v>
      </c>
      <c r="W651" s="23">
        <v>42172</v>
      </c>
      <c r="X651" s="24">
        <f t="shared" si="68"/>
        <v>5.0345795824872546E-3</v>
      </c>
      <c r="Y651" s="21">
        <f t="shared" si="69"/>
        <v>1.9169427260725029E-3</v>
      </c>
    </row>
    <row r="652" spans="1:25" x14ac:dyDescent="0.3">
      <c r="A652" s="23">
        <v>42171</v>
      </c>
      <c r="B652" s="1">
        <v>49.104835999999999</v>
      </c>
      <c r="C652" s="21">
        <f t="shared" ref="C652:C715" si="70">B652/B653-1</f>
        <v>1.3392008248982679E-2</v>
      </c>
      <c r="D652" s="21">
        <f t="shared" ref="D652:D715" si="71">(C652-$B$4)^2</f>
        <v>1.6057517506336922E-4</v>
      </c>
      <c r="S652" s="23">
        <v>42171</v>
      </c>
      <c r="T652" s="1">
        <v>2096.290039</v>
      </c>
      <c r="U652" s="21">
        <f t="shared" ref="U652:U715" si="72">T652/T653-1</f>
        <v>5.6898564053051714E-3</v>
      </c>
      <c r="W652" s="23">
        <v>42171</v>
      </c>
      <c r="X652" s="24">
        <f t="shared" ref="X652:X715" si="73">C652-$U$5</f>
        <v>1.3329309836284265E-2</v>
      </c>
      <c r="Y652" s="21">
        <f t="shared" ref="Y652:Y715" si="74">U652-$U$5</f>
        <v>5.6271579926067588E-3</v>
      </c>
    </row>
    <row r="653" spans="1:25" x14ac:dyDescent="0.3">
      <c r="A653" s="23">
        <v>42170</v>
      </c>
      <c r="B653" s="1">
        <v>48.455914</v>
      </c>
      <c r="C653" s="21">
        <f t="shared" si="70"/>
        <v>-6.8402217962392209E-3</v>
      </c>
      <c r="D653" s="21">
        <f t="shared" si="71"/>
        <v>5.7159708796547103E-5</v>
      </c>
      <c r="S653" s="23">
        <v>42170</v>
      </c>
      <c r="T653" s="1">
        <v>2084.429932</v>
      </c>
      <c r="U653" s="21">
        <f t="shared" si="72"/>
        <v>-4.6225721215145121E-3</v>
      </c>
      <c r="W653" s="23">
        <v>42170</v>
      </c>
      <c r="X653" s="24">
        <f t="shared" si="73"/>
        <v>-6.9029202089376336E-3</v>
      </c>
      <c r="Y653" s="21">
        <f t="shared" si="74"/>
        <v>-4.6852705342129248E-3</v>
      </c>
    </row>
    <row r="654" spans="1:25" x14ac:dyDescent="0.3">
      <c r="A654" s="23">
        <v>42167</v>
      </c>
      <c r="B654" s="1">
        <v>48.789645999999998</v>
      </c>
      <c r="C654" s="21">
        <f t="shared" si="70"/>
        <v>2.6673116884543546E-3</v>
      </c>
      <c r="D654" s="21">
        <f t="shared" si="71"/>
        <v>3.791313190673712E-6</v>
      </c>
      <c r="S654" s="23">
        <v>42167</v>
      </c>
      <c r="T654" s="1">
        <v>2094.110107</v>
      </c>
      <c r="U654" s="21">
        <f t="shared" si="72"/>
        <v>-6.9942998831643566E-3</v>
      </c>
      <c r="W654" s="23">
        <v>42167</v>
      </c>
      <c r="X654" s="24">
        <f t="shared" si="73"/>
        <v>2.6046132757559419E-3</v>
      </c>
      <c r="Y654" s="21">
        <f t="shared" si="74"/>
        <v>-7.0569982958627693E-3</v>
      </c>
    </row>
    <row r="655" spans="1:25" x14ac:dyDescent="0.3">
      <c r="A655" s="23">
        <v>42166</v>
      </c>
      <c r="B655" s="1">
        <v>48.659855</v>
      </c>
      <c r="C655" s="21">
        <f t="shared" si="70"/>
        <v>-3.7959255336668107E-3</v>
      </c>
      <c r="D655" s="21">
        <f t="shared" si="71"/>
        <v>2.0395229187643656E-5</v>
      </c>
      <c r="S655" s="23">
        <v>42166</v>
      </c>
      <c r="T655" s="1">
        <v>2108.860107</v>
      </c>
      <c r="U655" s="21">
        <f t="shared" si="72"/>
        <v>1.7386262992553636E-3</v>
      </c>
      <c r="W655" s="23">
        <v>42166</v>
      </c>
      <c r="X655" s="24">
        <f t="shared" si="73"/>
        <v>-3.8586239463652234E-3</v>
      </c>
      <c r="Y655" s="21">
        <f t="shared" si="74"/>
        <v>1.6759278865569509E-3</v>
      </c>
    </row>
    <row r="656" spans="1:25" x14ac:dyDescent="0.3">
      <c r="A656" s="23">
        <v>42165</v>
      </c>
      <c r="B656" s="1">
        <v>48.845267999999997</v>
      </c>
      <c r="C656" s="21">
        <f t="shared" si="70"/>
        <v>2.231292189536549E-2</v>
      </c>
      <c r="D656" s="21">
        <f t="shared" si="71"/>
        <v>4.6624640695148338E-4</v>
      </c>
      <c r="S656" s="23">
        <v>42165</v>
      </c>
      <c r="T656" s="1">
        <v>2105.1999510000001</v>
      </c>
      <c r="U656" s="21">
        <f t="shared" si="72"/>
        <v>1.204242491174079E-2</v>
      </c>
      <c r="W656" s="23">
        <v>42165</v>
      </c>
      <c r="X656" s="24">
        <f t="shared" si="73"/>
        <v>2.2250223482667076E-2</v>
      </c>
      <c r="Y656" s="21">
        <f t="shared" si="74"/>
        <v>1.1979726499042376E-2</v>
      </c>
    </row>
    <row r="657" spans="1:25" x14ac:dyDescent="0.3">
      <c r="A657" s="23">
        <v>42164</v>
      </c>
      <c r="B657" s="1">
        <v>47.779175000000002</v>
      </c>
      <c r="C657" s="21">
        <f t="shared" si="70"/>
        <v>1.9397148108457607E-4</v>
      </c>
      <c r="D657" s="21">
        <f t="shared" si="71"/>
        <v>2.7689773533139003E-7</v>
      </c>
      <c r="S657" s="23">
        <v>42164</v>
      </c>
      <c r="T657" s="1">
        <v>2080.1499020000001</v>
      </c>
      <c r="U657" s="21">
        <f t="shared" si="72"/>
        <v>4.1835298173786839E-4</v>
      </c>
      <c r="W657" s="23">
        <v>42164</v>
      </c>
      <c r="X657" s="24">
        <f t="shared" si="73"/>
        <v>1.3127306838616338E-4</v>
      </c>
      <c r="Y657" s="21">
        <f t="shared" si="74"/>
        <v>3.556545690394557E-4</v>
      </c>
    </row>
    <row r="658" spans="1:25" x14ac:dyDescent="0.3">
      <c r="A658" s="23">
        <v>42163</v>
      </c>
      <c r="B658" s="1">
        <v>47.769908999999998</v>
      </c>
      <c r="C658" s="21">
        <f t="shared" si="70"/>
        <v>-1.2646152210444961E-2</v>
      </c>
      <c r="D658" s="21">
        <f t="shared" si="71"/>
        <v>1.7865889594346075E-4</v>
      </c>
      <c r="S658" s="23">
        <v>42163</v>
      </c>
      <c r="T658" s="1">
        <v>2079.280029</v>
      </c>
      <c r="U658" s="21">
        <f t="shared" si="72"/>
        <v>-6.4745098717947647E-3</v>
      </c>
      <c r="W658" s="23">
        <v>42163</v>
      </c>
      <c r="X658" s="24">
        <f t="shared" si="73"/>
        <v>-1.2708850623143374E-2</v>
      </c>
      <c r="Y658" s="21">
        <f t="shared" si="74"/>
        <v>-6.5372082844931774E-3</v>
      </c>
    </row>
    <row r="659" spans="1:25" x14ac:dyDescent="0.3">
      <c r="A659" s="23">
        <v>42160</v>
      </c>
      <c r="B659" s="1">
        <v>48.381751999999999</v>
      </c>
      <c r="C659" s="21">
        <f t="shared" si="70"/>
        <v>9.0872756512407893E-3</v>
      </c>
      <c r="D659" s="21">
        <f t="shared" si="71"/>
        <v>7.0008252589171514E-5</v>
      </c>
      <c r="S659" s="23">
        <v>42160</v>
      </c>
      <c r="T659" s="1">
        <v>2092.830078</v>
      </c>
      <c r="U659" s="21">
        <f t="shared" si="72"/>
        <v>-1.4361830452781499E-3</v>
      </c>
      <c r="W659" s="23">
        <v>42160</v>
      </c>
      <c r="X659" s="24">
        <f t="shared" si="73"/>
        <v>9.0245772385423757E-3</v>
      </c>
      <c r="Y659" s="21">
        <f t="shared" si="74"/>
        <v>-1.4988814579765626E-3</v>
      </c>
    </row>
    <row r="660" spans="1:25" x14ac:dyDescent="0.3">
      <c r="A660" s="23">
        <v>42159</v>
      </c>
      <c r="B660" s="1">
        <v>47.946052999999999</v>
      </c>
      <c r="C660" s="21">
        <f t="shared" si="70"/>
        <v>-7.6744846415930379E-3</v>
      </c>
      <c r="D660" s="21">
        <f t="shared" si="71"/>
        <v>7.0470431614733233E-5</v>
      </c>
      <c r="S660" s="23">
        <v>42159</v>
      </c>
      <c r="T660" s="1">
        <v>2095.8400879999999</v>
      </c>
      <c r="U660" s="21">
        <f t="shared" si="72"/>
        <v>-8.6231673566271594E-3</v>
      </c>
      <c r="W660" s="23">
        <v>42159</v>
      </c>
      <c r="X660" s="24">
        <f t="shared" si="73"/>
        <v>-7.7371830542914506E-3</v>
      </c>
      <c r="Y660" s="21">
        <f t="shared" si="74"/>
        <v>-8.6858657693255729E-3</v>
      </c>
    </row>
    <row r="661" spans="1:25" x14ac:dyDescent="0.3">
      <c r="A661" s="23">
        <v>42158</v>
      </c>
      <c r="B661" s="1">
        <v>48.316859999999998</v>
      </c>
      <c r="C661" s="21">
        <f t="shared" si="70"/>
        <v>7.5391429997397896E-3</v>
      </c>
      <c r="D661" s="21">
        <f t="shared" si="71"/>
        <v>4.649822619880467E-5</v>
      </c>
      <c r="S661" s="23">
        <v>42158</v>
      </c>
      <c r="T661" s="1">
        <v>2114.070068</v>
      </c>
      <c r="U661" s="21">
        <f t="shared" si="72"/>
        <v>2.1188707775647853E-3</v>
      </c>
      <c r="W661" s="23">
        <v>42158</v>
      </c>
      <c r="X661" s="24">
        <f t="shared" si="73"/>
        <v>7.4764445870413769E-3</v>
      </c>
      <c r="Y661" s="21">
        <f t="shared" si="74"/>
        <v>2.0561723648663726E-3</v>
      </c>
    </row>
    <row r="662" spans="1:25" x14ac:dyDescent="0.3">
      <c r="A662" s="23">
        <v>42157</v>
      </c>
      <c r="B662" s="1">
        <v>47.955317999999998</v>
      </c>
      <c r="C662" s="21">
        <f t="shared" si="70"/>
        <v>-9.3833323545321479E-3</v>
      </c>
      <c r="D662" s="21">
        <f t="shared" si="71"/>
        <v>1.0208100663454456E-4</v>
      </c>
      <c r="S662" s="23">
        <v>42157</v>
      </c>
      <c r="T662" s="1">
        <v>2109.6000979999999</v>
      </c>
      <c r="U662" s="21">
        <f t="shared" si="72"/>
        <v>-1.0085958054164568E-3</v>
      </c>
      <c r="W662" s="23">
        <v>42157</v>
      </c>
      <c r="X662" s="24">
        <f t="shared" si="73"/>
        <v>-9.4460307672305614E-3</v>
      </c>
      <c r="Y662" s="21">
        <f t="shared" si="74"/>
        <v>-1.0712942181148695E-3</v>
      </c>
    </row>
    <row r="663" spans="1:25" x14ac:dyDescent="0.3">
      <c r="A663" s="23">
        <v>42156</v>
      </c>
      <c r="B663" s="1">
        <v>48.409560999999997</v>
      </c>
      <c r="C663" s="21">
        <f t="shared" si="70"/>
        <v>5.0039936866657087E-3</v>
      </c>
      <c r="D663" s="21">
        <f t="shared" si="71"/>
        <v>1.8351040734188975E-5</v>
      </c>
      <c r="S663" s="23">
        <v>42156</v>
      </c>
      <c r="T663" s="1">
        <v>2111.7299800000001</v>
      </c>
      <c r="U663" s="21">
        <f t="shared" si="72"/>
        <v>2.0594608593389463E-3</v>
      </c>
      <c r="W663" s="23">
        <v>42156</v>
      </c>
      <c r="X663" s="24">
        <f t="shared" si="73"/>
        <v>4.941295273967296E-3</v>
      </c>
      <c r="Y663" s="21">
        <f t="shared" si="74"/>
        <v>1.9967624466405336E-3</v>
      </c>
    </row>
    <row r="664" spans="1:25" x14ac:dyDescent="0.3">
      <c r="A664" s="23">
        <v>42153</v>
      </c>
      <c r="B664" s="1">
        <v>48.168526</v>
      </c>
      <c r="C664" s="21">
        <f t="shared" si="70"/>
        <v>2.8949301225056345E-3</v>
      </c>
      <c r="D664" s="21">
        <f t="shared" si="71"/>
        <v>4.7295284659794382E-6</v>
      </c>
      <c r="S664" s="23">
        <v>42153</v>
      </c>
      <c r="T664" s="1">
        <v>2107.389893</v>
      </c>
      <c r="U664" s="21">
        <f t="shared" si="72"/>
        <v>-6.3184689448647635E-3</v>
      </c>
      <c r="W664" s="23">
        <v>42153</v>
      </c>
      <c r="X664" s="24">
        <f t="shared" si="73"/>
        <v>2.8322317098072218E-3</v>
      </c>
      <c r="Y664" s="21">
        <f t="shared" si="74"/>
        <v>-6.3811673575631762E-3</v>
      </c>
    </row>
    <row r="665" spans="1:25" x14ac:dyDescent="0.3">
      <c r="A665" s="23">
        <v>42152</v>
      </c>
      <c r="B665" s="1">
        <v>48.029483999999997</v>
      </c>
      <c r="C665" s="21">
        <f t="shared" si="70"/>
        <v>4.2645213913046209E-3</v>
      </c>
      <c r="D665" s="21">
        <f t="shared" si="71"/>
        <v>1.2562340204476882E-5</v>
      </c>
      <c r="S665" s="23">
        <v>42152</v>
      </c>
      <c r="T665" s="1">
        <v>2120.790039</v>
      </c>
      <c r="U665" s="21">
        <f t="shared" si="72"/>
        <v>-1.2667607066396691E-3</v>
      </c>
      <c r="W665" s="23">
        <v>42152</v>
      </c>
      <c r="X665" s="24">
        <f t="shared" si="73"/>
        <v>4.2018229786062082E-3</v>
      </c>
      <c r="Y665" s="21">
        <f t="shared" si="74"/>
        <v>-1.3294591193380818E-3</v>
      </c>
    </row>
    <row r="666" spans="1:25" x14ac:dyDescent="0.3">
      <c r="A666" s="23">
        <v>42151</v>
      </c>
      <c r="B666" s="1">
        <v>47.825530999999998</v>
      </c>
      <c r="C666" s="21">
        <f t="shared" si="70"/>
        <v>1.4752179263524789E-2</v>
      </c>
      <c r="D666" s="21">
        <f t="shared" si="71"/>
        <v>1.9689694120064559E-4</v>
      </c>
      <c r="S666" s="23">
        <v>42151</v>
      </c>
      <c r="T666" s="1">
        <v>2123.4799800000001</v>
      </c>
      <c r="U666" s="21">
        <f t="shared" si="72"/>
        <v>9.1626411220271375E-3</v>
      </c>
      <c r="W666" s="23">
        <v>42151</v>
      </c>
      <c r="X666" s="24">
        <f t="shared" si="73"/>
        <v>1.4689480850826376E-2</v>
      </c>
      <c r="Y666" s="21">
        <f t="shared" si="74"/>
        <v>9.099942709328724E-3</v>
      </c>
    </row>
    <row r="667" spans="1:25" x14ac:dyDescent="0.3">
      <c r="A667" s="23">
        <v>42150</v>
      </c>
      <c r="B667" s="1">
        <v>47.130257</v>
      </c>
      <c r="C667" s="21">
        <f t="shared" si="70"/>
        <v>-1.2431932718840133E-2</v>
      </c>
      <c r="D667" s="21">
        <f t="shared" si="71"/>
        <v>1.7297812720403711E-4</v>
      </c>
      <c r="S667" s="23">
        <v>42150</v>
      </c>
      <c r="T667" s="1">
        <v>2104.1999510000001</v>
      </c>
      <c r="U667" s="21">
        <f t="shared" si="72"/>
        <v>-1.028198046779627E-2</v>
      </c>
      <c r="W667" s="23">
        <v>42150</v>
      </c>
      <c r="X667" s="24">
        <f t="shared" si="73"/>
        <v>-1.2494631131538547E-2</v>
      </c>
      <c r="Y667" s="21">
        <f t="shared" si="74"/>
        <v>-1.0344678880494684E-2</v>
      </c>
    </row>
    <row r="668" spans="1:25" x14ac:dyDescent="0.3">
      <c r="A668" s="23">
        <v>42146</v>
      </c>
      <c r="B668" s="1">
        <v>47.723553000000003</v>
      </c>
      <c r="C668" s="21">
        <f t="shared" si="70"/>
        <v>2.922001236915106E-3</v>
      </c>
      <c r="D668" s="21">
        <f t="shared" si="71"/>
        <v>4.8480070101059882E-6</v>
      </c>
      <c r="S668" s="23">
        <v>42146</v>
      </c>
      <c r="T668" s="1">
        <v>2126.0600589999999</v>
      </c>
      <c r="U668" s="21">
        <f t="shared" si="72"/>
        <v>-2.2338859444231973E-3</v>
      </c>
      <c r="W668" s="23">
        <v>42146</v>
      </c>
      <c r="X668" s="24">
        <f t="shared" si="73"/>
        <v>2.8593028242166934E-3</v>
      </c>
      <c r="Y668" s="21">
        <f t="shared" si="74"/>
        <v>-2.29658435712161E-3</v>
      </c>
    </row>
    <row r="669" spans="1:25" x14ac:dyDescent="0.3">
      <c r="A669" s="23">
        <v>42145</v>
      </c>
      <c r="B669" s="1">
        <v>47.584510999999999</v>
      </c>
      <c r="C669" s="21">
        <f t="shared" si="70"/>
        <v>5.8790785423019631E-3</v>
      </c>
      <c r="D669" s="21">
        <f t="shared" si="71"/>
        <v>2.6614211327187049E-5</v>
      </c>
      <c r="S669" s="23">
        <v>42145</v>
      </c>
      <c r="T669" s="1">
        <v>2130.820068</v>
      </c>
      <c r="U669" s="21">
        <f t="shared" si="72"/>
        <v>2.3378741542858794E-3</v>
      </c>
      <c r="W669" s="23">
        <v>42145</v>
      </c>
      <c r="X669" s="24">
        <f t="shared" si="73"/>
        <v>5.8163801296035504E-3</v>
      </c>
      <c r="Y669" s="21">
        <f t="shared" si="74"/>
        <v>2.2751757415874667E-3</v>
      </c>
    </row>
    <row r="670" spans="1:25" x14ac:dyDescent="0.3">
      <c r="A670" s="23">
        <v>42144</v>
      </c>
      <c r="B670" s="1">
        <v>47.306393</v>
      </c>
      <c r="C670" s="21">
        <f t="shared" si="70"/>
        <v>-7.5845745695628519E-3</v>
      </c>
      <c r="D670" s="21">
        <f t="shared" si="71"/>
        <v>6.8968985232491898E-5</v>
      </c>
      <c r="S670" s="23">
        <v>42144</v>
      </c>
      <c r="T670" s="1">
        <v>2125.8500979999999</v>
      </c>
      <c r="U670" s="21">
        <f t="shared" si="72"/>
        <v>-9.3051603155314133E-4</v>
      </c>
      <c r="W670" s="23">
        <v>42144</v>
      </c>
      <c r="X670" s="24">
        <f t="shared" si="73"/>
        <v>-7.6472729822612646E-3</v>
      </c>
      <c r="Y670" s="21">
        <f t="shared" si="74"/>
        <v>-9.9321444425155402E-4</v>
      </c>
    </row>
    <row r="671" spans="1:25" x14ac:dyDescent="0.3">
      <c r="A671" s="23">
        <v>42143</v>
      </c>
      <c r="B671" s="1">
        <v>47.667934000000002</v>
      </c>
      <c r="C671" s="21">
        <f t="shared" si="70"/>
        <v>4.6892589278846319E-3</v>
      </c>
      <c r="D671" s="21">
        <f t="shared" si="71"/>
        <v>1.5753569961485651E-5</v>
      </c>
      <c r="S671" s="23">
        <v>42143</v>
      </c>
      <c r="T671" s="1">
        <v>2127.830078</v>
      </c>
      <c r="U671" s="21">
        <f t="shared" si="72"/>
        <v>-6.43374521663298E-4</v>
      </c>
      <c r="W671" s="23">
        <v>42143</v>
      </c>
      <c r="X671" s="24">
        <f t="shared" si="73"/>
        <v>4.6265605151862193E-3</v>
      </c>
      <c r="Y671" s="21">
        <f t="shared" si="74"/>
        <v>-7.060729343617107E-4</v>
      </c>
    </row>
    <row r="672" spans="1:25" x14ac:dyDescent="0.3">
      <c r="A672" s="23">
        <v>42142</v>
      </c>
      <c r="B672" s="1">
        <v>47.445450000000001</v>
      </c>
      <c r="C672" s="21">
        <f t="shared" si="70"/>
        <v>7.4802335505805839E-3</v>
      </c>
      <c r="D672" s="21">
        <f t="shared" si="71"/>
        <v>4.5698294074540952E-5</v>
      </c>
      <c r="S672" s="23">
        <v>42142</v>
      </c>
      <c r="T672" s="1">
        <v>2129.1999510000001</v>
      </c>
      <c r="U672" s="21">
        <f t="shared" si="72"/>
        <v>3.0479481898115779E-3</v>
      </c>
      <c r="W672" s="23">
        <v>42142</v>
      </c>
      <c r="X672" s="24">
        <f t="shared" si="73"/>
        <v>7.4175351378821712E-3</v>
      </c>
      <c r="Y672" s="21">
        <f t="shared" si="74"/>
        <v>2.9852497771131652E-3</v>
      </c>
    </row>
    <row r="673" spans="1:25" x14ac:dyDescent="0.3">
      <c r="A673" s="23">
        <v>42139</v>
      </c>
      <c r="B673" s="1">
        <v>47.093181999999999</v>
      </c>
      <c r="C673" s="21">
        <f t="shared" si="70"/>
        <v>4.7468681549043268E-3</v>
      </c>
      <c r="D673" s="21">
        <f t="shared" si="71"/>
        <v>1.6214199667472373E-5</v>
      </c>
      <c r="S673" s="23">
        <v>42139</v>
      </c>
      <c r="T673" s="1">
        <v>2122.7299800000001</v>
      </c>
      <c r="U673" s="21">
        <f t="shared" si="72"/>
        <v>7.6841352349998893E-4</v>
      </c>
      <c r="W673" s="23">
        <v>42139</v>
      </c>
      <c r="X673" s="24">
        <f t="shared" si="73"/>
        <v>4.6841697422059141E-3</v>
      </c>
      <c r="Y673" s="21">
        <f t="shared" si="74"/>
        <v>7.0571511080157624E-4</v>
      </c>
    </row>
    <row r="674" spans="1:25" x14ac:dyDescent="0.3">
      <c r="A674" s="23">
        <v>42138</v>
      </c>
      <c r="B674" s="1">
        <v>46.870693000000003</v>
      </c>
      <c r="C674" s="21">
        <f t="shared" si="70"/>
        <v>1.9560369110635856E-2</v>
      </c>
      <c r="D674" s="21">
        <f t="shared" si="71"/>
        <v>3.5495264230389292E-4</v>
      </c>
      <c r="S674" s="23">
        <v>42138</v>
      </c>
      <c r="T674" s="1">
        <v>2121.1000979999999</v>
      </c>
      <c r="U674" s="21">
        <f t="shared" si="72"/>
        <v>1.077928701516595E-2</v>
      </c>
      <c r="W674" s="23">
        <v>42138</v>
      </c>
      <c r="X674" s="24">
        <f t="shared" si="73"/>
        <v>1.9497670697937442E-2</v>
      </c>
      <c r="Y674" s="21">
        <f t="shared" si="74"/>
        <v>1.0716588602467537E-2</v>
      </c>
    </row>
    <row r="675" spans="1:25" x14ac:dyDescent="0.3">
      <c r="A675" s="23">
        <v>42137</v>
      </c>
      <c r="B675" s="1">
        <v>45.971474000000001</v>
      </c>
      <c r="C675" s="21">
        <f t="shared" si="70"/>
        <v>-2.4137471441021408E-3</v>
      </c>
      <c r="D675" s="21">
        <f t="shared" si="71"/>
        <v>9.821513220955122E-6</v>
      </c>
      <c r="S675" s="23">
        <v>42137</v>
      </c>
      <c r="T675" s="1">
        <v>2098.4799800000001</v>
      </c>
      <c r="U675" s="21">
        <f t="shared" si="72"/>
        <v>-3.0495491649840112E-4</v>
      </c>
      <c r="W675" s="23">
        <v>42137</v>
      </c>
      <c r="X675" s="24">
        <f t="shared" si="73"/>
        <v>-2.4764455568005534E-3</v>
      </c>
      <c r="Y675" s="21">
        <f t="shared" si="74"/>
        <v>-3.6765332919681381E-4</v>
      </c>
    </row>
    <row r="676" spans="1:25" x14ac:dyDescent="0.3">
      <c r="A676" s="23">
        <v>42136</v>
      </c>
      <c r="B676" s="1">
        <v>46.082706000000002</v>
      </c>
      <c r="C676" s="21">
        <f t="shared" si="70"/>
        <v>4.2420633905395633E-3</v>
      </c>
      <c r="D676" s="21">
        <f t="shared" si="71"/>
        <v>1.2403647022359745E-5</v>
      </c>
      <c r="S676" s="23">
        <v>42136</v>
      </c>
      <c r="T676" s="1">
        <v>2099.1201169999999</v>
      </c>
      <c r="U676" s="21">
        <f t="shared" si="72"/>
        <v>-2.949637714718456E-3</v>
      </c>
      <c r="W676" s="23">
        <v>42136</v>
      </c>
      <c r="X676" s="24">
        <f t="shared" si="73"/>
        <v>4.1793649778411506E-3</v>
      </c>
      <c r="Y676" s="21">
        <f t="shared" si="74"/>
        <v>-3.0123361274168687E-3</v>
      </c>
    </row>
    <row r="677" spans="1:25" x14ac:dyDescent="0.3">
      <c r="A677" s="23">
        <v>42135</v>
      </c>
      <c r="B677" s="1">
        <v>45.888046000000003</v>
      </c>
      <c r="C677" s="21">
        <f t="shared" si="70"/>
        <v>-5.6245604593226917E-3</v>
      </c>
      <c r="D677" s="21">
        <f t="shared" si="71"/>
        <v>4.0255759589428039E-5</v>
      </c>
      <c r="S677" s="23">
        <v>42135</v>
      </c>
      <c r="T677" s="1">
        <v>2105.330078</v>
      </c>
      <c r="U677" s="21">
        <f t="shared" si="72"/>
        <v>-5.0895607491248107E-3</v>
      </c>
      <c r="W677" s="23">
        <v>42135</v>
      </c>
      <c r="X677" s="24">
        <f t="shared" si="73"/>
        <v>-5.6872588720211044E-3</v>
      </c>
      <c r="Y677" s="21">
        <f t="shared" si="74"/>
        <v>-5.1522591618232234E-3</v>
      </c>
    </row>
    <row r="678" spans="1:25" x14ac:dyDescent="0.3">
      <c r="A678" s="23">
        <v>42132</v>
      </c>
      <c r="B678" s="1">
        <v>46.147606000000003</v>
      </c>
      <c r="C678" s="21">
        <f t="shared" si="70"/>
        <v>8.7133088275781478E-3</v>
      </c>
      <c r="D678" s="21">
        <f t="shared" si="71"/>
        <v>6.3890073062270982E-5</v>
      </c>
      <c r="S678" s="23">
        <v>42132</v>
      </c>
      <c r="T678" s="1">
        <v>2116.1000979999999</v>
      </c>
      <c r="U678" s="21">
        <f t="shared" si="72"/>
        <v>1.3457901340996115E-2</v>
      </c>
      <c r="W678" s="23">
        <v>42132</v>
      </c>
      <c r="X678" s="24">
        <f t="shared" si="73"/>
        <v>8.6506104148797343E-3</v>
      </c>
      <c r="Y678" s="21">
        <f t="shared" si="74"/>
        <v>1.3395202928297701E-2</v>
      </c>
    </row>
    <row r="679" spans="1:25" x14ac:dyDescent="0.3">
      <c r="A679" s="23">
        <v>42131</v>
      </c>
      <c r="B679" s="1">
        <v>45.748981000000001</v>
      </c>
      <c r="C679" s="21">
        <f t="shared" si="70"/>
        <v>8.583712560070067E-3</v>
      </c>
      <c r="D679" s="21">
        <f t="shared" si="71"/>
        <v>6.1835109505118928E-5</v>
      </c>
      <c r="S679" s="23">
        <v>42131</v>
      </c>
      <c r="T679" s="1">
        <v>2088</v>
      </c>
      <c r="U679" s="21">
        <f t="shared" si="72"/>
        <v>3.7738136047080761E-3</v>
      </c>
      <c r="W679" s="23">
        <v>42131</v>
      </c>
      <c r="X679" s="24">
        <f t="shared" si="73"/>
        <v>8.5210141473716534E-3</v>
      </c>
      <c r="Y679" s="21">
        <f t="shared" si="74"/>
        <v>3.7111151920096635E-3</v>
      </c>
    </row>
    <row r="680" spans="1:25" x14ac:dyDescent="0.3">
      <c r="A680" s="23">
        <v>42130</v>
      </c>
      <c r="B680" s="1">
        <v>45.359627000000003</v>
      </c>
      <c r="C680" s="21">
        <f t="shared" si="70"/>
        <v>-9.7147433226529856E-3</v>
      </c>
      <c r="D680" s="21">
        <f t="shared" si="71"/>
        <v>1.088876709534303E-4</v>
      </c>
      <c r="S680" s="23">
        <v>42130</v>
      </c>
      <c r="T680" s="1">
        <v>2080.1499020000001</v>
      </c>
      <c r="U680" s="21">
        <f t="shared" si="72"/>
        <v>-4.4557250073096188E-3</v>
      </c>
      <c r="W680" s="23">
        <v>42130</v>
      </c>
      <c r="X680" s="24">
        <f t="shared" si="73"/>
        <v>-9.7774417353513991E-3</v>
      </c>
      <c r="Y680" s="21">
        <f t="shared" si="74"/>
        <v>-4.5184234200080315E-3</v>
      </c>
    </row>
    <row r="681" spans="1:25" x14ac:dyDescent="0.3">
      <c r="A681" s="23">
        <v>42129</v>
      </c>
      <c r="B681" s="1">
        <v>45.804606999999997</v>
      </c>
      <c r="C681" s="21">
        <f t="shared" si="70"/>
        <v>-1.7498606135910588E-2</v>
      </c>
      <c r="D681" s="21">
        <f t="shared" si="71"/>
        <v>3.3192424893523705E-4</v>
      </c>
      <c r="S681" s="23">
        <v>42129</v>
      </c>
      <c r="T681" s="1">
        <v>2089.459961</v>
      </c>
      <c r="U681" s="21">
        <f t="shared" si="72"/>
        <v>-1.1837383538524149E-2</v>
      </c>
      <c r="W681" s="23">
        <v>42129</v>
      </c>
      <c r="X681" s="24">
        <f t="shared" si="73"/>
        <v>-1.7561304548609002E-2</v>
      </c>
      <c r="Y681" s="21">
        <f t="shared" si="74"/>
        <v>-1.1900081951222562E-2</v>
      </c>
    </row>
    <row r="682" spans="1:25" x14ac:dyDescent="0.3">
      <c r="A682" s="23">
        <v>42128</v>
      </c>
      <c r="B682" s="1">
        <v>46.620398999999999</v>
      </c>
      <c r="C682" s="21">
        <f t="shared" si="70"/>
        <v>3.1817718396849326E-3</v>
      </c>
      <c r="D682" s="21">
        <f t="shared" si="71"/>
        <v>6.0594234857661823E-6</v>
      </c>
      <c r="S682" s="23">
        <v>42128</v>
      </c>
      <c r="T682" s="1">
        <v>2114.48999</v>
      </c>
      <c r="U682" s="21">
        <f t="shared" si="72"/>
        <v>2.9407486092096757E-3</v>
      </c>
      <c r="W682" s="23">
        <v>42128</v>
      </c>
      <c r="X682" s="24">
        <f t="shared" si="73"/>
        <v>3.1190734269865199E-3</v>
      </c>
      <c r="Y682" s="21">
        <f t="shared" si="74"/>
        <v>2.878050196511263E-3</v>
      </c>
    </row>
    <row r="683" spans="1:25" x14ac:dyDescent="0.3">
      <c r="A683" s="23">
        <v>42125</v>
      </c>
      <c r="B683" s="1">
        <v>46.472534000000003</v>
      </c>
      <c r="C683" s="21">
        <f t="shared" si="70"/>
        <v>1.4320211265682836E-2</v>
      </c>
      <c r="D683" s="21">
        <f t="shared" si="71"/>
        <v>1.8496079020930496E-4</v>
      </c>
      <c r="S683" s="23">
        <v>42125</v>
      </c>
      <c r="T683" s="1">
        <v>2108.290039</v>
      </c>
      <c r="U683" s="21">
        <f t="shared" si="72"/>
        <v>1.0923001515586117E-2</v>
      </c>
      <c r="W683" s="23">
        <v>42125</v>
      </c>
      <c r="X683" s="24">
        <f t="shared" si="73"/>
        <v>1.4257512852984423E-2</v>
      </c>
      <c r="Y683" s="21">
        <f t="shared" si="74"/>
        <v>1.0860303102887704E-2</v>
      </c>
    </row>
    <row r="684" spans="1:25" x14ac:dyDescent="0.3">
      <c r="A684" s="23">
        <v>42124</v>
      </c>
      <c r="B684" s="1">
        <v>45.816433000000004</v>
      </c>
      <c r="C684" s="21">
        <f t="shared" si="70"/>
        <v>-2.1125529209157778E-2</v>
      </c>
      <c r="D684" s="21">
        <f t="shared" si="71"/>
        <v>4.7723510757956874E-4</v>
      </c>
      <c r="S684" s="23">
        <v>42124</v>
      </c>
      <c r="T684" s="1">
        <v>2085.51001</v>
      </c>
      <c r="U684" s="21">
        <f t="shared" si="72"/>
        <v>-1.0128906665100579E-2</v>
      </c>
      <c r="W684" s="23">
        <v>42124</v>
      </c>
      <c r="X684" s="24">
        <f t="shared" si="73"/>
        <v>-2.1188227621856192E-2</v>
      </c>
      <c r="Y684" s="21">
        <f t="shared" si="74"/>
        <v>-1.0191605077798992E-2</v>
      </c>
    </row>
    <row r="685" spans="1:25" x14ac:dyDescent="0.3">
      <c r="A685" s="23">
        <v>42123</v>
      </c>
      <c r="B685" s="1">
        <v>46.805218000000004</v>
      </c>
      <c r="C685" s="21">
        <f t="shared" si="70"/>
        <v>7.9070757380272916E-4</v>
      </c>
      <c r="D685" s="21">
        <f t="shared" si="71"/>
        <v>4.9738263892426771E-9</v>
      </c>
      <c r="S685" s="23">
        <v>42123</v>
      </c>
      <c r="T685" s="1">
        <v>2106.8500979999999</v>
      </c>
      <c r="U685" s="21">
        <f t="shared" si="72"/>
        <v>-3.7403355286635964E-3</v>
      </c>
      <c r="W685" s="23">
        <v>42123</v>
      </c>
      <c r="X685" s="24">
        <f t="shared" si="73"/>
        <v>7.2800916110431647E-4</v>
      </c>
      <c r="Y685" s="21">
        <f t="shared" si="74"/>
        <v>-3.8030339413620091E-3</v>
      </c>
    </row>
    <row r="686" spans="1:25" x14ac:dyDescent="0.3">
      <c r="A686" s="23">
        <v>42122</v>
      </c>
      <c r="B686" s="1">
        <v>46.768237999999997</v>
      </c>
      <c r="C686" s="21">
        <f t="shared" si="70"/>
        <v>-5.1114140632981808E-3</v>
      </c>
      <c r="D686" s="21">
        <f t="shared" si="71"/>
        <v>3.4007515140245478E-5</v>
      </c>
      <c r="S686" s="23">
        <v>42122</v>
      </c>
      <c r="T686" s="1">
        <v>2114.76001</v>
      </c>
      <c r="U686" s="21">
        <f t="shared" si="72"/>
        <v>2.7692317470553451E-3</v>
      </c>
      <c r="W686" s="23">
        <v>42122</v>
      </c>
      <c r="X686" s="24">
        <f t="shared" si="73"/>
        <v>-5.1741124759965935E-3</v>
      </c>
      <c r="Y686" s="21">
        <f t="shared" si="74"/>
        <v>2.7065333343569324E-3</v>
      </c>
    </row>
    <row r="687" spans="1:25" x14ac:dyDescent="0.3">
      <c r="A687" s="23">
        <v>42121</v>
      </c>
      <c r="B687" s="1">
        <v>47.008518000000002</v>
      </c>
      <c r="C687" s="21">
        <f t="shared" si="70"/>
        <v>-1.8711226416466831E-2</v>
      </c>
      <c r="D687" s="21">
        <f t="shared" si="71"/>
        <v>3.7757964136034044E-4</v>
      </c>
      <c r="S687" s="23">
        <v>42121</v>
      </c>
      <c r="T687" s="1">
        <v>2108.919922</v>
      </c>
      <c r="U687" s="21">
        <f t="shared" si="72"/>
        <v>-4.14131399984774E-3</v>
      </c>
      <c r="W687" s="23">
        <v>42121</v>
      </c>
      <c r="X687" s="24">
        <f t="shared" si="73"/>
        <v>-1.8773924829165244E-2</v>
      </c>
      <c r="Y687" s="21">
        <f t="shared" si="74"/>
        <v>-4.2040124125461526E-3</v>
      </c>
    </row>
    <row r="688" spans="1:25" x14ac:dyDescent="0.3">
      <c r="A688" s="23">
        <v>42118</v>
      </c>
      <c r="B688" s="1">
        <v>47.904876999999999</v>
      </c>
      <c r="C688" s="21">
        <f t="shared" si="70"/>
        <v>4.8755901497387732E-2</v>
      </c>
      <c r="D688" s="21">
        <f t="shared" si="71"/>
        <v>2.3074303270819215E-3</v>
      </c>
      <c r="S688" s="23">
        <v>42118</v>
      </c>
      <c r="T688" s="1">
        <v>2117.6899410000001</v>
      </c>
      <c r="U688" s="21">
        <f t="shared" si="72"/>
        <v>2.2528002125912217E-3</v>
      </c>
      <c r="W688" s="23">
        <v>42118</v>
      </c>
      <c r="X688" s="24">
        <f t="shared" si="73"/>
        <v>4.8693203084689322E-2</v>
      </c>
      <c r="Y688" s="21">
        <f t="shared" si="74"/>
        <v>2.190101799892809E-3</v>
      </c>
    </row>
    <row r="689" spans="1:25" x14ac:dyDescent="0.3">
      <c r="A689" s="23">
        <v>42117</v>
      </c>
      <c r="B689" s="1">
        <v>45.677813999999998</v>
      </c>
      <c r="C689" s="21">
        <f t="shared" si="70"/>
        <v>2.2548520156195018E-2</v>
      </c>
      <c r="D689" s="21">
        <f t="shared" si="71"/>
        <v>4.7647633732298474E-4</v>
      </c>
      <c r="S689" s="23">
        <v>42117</v>
      </c>
      <c r="T689" s="1">
        <v>2112.929932</v>
      </c>
      <c r="U689" s="21">
        <f t="shared" si="72"/>
        <v>2.3577160344365744E-3</v>
      </c>
      <c r="W689" s="23">
        <v>42117</v>
      </c>
      <c r="X689" s="24">
        <f t="shared" si="73"/>
        <v>2.2485821743496604E-2</v>
      </c>
      <c r="Y689" s="21">
        <f t="shared" si="74"/>
        <v>2.2950176217381617E-3</v>
      </c>
    </row>
    <row r="690" spans="1:25" x14ac:dyDescent="0.3">
      <c r="A690" s="23">
        <v>42116</v>
      </c>
      <c r="B690" s="1">
        <v>44.670558999999997</v>
      </c>
      <c r="C690" s="21">
        <f t="shared" si="70"/>
        <v>-6.2002395484050954E-4</v>
      </c>
      <c r="D690" s="21">
        <f t="shared" si="71"/>
        <v>1.7961525747332849E-6</v>
      </c>
      <c r="S690" s="23">
        <v>42116</v>
      </c>
      <c r="T690" s="1">
        <v>2107.959961</v>
      </c>
      <c r="U690" s="21">
        <f t="shared" si="72"/>
        <v>5.0874804159597442E-3</v>
      </c>
      <c r="W690" s="23">
        <v>42116</v>
      </c>
      <c r="X690" s="24">
        <f t="shared" si="73"/>
        <v>-6.8272236753892223E-4</v>
      </c>
      <c r="Y690" s="21">
        <f t="shared" si="74"/>
        <v>5.0247820032613315E-3</v>
      </c>
    </row>
    <row r="691" spans="1:25" x14ac:dyDescent="0.3">
      <c r="A691" s="23">
        <v>42115</v>
      </c>
      <c r="B691" s="1">
        <v>44.698273</v>
      </c>
      <c r="C691" s="21">
        <f t="shared" si="70"/>
        <v>8.338560202935108E-3</v>
      </c>
      <c r="D691" s="21">
        <f t="shared" si="71"/>
        <v>5.8039683183796594E-5</v>
      </c>
      <c r="S691" s="23">
        <v>42115</v>
      </c>
      <c r="T691" s="1">
        <v>2097.290039</v>
      </c>
      <c r="U691" s="21">
        <f t="shared" si="72"/>
        <v>-1.4806051919155072E-3</v>
      </c>
      <c r="W691" s="23">
        <v>42115</v>
      </c>
      <c r="X691" s="24">
        <f t="shared" si="73"/>
        <v>8.2758617902366945E-3</v>
      </c>
      <c r="Y691" s="21">
        <f t="shared" si="74"/>
        <v>-1.5433036046139199E-3</v>
      </c>
    </row>
    <row r="692" spans="1:25" x14ac:dyDescent="0.3">
      <c r="A692" s="23">
        <v>42114</v>
      </c>
      <c r="B692" s="1">
        <v>44.328636000000003</v>
      </c>
      <c r="C692" s="21">
        <f t="shared" si="70"/>
        <v>7.3496977437512712E-3</v>
      </c>
      <c r="D692" s="21">
        <f t="shared" si="71"/>
        <v>4.3950476160523497E-5</v>
      </c>
      <c r="S692" s="23">
        <v>42114</v>
      </c>
      <c r="T692" s="1">
        <v>2100.3999020000001</v>
      </c>
      <c r="U692" s="21">
        <f t="shared" si="72"/>
        <v>9.2351313331806573E-3</v>
      </c>
      <c r="W692" s="23">
        <v>42114</v>
      </c>
      <c r="X692" s="24">
        <f t="shared" si="73"/>
        <v>7.2869993310528585E-3</v>
      </c>
      <c r="Y692" s="21">
        <f t="shared" si="74"/>
        <v>9.1724329204822437E-3</v>
      </c>
    </row>
    <row r="693" spans="1:25" x14ac:dyDescent="0.3">
      <c r="A693" s="23">
        <v>42111</v>
      </c>
      <c r="B693" s="1">
        <v>44.005211000000003</v>
      </c>
      <c r="C693" s="21">
        <f t="shared" si="70"/>
        <v>-1.3057231707998773E-2</v>
      </c>
      <c r="D693" s="21">
        <f t="shared" si="71"/>
        <v>1.8981713437536273E-4</v>
      </c>
      <c r="S693" s="23">
        <v>42111</v>
      </c>
      <c r="T693" s="1">
        <v>2081.179932</v>
      </c>
      <c r="U693" s="21">
        <f t="shared" si="72"/>
        <v>-1.1311245237798029E-2</v>
      </c>
      <c r="W693" s="23">
        <v>42111</v>
      </c>
      <c r="X693" s="24">
        <f t="shared" si="73"/>
        <v>-1.3119930120697187E-2</v>
      </c>
      <c r="Y693" s="21">
        <f t="shared" si="74"/>
        <v>-1.1373943650496442E-2</v>
      </c>
    </row>
    <row r="694" spans="1:25" x14ac:dyDescent="0.3">
      <c r="A694" s="23">
        <v>42110</v>
      </c>
      <c r="B694" s="1">
        <v>44.587398999999998</v>
      </c>
      <c r="C694" s="21">
        <f t="shared" si="70"/>
        <v>2.2851816720328433E-3</v>
      </c>
      <c r="D694" s="21">
        <f t="shared" si="71"/>
        <v>2.4492233039523917E-6</v>
      </c>
      <c r="S694" s="23">
        <v>42110</v>
      </c>
      <c r="T694" s="1">
        <v>2104.98999</v>
      </c>
      <c r="U694" s="21">
        <f t="shared" si="72"/>
        <v>-7.7844381361602544E-4</v>
      </c>
      <c r="W694" s="23">
        <v>42110</v>
      </c>
      <c r="X694" s="24">
        <f t="shared" si="73"/>
        <v>2.2224832593344306E-3</v>
      </c>
      <c r="Y694" s="21">
        <f t="shared" si="74"/>
        <v>-8.4114222631443813E-4</v>
      </c>
    </row>
    <row r="695" spans="1:25" x14ac:dyDescent="0.3">
      <c r="A695" s="23">
        <v>42109</v>
      </c>
      <c r="B695" s="1">
        <v>44.485740999999997</v>
      </c>
      <c r="C695" s="21">
        <f t="shared" si="70"/>
        <v>-3.3125275535191845E-3</v>
      </c>
      <c r="D695" s="21">
        <f t="shared" si="71"/>
        <v>1.6262748068247634E-5</v>
      </c>
      <c r="S695" s="23">
        <v>42109</v>
      </c>
      <c r="T695" s="1">
        <v>2106.6298830000001</v>
      </c>
      <c r="U695" s="21">
        <f t="shared" si="72"/>
        <v>5.1481957339105655E-3</v>
      </c>
      <c r="W695" s="23">
        <v>42109</v>
      </c>
      <c r="X695" s="24">
        <f t="shared" si="73"/>
        <v>-3.3752259662175972E-3</v>
      </c>
      <c r="Y695" s="21">
        <f t="shared" si="74"/>
        <v>5.0854973212121528E-3</v>
      </c>
    </row>
    <row r="696" spans="1:25" x14ac:dyDescent="0.3">
      <c r="A696" s="23">
        <v>42108</v>
      </c>
      <c r="B696" s="1">
        <v>44.633591000000003</v>
      </c>
      <c r="C696" s="21">
        <f t="shared" si="70"/>
        <v>-4.1236184107844576E-3</v>
      </c>
      <c r="D696" s="21">
        <f t="shared" si="71"/>
        <v>2.3462404491705003E-5</v>
      </c>
      <c r="S696" s="23">
        <v>42108</v>
      </c>
      <c r="T696" s="1">
        <v>2095.8400879999999</v>
      </c>
      <c r="U696" s="21">
        <f t="shared" si="72"/>
        <v>1.6297587545692771E-3</v>
      </c>
      <c r="W696" s="23">
        <v>42108</v>
      </c>
      <c r="X696" s="24">
        <f t="shared" si="73"/>
        <v>-4.1863168234828703E-3</v>
      </c>
      <c r="Y696" s="21">
        <f t="shared" si="74"/>
        <v>1.5670603418708644E-3</v>
      </c>
    </row>
    <row r="697" spans="1:25" x14ac:dyDescent="0.3">
      <c r="A697" s="23">
        <v>42107</v>
      </c>
      <c r="B697" s="1">
        <v>44.818404999999998</v>
      </c>
      <c r="C697" s="21">
        <f t="shared" si="70"/>
        <v>6.850760221841945E-3</v>
      </c>
      <c r="D697" s="21">
        <f t="shared" si="71"/>
        <v>3.7583986711446919E-5</v>
      </c>
      <c r="S697" s="23">
        <v>42107</v>
      </c>
      <c r="T697" s="1">
        <v>2092.429932</v>
      </c>
      <c r="U697" s="21">
        <f t="shared" si="72"/>
        <v>-4.5812806150653529E-3</v>
      </c>
      <c r="W697" s="23">
        <v>42107</v>
      </c>
      <c r="X697" s="24">
        <f t="shared" si="73"/>
        <v>6.7880618091435323E-3</v>
      </c>
      <c r="Y697" s="21">
        <f t="shared" si="74"/>
        <v>-4.6439790277637656E-3</v>
      </c>
    </row>
    <row r="698" spans="1:25" x14ac:dyDescent="0.3">
      <c r="A698" s="23">
        <v>42104</v>
      </c>
      <c r="B698" s="1">
        <v>44.513454000000003</v>
      </c>
      <c r="C698" s="21">
        <f t="shared" si="70"/>
        <v>4.3784206940504777E-3</v>
      </c>
      <c r="D698" s="21">
        <f t="shared" si="71"/>
        <v>1.3382708777645025E-5</v>
      </c>
      <c r="S698" s="23">
        <v>42104</v>
      </c>
      <c r="T698" s="1">
        <v>2102.0600589999999</v>
      </c>
      <c r="U698" s="21">
        <f t="shared" si="72"/>
        <v>5.2028650588638037E-3</v>
      </c>
      <c r="W698" s="23">
        <v>42104</v>
      </c>
      <c r="X698" s="24">
        <f t="shared" si="73"/>
        <v>4.315722281352065E-3</v>
      </c>
      <c r="Y698" s="21">
        <f t="shared" si="74"/>
        <v>5.140166646165391E-3</v>
      </c>
    </row>
    <row r="699" spans="1:25" x14ac:dyDescent="0.3">
      <c r="A699" s="23">
        <v>42103</v>
      </c>
      <c r="B699" s="1">
        <v>44.319405000000003</v>
      </c>
      <c r="C699" s="21">
        <f t="shared" si="70"/>
        <v>7.2454007050768432E-3</v>
      </c>
      <c r="D699" s="21">
        <f t="shared" si="71"/>
        <v>4.2578476357580759E-5</v>
      </c>
      <c r="S699" s="23">
        <v>42103</v>
      </c>
      <c r="T699" s="1">
        <v>2091.179932</v>
      </c>
      <c r="U699" s="21">
        <f t="shared" si="72"/>
        <v>4.4574813568534211E-3</v>
      </c>
      <c r="W699" s="23">
        <v>42103</v>
      </c>
      <c r="X699" s="24">
        <f t="shared" si="73"/>
        <v>7.1827022923784305E-3</v>
      </c>
      <c r="Y699" s="21">
        <f t="shared" si="74"/>
        <v>4.3947829441550084E-3</v>
      </c>
    </row>
    <row r="700" spans="1:25" x14ac:dyDescent="0.3">
      <c r="A700" s="23">
        <v>42102</v>
      </c>
      <c r="B700" s="1">
        <v>44.000602999999998</v>
      </c>
      <c r="C700" s="21">
        <f t="shared" si="70"/>
        <v>1.2331431296008999E-2</v>
      </c>
      <c r="D700" s="21">
        <f t="shared" si="71"/>
        <v>1.348211052467496E-4</v>
      </c>
      <c r="S700" s="23">
        <v>42102</v>
      </c>
      <c r="T700" s="1">
        <v>2081.8999020000001</v>
      </c>
      <c r="U700" s="21">
        <f t="shared" si="72"/>
        <v>2.6825330225748178E-3</v>
      </c>
      <c r="W700" s="23">
        <v>42102</v>
      </c>
      <c r="X700" s="24">
        <f t="shared" si="73"/>
        <v>1.2268732883310585E-2</v>
      </c>
      <c r="Y700" s="21">
        <f t="shared" si="74"/>
        <v>2.6198346098764052E-3</v>
      </c>
    </row>
    <row r="701" spans="1:25" x14ac:dyDescent="0.3">
      <c r="A701" s="23">
        <v>42101</v>
      </c>
      <c r="B701" s="1">
        <v>43.464621999999999</v>
      </c>
      <c r="C701" s="21">
        <f t="shared" si="70"/>
        <v>-4.7608177761315762E-3</v>
      </c>
      <c r="D701" s="21">
        <f t="shared" si="71"/>
        <v>3.0041360890739106E-5</v>
      </c>
      <c r="S701" s="23">
        <v>42101</v>
      </c>
      <c r="T701" s="1">
        <v>2076.330078</v>
      </c>
      <c r="U701" s="21">
        <f t="shared" si="72"/>
        <v>-2.0619040280095424E-3</v>
      </c>
      <c r="W701" s="23">
        <v>42101</v>
      </c>
      <c r="X701" s="24">
        <f t="shared" si="73"/>
        <v>-4.8235161888299889E-3</v>
      </c>
      <c r="Y701" s="21">
        <f t="shared" si="74"/>
        <v>-2.1246024407079551E-3</v>
      </c>
    </row>
    <row r="702" spans="1:25" x14ac:dyDescent="0.3">
      <c r="A702" s="23">
        <v>42100</v>
      </c>
      <c r="B702" s="1">
        <v>43.672539</v>
      </c>
      <c r="C702" s="21">
        <f t="shared" si="70"/>
        <v>1.3772665448252841E-3</v>
      </c>
      <c r="D702" s="21">
        <f t="shared" si="71"/>
        <v>4.317598179459742E-7</v>
      </c>
      <c r="S702" s="23">
        <v>42100</v>
      </c>
      <c r="T702" s="1">
        <v>2080.6201169999999</v>
      </c>
      <c r="U702" s="21">
        <f t="shared" si="72"/>
        <v>6.6088150025853665E-3</v>
      </c>
      <c r="W702" s="23">
        <v>42100</v>
      </c>
      <c r="X702" s="24">
        <f t="shared" si="73"/>
        <v>1.3145681321268714E-3</v>
      </c>
      <c r="Y702" s="21">
        <f t="shared" si="74"/>
        <v>6.5461165898869538E-3</v>
      </c>
    </row>
    <row r="703" spans="1:25" x14ac:dyDescent="0.3">
      <c r="A703" s="23">
        <v>42096</v>
      </c>
      <c r="B703" s="1">
        <v>43.612473000000001</v>
      </c>
      <c r="C703" s="21">
        <f t="shared" si="70"/>
        <v>1.4728055388492534E-2</v>
      </c>
      <c r="D703" s="21">
        <f t="shared" si="71"/>
        <v>1.9622051087543596E-4</v>
      </c>
      <c r="S703" s="23">
        <v>42096</v>
      </c>
      <c r="T703" s="1">
        <v>2066.959961</v>
      </c>
      <c r="U703" s="21">
        <f t="shared" si="72"/>
        <v>3.5296671869311513E-3</v>
      </c>
      <c r="W703" s="23">
        <v>42096</v>
      </c>
      <c r="X703" s="24">
        <f t="shared" si="73"/>
        <v>1.466535697579412E-2</v>
      </c>
      <c r="Y703" s="21">
        <f t="shared" si="74"/>
        <v>3.4669687742327386E-3</v>
      </c>
    </row>
    <row r="704" spans="1:25" x14ac:dyDescent="0.3">
      <c r="A704" s="23">
        <v>42095</v>
      </c>
      <c r="B704" s="1">
        <v>42.979469000000002</v>
      </c>
      <c r="C704" s="21">
        <f t="shared" si="70"/>
        <v>-1.7740089125304559E-2</v>
      </c>
      <c r="D704" s="21">
        <f t="shared" si="71"/>
        <v>3.4078161791710091E-4</v>
      </c>
      <c r="S704" s="23">
        <v>42095</v>
      </c>
      <c r="T704" s="1">
        <v>2059.6899410000001</v>
      </c>
      <c r="U704" s="21">
        <f t="shared" si="72"/>
        <v>-3.9653716707825915E-3</v>
      </c>
      <c r="W704" s="23">
        <v>42095</v>
      </c>
      <c r="X704" s="24">
        <f t="shared" si="73"/>
        <v>-1.7802787538002973E-2</v>
      </c>
      <c r="Y704" s="21">
        <f t="shared" si="74"/>
        <v>-4.0280700834810041E-3</v>
      </c>
    </row>
    <row r="705" spans="1:25" x14ac:dyDescent="0.3">
      <c r="A705" s="23">
        <v>42094</v>
      </c>
      <c r="B705" s="1">
        <v>43.755699</v>
      </c>
      <c r="C705" s="21">
        <f t="shared" si="70"/>
        <v>-1.3336220555642764E-2</v>
      </c>
      <c r="D705" s="21">
        <f t="shared" si="71"/>
        <v>1.9758245881964273E-4</v>
      </c>
      <c r="S705" s="23">
        <v>42094</v>
      </c>
      <c r="T705" s="1">
        <v>2067.889893</v>
      </c>
      <c r="U705" s="21">
        <f t="shared" si="72"/>
        <v>-8.7957747373061945E-3</v>
      </c>
      <c r="W705" s="23">
        <v>42094</v>
      </c>
      <c r="X705" s="24">
        <f t="shared" si="73"/>
        <v>-1.3398918968341177E-2</v>
      </c>
      <c r="Y705" s="21">
        <f t="shared" si="74"/>
        <v>-8.8584731500046081E-3</v>
      </c>
    </row>
    <row r="706" spans="1:25" x14ac:dyDescent="0.3">
      <c r="A706" s="23">
        <v>42093</v>
      </c>
      <c r="B706" s="1">
        <v>44.347121999999999</v>
      </c>
      <c r="C706" s="21">
        <f t="shared" si="70"/>
        <v>9.5718632114591973E-3</v>
      </c>
      <c r="D706" s="21">
        <f t="shared" si="71"/>
        <v>7.8352256482529644E-5</v>
      </c>
      <c r="S706" s="23">
        <v>42093</v>
      </c>
      <c r="T706" s="1">
        <v>2086.23999</v>
      </c>
      <c r="U706" s="21">
        <f t="shared" si="72"/>
        <v>1.2236644843459654E-2</v>
      </c>
      <c r="W706" s="23">
        <v>42093</v>
      </c>
      <c r="X706" s="24">
        <f t="shared" si="73"/>
        <v>9.5091647987607837E-3</v>
      </c>
      <c r="Y706" s="21">
        <f t="shared" si="74"/>
        <v>1.2173946430761241E-2</v>
      </c>
    </row>
    <row r="707" spans="1:25" x14ac:dyDescent="0.3">
      <c r="A707" s="23">
        <v>42090</v>
      </c>
      <c r="B707" s="1">
        <v>43.926662</v>
      </c>
      <c r="C707" s="21">
        <f t="shared" si="70"/>
        <v>-1.0507320092068007E-4</v>
      </c>
      <c r="D707" s="21">
        <f t="shared" si="71"/>
        <v>6.8104649969280459E-7</v>
      </c>
      <c r="S707" s="23">
        <v>42090</v>
      </c>
      <c r="T707" s="1">
        <v>2061.0200199999999</v>
      </c>
      <c r="U707" s="21">
        <f t="shared" si="72"/>
        <v>2.3685617450666108E-3</v>
      </c>
      <c r="W707" s="23">
        <v>42090</v>
      </c>
      <c r="X707" s="24">
        <f t="shared" si="73"/>
        <v>-1.6777161361909276E-4</v>
      </c>
      <c r="Y707" s="21">
        <f t="shared" si="74"/>
        <v>2.3058633323681981E-3</v>
      </c>
    </row>
    <row r="708" spans="1:25" x14ac:dyDescent="0.3">
      <c r="A708" s="23">
        <v>42089</v>
      </c>
      <c r="B708" s="1">
        <v>43.931277999999999</v>
      </c>
      <c r="C708" s="21">
        <f t="shared" si="70"/>
        <v>-7.2047314346583846E-3</v>
      </c>
      <c r="D708" s="21">
        <f t="shared" si="71"/>
        <v>6.2804256337125724E-5</v>
      </c>
      <c r="S708" s="23">
        <v>42089</v>
      </c>
      <c r="T708" s="1">
        <v>2056.1499020000001</v>
      </c>
      <c r="U708" s="21">
        <f t="shared" si="72"/>
        <v>-2.3775002467200101E-3</v>
      </c>
      <c r="W708" s="23">
        <v>42089</v>
      </c>
      <c r="X708" s="24">
        <f t="shared" si="73"/>
        <v>-7.2674298473567973E-3</v>
      </c>
      <c r="Y708" s="21">
        <f t="shared" si="74"/>
        <v>-2.4401986594184228E-3</v>
      </c>
    </row>
    <row r="709" spans="1:25" x14ac:dyDescent="0.3">
      <c r="A709" s="23">
        <v>42088</v>
      </c>
      <c r="B709" s="1">
        <v>44.250087999999998</v>
      </c>
      <c r="C709" s="21">
        <f t="shared" si="70"/>
        <v>-2.1957010399283883E-2</v>
      </c>
      <c r="D709" s="21">
        <f t="shared" si="71"/>
        <v>5.1425506481549523E-4</v>
      </c>
      <c r="S709" s="23">
        <v>42088</v>
      </c>
      <c r="T709" s="1">
        <v>2061.0500489999999</v>
      </c>
      <c r="U709" s="21">
        <f t="shared" si="72"/>
        <v>-1.4558905570164926E-2</v>
      </c>
      <c r="W709" s="23">
        <v>42088</v>
      </c>
      <c r="X709" s="24">
        <f t="shared" si="73"/>
        <v>-2.2019708811982296E-2</v>
      </c>
      <c r="Y709" s="21">
        <f t="shared" si="74"/>
        <v>-1.462160398286334E-2</v>
      </c>
    </row>
    <row r="710" spans="1:25" x14ac:dyDescent="0.3">
      <c r="A710" s="23">
        <v>42087</v>
      </c>
      <c r="B710" s="1">
        <v>45.243499999999997</v>
      </c>
      <c r="C710" s="21">
        <f t="shared" si="70"/>
        <v>5.6486229681089739E-3</v>
      </c>
      <c r="D710" s="21">
        <f t="shared" si="71"/>
        <v>2.4289528267736257E-5</v>
      </c>
      <c r="S710" s="23">
        <v>42087</v>
      </c>
      <c r="T710" s="1">
        <v>2091.5</v>
      </c>
      <c r="U710" s="21">
        <f t="shared" si="72"/>
        <v>-6.1394220159830537E-3</v>
      </c>
      <c r="W710" s="23">
        <v>42087</v>
      </c>
      <c r="X710" s="24">
        <f t="shared" si="73"/>
        <v>5.5859245554105612E-3</v>
      </c>
      <c r="Y710" s="21">
        <f t="shared" si="74"/>
        <v>-6.2021204286814664E-3</v>
      </c>
    </row>
    <row r="711" spans="1:25" x14ac:dyDescent="0.3">
      <c r="A711" s="23">
        <v>42086</v>
      </c>
      <c r="B711" s="1">
        <v>44.989372000000003</v>
      </c>
      <c r="C711" s="21">
        <f t="shared" si="70"/>
        <v>-9.2336488910993442E-4</v>
      </c>
      <c r="D711" s="21">
        <f t="shared" si="71"/>
        <v>2.7012470798162351E-6</v>
      </c>
      <c r="S711" s="23">
        <v>42086</v>
      </c>
      <c r="T711" s="1">
        <v>2104.419922</v>
      </c>
      <c r="U711" s="21">
        <f t="shared" si="72"/>
        <v>-1.7457311460168379E-3</v>
      </c>
      <c r="W711" s="23">
        <v>42086</v>
      </c>
      <c r="X711" s="24">
        <f t="shared" si="73"/>
        <v>-9.8606330180834711E-4</v>
      </c>
      <c r="Y711" s="21">
        <f t="shared" si="74"/>
        <v>-1.8084295587152506E-3</v>
      </c>
    </row>
    <row r="712" spans="1:25" x14ac:dyDescent="0.3">
      <c r="A712" s="23">
        <v>42083</v>
      </c>
      <c r="B712" s="1">
        <v>45.030951999999999</v>
      </c>
      <c r="C712" s="21">
        <f t="shared" si="70"/>
        <v>-3.0687697316204021E-3</v>
      </c>
      <c r="D712" s="21">
        <f t="shared" si="71"/>
        <v>1.4356156845471802E-5</v>
      </c>
      <c r="S712" s="23">
        <v>42083</v>
      </c>
      <c r="T712" s="1">
        <v>2108.1000979999999</v>
      </c>
      <c r="U712" s="21">
        <f t="shared" si="72"/>
        <v>9.0127546079468157E-3</v>
      </c>
      <c r="W712" s="23">
        <v>42083</v>
      </c>
      <c r="X712" s="24">
        <f t="shared" si="73"/>
        <v>-3.1314681443188148E-3</v>
      </c>
      <c r="Y712" s="21">
        <f t="shared" si="74"/>
        <v>8.9500561952484022E-3</v>
      </c>
    </row>
    <row r="713" spans="1:25" x14ac:dyDescent="0.3">
      <c r="A713" s="23">
        <v>42082</v>
      </c>
      <c r="B713" s="1">
        <v>45.169567000000001</v>
      </c>
      <c r="C713" s="21">
        <f t="shared" si="70"/>
        <v>2.0033381177730902E-2</v>
      </c>
      <c r="D713" s="21">
        <f t="shared" si="71"/>
        <v>3.7299965421647342E-4</v>
      </c>
      <c r="S713" s="23">
        <v>42082</v>
      </c>
      <c r="T713" s="1">
        <v>2089.2700199999999</v>
      </c>
      <c r="U713" s="21">
        <f t="shared" si="72"/>
        <v>-4.8725791855204204E-3</v>
      </c>
      <c r="W713" s="23">
        <v>42082</v>
      </c>
      <c r="X713" s="24">
        <f t="shared" si="73"/>
        <v>1.9970682765032489E-2</v>
      </c>
      <c r="Y713" s="21">
        <f t="shared" si="74"/>
        <v>-4.935277598218833E-3</v>
      </c>
    </row>
    <row r="714" spans="1:25" x14ac:dyDescent="0.3">
      <c r="A714" s="23">
        <v>42081</v>
      </c>
      <c r="B714" s="1">
        <v>44.282440000000001</v>
      </c>
      <c r="C714" s="21">
        <f t="shared" si="70"/>
        <v>1.5361820917607627E-2</v>
      </c>
      <c r="D714" s="21">
        <f t="shared" si="71"/>
        <v>2.1437758392987453E-4</v>
      </c>
      <c r="S714" s="23">
        <v>42081</v>
      </c>
      <c r="T714" s="1">
        <v>2099.5</v>
      </c>
      <c r="U714" s="21">
        <f t="shared" si="72"/>
        <v>1.2158421547431297E-2</v>
      </c>
      <c r="W714" s="23">
        <v>42081</v>
      </c>
      <c r="X714" s="24">
        <f t="shared" si="73"/>
        <v>1.5299122504909213E-2</v>
      </c>
      <c r="Y714" s="21">
        <f t="shared" si="74"/>
        <v>1.2095723134732884E-2</v>
      </c>
    </row>
    <row r="715" spans="1:25" x14ac:dyDescent="0.3">
      <c r="A715" s="23">
        <v>42080</v>
      </c>
      <c r="B715" s="1">
        <v>43.612473000000001</v>
      </c>
      <c r="C715" s="21">
        <f t="shared" si="70"/>
        <v>3.615133832923334E-3</v>
      </c>
      <c r="D715" s="21">
        <f t="shared" si="71"/>
        <v>8.3807448764789766E-6</v>
      </c>
      <c r="S715" s="23">
        <v>42080</v>
      </c>
      <c r="T715" s="1">
        <v>2074.280029</v>
      </c>
      <c r="U715" s="21">
        <f t="shared" si="72"/>
        <v>-3.3201736486770939E-3</v>
      </c>
      <c r="W715" s="23">
        <v>42080</v>
      </c>
      <c r="X715" s="24">
        <f t="shared" si="73"/>
        <v>3.5524354202249213E-3</v>
      </c>
      <c r="Y715" s="21">
        <f t="shared" si="74"/>
        <v>-3.3828720613755065E-3</v>
      </c>
    </row>
    <row r="716" spans="1:25" x14ac:dyDescent="0.3">
      <c r="A716" s="23">
        <v>42079</v>
      </c>
      <c r="B716" s="1">
        <v>43.455376000000001</v>
      </c>
      <c r="C716" s="21">
        <f t="shared" ref="C716:C779" si="75">B716/B717-1</f>
        <v>8.1466499533768832E-3</v>
      </c>
      <c r="D716" s="21">
        <f t="shared" ref="D716:D779" si="76">(C716-$B$4)^2</f>
        <v>5.5152423085473316E-5</v>
      </c>
      <c r="S716" s="23">
        <v>42079</v>
      </c>
      <c r="T716" s="1">
        <v>2081.1899410000001</v>
      </c>
      <c r="U716" s="21">
        <f t="shared" ref="U716:U779" si="77">T716/T717-1</f>
        <v>1.3533671143615367E-2</v>
      </c>
      <c r="W716" s="23">
        <v>42079</v>
      </c>
      <c r="X716" s="24">
        <f t="shared" ref="X716:X779" si="78">C716-$U$5</f>
        <v>8.0839515406784697E-3</v>
      </c>
      <c r="Y716" s="21">
        <f t="shared" ref="Y716:Y779" si="79">U716-$U$5</f>
        <v>1.3470972730916953E-2</v>
      </c>
    </row>
    <row r="717" spans="1:25" x14ac:dyDescent="0.3">
      <c r="A717" s="23">
        <v>42076</v>
      </c>
      <c r="B717" s="1">
        <v>43.104221000000003</v>
      </c>
      <c r="C717" s="21">
        <f t="shared" si="75"/>
        <v>-9.6389431474086518E-4</v>
      </c>
      <c r="D717" s="21">
        <f t="shared" si="76"/>
        <v>2.8361137543230499E-6</v>
      </c>
      <c r="S717" s="23">
        <v>42076</v>
      </c>
      <c r="T717" s="1">
        <v>2053.3999020000001</v>
      </c>
      <c r="U717" s="21">
        <f t="shared" si="77"/>
        <v>-6.074711051894166E-3</v>
      </c>
      <c r="W717" s="23">
        <v>42076</v>
      </c>
      <c r="X717" s="24">
        <f t="shared" si="78"/>
        <v>-1.0265927274392779E-3</v>
      </c>
      <c r="Y717" s="21">
        <f t="shared" si="79"/>
        <v>-6.1374094645925787E-3</v>
      </c>
    </row>
    <row r="718" spans="1:25" x14ac:dyDescent="0.3">
      <c r="A718" s="23">
        <v>42075</v>
      </c>
      <c r="B718" s="1">
        <v>43.145809</v>
      </c>
      <c r="C718" s="21">
        <f t="shared" si="75"/>
        <v>2.1439408768006984E-2</v>
      </c>
      <c r="D718" s="21">
        <f t="shared" si="76"/>
        <v>4.2928634900036303E-4</v>
      </c>
      <c r="S718" s="23">
        <v>42075</v>
      </c>
      <c r="T718" s="1">
        <v>2065.9499510000001</v>
      </c>
      <c r="U718" s="21">
        <f t="shared" si="77"/>
        <v>1.2601439598289632E-2</v>
      </c>
      <c r="W718" s="23">
        <v>42075</v>
      </c>
      <c r="X718" s="24">
        <f t="shared" si="78"/>
        <v>2.1376710355308571E-2</v>
      </c>
      <c r="Y718" s="21">
        <f t="shared" si="79"/>
        <v>1.2538741185591219E-2</v>
      </c>
    </row>
    <row r="719" spans="1:25" x14ac:dyDescent="0.3">
      <c r="A719" s="23">
        <v>42074</v>
      </c>
      <c r="B719" s="1">
        <v>42.240203999999999</v>
      </c>
      <c r="C719" s="21">
        <f t="shared" si="75"/>
        <v>-8.2447241996839171E-3</v>
      </c>
      <c r="D719" s="21">
        <f t="shared" si="76"/>
        <v>8.036954700433926E-5</v>
      </c>
      <c r="S719" s="23">
        <v>42074</v>
      </c>
      <c r="T719" s="1">
        <v>2040.23999</v>
      </c>
      <c r="U719" s="21">
        <f t="shared" si="77"/>
        <v>-1.9176796017918996E-3</v>
      </c>
      <c r="W719" s="23">
        <v>42074</v>
      </c>
      <c r="X719" s="24">
        <f t="shared" si="78"/>
        <v>-8.3074226123823307E-3</v>
      </c>
      <c r="Y719" s="21">
        <f t="shared" si="79"/>
        <v>-1.9803780144903122E-3</v>
      </c>
    </row>
    <row r="720" spans="1:25" x14ac:dyDescent="0.3">
      <c r="A720" s="23">
        <v>42073</v>
      </c>
      <c r="B720" s="1">
        <v>42.591358</v>
      </c>
      <c r="C720" s="21">
        <f t="shared" si="75"/>
        <v>-9.2431249620249512E-3</v>
      </c>
      <c r="D720" s="21">
        <f t="shared" si="76"/>
        <v>9.9267489881861202E-5</v>
      </c>
      <c r="S720" s="23">
        <v>42073</v>
      </c>
      <c r="T720" s="1">
        <v>2044.160034</v>
      </c>
      <c r="U720" s="21">
        <f t="shared" si="77"/>
        <v>-1.6961330342146863E-2</v>
      </c>
      <c r="W720" s="23">
        <v>42073</v>
      </c>
      <c r="X720" s="24">
        <f t="shared" si="78"/>
        <v>-9.3058233747233647E-3</v>
      </c>
      <c r="Y720" s="21">
        <f t="shared" si="79"/>
        <v>-1.7024028754845277E-2</v>
      </c>
    </row>
    <row r="721" spans="1:25" x14ac:dyDescent="0.3">
      <c r="A721" s="23">
        <v>42072</v>
      </c>
      <c r="B721" s="1">
        <v>42.988708000000003</v>
      </c>
      <c r="C721" s="21">
        <f t="shared" si="75"/>
        <v>8.8918216498827807E-3</v>
      </c>
      <c r="D721" s="21">
        <f t="shared" si="76"/>
        <v>6.6775691071689644E-5</v>
      </c>
      <c r="S721" s="23">
        <v>42072</v>
      </c>
      <c r="T721" s="1">
        <v>2079.429932</v>
      </c>
      <c r="U721" s="21">
        <f t="shared" si="77"/>
        <v>3.9444212511012822E-3</v>
      </c>
      <c r="W721" s="23">
        <v>42072</v>
      </c>
      <c r="X721" s="24">
        <f t="shared" si="78"/>
        <v>8.8291232371843671E-3</v>
      </c>
      <c r="Y721" s="21">
        <f t="shared" si="79"/>
        <v>3.8817228384028695E-3</v>
      </c>
    </row>
    <row r="722" spans="1:25" x14ac:dyDescent="0.3">
      <c r="A722" s="23">
        <v>42069</v>
      </c>
      <c r="B722" s="1">
        <v>42.609828999999998</v>
      </c>
      <c r="C722" s="21">
        <f t="shared" si="75"/>
        <v>-1.5059479689501942E-2</v>
      </c>
      <c r="D722" s="21">
        <f t="shared" si="76"/>
        <v>2.4899772978571188E-4</v>
      </c>
      <c r="S722" s="23">
        <v>42069</v>
      </c>
      <c r="T722" s="1">
        <v>2071.26001</v>
      </c>
      <c r="U722" s="21">
        <f t="shared" si="77"/>
        <v>-1.4173946449004382E-2</v>
      </c>
      <c r="W722" s="23">
        <v>42069</v>
      </c>
      <c r="X722" s="24">
        <f t="shared" si="78"/>
        <v>-1.5122178102200356E-2</v>
      </c>
      <c r="Y722" s="21">
        <f t="shared" si="79"/>
        <v>-1.4236644861702796E-2</v>
      </c>
    </row>
    <row r="723" spans="1:25" x14ac:dyDescent="0.3">
      <c r="A723" s="23">
        <v>42068</v>
      </c>
      <c r="B723" s="1">
        <v>43.261322</v>
      </c>
      <c r="C723" s="21">
        <f t="shared" si="75"/>
        <v>6.1252690477229255E-3</v>
      </c>
      <c r="D723" s="21">
        <f t="shared" si="76"/>
        <v>2.9214963681153148E-5</v>
      </c>
      <c r="S723" s="23">
        <v>42068</v>
      </c>
      <c r="T723" s="1">
        <v>2101.040039</v>
      </c>
      <c r="U723" s="21">
        <f t="shared" si="77"/>
        <v>1.1960800966932528E-3</v>
      </c>
      <c r="W723" s="23">
        <v>42068</v>
      </c>
      <c r="X723" s="24">
        <f t="shared" si="78"/>
        <v>6.0625706350245128E-3</v>
      </c>
      <c r="Y723" s="21">
        <f t="shared" si="79"/>
        <v>1.1333816839948401E-3</v>
      </c>
    </row>
    <row r="724" spans="1:25" x14ac:dyDescent="0.3">
      <c r="A724" s="23">
        <v>42067</v>
      </c>
      <c r="B724" s="1">
        <v>42.997948000000001</v>
      </c>
      <c r="C724" s="21">
        <f t="shared" si="75"/>
        <v>-1.0000075059390157E-2</v>
      </c>
      <c r="D724" s="21">
        <f t="shared" si="76"/>
        <v>1.1492391600555587E-4</v>
      </c>
      <c r="S724" s="23">
        <v>42067</v>
      </c>
      <c r="T724" s="1">
        <v>2098.530029</v>
      </c>
      <c r="U724" s="21">
        <f t="shared" si="77"/>
        <v>-4.3885034836337322E-3</v>
      </c>
      <c r="W724" s="23">
        <v>42067</v>
      </c>
      <c r="X724" s="24">
        <f t="shared" si="78"/>
        <v>-1.006277347208857E-2</v>
      </c>
      <c r="Y724" s="21">
        <f t="shared" si="79"/>
        <v>-4.4512018963321449E-3</v>
      </c>
    </row>
    <row r="725" spans="1:25" x14ac:dyDescent="0.3">
      <c r="A725" s="23">
        <v>42066</v>
      </c>
      <c r="B725" s="1">
        <v>43.432274</v>
      </c>
      <c r="C725" s="21">
        <f t="shared" si="75"/>
        <v>-2.440825765785859E-3</v>
      </c>
      <c r="D725" s="21">
        <f t="shared" si="76"/>
        <v>9.9919714476451516E-6</v>
      </c>
      <c r="S725" s="23">
        <v>42066</v>
      </c>
      <c r="T725" s="1">
        <v>2107.780029</v>
      </c>
      <c r="U725" s="21">
        <f t="shared" si="77"/>
        <v>-4.5385424912860461E-3</v>
      </c>
      <c r="W725" s="23">
        <v>42066</v>
      </c>
      <c r="X725" s="24">
        <f t="shared" si="78"/>
        <v>-2.5035241784842717E-3</v>
      </c>
      <c r="Y725" s="21">
        <f t="shared" si="79"/>
        <v>-4.6012409039844588E-3</v>
      </c>
    </row>
    <row r="726" spans="1:25" x14ac:dyDescent="0.3">
      <c r="A726" s="23">
        <v>42065</v>
      </c>
      <c r="B726" s="1">
        <v>43.538544000000002</v>
      </c>
      <c r="C726" s="21">
        <f t="shared" si="75"/>
        <v>7.915316725293442E-3</v>
      </c>
      <c r="D726" s="21">
        <f t="shared" si="76"/>
        <v>5.1769960637027924E-5</v>
      </c>
      <c r="S726" s="23">
        <v>42065</v>
      </c>
      <c r="T726" s="1">
        <v>2117.389893</v>
      </c>
      <c r="U726" s="21">
        <f t="shared" si="77"/>
        <v>6.1249194583037347E-3</v>
      </c>
      <c r="W726" s="23">
        <v>42065</v>
      </c>
      <c r="X726" s="24">
        <f t="shared" si="78"/>
        <v>7.8526183125950284E-3</v>
      </c>
      <c r="Y726" s="21">
        <f t="shared" si="79"/>
        <v>6.0622210456053221E-3</v>
      </c>
    </row>
    <row r="727" spans="1:25" x14ac:dyDescent="0.3">
      <c r="A727" s="23">
        <v>42062</v>
      </c>
      <c r="B727" s="1">
        <v>43.196629000000001</v>
      </c>
      <c r="C727" s="21">
        <f t="shared" si="75"/>
        <v>-1.1211176566256698E-2</v>
      </c>
      <c r="D727" s="21">
        <f t="shared" si="76"/>
        <v>1.4235732234085054E-4</v>
      </c>
      <c r="S727" s="23">
        <v>42062</v>
      </c>
      <c r="T727" s="1">
        <v>2104.5</v>
      </c>
      <c r="U727" s="21">
        <f t="shared" si="77"/>
        <v>-2.9563044380468417E-3</v>
      </c>
      <c r="W727" s="23">
        <v>42062</v>
      </c>
      <c r="X727" s="24">
        <f t="shared" si="78"/>
        <v>-1.1273874978955111E-2</v>
      </c>
      <c r="Y727" s="21">
        <f t="shared" si="79"/>
        <v>-3.0190028507452544E-3</v>
      </c>
    </row>
    <row r="728" spans="1:25" x14ac:dyDescent="0.3">
      <c r="A728" s="23">
        <v>42061</v>
      </c>
      <c r="B728" s="1">
        <v>43.686405000000001</v>
      </c>
      <c r="C728" s="21">
        <f t="shared" si="75"/>
        <v>3.0766380092399626E-3</v>
      </c>
      <c r="D728" s="21">
        <f t="shared" si="76"/>
        <v>5.5528839153857219E-6</v>
      </c>
      <c r="S728" s="23">
        <v>42061</v>
      </c>
      <c r="T728" s="1">
        <v>2110.73999</v>
      </c>
      <c r="U728" s="21">
        <f t="shared" si="77"/>
        <v>-1.4760281390748808E-3</v>
      </c>
      <c r="W728" s="23">
        <v>42061</v>
      </c>
      <c r="X728" s="24">
        <f t="shared" si="78"/>
        <v>3.0139395965415499E-3</v>
      </c>
      <c r="Y728" s="21">
        <f t="shared" si="79"/>
        <v>-1.5387265517732935E-3</v>
      </c>
    </row>
    <row r="729" spans="1:25" x14ac:dyDescent="0.3">
      <c r="A729" s="23">
        <v>42060</v>
      </c>
      <c r="B729" s="1">
        <v>43.552410000000002</v>
      </c>
      <c r="C729" s="21">
        <f t="shared" si="75"/>
        <v>8.6679034342975747E-3</v>
      </c>
      <c r="D729" s="21">
        <f t="shared" si="76"/>
        <v>6.3166272597139114E-5</v>
      </c>
      <c r="S729" s="23">
        <v>42060</v>
      </c>
      <c r="T729" s="1">
        <v>2113.860107</v>
      </c>
      <c r="U729" s="21">
        <f t="shared" si="77"/>
        <v>-7.6572362551974305E-4</v>
      </c>
      <c r="W729" s="23">
        <v>42060</v>
      </c>
      <c r="X729" s="24">
        <f t="shared" si="78"/>
        <v>8.6052050215991611E-3</v>
      </c>
      <c r="Y729" s="21">
        <f t="shared" si="79"/>
        <v>-8.2842203821815574E-4</v>
      </c>
    </row>
    <row r="730" spans="1:25" x14ac:dyDescent="0.3">
      <c r="A730" s="23">
        <v>42059</v>
      </c>
      <c r="B730" s="1">
        <v>43.178145999999998</v>
      </c>
      <c r="C730" s="21">
        <f t="shared" si="75"/>
        <v>-1.3893726429996534E-3</v>
      </c>
      <c r="D730" s="21">
        <f t="shared" si="76"/>
        <v>4.4502216942739062E-6</v>
      </c>
      <c r="S730" s="23">
        <v>42059</v>
      </c>
      <c r="T730" s="1">
        <v>2115.4799800000001</v>
      </c>
      <c r="U730" s="21">
        <f t="shared" si="77"/>
        <v>2.7587707226623959E-3</v>
      </c>
      <c r="W730" s="23">
        <v>42059</v>
      </c>
      <c r="X730" s="24">
        <f t="shared" si="78"/>
        <v>-1.452071055698066E-3</v>
      </c>
      <c r="Y730" s="21">
        <f t="shared" si="79"/>
        <v>2.6960723099639832E-3</v>
      </c>
    </row>
    <row r="731" spans="1:25" x14ac:dyDescent="0.3">
      <c r="A731" s="23">
        <v>42058</v>
      </c>
      <c r="B731" s="1">
        <v>43.238219999999998</v>
      </c>
      <c r="C731" s="21">
        <f t="shared" si="75"/>
        <v>7.4862504231187899E-4</v>
      </c>
      <c r="D731" s="21">
        <f t="shared" si="76"/>
        <v>8.0899448800031988E-10</v>
      </c>
      <c r="S731" s="23">
        <v>42058</v>
      </c>
      <c r="T731" s="1">
        <v>2109.6599120000001</v>
      </c>
      <c r="U731" s="21">
        <f t="shared" si="77"/>
        <v>-3.0333932859605284E-4</v>
      </c>
      <c r="W731" s="23">
        <v>42058</v>
      </c>
      <c r="X731" s="24">
        <f t="shared" si="78"/>
        <v>6.8592662961346629E-4</v>
      </c>
      <c r="Y731" s="21">
        <f t="shared" si="79"/>
        <v>-3.6603774129446553E-4</v>
      </c>
    </row>
    <row r="732" spans="1:25" x14ac:dyDescent="0.3">
      <c r="A732" s="23">
        <v>42055</v>
      </c>
      <c r="B732" s="1">
        <v>43.205874999999999</v>
      </c>
      <c r="C732" s="21">
        <f t="shared" si="75"/>
        <v>3.6491857075071632E-3</v>
      </c>
      <c r="D732" s="21">
        <f t="shared" si="76"/>
        <v>8.5790614655560407E-6</v>
      </c>
      <c r="S732" s="23">
        <v>42055</v>
      </c>
      <c r="T732" s="1">
        <v>2110.3000489999999</v>
      </c>
      <c r="U732" s="21">
        <f t="shared" si="77"/>
        <v>6.1265337911273754E-3</v>
      </c>
      <c r="W732" s="23">
        <v>42055</v>
      </c>
      <c r="X732" s="24">
        <f t="shared" si="78"/>
        <v>3.5864872948087505E-3</v>
      </c>
      <c r="Y732" s="21">
        <f t="shared" si="79"/>
        <v>6.0638353784289627E-3</v>
      </c>
    </row>
    <row r="733" spans="1:25" x14ac:dyDescent="0.3">
      <c r="A733" s="23">
        <v>42054</v>
      </c>
      <c r="B733" s="1">
        <v>43.048782000000003</v>
      </c>
      <c r="C733" s="21">
        <f t="shared" si="75"/>
        <v>1.8279630499569155E-3</v>
      </c>
      <c r="D733" s="21">
        <f t="shared" si="76"/>
        <v>1.2271783807323388E-6</v>
      </c>
      <c r="S733" s="23">
        <v>42054</v>
      </c>
      <c r="T733" s="1">
        <v>2097.4499510000001</v>
      </c>
      <c r="U733" s="21">
        <f t="shared" si="77"/>
        <v>-1.0620575860226245E-3</v>
      </c>
      <c r="W733" s="23">
        <v>42054</v>
      </c>
      <c r="X733" s="24">
        <f t="shared" si="78"/>
        <v>1.7652646372585028E-3</v>
      </c>
      <c r="Y733" s="21">
        <f t="shared" si="79"/>
        <v>-1.1247559987210371E-3</v>
      </c>
    </row>
    <row r="734" spans="1:25" x14ac:dyDescent="0.3">
      <c r="A734" s="23">
        <v>42053</v>
      </c>
      <c r="B734" s="1">
        <v>42.970233999999998</v>
      </c>
      <c r="C734" s="21">
        <f t="shared" si="75"/>
        <v>1.0540061227999553E-2</v>
      </c>
      <c r="D734" s="21">
        <f t="shared" si="76"/>
        <v>9.643002385152958E-5</v>
      </c>
      <c r="S734" s="23">
        <v>42053</v>
      </c>
      <c r="T734" s="1">
        <v>2099.679932</v>
      </c>
      <c r="U734" s="21">
        <f t="shared" si="77"/>
        <v>-3.1430909868912504E-4</v>
      </c>
      <c r="W734" s="23">
        <v>42053</v>
      </c>
      <c r="X734" s="24">
        <f t="shared" si="78"/>
        <v>1.047736281530114E-2</v>
      </c>
      <c r="Y734" s="21">
        <f t="shared" si="79"/>
        <v>-3.7700751138753773E-4</v>
      </c>
    </row>
    <row r="735" spans="1:25" x14ac:dyDescent="0.3">
      <c r="A735" s="23">
        <v>42052</v>
      </c>
      <c r="B735" s="1">
        <v>42.522049000000003</v>
      </c>
      <c r="C735" s="21">
        <f t="shared" si="75"/>
        <v>4.9140101399256508E-3</v>
      </c>
      <c r="D735" s="21">
        <f t="shared" si="76"/>
        <v>1.758819267310269E-5</v>
      </c>
      <c r="S735" s="23">
        <v>42052</v>
      </c>
      <c r="T735" s="1">
        <v>2100.3400879999999</v>
      </c>
      <c r="U735" s="21">
        <f t="shared" si="77"/>
        <v>1.5975746264769164E-3</v>
      </c>
      <c r="W735" s="23">
        <v>42052</v>
      </c>
      <c r="X735" s="24">
        <f t="shared" si="78"/>
        <v>4.8513117272272381E-3</v>
      </c>
      <c r="Y735" s="21">
        <f t="shared" si="79"/>
        <v>1.5348762137785037E-3</v>
      </c>
    </row>
    <row r="736" spans="1:25" x14ac:dyDescent="0.3">
      <c r="A736" s="23">
        <v>42048</v>
      </c>
      <c r="B736" s="1">
        <v>42.314117000000003</v>
      </c>
      <c r="C736" s="21">
        <f t="shared" si="75"/>
        <v>-2.7227427466863796E-3</v>
      </c>
      <c r="D736" s="21">
        <f t="shared" si="76"/>
        <v>1.1853732284236866E-5</v>
      </c>
      <c r="S736" s="23">
        <v>42048</v>
      </c>
      <c r="T736" s="1">
        <v>2096.98999</v>
      </c>
      <c r="U736" s="21">
        <f t="shared" si="77"/>
        <v>4.0747386048680667E-3</v>
      </c>
      <c r="W736" s="23">
        <v>42048</v>
      </c>
      <c r="X736" s="24">
        <f t="shared" si="78"/>
        <v>-2.7854411593847923E-3</v>
      </c>
      <c r="Y736" s="21">
        <f t="shared" si="79"/>
        <v>4.012040192169654E-3</v>
      </c>
    </row>
    <row r="737" spans="1:25" x14ac:dyDescent="0.3">
      <c r="A737" s="23">
        <v>42047</v>
      </c>
      <c r="B737" s="1">
        <v>42.429642000000001</v>
      </c>
      <c r="C737" s="21">
        <f t="shared" si="75"/>
        <v>1.1454876764995348E-2</v>
      </c>
      <c r="D737" s="21">
        <f t="shared" si="76"/>
        <v>1.1523366710529075E-4</v>
      </c>
      <c r="S737" s="23">
        <v>42047</v>
      </c>
      <c r="T737" s="1">
        <v>2088.4799800000001</v>
      </c>
      <c r="U737" s="21">
        <f t="shared" si="77"/>
        <v>9.6445063500696371E-3</v>
      </c>
      <c r="W737" s="23">
        <v>42047</v>
      </c>
      <c r="X737" s="24">
        <f t="shared" si="78"/>
        <v>1.1392178352296934E-2</v>
      </c>
      <c r="Y737" s="21">
        <f t="shared" si="79"/>
        <v>9.5818079373712235E-3</v>
      </c>
    </row>
    <row r="738" spans="1:25" x14ac:dyDescent="0.3">
      <c r="A738" s="23">
        <v>42046</v>
      </c>
      <c r="B738" s="1">
        <v>41.949120000000001</v>
      </c>
      <c r="C738" s="21">
        <f t="shared" si="75"/>
        <v>-4.2770934468878696E-3</v>
      </c>
      <c r="D738" s="21">
        <f t="shared" si="76"/>
        <v>2.4972764029914663E-5</v>
      </c>
      <c r="S738" s="23">
        <v>42046</v>
      </c>
      <c r="T738" s="1">
        <v>2068.530029</v>
      </c>
      <c r="U738" s="21">
        <f t="shared" si="77"/>
        <v>-2.9033785063692363E-5</v>
      </c>
      <c r="W738" s="23">
        <v>42046</v>
      </c>
      <c r="X738" s="24">
        <f t="shared" si="78"/>
        <v>-4.3397918595862823E-3</v>
      </c>
      <c r="Y738" s="21">
        <f t="shared" si="79"/>
        <v>-9.1732197762105068E-5</v>
      </c>
    </row>
    <row r="739" spans="1:25" x14ac:dyDescent="0.3">
      <c r="A739" s="23">
        <v>42045</v>
      </c>
      <c r="B739" s="1">
        <v>42.129311000000001</v>
      </c>
      <c r="C739" s="21">
        <f t="shared" si="75"/>
        <v>2.6570881382899758E-2</v>
      </c>
      <c r="D739" s="21">
        <f t="shared" si="76"/>
        <v>6.6825864752606372E-4</v>
      </c>
      <c r="S739" s="23">
        <v>42045</v>
      </c>
      <c r="T739" s="1">
        <v>2068.5900879999999</v>
      </c>
      <c r="U739" s="21">
        <f t="shared" si="77"/>
        <v>1.0675561188404625E-2</v>
      </c>
      <c r="W739" s="23">
        <v>42045</v>
      </c>
      <c r="X739" s="24">
        <f t="shared" si="78"/>
        <v>2.6508182970201345E-2</v>
      </c>
      <c r="Y739" s="21">
        <f t="shared" si="79"/>
        <v>1.0612862775706212E-2</v>
      </c>
    </row>
    <row r="740" spans="1:25" x14ac:dyDescent="0.3">
      <c r="A740" s="23">
        <v>42044</v>
      </c>
      <c r="B740" s="1">
        <v>41.038871999999998</v>
      </c>
      <c r="C740" s="21">
        <f t="shared" si="75"/>
        <v>-2.0226376376644151E-3</v>
      </c>
      <c r="D740" s="21">
        <f t="shared" si="76"/>
        <v>7.5230607381423266E-6</v>
      </c>
      <c r="S740" s="23">
        <v>42044</v>
      </c>
      <c r="T740" s="1">
        <v>2046.73999</v>
      </c>
      <c r="U740" s="21">
        <f t="shared" si="77"/>
        <v>-4.2471946188310516E-3</v>
      </c>
      <c r="W740" s="23">
        <v>42044</v>
      </c>
      <c r="X740" s="24">
        <f t="shared" si="78"/>
        <v>-2.0853360503628278E-3</v>
      </c>
      <c r="Y740" s="21">
        <f t="shared" si="79"/>
        <v>-4.3098930315294643E-3</v>
      </c>
    </row>
    <row r="741" spans="1:25" x14ac:dyDescent="0.3">
      <c r="A741" s="23">
        <v>42041</v>
      </c>
      <c r="B741" s="1">
        <v>41.122047000000002</v>
      </c>
      <c r="C741" s="21">
        <f t="shared" si="75"/>
        <v>-7.1397392601563192E-3</v>
      </c>
      <c r="D741" s="21">
        <f t="shared" si="76"/>
        <v>6.1778365578350256E-5</v>
      </c>
      <c r="S741" s="23">
        <v>42041</v>
      </c>
      <c r="T741" s="1">
        <v>2055.469971</v>
      </c>
      <c r="U741" s="21">
        <f t="shared" si="77"/>
        <v>-3.4181723966975053E-3</v>
      </c>
      <c r="W741" s="23">
        <v>42041</v>
      </c>
      <c r="X741" s="24">
        <f t="shared" si="78"/>
        <v>-7.2024376728547319E-3</v>
      </c>
      <c r="Y741" s="21">
        <f t="shared" si="79"/>
        <v>-3.480870809395918E-3</v>
      </c>
    </row>
    <row r="742" spans="1:25" x14ac:dyDescent="0.3">
      <c r="A742" s="23">
        <v>42040</v>
      </c>
      <c r="B742" s="1">
        <v>41.417758999999997</v>
      </c>
      <c r="C742" s="21">
        <f t="shared" si="75"/>
        <v>1.0597599278713288E-2</v>
      </c>
      <c r="D742" s="21">
        <f t="shared" si="76"/>
        <v>9.7563367872241378E-5</v>
      </c>
      <c r="S742" s="23">
        <v>42040</v>
      </c>
      <c r="T742" s="1">
        <v>2062.5200199999999</v>
      </c>
      <c r="U742" s="21">
        <f t="shared" si="77"/>
        <v>1.0291406800400527E-2</v>
      </c>
      <c r="W742" s="23">
        <v>42040</v>
      </c>
      <c r="X742" s="24">
        <f t="shared" si="78"/>
        <v>1.0534900866014874E-2</v>
      </c>
      <c r="Y742" s="21">
        <f t="shared" si="79"/>
        <v>1.0228708387702113E-2</v>
      </c>
    </row>
    <row r="743" spans="1:25" x14ac:dyDescent="0.3">
      <c r="A743" s="23">
        <v>42039</v>
      </c>
      <c r="B743" s="1">
        <v>40.983432999999998</v>
      </c>
      <c r="C743" s="21">
        <f t="shared" si="75"/>
        <v>2.3730870353337874E-3</v>
      </c>
      <c r="D743" s="21">
        <f t="shared" si="76"/>
        <v>2.7320943487151515E-6</v>
      </c>
      <c r="S743" s="23">
        <v>42039</v>
      </c>
      <c r="T743" s="1">
        <v>2041.51001</v>
      </c>
      <c r="U743" s="21">
        <f t="shared" si="77"/>
        <v>-4.1560459502908431E-3</v>
      </c>
      <c r="W743" s="23">
        <v>42039</v>
      </c>
      <c r="X743" s="24">
        <f t="shared" si="78"/>
        <v>2.3103886226353747E-3</v>
      </c>
      <c r="Y743" s="21">
        <f t="shared" si="79"/>
        <v>-4.2187443629892558E-3</v>
      </c>
    </row>
    <row r="744" spans="1:25" x14ac:dyDescent="0.3">
      <c r="A744" s="23">
        <v>42038</v>
      </c>
      <c r="B744" s="1">
        <v>40.886406000000001</v>
      </c>
      <c r="C744" s="21">
        <f t="shared" si="75"/>
        <v>9.3533236268243947E-3</v>
      </c>
      <c r="D744" s="21">
        <f t="shared" si="76"/>
        <v>7.4531130655529793E-5</v>
      </c>
      <c r="S744" s="23">
        <v>42038</v>
      </c>
      <c r="T744" s="1">
        <v>2050.030029</v>
      </c>
      <c r="U744" s="21">
        <f t="shared" si="77"/>
        <v>1.4439494938539577E-2</v>
      </c>
      <c r="W744" s="23">
        <v>42038</v>
      </c>
      <c r="X744" s="24">
        <f t="shared" si="78"/>
        <v>9.2906252141259811E-3</v>
      </c>
      <c r="Y744" s="21">
        <f t="shared" si="79"/>
        <v>1.4376796525841163E-2</v>
      </c>
    </row>
    <row r="745" spans="1:25" x14ac:dyDescent="0.3">
      <c r="A745" s="23">
        <v>42037</v>
      </c>
      <c r="B745" s="1">
        <v>40.507525999999999</v>
      </c>
      <c r="C745" s="21">
        <f t="shared" si="75"/>
        <v>5.2553672090089876E-3</v>
      </c>
      <c r="D745" s="21">
        <f t="shared" si="76"/>
        <v>2.0567902939850979E-5</v>
      </c>
      <c r="S745" s="23">
        <v>42037</v>
      </c>
      <c r="T745" s="1">
        <v>2020.849976</v>
      </c>
      <c r="U745" s="21">
        <f t="shared" si="77"/>
        <v>1.2962464037225452E-2</v>
      </c>
      <c r="W745" s="23">
        <v>42037</v>
      </c>
      <c r="X745" s="24">
        <f t="shared" si="78"/>
        <v>5.1926687963105749E-3</v>
      </c>
      <c r="Y745" s="21">
        <f t="shared" si="79"/>
        <v>1.2899765624527038E-2</v>
      </c>
    </row>
    <row r="746" spans="1:25" x14ac:dyDescent="0.3">
      <c r="A746" s="23">
        <v>42034</v>
      </c>
      <c r="B746" s="1">
        <v>40.295757000000002</v>
      </c>
      <c r="C746" s="21">
        <f t="shared" si="75"/>
        <v>-1.7069111513030366E-2</v>
      </c>
      <c r="D746" s="21">
        <f t="shared" si="76"/>
        <v>3.1645897130304612E-4</v>
      </c>
      <c r="S746" s="23">
        <v>42034</v>
      </c>
      <c r="T746" s="1">
        <v>1994.98999</v>
      </c>
      <c r="U746" s="21">
        <f t="shared" si="77"/>
        <v>-1.2991965367965319E-2</v>
      </c>
      <c r="W746" s="23">
        <v>42034</v>
      </c>
      <c r="X746" s="24">
        <f t="shared" si="78"/>
        <v>-1.713180992572878E-2</v>
      </c>
      <c r="Y746" s="21">
        <f t="shared" si="79"/>
        <v>-1.3054663780663733E-2</v>
      </c>
    </row>
    <row r="747" spans="1:25" x14ac:dyDescent="0.3">
      <c r="A747" s="23">
        <v>42033</v>
      </c>
      <c r="B747" s="1">
        <v>40.995514</v>
      </c>
      <c r="C747" s="21">
        <f t="shared" si="75"/>
        <v>1.690073032624384E-2</v>
      </c>
      <c r="D747" s="21">
        <f t="shared" si="76"/>
        <v>2.6181013721583561E-4</v>
      </c>
      <c r="S747" s="23">
        <v>42033</v>
      </c>
      <c r="T747" s="1">
        <v>2021.25</v>
      </c>
      <c r="U747" s="21">
        <f t="shared" si="77"/>
        <v>9.5346853777025231E-3</v>
      </c>
      <c r="W747" s="23">
        <v>42033</v>
      </c>
      <c r="X747" s="24">
        <f t="shared" si="78"/>
        <v>1.6838031913545427E-2</v>
      </c>
      <c r="Y747" s="21">
        <f t="shared" si="79"/>
        <v>9.4719869650041096E-3</v>
      </c>
    </row>
    <row r="748" spans="1:25" x14ac:dyDescent="0.3">
      <c r="A748" s="23">
        <v>42032</v>
      </c>
      <c r="B748" s="1">
        <v>40.314174999999999</v>
      </c>
      <c r="C748" s="21">
        <f t="shared" si="75"/>
        <v>-8.7164901388571137E-3</v>
      </c>
      <c r="D748" s="21">
        <f t="shared" si="76"/>
        <v>8.9050785093312812E-5</v>
      </c>
      <c r="S748" s="23">
        <v>42032</v>
      </c>
      <c r="T748" s="1">
        <v>2002.160034</v>
      </c>
      <c r="U748" s="21">
        <f t="shared" si="77"/>
        <v>-1.3495609538427322E-2</v>
      </c>
      <c r="W748" s="23">
        <v>42032</v>
      </c>
      <c r="X748" s="24">
        <f t="shared" si="78"/>
        <v>-8.7791885515555272E-3</v>
      </c>
      <c r="Y748" s="21">
        <f t="shared" si="79"/>
        <v>-1.3558307951125736E-2</v>
      </c>
    </row>
    <row r="749" spans="1:25" x14ac:dyDescent="0.3">
      <c r="A749" s="23">
        <v>42031</v>
      </c>
      <c r="B749" s="1">
        <v>40.668663000000002</v>
      </c>
      <c r="C749" s="21">
        <f t="shared" si="75"/>
        <v>2.4966858223698374E-3</v>
      </c>
      <c r="D749" s="21">
        <f t="shared" si="76"/>
        <v>3.1559650709021516E-6</v>
      </c>
      <c r="S749" s="23">
        <v>42031</v>
      </c>
      <c r="T749" s="1">
        <v>2029.5500489999999</v>
      </c>
      <c r="U749" s="21">
        <f t="shared" si="77"/>
        <v>-1.338786237931644E-2</v>
      </c>
      <c r="W749" s="23">
        <v>42031</v>
      </c>
      <c r="X749" s="24">
        <f t="shared" si="78"/>
        <v>2.4339874096714247E-3</v>
      </c>
      <c r="Y749" s="21">
        <f t="shared" si="79"/>
        <v>-1.3450560792014853E-2</v>
      </c>
    </row>
    <row r="750" spans="1:25" x14ac:dyDescent="0.3">
      <c r="A750" s="23">
        <v>42030</v>
      </c>
      <c r="B750" s="1">
        <v>40.567379000000003</v>
      </c>
      <c r="C750" s="21">
        <f t="shared" si="75"/>
        <v>-1.1335170903505887E-3</v>
      </c>
      <c r="D750" s="21">
        <f t="shared" si="76"/>
        <v>3.4362011105835009E-6</v>
      </c>
      <c r="S750" s="23">
        <v>42030</v>
      </c>
      <c r="T750" s="1">
        <v>2057.0900879999999</v>
      </c>
      <c r="U750" s="21">
        <f t="shared" si="77"/>
        <v>2.5684610859357804E-3</v>
      </c>
      <c r="W750" s="23">
        <v>42030</v>
      </c>
      <c r="X750" s="24">
        <f t="shared" si="78"/>
        <v>-1.1962155030490014E-3</v>
      </c>
      <c r="Y750" s="21">
        <f t="shared" si="79"/>
        <v>2.5057626732373677E-3</v>
      </c>
    </row>
    <row r="751" spans="1:25" x14ac:dyDescent="0.3">
      <c r="A751" s="23">
        <v>42027</v>
      </c>
      <c r="B751" s="1">
        <v>40.613415000000003</v>
      </c>
      <c r="C751" s="21">
        <f t="shared" si="75"/>
        <v>6.6231761546882373E-2</v>
      </c>
      <c r="D751" s="21">
        <f t="shared" si="76"/>
        <v>4.2917670267014875E-3</v>
      </c>
      <c r="S751" s="23">
        <v>42027</v>
      </c>
      <c r="T751" s="1">
        <v>2051.820068</v>
      </c>
      <c r="U751" s="21">
        <f t="shared" si="77"/>
        <v>-5.4915224477954938E-3</v>
      </c>
      <c r="W751" s="23">
        <v>42027</v>
      </c>
      <c r="X751" s="24">
        <f t="shared" si="78"/>
        <v>6.6169063134183956E-2</v>
      </c>
      <c r="Y751" s="21">
        <f t="shared" si="79"/>
        <v>-5.5542208604939065E-3</v>
      </c>
    </row>
    <row r="752" spans="1:25" x14ac:dyDescent="0.3">
      <c r="A752" s="23">
        <v>42026</v>
      </c>
      <c r="B752" s="1">
        <v>38.090606999999999</v>
      </c>
      <c r="C752" s="21">
        <f t="shared" si="75"/>
        <v>1.7837307885935516E-2</v>
      </c>
      <c r="D752" s="21">
        <f t="shared" si="76"/>
        <v>2.9299599127221687E-4</v>
      </c>
      <c r="S752" s="23">
        <v>42026</v>
      </c>
      <c r="T752" s="1">
        <v>2063.1499020000001</v>
      </c>
      <c r="U752" s="21">
        <f t="shared" si="77"/>
        <v>1.5269721805970526E-2</v>
      </c>
      <c r="W752" s="23">
        <v>42026</v>
      </c>
      <c r="X752" s="24">
        <f t="shared" si="78"/>
        <v>1.7774609473237103E-2</v>
      </c>
      <c r="Y752" s="21">
        <f t="shared" si="79"/>
        <v>1.5207023393272113E-2</v>
      </c>
    </row>
    <row r="753" spans="1:25" x14ac:dyDescent="0.3">
      <c r="A753" s="23">
        <v>42025</v>
      </c>
      <c r="B753" s="1">
        <v>37.423079999999999</v>
      </c>
      <c r="C753" s="21">
        <f t="shared" si="75"/>
        <v>8.6176144981742198E-4</v>
      </c>
      <c r="D753" s="21">
        <f t="shared" si="76"/>
        <v>2.0044680042626178E-8</v>
      </c>
      <c r="S753" s="23">
        <v>42025</v>
      </c>
      <c r="T753" s="1">
        <v>2032.119995</v>
      </c>
      <c r="U753" s="21">
        <f t="shared" si="77"/>
        <v>4.7316238254433429E-3</v>
      </c>
      <c r="W753" s="23">
        <v>42025</v>
      </c>
      <c r="X753" s="24">
        <f t="shared" si="78"/>
        <v>7.9906303711900929E-4</v>
      </c>
      <c r="Y753" s="21">
        <f t="shared" si="79"/>
        <v>4.6689254127449302E-3</v>
      </c>
    </row>
    <row r="754" spans="1:25" x14ac:dyDescent="0.3">
      <c r="A754" s="23">
        <v>42024</v>
      </c>
      <c r="B754" s="1">
        <v>37.390858000000001</v>
      </c>
      <c r="C754" s="21">
        <f t="shared" si="75"/>
        <v>7.5675234620551368E-3</v>
      </c>
      <c r="D754" s="21">
        <f t="shared" si="76"/>
        <v>4.6886082168670547E-5</v>
      </c>
      <c r="S754" s="23">
        <v>42024</v>
      </c>
      <c r="T754" s="1">
        <v>2022.5500489999999</v>
      </c>
      <c r="U754" s="21">
        <f t="shared" si="77"/>
        <v>1.5499524278268506E-3</v>
      </c>
      <c r="W754" s="23">
        <v>42024</v>
      </c>
      <c r="X754" s="24">
        <f t="shared" si="78"/>
        <v>7.5048250493567241E-3</v>
      </c>
      <c r="Y754" s="21">
        <f t="shared" si="79"/>
        <v>1.4872540151284379E-3</v>
      </c>
    </row>
    <row r="755" spans="1:25" x14ac:dyDescent="0.3">
      <c r="A755" s="23">
        <v>42020</v>
      </c>
      <c r="B755" s="1">
        <v>37.110027000000002</v>
      </c>
      <c r="C755" s="21">
        <f t="shared" si="75"/>
        <v>1.294278444202912E-2</v>
      </c>
      <c r="D755" s="21">
        <f t="shared" si="76"/>
        <v>1.4939200522703802E-4</v>
      </c>
      <c r="S755" s="23">
        <v>42020</v>
      </c>
      <c r="T755" s="1">
        <v>2019.420044</v>
      </c>
      <c r="U755" s="21">
        <f t="shared" si="77"/>
        <v>1.342419939545203E-2</v>
      </c>
      <c r="W755" s="23">
        <v>42020</v>
      </c>
      <c r="X755" s="24">
        <f t="shared" si="78"/>
        <v>1.2880086029330707E-2</v>
      </c>
      <c r="Y755" s="21">
        <f t="shared" si="79"/>
        <v>1.3361500982753616E-2</v>
      </c>
    </row>
    <row r="756" spans="1:25" x14ac:dyDescent="0.3">
      <c r="A756" s="23">
        <v>42019</v>
      </c>
      <c r="B756" s="1">
        <v>36.635857000000001</v>
      </c>
      <c r="C756" s="21">
        <f t="shared" si="75"/>
        <v>-1.0445063766524987E-2</v>
      </c>
      <c r="D756" s="21">
        <f t="shared" si="76"/>
        <v>1.2466271780342273E-4</v>
      </c>
      <c r="S756" s="23">
        <v>42019</v>
      </c>
      <c r="T756" s="1">
        <v>1992.670044</v>
      </c>
      <c r="U756" s="21">
        <f t="shared" si="77"/>
        <v>-9.2478761255537778E-3</v>
      </c>
      <c r="W756" s="23">
        <v>42019</v>
      </c>
      <c r="X756" s="24">
        <f t="shared" si="78"/>
        <v>-1.05077621792234E-2</v>
      </c>
      <c r="Y756" s="21">
        <f t="shared" si="79"/>
        <v>-9.3105745382521914E-3</v>
      </c>
    </row>
    <row r="757" spans="1:25" x14ac:dyDescent="0.3">
      <c r="A757" s="23">
        <v>42018</v>
      </c>
      <c r="B757" s="1">
        <v>37.022559999999999</v>
      </c>
      <c r="C757" s="21">
        <f t="shared" si="75"/>
        <v>-5.5645052441296583E-3</v>
      </c>
      <c r="D757" s="21">
        <f t="shared" si="76"/>
        <v>3.949729644513016E-5</v>
      </c>
      <c r="S757" s="23">
        <v>42018</v>
      </c>
      <c r="T757" s="1">
        <v>2011.2700199999999</v>
      </c>
      <c r="U757" s="21">
        <f t="shared" si="77"/>
        <v>-5.813066949783785E-3</v>
      </c>
      <c r="W757" s="23">
        <v>42018</v>
      </c>
      <c r="X757" s="24">
        <f t="shared" si="78"/>
        <v>-5.627203656828071E-3</v>
      </c>
      <c r="Y757" s="21">
        <f t="shared" si="79"/>
        <v>-5.8757653624821977E-3</v>
      </c>
    </row>
    <row r="758" spans="1:25" x14ac:dyDescent="0.3">
      <c r="A758" s="23">
        <v>42017</v>
      </c>
      <c r="B758" s="1">
        <v>37.229725000000002</v>
      </c>
      <c r="C758" s="21">
        <f t="shared" si="75"/>
        <v>7.9769114996504076E-3</v>
      </c>
      <c r="D758" s="21">
        <f t="shared" si="76"/>
        <v>5.2660119926650452E-5</v>
      </c>
      <c r="S758" s="23">
        <v>42017</v>
      </c>
      <c r="T758" s="1">
        <v>2023.030029</v>
      </c>
      <c r="U758" s="21">
        <f t="shared" si="77"/>
        <v>-2.5785554979215197E-3</v>
      </c>
      <c r="W758" s="23">
        <v>42017</v>
      </c>
      <c r="X758" s="24">
        <f t="shared" si="78"/>
        <v>7.914213086951994E-3</v>
      </c>
      <c r="Y758" s="21">
        <f t="shared" si="79"/>
        <v>-2.6412539106199324E-3</v>
      </c>
    </row>
    <row r="759" spans="1:25" x14ac:dyDescent="0.3">
      <c r="A759" s="23">
        <v>42016</v>
      </c>
      <c r="B759" s="1">
        <v>36.935096999999999</v>
      </c>
      <c r="C759" s="21">
        <f t="shared" si="75"/>
        <v>5.5144844886287903E-3</v>
      </c>
      <c r="D759" s="21">
        <f t="shared" si="76"/>
        <v>2.2985334301458309E-5</v>
      </c>
      <c r="S759" s="23">
        <v>42016</v>
      </c>
      <c r="T759" s="1">
        <v>2028.26001</v>
      </c>
      <c r="U759" s="21">
        <f t="shared" si="77"/>
        <v>-8.0936852433588502E-3</v>
      </c>
      <c r="W759" s="23">
        <v>42016</v>
      </c>
      <c r="X759" s="24">
        <f t="shared" si="78"/>
        <v>5.4517860759303776E-3</v>
      </c>
      <c r="Y759" s="21">
        <f t="shared" si="79"/>
        <v>-8.1563836560572638E-3</v>
      </c>
    </row>
    <row r="760" spans="1:25" x14ac:dyDescent="0.3">
      <c r="A760" s="23">
        <v>42013</v>
      </c>
      <c r="B760" s="1">
        <v>36.732536000000003</v>
      </c>
      <c r="C760" s="21">
        <f t="shared" si="75"/>
        <v>-3.2731318395203046E-2</v>
      </c>
      <c r="D760" s="21">
        <f t="shared" si="76"/>
        <v>1.1190028930009005E-3</v>
      </c>
      <c r="S760" s="23">
        <v>42013</v>
      </c>
      <c r="T760" s="1">
        <v>2044.8100589999999</v>
      </c>
      <c r="U760" s="21">
        <f t="shared" si="77"/>
        <v>-8.4038110405733057E-3</v>
      </c>
      <c r="W760" s="23">
        <v>42013</v>
      </c>
      <c r="X760" s="24">
        <f t="shared" si="78"/>
        <v>-3.2794016807901456E-2</v>
      </c>
      <c r="Y760" s="21">
        <f t="shared" si="79"/>
        <v>-8.4665094532717193E-3</v>
      </c>
    </row>
    <row r="761" spans="1:25" x14ac:dyDescent="0.3">
      <c r="A761" s="23">
        <v>42012</v>
      </c>
      <c r="B761" s="1">
        <v>37.975524999999998</v>
      </c>
      <c r="C761" s="21">
        <f t="shared" si="75"/>
        <v>1.6136941310347153E-2</v>
      </c>
      <c r="D761" s="21">
        <f t="shared" si="76"/>
        <v>2.3767646103784956E-4</v>
      </c>
      <c r="S761" s="23">
        <v>42012</v>
      </c>
      <c r="T761" s="1">
        <v>2062.139893</v>
      </c>
      <c r="U761" s="21">
        <f t="shared" si="77"/>
        <v>1.7888281045797649E-2</v>
      </c>
      <c r="W761" s="23">
        <v>42012</v>
      </c>
      <c r="X761" s="24">
        <f t="shared" si="78"/>
        <v>1.6074242897648739E-2</v>
      </c>
      <c r="Y761" s="21">
        <f t="shared" si="79"/>
        <v>1.7825582633099236E-2</v>
      </c>
    </row>
    <row r="762" spans="1:25" x14ac:dyDescent="0.3">
      <c r="A762" s="23">
        <v>42011</v>
      </c>
      <c r="B762" s="1">
        <v>37.372447999999999</v>
      </c>
      <c r="C762" s="21">
        <f t="shared" si="75"/>
        <v>2.4612109513195035E-2</v>
      </c>
      <c r="D762" s="21">
        <f t="shared" si="76"/>
        <v>5.7082419007474289E-4</v>
      </c>
      <c r="S762" s="23">
        <v>42011</v>
      </c>
      <c r="T762" s="1">
        <v>2025.900024</v>
      </c>
      <c r="U762" s="21">
        <f t="shared" si="77"/>
        <v>1.1629842642575161E-2</v>
      </c>
      <c r="W762" s="23">
        <v>42011</v>
      </c>
      <c r="X762" s="24">
        <f t="shared" si="78"/>
        <v>2.4549411100496622E-2</v>
      </c>
      <c r="Y762" s="21">
        <f t="shared" si="79"/>
        <v>1.1567144229876748E-2</v>
      </c>
    </row>
    <row r="763" spans="1:25" x14ac:dyDescent="0.3">
      <c r="A763" s="23">
        <v>42010</v>
      </c>
      <c r="B763" s="1">
        <v>36.474727999999999</v>
      </c>
      <c r="C763" s="21">
        <f t="shared" si="75"/>
        <v>-8.1368464286896147E-3</v>
      </c>
      <c r="D763" s="21">
        <f t="shared" si="76"/>
        <v>7.8446956375673792E-5</v>
      </c>
      <c r="S763" s="23">
        <v>42010</v>
      </c>
      <c r="T763" s="1">
        <v>2002.6099850000001</v>
      </c>
      <c r="U763" s="21">
        <f t="shared" si="77"/>
        <v>-8.8934718701129123E-3</v>
      </c>
      <c r="W763" s="23">
        <v>42010</v>
      </c>
      <c r="X763" s="24">
        <f t="shared" si="78"/>
        <v>-8.1995448413880283E-3</v>
      </c>
      <c r="Y763" s="21">
        <f t="shared" si="79"/>
        <v>-8.9561702828113259E-3</v>
      </c>
    </row>
    <row r="764" spans="1:25" x14ac:dyDescent="0.3">
      <c r="A764" s="23">
        <v>42009</v>
      </c>
      <c r="B764" s="1">
        <v>36.773952000000001</v>
      </c>
      <c r="C764" s="21">
        <f t="shared" si="75"/>
        <v>-1.9155747356339403E-2</v>
      </c>
      <c r="D764" s="21">
        <f t="shared" si="76"/>
        <v>3.9505257628116408E-4</v>
      </c>
      <c r="S764" s="23">
        <v>42009</v>
      </c>
      <c r="T764" s="1">
        <v>2020.579956</v>
      </c>
      <c r="U764" s="21">
        <f t="shared" si="77"/>
        <v>-1.8278105089703178E-2</v>
      </c>
      <c r="W764" s="23">
        <v>42009</v>
      </c>
      <c r="X764" s="24">
        <f t="shared" si="78"/>
        <v>-1.9218445769037817E-2</v>
      </c>
      <c r="Y764" s="21">
        <f t="shared" si="79"/>
        <v>-1.8340803502401592E-2</v>
      </c>
    </row>
    <row r="765" spans="1:25" x14ac:dyDescent="0.3">
      <c r="A765" s="23">
        <v>42006</v>
      </c>
      <c r="B765" s="1">
        <v>37.492142000000001</v>
      </c>
      <c r="C765" s="21">
        <f t="shared" si="75"/>
        <v>-7.4342869159012004E-3</v>
      </c>
      <c r="D765" s="21">
        <f t="shared" si="76"/>
        <v>6.649536678890004E-5</v>
      </c>
      <c r="S765" s="23">
        <v>42006</v>
      </c>
      <c r="T765" s="1">
        <v>2058.1999510000001</v>
      </c>
      <c r="U765" s="21">
        <f t="shared" si="77"/>
        <v>-3.3996358896326573E-4</v>
      </c>
      <c r="W765" s="23">
        <v>42006</v>
      </c>
      <c r="X765" s="24">
        <f t="shared" si="78"/>
        <v>-7.4969853285996131E-3</v>
      </c>
      <c r="Y765" s="21">
        <f t="shared" si="79"/>
        <v>-4.0266200166167842E-4</v>
      </c>
    </row>
    <row r="766" spans="1:25" x14ac:dyDescent="0.3">
      <c r="A766" s="23">
        <v>42004</v>
      </c>
      <c r="B766" s="1">
        <v>37.772956999999998</v>
      </c>
      <c r="C766" s="21">
        <f t="shared" si="75"/>
        <v>3.1788480058154711E-3</v>
      </c>
      <c r="D766" s="21">
        <f t="shared" si="76"/>
        <v>6.0450374763295159E-6</v>
      </c>
      <c r="S766" s="23">
        <v>42004</v>
      </c>
      <c r="T766" s="1">
        <v>2058.8999020000001</v>
      </c>
      <c r="U766" s="21">
        <f t="shared" si="77"/>
        <v>-1.0310858744699503E-2</v>
      </c>
      <c r="W766" s="23">
        <v>42004</v>
      </c>
      <c r="X766" s="24">
        <f t="shared" si="78"/>
        <v>3.1161495931170584E-3</v>
      </c>
      <c r="Y766" s="21">
        <f t="shared" si="79"/>
        <v>-1.0373557157397916E-2</v>
      </c>
    </row>
    <row r="767" spans="1:25" x14ac:dyDescent="0.3">
      <c r="A767" s="23">
        <v>42003</v>
      </c>
      <c r="B767" s="1">
        <v>37.653263000000003</v>
      </c>
      <c r="C767" s="21">
        <f t="shared" si="75"/>
        <v>-7.1617120902457421E-3</v>
      </c>
      <c r="D767" s="21">
        <f t="shared" si="76"/>
        <v>6.2124257821743735E-5</v>
      </c>
      <c r="S767" s="23">
        <v>42003</v>
      </c>
      <c r="T767" s="1">
        <v>2080.3500979999999</v>
      </c>
      <c r="U767" s="21">
        <f t="shared" si="77"/>
        <v>-4.8886043842468752E-3</v>
      </c>
      <c r="W767" s="23">
        <v>42003</v>
      </c>
      <c r="X767" s="24">
        <f t="shared" si="78"/>
        <v>-7.2244105029441548E-3</v>
      </c>
      <c r="Y767" s="21">
        <f t="shared" si="79"/>
        <v>-4.9513027969452878E-3</v>
      </c>
    </row>
    <row r="768" spans="1:25" x14ac:dyDescent="0.3">
      <c r="A768" s="23">
        <v>42002</v>
      </c>
      <c r="B768" s="1">
        <v>37.924869999999999</v>
      </c>
      <c r="C768" s="21">
        <f t="shared" si="75"/>
        <v>6.7209638646323899E-3</v>
      </c>
      <c r="D768" s="21">
        <f t="shared" si="76"/>
        <v>3.6009380419752347E-5</v>
      </c>
      <c r="S768" s="23">
        <v>42002</v>
      </c>
      <c r="T768" s="1">
        <v>2090.570068</v>
      </c>
      <c r="U768" s="21">
        <f t="shared" si="77"/>
        <v>8.617741459158168E-4</v>
      </c>
      <c r="W768" s="23">
        <v>42002</v>
      </c>
      <c r="X768" s="24">
        <f t="shared" si="78"/>
        <v>6.6582654519339772E-3</v>
      </c>
      <c r="Y768" s="21">
        <f t="shared" si="79"/>
        <v>7.9907573321740411E-4</v>
      </c>
    </row>
    <row r="769" spans="1:25" x14ac:dyDescent="0.3">
      <c r="A769" s="23">
        <v>41999</v>
      </c>
      <c r="B769" s="1">
        <v>37.671680000000002</v>
      </c>
      <c r="C769" s="21">
        <f t="shared" si="75"/>
        <v>6.8907062065108882E-3</v>
      </c>
      <c r="D769" s="21">
        <f t="shared" si="76"/>
        <v>3.8075366343372017E-5</v>
      </c>
      <c r="S769" s="23">
        <v>41999</v>
      </c>
      <c r="T769" s="1">
        <v>2088.7700199999999</v>
      </c>
      <c r="U769" s="21">
        <f t="shared" si="77"/>
        <v>3.3095747051798963E-3</v>
      </c>
      <c r="W769" s="23">
        <v>41999</v>
      </c>
      <c r="X769" s="24">
        <f t="shared" si="78"/>
        <v>6.8280077938124755E-3</v>
      </c>
      <c r="Y769" s="21">
        <f t="shared" si="79"/>
        <v>3.2468762924814836E-3</v>
      </c>
    </row>
    <row r="770" spans="1:25" x14ac:dyDescent="0.3">
      <c r="A770" s="23">
        <v>41997</v>
      </c>
      <c r="B770" s="1">
        <v>37.413871999999998</v>
      </c>
      <c r="C770" s="21">
        <f t="shared" si="75"/>
        <v>-1.9651595712827374E-3</v>
      </c>
      <c r="D770" s="21">
        <f t="shared" si="76"/>
        <v>7.211060503254762E-6</v>
      </c>
      <c r="S770" s="23">
        <v>41997</v>
      </c>
      <c r="T770" s="1">
        <v>2081.8798830000001</v>
      </c>
      <c r="U770" s="21">
        <f t="shared" si="77"/>
        <v>-1.3929650838551133E-4</v>
      </c>
      <c r="W770" s="23">
        <v>41997</v>
      </c>
      <c r="X770" s="24">
        <f t="shared" si="78"/>
        <v>-2.0278579839811501E-3</v>
      </c>
      <c r="Y770" s="21">
        <f t="shared" si="79"/>
        <v>-2.0199492108392402E-4</v>
      </c>
    </row>
    <row r="771" spans="1:25" x14ac:dyDescent="0.3">
      <c r="A771" s="23">
        <v>41996</v>
      </c>
      <c r="B771" s="1">
        <v>37.487541</v>
      </c>
      <c r="C771" s="21">
        <f t="shared" si="75"/>
        <v>1.1050817172248095E-2</v>
      </c>
      <c r="D771" s="21">
        <f t="shared" si="76"/>
        <v>1.0672201864261931E-4</v>
      </c>
      <c r="S771" s="23">
        <v>41996</v>
      </c>
      <c r="T771" s="1">
        <v>2082.169922</v>
      </c>
      <c r="U771" s="21">
        <f t="shared" si="77"/>
        <v>1.7463618366218014E-3</v>
      </c>
      <c r="W771" s="23">
        <v>41996</v>
      </c>
      <c r="X771" s="24">
        <f t="shared" si="78"/>
        <v>1.0988118759549682E-2</v>
      </c>
      <c r="Y771" s="21">
        <f t="shared" si="79"/>
        <v>1.6836634239233888E-3</v>
      </c>
    </row>
    <row r="772" spans="1:25" x14ac:dyDescent="0.3">
      <c r="A772" s="23">
        <v>41995</v>
      </c>
      <c r="B772" s="1">
        <v>37.077801000000001</v>
      </c>
      <c r="C772" s="21">
        <f t="shared" si="75"/>
        <v>1.3846802272070358E-2</v>
      </c>
      <c r="D772" s="21">
        <f t="shared" si="76"/>
        <v>1.723081541515293E-4</v>
      </c>
      <c r="S772" s="23">
        <v>41995</v>
      </c>
      <c r="T772" s="1">
        <v>2078.540039</v>
      </c>
      <c r="U772" s="21">
        <f t="shared" si="77"/>
        <v>3.8104640443461513E-3</v>
      </c>
      <c r="W772" s="23">
        <v>41995</v>
      </c>
      <c r="X772" s="24">
        <f t="shared" si="78"/>
        <v>1.3784103859371944E-2</v>
      </c>
      <c r="Y772" s="21">
        <f t="shared" si="79"/>
        <v>3.7477656316477386E-3</v>
      </c>
    </row>
    <row r="773" spans="1:25" x14ac:dyDescent="0.3">
      <c r="A773" s="23">
        <v>41992</v>
      </c>
      <c r="B773" s="1">
        <v>36.571404000000001</v>
      </c>
      <c r="C773" s="21">
        <f t="shared" si="75"/>
        <v>-7.372197359076238E-3</v>
      </c>
      <c r="D773" s="21">
        <f t="shared" si="76"/>
        <v>6.5486607153142232E-5</v>
      </c>
      <c r="S773" s="23">
        <v>41992</v>
      </c>
      <c r="T773" s="1">
        <v>2070.6499020000001</v>
      </c>
      <c r="U773" s="21">
        <f t="shared" si="77"/>
        <v>4.5700489956972401E-3</v>
      </c>
      <c r="W773" s="23">
        <v>41992</v>
      </c>
      <c r="X773" s="24">
        <f t="shared" si="78"/>
        <v>-7.4348957717746507E-3</v>
      </c>
      <c r="Y773" s="21">
        <f t="shared" si="79"/>
        <v>4.5073505829988274E-3</v>
      </c>
    </row>
    <row r="774" spans="1:25" x14ac:dyDescent="0.3">
      <c r="A774" s="23">
        <v>41991</v>
      </c>
      <c r="B774" s="1">
        <v>36.843018000000001</v>
      </c>
      <c r="C774" s="21">
        <f t="shared" si="75"/>
        <v>-5.0971094470686484E-3</v>
      </c>
      <c r="D774" s="21">
        <f t="shared" si="76"/>
        <v>3.3840882268789142E-5</v>
      </c>
      <c r="S774" s="23">
        <v>41991</v>
      </c>
      <c r="T774" s="1">
        <v>2061.2299800000001</v>
      </c>
      <c r="U774" s="21">
        <f t="shared" si="77"/>
        <v>2.4015204327992201E-2</v>
      </c>
      <c r="W774" s="23">
        <v>41991</v>
      </c>
      <c r="X774" s="24">
        <f t="shared" si="78"/>
        <v>-5.1598078597670611E-3</v>
      </c>
      <c r="Y774" s="21">
        <f t="shared" si="79"/>
        <v>2.3952505915293788E-2</v>
      </c>
    </row>
    <row r="775" spans="1:25" x14ac:dyDescent="0.3">
      <c r="A775" s="23">
        <v>41990</v>
      </c>
      <c r="B775" s="1">
        <v>37.031773000000001</v>
      </c>
      <c r="C775" s="21">
        <f t="shared" si="75"/>
        <v>1.6555333154500085E-2</v>
      </c>
      <c r="D775" s="21">
        <f t="shared" si="76"/>
        <v>2.5075200531155033E-4</v>
      </c>
      <c r="S775" s="23">
        <v>41990</v>
      </c>
      <c r="T775" s="1">
        <v>2012.8900149999999</v>
      </c>
      <c r="U775" s="21">
        <f t="shared" si="77"/>
        <v>2.0352416032282106E-2</v>
      </c>
      <c r="W775" s="23">
        <v>41990</v>
      </c>
      <c r="X775" s="24">
        <f t="shared" si="78"/>
        <v>1.6492634741801671E-2</v>
      </c>
      <c r="Y775" s="21">
        <f t="shared" si="79"/>
        <v>2.0289717619583692E-2</v>
      </c>
    </row>
    <row r="776" spans="1:25" x14ac:dyDescent="0.3">
      <c r="A776" s="23">
        <v>41989</v>
      </c>
      <c r="B776" s="1">
        <v>36.428683999999997</v>
      </c>
      <c r="C776" s="21">
        <f t="shared" si="75"/>
        <v>-2.1758220434702658E-2</v>
      </c>
      <c r="D776" s="21">
        <f t="shared" si="76"/>
        <v>5.0527858563276012E-4</v>
      </c>
      <c r="S776" s="23">
        <v>41989</v>
      </c>
      <c r="T776" s="1">
        <v>1972.73999</v>
      </c>
      <c r="U776" s="21">
        <f t="shared" si="77"/>
        <v>-8.4890230633609676E-3</v>
      </c>
      <c r="W776" s="23">
        <v>41989</v>
      </c>
      <c r="X776" s="24">
        <f t="shared" si="78"/>
        <v>-2.1820918847401071E-2</v>
      </c>
      <c r="Y776" s="21">
        <f t="shared" si="79"/>
        <v>-8.5517214760593811E-3</v>
      </c>
    </row>
    <row r="777" spans="1:25" x14ac:dyDescent="0.3">
      <c r="A777" s="23">
        <v>41988</v>
      </c>
      <c r="B777" s="1">
        <v>37.238937</v>
      </c>
      <c r="C777" s="21">
        <f t="shared" si="75"/>
        <v>-2.8348303867537283E-2</v>
      </c>
      <c r="D777" s="21">
        <f t="shared" si="76"/>
        <v>8.4497688306678169E-4</v>
      </c>
      <c r="S777" s="23">
        <v>41988</v>
      </c>
      <c r="T777" s="1">
        <v>1989.630005</v>
      </c>
      <c r="U777" s="21">
        <f t="shared" si="77"/>
        <v>-6.3425865262338732E-3</v>
      </c>
      <c r="W777" s="23">
        <v>41988</v>
      </c>
      <c r="X777" s="24">
        <f t="shared" si="78"/>
        <v>-2.8411002280235697E-2</v>
      </c>
      <c r="Y777" s="21">
        <f t="shared" si="79"/>
        <v>-6.4052849389322859E-3</v>
      </c>
    </row>
    <row r="778" spans="1:25" x14ac:dyDescent="0.3">
      <c r="A778" s="23">
        <v>41985</v>
      </c>
      <c r="B778" s="1">
        <v>38.325397000000002</v>
      </c>
      <c r="C778" s="21">
        <f t="shared" si="75"/>
        <v>1.5636251957504843E-3</v>
      </c>
      <c r="D778" s="21">
        <f t="shared" si="76"/>
        <v>7.1139606363084154E-7</v>
      </c>
      <c r="S778" s="23">
        <v>41985</v>
      </c>
      <c r="T778" s="1">
        <v>2002.329956</v>
      </c>
      <c r="U778" s="21">
        <f t="shared" si="77"/>
        <v>-1.6213587336401436E-2</v>
      </c>
      <c r="W778" s="23">
        <v>41985</v>
      </c>
      <c r="X778" s="24">
        <f t="shared" si="78"/>
        <v>1.5009267830520716E-3</v>
      </c>
      <c r="Y778" s="21">
        <f t="shared" si="79"/>
        <v>-1.627628574909985E-2</v>
      </c>
    </row>
    <row r="779" spans="1:25" x14ac:dyDescent="0.3">
      <c r="A779" s="23">
        <v>41984</v>
      </c>
      <c r="B779" s="1">
        <v>38.265563999999998</v>
      </c>
      <c r="C779" s="21">
        <f t="shared" si="75"/>
        <v>5.5652016972711493E-3</v>
      </c>
      <c r="D779" s="21">
        <f t="shared" si="76"/>
        <v>2.3474213794234577E-5</v>
      </c>
      <c r="S779" s="23">
        <v>41984</v>
      </c>
      <c r="T779" s="1">
        <v>2035.329956</v>
      </c>
      <c r="U779" s="21">
        <f t="shared" si="77"/>
        <v>4.5356890106136305E-3</v>
      </c>
      <c r="W779" s="23">
        <v>41984</v>
      </c>
      <c r="X779" s="24">
        <f t="shared" si="78"/>
        <v>5.5025032845727366E-3</v>
      </c>
      <c r="Y779" s="21">
        <f t="shared" si="79"/>
        <v>4.4729905979152178E-3</v>
      </c>
    </row>
    <row r="780" spans="1:25" x14ac:dyDescent="0.3">
      <c r="A780" s="23">
        <v>41983</v>
      </c>
      <c r="B780" s="1">
        <v>38.053787</v>
      </c>
      <c r="C780" s="21">
        <f t="shared" ref="C780:C843" si="80">B780/B781-1</f>
        <v>-4.4560872393729634E-3</v>
      </c>
      <c r="D780" s="21">
        <f t="shared" ref="D780:D843" si="81">(C780-$B$4)^2</f>
        <v>2.6793765452899029E-5</v>
      </c>
      <c r="S780" s="23">
        <v>41983</v>
      </c>
      <c r="T780" s="1">
        <v>2026.1400149999999</v>
      </c>
      <c r="U780" s="21">
        <f t="shared" ref="U780:U843" si="82">T780/T781-1</f>
        <v>-1.6350968476922301E-2</v>
      </c>
      <c r="W780" s="23">
        <v>41983</v>
      </c>
      <c r="X780" s="24">
        <f t="shared" ref="X780:X843" si="83">C780-$U$5</f>
        <v>-4.5187856520713761E-3</v>
      </c>
      <c r="Y780" s="21">
        <f t="shared" ref="Y780:Y843" si="84">U780-$U$5</f>
        <v>-1.6413666889620714E-2</v>
      </c>
    </row>
    <row r="781" spans="1:25" x14ac:dyDescent="0.3">
      <c r="A781" s="23">
        <v>41982</v>
      </c>
      <c r="B781" s="1">
        <v>38.224117</v>
      </c>
      <c r="C781" s="21">
        <f t="shared" si="80"/>
        <v>-9.1884375050060862E-3</v>
      </c>
      <c r="D781" s="21">
        <f t="shared" si="81"/>
        <v>9.8180744733917966E-5</v>
      </c>
      <c r="S781" s="23">
        <v>41982</v>
      </c>
      <c r="T781" s="1">
        <v>2059.820068</v>
      </c>
      <c r="U781" s="21">
        <f t="shared" si="82"/>
        <v>-2.3782391289095539E-4</v>
      </c>
      <c r="W781" s="23">
        <v>41982</v>
      </c>
      <c r="X781" s="24">
        <f t="shared" si="83"/>
        <v>-9.2511359177044998E-3</v>
      </c>
      <c r="Y781" s="21">
        <f t="shared" si="84"/>
        <v>-3.0052232558936808E-4</v>
      </c>
    </row>
    <row r="782" spans="1:25" x14ac:dyDescent="0.3">
      <c r="A782" s="23">
        <v>41981</v>
      </c>
      <c r="B782" s="1">
        <v>38.578594000000002</v>
      </c>
      <c r="C782" s="21">
        <f t="shared" si="80"/>
        <v>2.7522888564168735E-3</v>
      </c>
      <c r="D782" s="21">
        <f t="shared" si="81"/>
        <v>4.1294574065563938E-6</v>
      </c>
      <c r="S782" s="23">
        <v>41981</v>
      </c>
      <c r="T782" s="1">
        <v>2060.3100589999999</v>
      </c>
      <c r="U782" s="21">
        <f t="shared" si="82"/>
        <v>-7.2565649262453791E-3</v>
      </c>
      <c r="W782" s="23">
        <v>41981</v>
      </c>
      <c r="X782" s="24">
        <f t="shared" si="83"/>
        <v>2.6895904437184608E-3</v>
      </c>
      <c r="Y782" s="21">
        <f t="shared" si="84"/>
        <v>-7.3192633389437918E-3</v>
      </c>
    </row>
    <row r="783" spans="1:25" x14ac:dyDescent="0.3">
      <c r="A783" s="23">
        <v>41978</v>
      </c>
      <c r="B783" s="1">
        <v>38.472706000000002</v>
      </c>
      <c r="C783" s="21">
        <f t="shared" si="80"/>
        <v>2.7794640076646226E-2</v>
      </c>
      <c r="D783" s="21">
        <f t="shared" si="81"/>
        <v>7.3302626856155701E-4</v>
      </c>
      <c r="S783" s="23">
        <v>41978</v>
      </c>
      <c r="T783" s="1">
        <v>2075.3701169999999</v>
      </c>
      <c r="U783" s="21">
        <f t="shared" si="82"/>
        <v>1.6652163837824752E-3</v>
      </c>
      <c r="W783" s="23">
        <v>41978</v>
      </c>
      <c r="X783" s="24">
        <f t="shared" si="83"/>
        <v>2.7731941663947813E-2</v>
      </c>
      <c r="Y783" s="21">
        <f t="shared" si="84"/>
        <v>1.6025179710840625E-3</v>
      </c>
    </row>
    <row r="784" spans="1:25" x14ac:dyDescent="0.3">
      <c r="A784" s="23">
        <v>41977</v>
      </c>
      <c r="B784" s="1">
        <v>37.432288999999997</v>
      </c>
      <c r="C784" s="21">
        <f t="shared" si="80"/>
        <v>1.0438571548037956E-2</v>
      </c>
      <c r="D784" s="21">
        <f t="shared" si="81"/>
        <v>9.4447091249863391E-5</v>
      </c>
      <c r="S784" s="23">
        <v>41977</v>
      </c>
      <c r="T784" s="1">
        <v>2071.919922</v>
      </c>
      <c r="U784" s="21">
        <f t="shared" si="82"/>
        <v>-1.1618960866265349E-3</v>
      </c>
      <c r="W784" s="23">
        <v>41977</v>
      </c>
      <c r="X784" s="24">
        <f t="shared" si="83"/>
        <v>1.0375873135339542E-2</v>
      </c>
      <c r="Y784" s="21">
        <f t="shared" si="84"/>
        <v>-1.2245944993249476E-3</v>
      </c>
    </row>
    <row r="785" spans="1:25" x14ac:dyDescent="0.3">
      <c r="A785" s="23">
        <v>41976</v>
      </c>
      <c r="B785" s="1">
        <v>37.045586</v>
      </c>
      <c r="C785" s="21">
        <f t="shared" si="80"/>
        <v>1.2443395927073109E-3</v>
      </c>
      <c r="D785" s="21">
        <f t="shared" si="81"/>
        <v>2.7474095775691109E-7</v>
      </c>
      <c r="S785" s="23">
        <v>41976</v>
      </c>
      <c r="T785" s="1">
        <v>2074.330078</v>
      </c>
      <c r="U785" s="21">
        <f t="shared" si="82"/>
        <v>3.7647425978213356E-3</v>
      </c>
      <c r="W785" s="23">
        <v>41976</v>
      </c>
      <c r="X785" s="24">
        <f t="shared" si="83"/>
        <v>1.1816411800088982E-3</v>
      </c>
      <c r="Y785" s="21">
        <f t="shared" si="84"/>
        <v>3.7020441851229229E-3</v>
      </c>
    </row>
    <row r="786" spans="1:25" x14ac:dyDescent="0.3">
      <c r="A786" s="23">
        <v>41975</v>
      </c>
      <c r="B786" s="1">
        <v>36.999546000000002</v>
      </c>
      <c r="C786" s="21">
        <f t="shared" si="80"/>
        <v>-5.9367795975746596E-3</v>
      </c>
      <c r="D786" s="21">
        <f t="shared" si="81"/>
        <v>4.4315140559447733E-5</v>
      </c>
      <c r="S786" s="23">
        <v>41975</v>
      </c>
      <c r="T786" s="1">
        <v>2066.5500489999999</v>
      </c>
      <c r="U786" s="21">
        <f t="shared" si="82"/>
        <v>6.3844613802610528E-3</v>
      </c>
      <c r="W786" s="23">
        <v>41975</v>
      </c>
      <c r="X786" s="24">
        <f t="shared" si="83"/>
        <v>-5.9994780102730723E-3</v>
      </c>
      <c r="Y786" s="21">
        <f t="shared" si="84"/>
        <v>6.3217629675626401E-3</v>
      </c>
    </row>
    <row r="787" spans="1:25" x14ac:dyDescent="0.3">
      <c r="A787" s="23">
        <v>41974</v>
      </c>
      <c r="B787" s="1">
        <v>37.220516000000003</v>
      </c>
      <c r="C787" s="21">
        <f t="shared" si="80"/>
        <v>-4.4331000488334604E-3</v>
      </c>
      <c r="D787" s="21">
        <f t="shared" si="81"/>
        <v>2.6556318079415486E-5</v>
      </c>
      <c r="S787" s="23">
        <v>41974</v>
      </c>
      <c r="T787" s="1">
        <v>2053.4399410000001</v>
      </c>
      <c r="U787" s="21">
        <f t="shared" si="82"/>
        <v>-6.8293629191256144E-3</v>
      </c>
      <c r="W787" s="23">
        <v>41974</v>
      </c>
      <c r="X787" s="24">
        <f t="shared" si="83"/>
        <v>-4.4957984615318731E-3</v>
      </c>
      <c r="Y787" s="21">
        <f t="shared" si="84"/>
        <v>-6.8920613318240271E-3</v>
      </c>
    </row>
    <row r="788" spans="1:25" x14ac:dyDescent="0.3">
      <c r="A788" s="23">
        <v>41971</v>
      </c>
      <c r="B788" s="1">
        <v>37.386253000000004</v>
      </c>
      <c r="C788" s="21">
        <f t="shared" si="80"/>
        <v>1.8946065423329772E-2</v>
      </c>
      <c r="D788" s="21">
        <f t="shared" si="81"/>
        <v>3.3218281876373101E-4</v>
      </c>
      <c r="S788" s="23">
        <v>41971</v>
      </c>
      <c r="T788" s="1">
        <v>2067.5600589999999</v>
      </c>
      <c r="U788" s="21">
        <f t="shared" si="82"/>
        <v>-2.5424269243935482E-3</v>
      </c>
      <c r="W788" s="23">
        <v>41971</v>
      </c>
      <c r="X788" s="24">
        <f t="shared" si="83"/>
        <v>1.8883367010631359E-2</v>
      </c>
      <c r="Y788" s="21">
        <f t="shared" si="84"/>
        <v>-2.6051253370919609E-3</v>
      </c>
    </row>
    <row r="789" spans="1:25" x14ac:dyDescent="0.3">
      <c r="A789" s="23">
        <v>41969</v>
      </c>
      <c r="B789" s="1">
        <v>36.691101000000003</v>
      </c>
      <c r="C789" s="21">
        <f t="shared" si="80"/>
        <v>-6.3583305024377257E-3</v>
      </c>
      <c r="D789" s="21">
        <f t="shared" si="81"/>
        <v>5.0105342275371635E-5</v>
      </c>
      <c r="S789" s="23">
        <v>41969</v>
      </c>
      <c r="T789" s="1">
        <v>2072.830078</v>
      </c>
      <c r="U789" s="21">
        <f t="shared" si="82"/>
        <v>2.8059819734722602E-3</v>
      </c>
      <c r="W789" s="23">
        <v>41969</v>
      </c>
      <c r="X789" s="24">
        <f t="shared" si="83"/>
        <v>-6.4210289151361384E-3</v>
      </c>
      <c r="Y789" s="21">
        <f t="shared" si="84"/>
        <v>2.7432835607738475E-3</v>
      </c>
    </row>
    <row r="790" spans="1:25" x14ac:dyDescent="0.3">
      <c r="A790" s="23">
        <v>41968</v>
      </c>
      <c r="B790" s="1">
        <v>36.925888</v>
      </c>
      <c r="C790" s="21">
        <f t="shared" si="80"/>
        <v>-3.8499430785086108E-3</v>
      </c>
      <c r="D790" s="21">
        <f t="shared" si="81"/>
        <v>2.0886045188323704E-5</v>
      </c>
      <c r="S790" s="23">
        <v>41968</v>
      </c>
      <c r="T790" s="1">
        <v>2067.030029</v>
      </c>
      <c r="U790" s="21">
        <f t="shared" si="82"/>
        <v>-1.1500297675195448E-3</v>
      </c>
      <c r="W790" s="23">
        <v>41968</v>
      </c>
      <c r="X790" s="24">
        <f t="shared" si="83"/>
        <v>-3.9126414912070235E-3</v>
      </c>
      <c r="Y790" s="21">
        <f t="shared" si="84"/>
        <v>-1.2127281802179575E-3</v>
      </c>
    </row>
    <row r="791" spans="1:25" x14ac:dyDescent="0.3">
      <c r="A791" s="23">
        <v>41967</v>
      </c>
      <c r="B791" s="1">
        <v>37.068600000000004</v>
      </c>
      <c r="C791" s="21">
        <f t="shared" si="80"/>
        <v>9.5287645679114075E-3</v>
      </c>
      <c r="D791" s="21">
        <f t="shared" si="81"/>
        <v>7.7591123087380305E-5</v>
      </c>
      <c r="S791" s="23">
        <v>41967</v>
      </c>
      <c r="T791" s="1">
        <v>2069.4099120000001</v>
      </c>
      <c r="U791" s="21">
        <f t="shared" si="82"/>
        <v>2.8640232614489669E-3</v>
      </c>
      <c r="W791" s="23">
        <v>41967</v>
      </c>
      <c r="X791" s="24">
        <f t="shared" si="83"/>
        <v>9.4660661552129939E-3</v>
      </c>
      <c r="Y791" s="21">
        <f t="shared" si="84"/>
        <v>2.8013248487505542E-3</v>
      </c>
    </row>
    <row r="792" spans="1:25" x14ac:dyDescent="0.3">
      <c r="A792" s="23">
        <v>41964</v>
      </c>
      <c r="B792" s="1">
        <v>36.718716000000001</v>
      </c>
      <c r="C792" s="21">
        <f t="shared" si="80"/>
        <v>1.9948864108894293E-2</v>
      </c>
      <c r="D792" s="21">
        <f t="shared" si="81"/>
        <v>3.697422074188359E-4</v>
      </c>
      <c r="S792" s="23">
        <v>41964</v>
      </c>
      <c r="T792" s="1">
        <v>2063.5</v>
      </c>
      <c r="U792" s="21">
        <f t="shared" si="82"/>
        <v>5.2368773596394025E-3</v>
      </c>
      <c r="W792" s="23">
        <v>41964</v>
      </c>
      <c r="X792" s="24">
        <f t="shared" si="83"/>
        <v>1.988616569619588E-2</v>
      </c>
      <c r="Y792" s="21">
        <f t="shared" si="84"/>
        <v>5.1741789469409898E-3</v>
      </c>
    </row>
    <row r="793" spans="1:25" x14ac:dyDescent="0.3">
      <c r="A793" s="23">
        <v>41963</v>
      </c>
      <c r="B793" s="1">
        <v>36.000546</v>
      </c>
      <c r="C793" s="21">
        <f t="shared" si="80"/>
        <v>4.8829592885379913E-3</v>
      </c>
      <c r="D793" s="21">
        <f t="shared" si="81"/>
        <v>1.7328712973121782E-5</v>
      </c>
      <c r="S793" s="23">
        <v>41963</v>
      </c>
      <c r="T793" s="1">
        <v>2052.75</v>
      </c>
      <c r="U793" s="21">
        <f t="shared" si="82"/>
        <v>1.9670960682991456E-3</v>
      </c>
      <c r="W793" s="23">
        <v>41963</v>
      </c>
      <c r="X793" s="24">
        <f t="shared" si="83"/>
        <v>4.8202608758395786E-3</v>
      </c>
      <c r="Y793" s="21">
        <f t="shared" si="84"/>
        <v>1.9043976556007329E-3</v>
      </c>
    </row>
    <row r="794" spans="1:25" x14ac:dyDescent="0.3">
      <c r="A794" s="23">
        <v>41962</v>
      </c>
      <c r="B794" s="1">
        <v>35.825611000000002</v>
      </c>
      <c r="C794" s="21">
        <f t="shared" si="80"/>
        <v>3.2228316348892339E-3</v>
      </c>
      <c r="D794" s="21">
        <f t="shared" si="81"/>
        <v>6.2632541243718287E-6</v>
      </c>
      <c r="S794" s="23">
        <v>41962</v>
      </c>
      <c r="T794" s="1">
        <v>2048.719971</v>
      </c>
      <c r="U794" s="21">
        <f t="shared" si="82"/>
        <v>-1.5011589465070418E-3</v>
      </c>
      <c r="W794" s="23">
        <v>41962</v>
      </c>
      <c r="X794" s="24">
        <f t="shared" si="83"/>
        <v>3.1601332221908212E-3</v>
      </c>
      <c r="Y794" s="21">
        <f t="shared" si="84"/>
        <v>-1.5638573592054545E-3</v>
      </c>
    </row>
    <row r="795" spans="1:25" x14ac:dyDescent="0.3">
      <c r="A795" s="23">
        <v>41961</v>
      </c>
      <c r="B795" s="1">
        <v>35.710521999999997</v>
      </c>
      <c r="C795" s="21">
        <f t="shared" si="80"/>
        <v>-3.3408942678483378E-3</v>
      </c>
      <c r="D795" s="21">
        <f t="shared" si="81"/>
        <v>1.6492342190619065E-5</v>
      </c>
      <c r="S795" s="23">
        <v>41961</v>
      </c>
      <c r="T795" s="1">
        <v>2051.8000489999999</v>
      </c>
      <c r="U795" s="21">
        <f t="shared" si="82"/>
        <v>5.1339835387078647E-3</v>
      </c>
      <c r="W795" s="23">
        <v>41961</v>
      </c>
      <c r="X795" s="24">
        <f t="shared" si="83"/>
        <v>-3.4035926805467505E-3</v>
      </c>
      <c r="Y795" s="21">
        <f t="shared" si="84"/>
        <v>5.071285126009452E-3</v>
      </c>
    </row>
    <row r="796" spans="1:25" x14ac:dyDescent="0.3">
      <c r="A796" s="23">
        <v>41960</v>
      </c>
      <c r="B796" s="1">
        <v>35.830227000000001</v>
      </c>
      <c r="C796" s="21">
        <f t="shared" si="80"/>
        <v>-3.7120458542032608E-3</v>
      </c>
      <c r="D796" s="21">
        <f t="shared" si="81"/>
        <v>1.9644645647692852E-5</v>
      </c>
      <c r="S796" s="23">
        <v>41960</v>
      </c>
      <c r="T796" s="1">
        <v>2041.3199460000001</v>
      </c>
      <c r="U796" s="21">
        <f t="shared" si="82"/>
        <v>7.3535902173205159E-4</v>
      </c>
      <c r="W796" s="23">
        <v>41960</v>
      </c>
      <c r="X796" s="24">
        <f t="shared" si="83"/>
        <v>-3.7747442669016735E-3</v>
      </c>
      <c r="Y796" s="21">
        <f t="shared" si="84"/>
        <v>6.726606090336389E-4</v>
      </c>
    </row>
    <row r="797" spans="1:25" x14ac:dyDescent="0.3">
      <c r="A797" s="23">
        <v>41957</v>
      </c>
      <c r="B797" s="1">
        <v>35.963726000000001</v>
      </c>
      <c r="C797" s="21">
        <f t="shared" si="80"/>
        <v>2.952994544735299E-3</v>
      </c>
      <c r="D797" s="21">
        <f t="shared" si="81"/>
        <v>4.9854509047248795E-6</v>
      </c>
      <c r="S797" s="23">
        <v>41957</v>
      </c>
      <c r="T797" s="1">
        <v>2039.8199460000001</v>
      </c>
      <c r="U797" s="21">
        <f t="shared" si="82"/>
        <v>2.4027009388971621E-4</v>
      </c>
      <c r="W797" s="23">
        <v>41957</v>
      </c>
      <c r="X797" s="24">
        <f t="shared" si="83"/>
        <v>2.8902961320368863E-3</v>
      </c>
      <c r="Y797" s="21">
        <f t="shared" si="84"/>
        <v>1.7757168119130352E-4</v>
      </c>
    </row>
    <row r="798" spans="1:25" x14ac:dyDescent="0.3">
      <c r="A798" s="23">
        <v>41956</v>
      </c>
      <c r="B798" s="1">
        <v>35.857838000000001</v>
      </c>
      <c r="C798" s="21">
        <f t="shared" si="80"/>
        <v>5.1368007324237297E-4</v>
      </c>
      <c r="D798" s="21">
        <f t="shared" si="81"/>
        <v>4.2643134096670781E-8</v>
      </c>
      <c r="S798" s="23">
        <v>41956</v>
      </c>
      <c r="T798" s="1">
        <v>2039.329956</v>
      </c>
      <c r="U798" s="21">
        <f t="shared" si="82"/>
        <v>5.2984471973505087E-4</v>
      </c>
      <c r="W798" s="23">
        <v>41956</v>
      </c>
      <c r="X798" s="24">
        <f t="shared" si="83"/>
        <v>4.5098166054396028E-4</v>
      </c>
      <c r="Y798" s="21">
        <f t="shared" si="84"/>
        <v>4.6714630703663818E-4</v>
      </c>
    </row>
    <row r="799" spans="1:25" x14ac:dyDescent="0.3">
      <c r="A799" s="23">
        <v>41955</v>
      </c>
      <c r="B799" s="1">
        <v>35.839427999999998</v>
      </c>
      <c r="C799" s="21">
        <f t="shared" si="80"/>
        <v>1.5438105281371239E-3</v>
      </c>
      <c r="D799" s="21">
        <f t="shared" si="81"/>
        <v>6.7836360001113862E-7</v>
      </c>
      <c r="S799" s="23">
        <v>41955</v>
      </c>
      <c r="T799" s="1">
        <v>2038.25</v>
      </c>
      <c r="U799" s="21">
        <f t="shared" si="82"/>
        <v>-7.011168232956555E-4</v>
      </c>
      <c r="W799" s="23">
        <v>41955</v>
      </c>
      <c r="X799" s="24">
        <f t="shared" si="83"/>
        <v>1.4811121154387112E-3</v>
      </c>
      <c r="Y799" s="21">
        <f t="shared" si="84"/>
        <v>-7.6381523599406819E-4</v>
      </c>
    </row>
    <row r="800" spans="1:25" x14ac:dyDescent="0.3">
      <c r="A800" s="23">
        <v>41954</v>
      </c>
      <c r="B800" s="1">
        <v>35.784184000000003</v>
      </c>
      <c r="C800" s="21">
        <f t="shared" si="80"/>
        <v>1.0303140487075702E-3</v>
      </c>
      <c r="D800" s="21">
        <f t="shared" si="81"/>
        <v>9.6181754960376479E-8</v>
      </c>
      <c r="S800" s="23">
        <v>41954</v>
      </c>
      <c r="T800" s="1">
        <v>2039.6800539999999</v>
      </c>
      <c r="U800" s="21">
        <f t="shared" si="82"/>
        <v>6.9669423578599954E-4</v>
      </c>
      <c r="W800" s="23">
        <v>41954</v>
      </c>
      <c r="X800" s="24">
        <f t="shared" si="83"/>
        <v>9.6761563600915746E-4</v>
      </c>
      <c r="Y800" s="21">
        <f t="shared" si="84"/>
        <v>6.3399582308758685E-4</v>
      </c>
    </row>
    <row r="801" spans="1:25" x14ac:dyDescent="0.3">
      <c r="A801" s="23">
        <v>41953</v>
      </c>
      <c r="B801" s="1">
        <v>35.747352999999997</v>
      </c>
      <c r="C801" s="21">
        <f t="shared" si="80"/>
        <v>2.3232067453524685E-3</v>
      </c>
      <c r="D801" s="21">
        <f t="shared" si="81"/>
        <v>2.569687648434615E-6</v>
      </c>
      <c r="S801" s="23">
        <v>41953</v>
      </c>
      <c r="T801" s="1">
        <v>2038.26001</v>
      </c>
      <c r="U801" s="21">
        <f t="shared" si="82"/>
        <v>3.1201847822315276E-3</v>
      </c>
      <c r="W801" s="23">
        <v>41953</v>
      </c>
      <c r="X801" s="24">
        <f t="shared" si="83"/>
        <v>2.2605083326540558E-3</v>
      </c>
      <c r="Y801" s="21">
        <f t="shared" si="84"/>
        <v>3.0574863695331149E-3</v>
      </c>
    </row>
    <row r="802" spans="1:25" x14ac:dyDescent="0.3">
      <c r="A802" s="23">
        <v>41950</v>
      </c>
      <c r="B802" s="1">
        <v>35.664496999999997</v>
      </c>
      <c r="C802" s="21">
        <f t="shared" si="80"/>
        <v>4.3901183403123323E-3</v>
      </c>
      <c r="D802" s="21">
        <f t="shared" si="81"/>
        <v>1.3468431171937674E-5</v>
      </c>
      <c r="S802" s="23">
        <v>41950</v>
      </c>
      <c r="T802" s="1">
        <v>2031.920044</v>
      </c>
      <c r="U802" s="21">
        <f t="shared" si="82"/>
        <v>3.4958621394820533E-4</v>
      </c>
      <c r="W802" s="23">
        <v>41950</v>
      </c>
      <c r="X802" s="24">
        <f t="shared" si="83"/>
        <v>4.3274199276139196E-3</v>
      </c>
      <c r="Y802" s="21">
        <f t="shared" si="84"/>
        <v>2.8688780124979264E-4</v>
      </c>
    </row>
    <row r="803" spans="1:25" x14ac:dyDescent="0.3">
      <c r="A803" s="23">
        <v>41949</v>
      </c>
      <c r="B803" s="1">
        <v>35.508609999999997</v>
      </c>
      <c r="C803" s="21">
        <f t="shared" si="80"/>
        <v>1.0305174751795487E-2</v>
      </c>
      <c r="D803" s="21">
        <f t="shared" si="81"/>
        <v>9.187208195148949E-5</v>
      </c>
      <c r="S803" s="23">
        <v>41949</v>
      </c>
      <c r="T803" s="1">
        <v>2031.209961</v>
      </c>
      <c r="U803" s="21">
        <f t="shared" si="82"/>
        <v>3.7755131791228358E-3</v>
      </c>
      <c r="W803" s="23">
        <v>41949</v>
      </c>
      <c r="X803" s="24">
        <f t="shared" si="83"/>
        <v>1.0242476339097074E-2</v>
      </c>
      <c r="Y803" s="21">
        <f t="shared" si="84"/>
        <v>3.7128147664244231E-3</v>
      </c>
    </row>
    <row r="804" spans="1:25" x14ac:dyDescent="0.3">
      <c r="A804" s="23">
        <v>41948</v>
      </c>
      <c r="B804" s="1">
        <v>35.146419999999999</v>
      </c>
      <c r="C804" s="21">
        <f t="shared" si="80"/>
        <v>-6.5164718198573723E-4</v>
      </c>
      <c r="D804" s="21">
        <f t="shared" si="81"/>
        <v>1.8819158914194713E-6</v>
      </c>
      <c r="S804" s="23">
        <v>41948</v>
      </c>
      <c r="T804" s="1">
        <v>2023.5699460000001</v>
      </c>
      <c r="U804" s="21">
        <f t="shared" si="82"/>
        <v>5.7004970611858052E-3</v>
      </c>
      <c r="W804" s="23">
        <v>41948</v>
      </c>
      <c r="X804" s="24">
        <f t="shared" si="83"/>
        <v>-7.1434559468414992E-4</v>
      </c>
      <c r="Y804" s="21">
        <f t="shared" si="84"/>
        <v>5.6377986484873925E-3</v>
      </c>
    </row>
    <row r="805" spans="1:25" x14ac:dyDescent="0.3">
      <c r="A805" s="23">
        <v>41947</v>
      </c>
      <c r="B805" s="1">
        <v>35.169338000000003</v>
      </c>
      <c r="C805" s="21">
        <f t="shared" si="80"/>
        <v>8.0158401048699979E-3</v>
      </c>
      <c r="D805" s="21">
        <f t="shared" si="81"/>
        <v>5.3226624062055533E-5</v>
      </c>
      <c r="S805" s="23">
        <v>41947</v>
      </c>
      <c r="T805" s="1">
        <v>2012.099976</v>
      </c>
      <c r="U805" s="21">
        <f t="shared" si="82"/>
        <v>-2.8298416763913314E-3</v>
      </c>
      <c r="W805" s="23">
        <v>41947</v>
      </c>
      <c r="X805" s="24">
        <f t="shared" si="83"/>
        <v>7.9531416921715843E-3</v>
      </c>
      <c r="Y805" s="21">
        <f t="shared" si="84"/>
        <v>-2.8925400890897441E-3</v>
      </c>
    </row>
    <row r="806" spans="1:25" x14ac:dyDescent="0.3">
      <c r="A806" s="23">
        <v>41946</v>
      </c>
      <c r="B806" s="1">
        <v>34.889668</v>
      </c>
      <c r="C806" s="21">
        <f t="shared" si="80"/>
        <v>7.1465361926559279E-3</v>
      </c>
      <c r="D806" s="21">
        <f t="shared" si="81"/>
        <v>4.1298025460256939E-5</v>
      </c>
      <c r="S806" s="23">
        <v>41946</v>
      </c>
      <c r="T806" s="1">
        <v>2017.8100589999999</v>
      </c>
      <c r="U806" s="21">
        <f t="shared" si="82"/>
        <v>-1.1892172848682048E-4</v>
      </c>
      <c r="W806" s="23">
        <v>41946</v>
      </c>
      <c r="X806" s="24">
        <f t="shared" si="83"/>
        <v>7.0838377799575152E-3</v>
      </c>
      <c r="Y806" s="21">
        <f t="shared" si="84"/>
        <v>-1.8162014118523317E-4</v>
      </c>
    </row>
    <row r="807" spans="1:25" x14ac:dyDescent="0.3">
      <c r="A807" s="23">
        <v>41943</v>
      </c>
      <c r="B807" s="1">
        <v>34.642097</v>
      </c>
      <c r="C807" s="21">
        <f t="shared" si="80"/>
        <v>-2.276239039853345E-2</v>
      </c>
      <c r="D807" s="21">
        <f t="shared" si="81"/>
        <v>5.5143121649826497E-4</v>
      </c>
      <c r="S807" s="23">
        <v>41943</v>
      </c>
      <c r="T807" s="1">
        <v>2018.0500489999999</v>
      </c>
      <c r="U807" s="21">
        <f t="shared" si="82"/>
        <v>1.1731393837739246E-2</v>
      </c>
      <c r="W807" s="23">
        <v>41943</v>
      </c>
      <c r="X807" s="24">
        <f t="shared" si="83"/>
        <v>-2.2825088811231863E-2</v>
      </c>
      <c r="Y807" s="21">
        <f t="shared" si="84"/>
        <v>1.1668695425040832E-2</v>
      </c>
    </row>
    <row r="808" spans="1:25" x14ac:dyDescent="0.3">
      <c r="A808" s="23">
        <v>41942</v>
      </c>
      <c r="B808" s="1">
        <v>35.449001000000003</v>
      </c>
      <c r="C808" s="21">
        <f t="shared" si="80"/>
        <v>1.0190674659965149E-2</v>
      </c>
      <c r="D808" s="21">
        <f t="shared" si="81"/>
        <v>8.9690227170954631E-5</v>
      </c>
      <c r="S808" s="23">
        <v>41942</v>
      </c>
      <c r="T808" s="1">
        <v>1994.650024</v>
      </c>
      <c r="U808" s="21">
        <f t="shared" si="82"/>
        <v>6.2301239442688061E-3</v>
      </c>
      <c r="W808" s="23">
        <v>41942</v>
      </c>
      <c r="X808" s="24">
        <f t="shared" si="83"/>
        <v>1.0127976247266735E-2</v>
      </c>
      <c r="Y808" s="21">
        <f t="shared" si="84"/>
        <v>6.1674255315703934E-3</v>
      </c>
    </row>
    <row r="809" spans="1:25" x14ac:dyDescent="0.3">
      <c r="A809" s="23">
        <v>41941</v>
      </c>
      <c r="B809" s="1">
        <v>35.091396000000003</v>
      </c>
      <c r="C809" s="21">
        <f t="shared" si="80"/>
        <v>-6.6189272018785106E-3</v>
      </c>
      <c r="D809" s="21">
        <f t="shared" si="81"/>
        <v>5.3862527016786155E-5</v>
      </c>
      <c r="S809" s="23">
        <v>41941</v>
      </c>
      <c r="T809" s="1">
        <v>1982.3000489999999</v>
      </c>
      <c r="U809" s="21">
        <f t="shared" si="82"/>
        <v>-1.3853554984093464E-3</v>
      </c>
      <c r="W809" s="23">
        <v>41941</v>
      </c>
      <c r="X809" s="24">
        <f t="shared" si="83"/>
        <v>-6.6816256145769233E-3</v>
      </c>
      <c r="Y809" s="21">
        <f t="shared" si="84"/>
        <v>-1.448053911107759E-3</v>
      </c>
    </row>
    <row r="810" spans="1:25" x14ac:dyDescent="0.3">
      <c r="A810" s="23">
        <v>41940</v>
      </c>
      <c r="B810" s="1">
        <v>35.325211000000003</v>
      </c>
      <c r="C810" s="21">
        <f t="shared" si="80"/>
        <v>1.4215993325536802E-2</v>
      </c>
      <c r="D810" s="21">
        <f t="shared" si="81"/>
        <v>1.8213691756094745E-4</v>
      </c>
      <c r="S810" s="23">
        <v>41940</v>
      </c>
      <c r="T810" s="1">
        <v>1985.0500489999999</v>
      </c>
      <c r="U810" s="21">
        <f t="shared" si="82"/>
        <v>1.1939073087332774E-2</v>
      </c>
      <c r="W810" s="23">
        <v>41940</v>
      </c>
      <c r="X810" s="24">
        <f t="shared" si="83"/>
        <v>1.4153294912838389E-2</v>
      </c>
      <c r="Y810" s="21">
        <f t="shared" si="84"/>
        <v>1.1876374674634361E-2</v>
      </c>
    </row>
    <row r="811" spans="1:25" x14ac:dyDescent="0.3">
      <c r="A811" s="23">
        <v>41939</v>
      </c>
      <c r="B811" s="1">
        <v>34.830067</v>
      </c>
      <c r="C811" s="21">
        <f t="shared" si="80"/>
        <v>2.1103546082803515E-3</v>
      </c>
      <c r="D811" s="21">
        <f t="shared" si="81"/>
        <v>1.9325792860939118E-6</v>
      </c>
      <c r="S811" s="23">
        <v>41939</v>
      </c>
      <c r="T811" s="1">
        <v>1961.630005</v>
      </c>
      <c r="U811" s="21">
        <f t="shared" si="82"/>
        <v>-1.5015683077650444E-3</v>
      </c>
      <c r="W811" s="23">
        <v>41939</v>
      </c>
      <c r="X811" s="24">
        <f t="shared" si="83"/>
        <v>2.0476561955819388E-3</v>
      </c>
      <c r="Y811" s="21">
        <f t="shared" si="84"/>
        <v>-1.564266720463457E-3</v>
      </c>
    </row>
    <row r="812" spans="1:25" x14ac:dyDescent="0.3">
      <c r="A812" s="23">
        <v>41936</v>
      </c>
      <c r="B812" s="1">
        <v>34.756717999999999</v>
      </c>
      <c r="C812" s="21">
        <f t="shared" si="80"/>
        <v>1.2961004896246298E-2</v>
      </c>
      <c r="D812" s="21">
        <f t="shared" si="81"/>
        <v>1.4983773994061463E-4</v>
      </c>
      <c r="S812" s="23">
        <v>41936</v>
      </c>
      <c r="T812" s="1">
        <v>1964.579956</v>
      </c>
      <c r="U812" s="21">
        <f t="shared" si="82"/>
        <v>7.0534495139922271E-3</v>
      </c>
      <c r="W812" s="23">
        <v>41936</v>
      </c>
      <c r="X812" s="24">
        <f t="shared" si="83"/>
        <v>1.2898306483547884E-2</v>
      </c>
      <c r="Y812" s="21">
        <f t="shared" si="84"/>
        <v>6.9907511012938144E-3</v>
      </c>
    </row>
    <row r="813" spans="1:25" x14ac:dyDescent="0.3">
      <c r="A813" s="23">
        <v>41935</v>
      </c>
      <c r="B813" s="1">
        <v>34.311999999999998</v>
      </c>
      <c r="C813" s="21">
        <f t="shared" si="80"/>
        <v>3.2174181372890409E-3</v>
      </c>
      <c r="D813" s="21">
        <f t="shared" si="81"/>
        <v>6.2361872570588099E-6</v>
      </c>
      <c r="S813" s="23">
        <v>41935</v>
      </c>
      <c r="T813" s="1">
        <v>1950.8199460000001</v>
      </c>
      <c r="U813" s="21">
        <f t="shared" si="82"/>
        <v>1.2303377173358276E-2</v>
      </c>
      <c r="W813" s="23">
        <v>41935</v>
      </c>
      <c r="X813" s="24">
        <f t="shared" si="83"/>
        <v>3.1547197245906282E-3</v>
      </c>
      <c r="Y813" s="21">
        <f t="shared" si="84"/>
        <v>1.2240678760659863E-2</v>
      </c>
    </row>
    <row r="814" spans="1:25" x14ac:dyDescent="0.3">
      <c r="A814" s="23">
        <v>41934</v>
      </c>
      <c r="B814" s="1">
        <v>34.201957999999998</v>
      </c>
      <c r="C814" s="21">
        <f t="shared" si="80"/>
        <v>3.2274796317615095E-3</v>
      </c>
      <c r="D814" s="21">
        <f t="shared" si="81"/>
        <v>6.2865403416090628E-6</v>
      </c>
      <c r="S814" s="23">
        <v>41934</v>
      </c>
      <c r="T814" s="1">
        <v>1927.1099850000001</v>
      </c>
      <c r="U814" s="21">
        <f t="shared" si="82"/>
        <v>-7.2993302297037488E-3</v>
      </c>
      <c r="W814" s="23">
        <v>41934</v>
      </c>
      <c r="X814" s="24">
        <f t="shared" si="83"/>
        <v>3.1647812190630968E-3</v>
      </c>
      <c r="Y814" s="21">
        <f t="shared" si="84"/>
        <v>-7.3620286424021615E-3</v>
      </c>
    </row>
    <row r="815" spans="1:25" x14ac:dyDescent="0.3">
      <c r="A815" s="23">
        <v>41933</v>
      </c>
      <c r="B815" s="1">
        <v>34.091926999999998</v>
      </c>
      <c r="C815" s="21">
        <f t="shared" si="80"/>
        <v>-4.5514160426582961E-3</v>
      </c>
      <c r="D815" s="21">
        <f t="shared" si="81"/>
        <v>2.7789748178560939E-5</v>
      </c>
      <c r="S815" s="23">
        <v>41933</v>
      </c>
      <c r="T815" s="1">
        <v>1941.280029</v>
      </c>
      <c r="U815" s="21">
        <f t="shared" si="82"/>
        <v>1.9574486900938215E-2</v>
      </c>
      <c r="W815" s="23">
        <v>41933</v>
      </c>
      <c r="X815" s="24">
        <f t="shared" si="83"/>
        <v>-4.6141144553567088E-3</v>
      </c>
      <c r="Y815" s="21">
        <f t="shared" si="84"/>
        <v>1.9511788488239801E-2</v>
      </c>
    </row>
    <row r="816" spans="1:25" x14ac:dyDescent="0.3">
      <c r="A816" s="23">
        <v>41932</v>
      </c>
      <c r="B816" s="1">
        <v>34.247802999999998</v>
      </c>
      <c r="C816" s="21">
        <f t="shared" si="80"/>
        <v>1.5773708707892187E-2</v>
      </c>
      <c r="D816" s="21">
        <f t="shared" si="81"/>
        <v>2.2660865990528907E-4</v>
      </c>
      <c r="S816" s="23">
        <v>41932</v>
      </c>
      <c r="T816" s="1">
        <v>1904.01001</v>
      </c>
      <c r="U816" s="21">
        <f t="shared" si="82"/>
        <v>9.1426572052477617E-3</v>
      </c>
      <c r="W816" s="23">
        <v>41932</v>
      </c>
      <c r="X816" s="24">
        <f t="shared" si="83"/>
        <v>1.5711010295193773E-2</v>
      </c>
      <c r="Y816" s="21">
        <f t="shared" si="84"/>
        <v>9.0799587925493482E-3</v>
      </c>
    </row>
    <row r="817" spans="1:25" x14ac:dyDescent="0.3">
      <c r="A817" s="23">
        <v>41929</v>
      </c>
      <c r="B817" s="1">
        <v>33.715977000000002</v>
      </c>
      <c r="C817" s="21">
        <f t="shared" si="80"/>
        <v>1.2389529177893266E-2</v>
      </c>
      <c r="D817" s="21">
        <f t="shared" si="81"/>
        <v>1.3617365856603123E-4</v>
      </c>
      <c r="S817" s="23">
        <v>41929</v>
      </c>
      <c r="T817" s="1">
        <v>1886.76001</v>
      </c>
      <c r="U817" s="21">
        <f t="shared" si="82"/>
        <v>1.2884107384289356E-2</v>
      </c>
      <c r="W817" s="23">
        <v>41929</v>
      </c>
      <c r="X817" s="24">
        <f t="shared" si="83"/>
        <v>1.2326830765194852E-2</v>
      </c>
      <c r="Y817" s="21">
        <f t="shared" si="84"/>
        <v>1.2821408971590943E-2</v>
      </c>
    </row>
    <row r="818" spans="1:25" x14ac:dyDescent="0.3">
      <c r="A818" s="23">
        <v>41928</v>
      </c>
      <c r="B818" s="1">
        <v>33.303364000000002</v>
      </c>
      <c r="C818" s="21">
        <f t="shared" si="80"/>
        <v>3.5923470101921762E-3</v>
      </c>
      <c r="D818" s="21">
        <f t="shared" si="81"/>
        <v>8.2493306170532847E-6</v>
      </c>
      <c r="S818" s="23">
        <v>41928</v>
      </c>
      <c r="T818" s="1">
        <v>1862.76001</v>
      </c>
      <c r="U818" s="21">
        <f t="shared" si="82"/>
        <v>1.4497796039147914E-4</v>
      </c>
      <c r="W818" s="23">
        <v>41928</v>
      </c>
      <c r="X818" s="24">
        <f t="shared" si="83"/>
        <v>3.5296485974937635E-3</v>
      </c>
      <c r="Y818" s="21">
        <f t="shared" si="84"/>
        <v>8.2279547693066439E-5</v>
      </c>
    </row>
    <row r="819" spans="1:25" x14ac:dyDescent="0.3">
      <c r="A819" s="23">
        <v>41927</v>
      </c>
      <c r="B819" s="1">
        <v>33.184154999999997</v>
      </c>
      <c r="C819" s="21">
        <f t="shared" si="80"/>
        <v>-4.9492628145993978E-3</v>
      </c>
      <c r="D819" s="21">
        <f t="shared" si="81"/>
        <v>3.2142606931189949E-5</v>
      </c>
      <c r="S819" s="23">
        <v>41927</v>
      </c>
      <c r="T819" s="1">
        <v>1862.48999</v>
      </c>
      <c r="U819" s="21">
        <f t="shared" si="82"/>
        <v>-8.1003149581485578E-3</v>
      </c>
      <c r="W819" s="23">
        <v>41927</v>
      </c>
      <c r="X819" s="24">
        <f t="shared" si="83"/>
        <v>-5.0119612272978105E-3</v>
      </c>
      <c r="Y819" s="21">
        <f t="shared" si="84"/>
        <v>-8.1630133708469714E-3</v>
      </c>
    </row>
    <row r="820" spans="1:25" x14ac:dyDescent="0.3">
      <c r="A820" s="23">
        <v>41926</v>
      </c>
      <c r="B820" s="1">
        <v>33.349209000000002</v>
      </c>
      <c r="C820" s="21">
        <f t="shared" si="80"/>
        <v>7.6188974689765931E-3</v>
      </c>
      <c r="D820" s="21">
        <f t="shared" si="81"/>
        <v>4.7592272170610181E-5</v>
      </c>
      <c r="S820" s="23">
        <v>41926</v>
      </c>
      <c r="T820" s="1">
        <v>1877.6999510000001</v>
      </c>
      <c r="U820" s="21">
        <f t="shared" si="82"/>
        <v>1.5788648110077741E-3</v>
      </c>
      <c r="W820" s="23">
        <v>41926</v>
      </c>
      <c r="X820" s="24">
        <f t="shared" si="83"/>
        <v>7.5561990562781805E-3</v>
      </c>
      <c r="Y820" s="21">
        <f t="shared" si="84"/>
        <v>1.5161663983093614E-3</v>
      </c>
    </row>
    <row r="821" spans="1:25" x14ac:dyDescent="0.3">
      <c r="A821" s="23">
        <v>41925</v>
      </c>
      <c r="B821" s="1">
        <v>33.097045999999999</v>
      </c>
      <c r="C821" s="21">
        <f t="shared" si="80"/>
        <v>-3.0486253953428077E-2</v>
      </c>
      <c r="D821" s="21">
        <f t="shared" si="81"/>
        <v>9.738416582655956E-4</v>
      </c>
      <c r="S821" s="23">
        <v>41925</v>
      </c>
      <c r="T821" s="1">
        <v>1874.73999</v>
      </c>
      <c r="U821" s="21">
        <f t="shared" si="82"/>
        <v>-1.646792974123501E-2</v>
      </c>
      <c r="W821" s="23">
        <v>41925</v>
      </c>
      <c r="X821" s="24">
        <f t="shared" si="83"/>
        <v>-3.0548952366126491E-2</v>
      </c>
      <c r="Y821" s="21">
        <f t="shared" si="84"/>
        <v>-1.6530628153933424E-2</v>
      </c>
    </row>
    <row r="822" spans="1:25" x14ac:dyDescent="0.3">
      <c r="A822" s="23">
        <v>41922</v>
      </c>
      <c r="B822" s="1">
        <v>34.137779000000002</v>
      </c>
      <c r="C822" s="21">
        <f t="shared" si="80"/>
        <v>-2.6834028066113902E-4</v>
      </c>
      <c r="D822" s="21">
        <f t="shared" si="81"/>
        <v>9.77176722255715E-7</v>
      </c>
      <c r="S822" s="23">
        <v>41922</v>
      </c>
      <c r="T822" s="1">
        <v>1906.130005</v>
      </c>
      <c r="U822" s="21">
        <f t="shared" si="82"/>
        <v>-1.1451012310168207E-2</v>
      </c>
      <c r="W822" s="23">
        <v>41922</v>
      </c>
      <c r="X822" s="24">
        <f t="shared" si="83"/>
        <v>-3.3103869335955171E-4</v>
      </c>
      <c r="Y822" s="21">
        <f t="shared" si="84"/>
        <v>-1.1513710722866621E-2</v>
      </c>
    </row>
    <row r="823" spans="1:25" x14ac:dyDescent="0.3">
      <c r="A823" s="23">
        <v>41921</v>
      </c>
      <c r="B823" s="1">
        <v>34.146942000000003</v>
      </c>
      <c r="C823" s="21">
        <f t="shared" si="80"/>
        <v>-1.0364340549896545E-2</v>
      </c>
      <c r="D823" s="21">
        <f t="shared" si="81"/>
        <v>1.2286664490115002E-4</v>
      </c>
      <c r="S823" s="23">
        <v>41921</v>
      </c>
      <c r="T823" s="1">
        <v>1928.209961</v>
      </c>
      <c r="U823" s="21">
        <f t="shared" si="82"/>
        <v>-2.0661415157819274E-2</v>
      </c>
      <c r="W823" s="23">
        <v>41921</v>
      </c>
      <c r="X823" s="24">
        <f t="shared" si="83"/>
        <v>-1.0427038962594958E-2</v>
      </c>
      <c r="Y823" s="21">
        <f t="shared" si="84"/>
        <v>-2.0724113570517688E-2</v>
      </c>
    </row>
    <row r="824" spans="1:25" x14ac:dyDescent="0.3">
      <c r="A824" s="23">
        <v>41920</v>
      </c>
      <c r="B824" s="1">
        <v>34.504559</v>
      </c>
      <c r="C824" s="21">
        <f t="shared" si="80"/>
        <v>1.6340507670707494E-2</v>
      </c>
      <c r="D824" s="21">
        <f t="shared" si="81"/>
        <v>2.4399456737655127E-4</v>
      </c>
      <c r="S824" s="23">
        <v>41920</v>
      </c>
      <c r="T824" s="1">
        <v>1968.8900149999999</v>
      </c>
      <c r="U824" s="21">
        <f t="shared" si="82"/>
        <v>1.7461650260492734E-2</v>
      </c>
      <c r="W824" s="23">
        <v>41920</v>
      </c>
      <c r="X824" s="24">
        <f t="shared" si="83"/>
        <v>1.627780925800908E-2</v>
      </c>
      <c r="Y824" s="21">
        <f t="shared" si="84"/>
        <v>1.739895184779432E-2</v>
      </c>
    </row>
    <row r="825" spans="1:25" x14ac:dyDescent="0.3">
      <c r="A825" s="23">
        <v>41919</v>
      </c>
      <c r="B825" s="1">
        <v>33.949801999999998</v>
      </c>
      <c r="C825" s="21">
        <f t="shared" si="80"/>
        <v>-1.4637607429797694E-2</v>
      </c>
      <c r="D825" s="21">
        <f t="shared" si="81"/>
        <v>2.3586170274010449E-4</v>
      </c>
      <c r="S825" s="23">
        <v>41919</v>
      </c>
      <c r="T825" s="1">
        <v>1935.099976</v>
      </c>
      <c r="U825" s="21">
        <f t="shared" si="82"/>
        <v>-1.5126052674955925E-2</v>
      </c>
      <c r="W825" s="23">
        <v>41919</v>
      </c>
      <c r="X825" s="24">
        <f t="shared" si="83"/>
        <v>-1.4700305842496108E-2</v>
      </c>
      <c r="Y825" s="21">
        <f t="shared" si="84"/>
        <v>-1.5188751087654339E-2</v>
      </c>
    </row>
    <row r="826" spans="1:25" x14ac:dyDescent="0.3">
      <c r="A826" s="23">
        <v>41918</v>
      </c>
      <c r="B826" s="1">
        <v>34.454127999999997</v>
      </c>
      <c r="C826" s="21">
        <f t="shared" si="80"/>
        <v>-9.7508170516976689E-3</v>
      </c>
      <c r="D826" s="21">
        <f t="shared" si="81"/>
        <v>1.0964182562017169E-4</v>
      </c>
      <c r="S826" s="23">
        <v>41918</v>
      </c>
      <c r="T826" s="1">
        <v>1964.8199460000001</v>
      </c>
      <c r="U826" s="21">
        <f t="shared" si="82"/>
        <v>-1.5651597959429608E-3</v>
      </c>
      <c r="W826" s="23">
        <v>41918</v>
      </c>
      <c r="X826" s="24">
        <f t="shared" si="83"/>
        <v>-9.8135154643960824E-3</v>
      </c>
      <c r="Y826" s="21">
        <f t="shared" si="84"/>
        <v>-1.6278582086413735E-3</v>
      </c>
    </row>
    <row r="827" spans="1:25" x14ac:dyDescent="0.3">
      <c r="A827" s="23">
        <v>41915</v>
      </c>
      <c r="B827" s="1">
        <v>34.793391999999997</v>
      </c>
      <c r="C827" s="21">
        <f t="shared" si="80"/>
        <v>1.9341697780559386E-2</v>
      </c>
      <c r="D827" s="21">
        <f t="shared" si="81"/>
        <v>3.4676084199929385E-4</v>
      </c>
      <c r="S827" s="23">
        <v>41915</v>
      </c>
      <c r="T827" s="1">
        <v>1967.900024</v>
      </c>
      <c r="U827" s="21">
        <f t="shared" si="82"/>
        <v>1.1165509440962396E-2</v>
      </c>
      <c r="W827" s="23">
        <v>41915</v>
      </c>
      <c r="X827" s="24">
        <f t="shared" si="83"/>
        <v>1.9278999367860972E-2</v>
      </c>
      <c r="Y827" s="21">
        <f t="shared" si="84"/>
        <v>1.1102811028263982E-2</v>
      </c>
    </row>
    <row r="828" spans="1:25" x14ac:dyDescent="0.3">
      <c r="A828" s="23">
        <v>41914</v>
      </c>
      <c r="B828" s="1">
        <v>34.133198</v>
      </c>
      <c r="C828" s="21">
        <f t="shared" si="80"/>
        <v>-2.1444137995670909E-3</v>
      </c>
      <c r="D828" s="21">
        <f t="shared" si="81"/>
        <v>8.2059103203783245E-6</v>
      </c>
      <c r="S828" s="23">
        <v>41914</v>
      </c>
      <c r="T828" s="1">
        <v>1946.170044</v>
      </c>
      <c r="U828" s="21">
        <f t="shared" si="82"/>
        <v>5.1434619070533927E-6</v>
      </c>
      <c r="W828" s="23">
        <v>41914</v>
      </c>
      <c r="X828" s="24">
        <f t="shared" si="83"/>
        <v>-2.2071122122655036E-3</v>
      </c>
      <c r="Y828" s="21">
        <f t="shared" si="84"/>
        <v>-5.7554950791359312E-5</v>
      </c>
    </row>
    <row r="829" spans="1:25" x14ac:dyDescent="0.3">
      <c r="A829" s="23">
        <v>41913</v>
      </c>
      <c r="B829" s="1">
        <v>34.206550999999997</v>
      </c>
      <c r="C829" s="21">
        <f t="shared" si="80"/>
        <v>-1.1264254867839552E-2</v>
      </c>
      <c r="D829" s="21">
        <f t="shared" si="81"/>
        <v>1.4362673216620236E-4</v>
      </c>
      <c r="S829" s="23">
        <v>41913</v>
      </c>
      <c r="T829" s="1">
        <v>1946.160034</v>
      </c>
      <c r="U829" s="21">
        <f t="shared" si="82"/>
        <v>-1.3248561055071106E-2</v>
      </c>
      <c r="W829" s="23">
        <v>41913</v>
      </c>
      <c r="X829" s="24">
        <f t="shared" si="83"/>
        <v>-1.1326953280537965E-2</v>
      </c>
      <c r="Y829" s="21">
        <f t="shared" si="84"/>
        <v>-1.331125946776952E-2</v>
      </c>
    </row>
    <row r="830" spans="1:25" x14ac:dyDescent="0.3">
      <c r="A830" s="23">
        <v>41912</v>
      </c>
      <c r="B830" s="1">
        <v>34.596252</v>
      </c>
      <c r="C830" s="21">
        <f t="shared" si="80"/>
        <v>2.524549154119482E-3</v>
      </c>
      <c r="D830" s="21">
        <f t="shared" si="81"/>
        <v>3.255740054952748E-6</v>
      </c>
      <c r="S830" s="23">
        <v>41912</v>
      </c>
      <c r="T830" s="1">
        <v>1972.290039</v>
      </c>
      <c r="U830" s="21">
        <f t="shared" si="82"/>
        <v>-2.7859287407672184E-3</v>
      </c>
      <c r="W830" s="23">
        <v>41912</v>
      </c>
      <c r="X830" s="24">
        <f t="shared" si="83"/>
        <v>2.4618507414210693E-3</v>
      </c>
      <c r="Y830" s="21">
        <f t="shared" si="84"/>
        <v>-2.8486271534656311E-3</v>
      </c>
    </row>
    <row r="831" spans="1:25" x14ac:dyDescent="0.3">
      <c r="A831" s="23">
        <v>41911</v>
      </c>
      <c r="B831" s="1">
        <v>34.509132000000001</v>
      </c>
      <c r="C831" s="21">
        <f t="shared" si="80"/>
        <v>1.3299075053725407E-3</v>
      </c>
      <c r="D831" s="21">
        <f t="shared" si="81"/>
        <v>3.7176493105983259E-7</v>
      </c>
      <c r="S831" s="23">
        <v>41911</v>
      </c>
      <c r="T831" s="1">
        <v>1977.8000489999999</v>
      </c>
      <c r="U831" s="21">
        <f t="shared" si="82"/>
        <v>-2.5468023608055113E-3</v>
      </c>
      <c r="W831" s="23">
        <v>41911</v>
      </c>
      <c r="X831" s="24">
        <f t="shared" si="83"/>
        <v>1.267209092674128E-3</v>
      </c>
      <c r="Y831" s="21">
        <f t="shared" si="84"/>
        <v>-2.6095007735039239E-3</v>
      </c>
    </row>
    <row r="832" spans="1:25" x14ac:dyDescent="0.3">
      <c r="A832" s="23">
        <v>41908</v>
      </c>
      <c r="B832" s="1">
        <v>34.463298999999999</v>
      </c>
      <c r="C832" s="21">
        <f t="shared" si="80"/>
        <v>1.4166365452384033E-2</v>
      </c>
      <c r="D832" s="21">
        <f t="shared" si="81"/>
        <v>1.8079984368285715E-4</v>
      </c>
      <c r="S832" s="23">
        <v>41908</v>
      </c>
      <c r="T832" s="1">
        <v>1982.849976</v>
      </c>
      <c r="U832" s="21">
        <f t="shared" si="82"/>
        <v>8.5758249460872182E-3</v>
      </c>
      <c r="W832" s="23">
        <v>41908</v>
      </c>
      <c r="X832" s="24">
        <f t="shared" si="83"/>
        <v>1.410366703968562E-2</v>
      </c>
      <c r="Y832" s="21">
        <f t="shared" si="84"/>
        <v>8.5131265333888047E-3</v>
      </c>
    </row>
    <row r="833" spans="1:25" x14ac:dyDescent="0.3">
      <c r="A833" s="23">
        <v>41907</v>
      </c>
      <c r="B833" s="1">
        <v>33.981898999999999</v>
      </c>
      <c r="C833" s="21">
        <f t="shared" si="80"/>
        <v>-1.5931976030508332E-2</v>
      </c>
      <c r="D833" s="21">
        <f t="shared" si="81"/>
        <v>2.7729437419685572E-4</v>
      </c>
      <c r="S833" s="23">
        <v>41907</v>
      </c>
      <c r="T833" s="1">
        <v>1965.98999</v>
      </c>
      <c r="U833" s="21">
        <f t="shared" si="82"/>
        <v>-1.61687725605415E-2</v>
      </c>
      <c r="W833" s="23">
        <v>41907</v>
      </c>
      <c r="X833" s="24">
        <f t="shared" si="83"/>
        <v>-1.5994674443206746E-2</v>
      </c>
      <c r="Y833" s="21">
        <f t="shared" si="84"/>
        <v>-1.6231470973239914E-2</v>
      </c>
    </row>
    <row r="834" spans="1:25" x14ac:dyDescent="0.3">
      <c r="A834" s="23">
        <v>41906</v>
      </c>
      <c r="B834" s="1">
        <v>34.532063000000001</v>
      </c>
      <c r="C834" s="21">
        <f t="shared" si="80"/>
        <v>1.8388406530874146E-2</v>
      </c>
      <c r="D834" s="21">
        <f t="shared" si="81"/>
        <v>3.1216615051487482E-4</v>
      </c>
      <c r="S834" s="23">
        <v>41906</v>
      </c>
      <c r="T834" s="1">
        <v>1998.3000489999999</v>
      </c>
      <c r="U834" s="21">
        <f t="shared" si="82"/>
        <v>7.8324913345220182E-3</v>
      </c>
      <c r="W834" s="23">
        <v>41906</v>
      </c>
      <c r="X834" s="24">
        <f t="shared" si="83"/>
        <v>1.8325708118175733E-2</v>
      </c>
      <c r="Y834" s="21">
        <f t="shared" si="84"/>
        <v>7.7697929218236055E-3</v>
      </c>
    </row>
    <row r="835" spans="1:25" x14ac:dyDescent="0.3">
      <c r="A835" s="23">
        <v>41905</v>
      </c>
      <c r="B835" s="1">
        <v>33.908538999999998</v>
      </c>
      <c r="C835" s="21">
        <f t="shared" si="80"/>
        <v>-8.5790117630107909E-3</v>
      </c>
      <c r="D835" s="21">
        <f t="shared" si="81"/>
        <v>8.6475008620235928E-5</v>
      </c>
      <c r="S835" s="23">
        <v>41905</v>
      </c>
      <c r="T835" s="1">
        <v>1982.7700199999999</v>
      </c>
      <c r="U835" s="21">
        <f t="shared" si="82"/>
        <v>-5.7765012985656616E-3</v>
      </c>
      <c r="W835" s="23">
        <v>41905</v>
      </c>
      <c r="X835" s="24">
        <f t="shared" si="83"/>
        <v>-8.6417101757092045E-3</v>
      </c>
      <c r="Y835" s="21">
        <f t="shared" si="84"/>
        <v>-5.8391997112640743E-3</v>
      </c>
    </row>
    <row r="836" spans="1:25" x14ac:dyDescent="0.3">
      <c r="A836" s="23">
        <v>41904</v>
      </c>
      <c r="B836" s="1">
        <v>34.201957999999998</v>
      </c>
      <c r="C836" s="21">
        <f t="shared" si="80"/>
        <v>-1.9324453012216192E-2</v>
      </c>
      <c r="D836" s="21">
        <f t="shared" si="81"/>
        <v>4.0178740134810549E-4</v>
      </c>
      <c r="S836" s="23">
        <v>41904</v>
      </c>
      <c r="T836" s="1">
        <v>1994.290039</v>
      </c>
      <c r="U836" s="21">
        <f t="shared" si="82"/>
        <v>-8.0133231235974822E-3</v>
      </c>
      <c r="W836" s="23">
        <v>41904</v>
      </c>
      <c r="X836" s="24">
        <f t="shared" si="83"/>
        <v>-1.9387151424914605E-2</v>
      </c>
      <c r="Y836" s="21">
        <f t="shared" si="84"/>
        <v>-8.0760215362958958E-3</v>
      </c>
    </row>
    <row r="837" spans="1:25" x14ac:dyDescent="0.3">
      <c r="A837" s="23">
        <v>41901</v>
      </c>
      <c r="B837" s="1">
        <v>34.875915999999997</v>
      </c>
      <c r="C837" s="21">
        <f t="shared" si="80"/>
        <v>4.4896266812626262E-3</v>
      </c>
      <c r="D837" s="21">
        <f t="shared" si="81"/>
        <v>1.4208711592521798E-5</v>
      </c>
      <c r="S837" s="23">
        <v>41901</v>
      </c>
      <c r="T837" s="1">
        <v>2010.400024</v>
      </c>
      <c r="U837" s="21">
        <f t="shared" si="82"/>
        <v>-4.7726961218230723E-4</v>
      </c>
      <c r="W837" s="23">
        <v>41901</v>
      </c>
      <c r="X837" s="24">
        <f t="shared" si="83"/>
        <v>4.4269282685642135E-3</v>
      </c>
      <c r="Y837" s="21">
        <f t="shared" si="84"/>
        <v>-5.3996802488071993E-4</v>
      </c>
    </row>
    <row r="838" spans="1:25" x14ac:dyDescent="0.3">
      <c r="A838" s="23">
        <v>41900</v>
      </c>
      <c r="B838" s="1">
        <v>34.720036</v>
      </c>
      <c r="C838" s="21">
        <f t="shared" si="80"/>
        <v>5.1766253018963315E-3</v>
      </c>
      <c r="D838" s="21">
        <f t="shared" si="81"/>
        <v>1.9859884996539737E-5</v>
      </c>
      <c r="S838" s="23">
        <v>41900</v>
      </c>
      <c r="T838" s="1">
        <v>2011.3599850000001</v>
      </c>
      <c r="U838" s="21">
        <f t="shared" si="82"/>
        <v>4.8911800557180918E-3</v>
      </c>
      <c r="W838" s="23">
        <v>41900</v>
      </c>
      <c r="X838" s="24">
        <f t="shared" si="83"/>
        <v>5.1139268891979188E-3</v>
      </c>
      <c r="Y838" s="21">
        <f t="shared" si="84"/>
        <v>4.8284816430196791E-3</v>
      </c>
    </row>
    <row r="839" spans="1:25" x14ac:dyDescent="0.3">
      <c r="A839" s="23">
        <v>41899</v>
      </c>
      <c r="B839" s="1">
        <v>34.541229000000001</v>
      </c>
      <c r="C839" s="21">
        <f t="shared" si="80"/>
        <v>3.3290808101404945E-3</v>
      </c>
      <c r="D839" s="21">
        <f t="shared" si="81"/>
        <v>6.8063518854594523E-6</v>
      </c>
      <c r="S839" s="23">
        <v>41899</v>
      </c>
      <c r="T839" s="1">
        <v>2001.5699460000001</v>
      </c>
      <c r="U839" s="21">
        <f t="shared" si="82"/>
        <v>1.295643791290102E-3</v>
      </c>
      <c r="W839" s="23">
        <v>41899</v>
      </c>
      <c r="X839" s="24">
        <f t="shared" si="83"/>
        <v>3.2663823974420818E-3</v>
      </c>
      <c r="Y839" s="21">
        <f t="shared" si="84"/>
        <v>1.2329453785916893E-3</v>
      </c>
    </row>
    <row r="840" spans="1:25" x14ac:dyDescent="0.3">
      <c r="A840" s="23">
        <v>41898</v>
      </c>
      <c r="B840" s="1">
        <v>34.42662</v>
      </c>
      <c r="C840" s="21">
        <f t="shared" si="80"/>
        <v>2.2693454427973325E-3</v>
      </c>
      <c r="D840" s="21">
        <f t="shared" si="81"/>
        <v>2.3999067097639451E-6</v>
      </c>
      <c r="S840" s="23">
        <v>41898</v>
      </c>
      <c r="T840" s="1">
        <v>1998.9799800000001</v>
      </c>
      <c r="U840" s="21">
        <f t="shared" si="82"/>
        <v>7.4843760048879382E-3</v>
      </c>
      <c r="W840" s="23">
        <v>41898</v>
      </c>
      <c r="X840" s="24">
        <f t="shared" si="83"/>
        <v>2.2066470300989198E-3</v>
      </c>
      <c r="Y840" s="21">
        <f t="shared" si="84"/>
        <v>7.4216775921895255E-3</v>
      </c>
    </row>
    <row r="841" spans="1:25" x14ac:dyDescent="0.3">
      <c r="A841" s="23">
        <v>41897</v>
      </c>
      <c r="B841" s="1">
        <v>34.348671000000003</v>
      </c>
      <c r="C841" s="21">
        <f t="shared" si="80"/>
        <v>-7.287887073717747E-3</v>
      </c>
      <c r="D841" s="21">
        <f t="shared" si="81"/>
        <v>6.4129173715305563E-5</v>
      </c>
      <c r="S841" s="23">
        <v>41897</v>
      </c>
      <c r="T841" s="1">
        <v>1984.130005</v>
      </c>
      <c r="U841" s="21">
        <f t="shared" si="82"/>
        <v>-7.101513806340165E-4</v>
      </c>
      <c r="W841" s="23">
        <v>41897</v>
      </c>
      <c r="X841" s="24">
        <f t="shared" si="83"/>
        <v>-7.3505854864161597E-3</v>
      </c>
      <c r="Y841" s="21">
        <f t="shared" si="84"/>
        <v>-7.728497933324292E-4</v>
      </c>
    </row>
    <row r="842" spans="1:25" x14ac:dyDescent="0.3">
      <c r="A842" s="23">
        <v>41894</v>
      </c>
      <c r="B842" s="1">
        <v>34.600838000000003</v>
      </c>
      <c r="C842" s="21">
        <f t="shared" si="80"/>
        <v>-8.5389662544064215E-3</v>
      </c>
      <c r="D842" s="21">
        <f t="shared" si="81"/>
        <v>8.5731830358163057E-5</v>
      </c>
      <c r="S842" s="23">
        <v>41894</v>
      </c>
      <c r="T842" s="1">
        <v>1985.540039</v>
      </c>
      <c r="U842" s="21">
        <f t="shared" si="82"/>
        <v>-5.9625584080529315E-3</v>
      </c>
      <c r="W842" s="23">
        <v>41894</v>
      </c>
      <c r="X842" s="24">
        <f t="shared" si="83"/>
        <v>-8.6016646671048351E-3</v>
      </c>
      <c r="Y842" s="21">
        <f t="shared" si="84"/>
        <v>-6.0252568207513442E-3</v>
      </c>
    </row>
    <row r="843" spans="1:25" x14ac:dyDescent="0.3">
      <c r="A843" s="23">
        <v>41893</v>
      </c>
      <c r="B843" s="1">
        <v>34.898837999999998</v>
      </c>
      <c r="C843" s="21">
        <f t="shared" si="80"/>
        <v>-1.4117432693265264E-2</v>
      </c>
      <c r="D843" s="21">
        <f t="shared" si="81"/>
        <v>2.2015481613336797E-4</v>
      </c>
      <c r="S843" s="23">
        <v>41893</v>
      </c>
      <c r="T843" s="1">
        <v>1997.4499510000001</v>
      </c>
      <c r="U843" s="21">
        <f t="shared" si="82"/>
        <v>8.8190553243849834E-4</v>
      </c>
      <c r="W843" s="23">
        <v>41893</v>
      </c>
      <c r="X843" s="24">
        <f t="shared" si="83"/>
        <v>-1.4180131105963677E-2</v>
      </c>
      <c r="Y843" s="21">
        <f t="shared" si="84"/>
        <v>8.1920711974008565E-4</v>
      </c>
    </row>
    <row r="844" spans="1:25" x14ac:dyDescent="0.3">
      <c r="A844" s="23">
        <v>41892</v>
      </c>
      <c r="B844" s="1">
        <v>35.398575000000001</v>
      </c>
      <c r="C844" s="21">
        <f t="shared" ref="C844:C907" si="85">B844/B845-1</f>
        <v>1.1670570762578603E-3</v>
      </c>
      <c r="D844" s="21">
        <f t="shared" ref="D844:D907" si="86">(C844-$B$4)^2</f>
        <v>1.9969714260629965E-7</v>
      </c>
      <c r="S844" s="23">
        <v>41892</v>
      </c>
      <c r="T844" s="1">
        <v>1995.6899410000001</v>
      </c>
      <c r="U844" s="21">
        <f t="shared" ref="U844:U907" si="87">T844/T845-1</f>
        <v>3.646074417693379E-3</v>
      </c>
      <c r="W844" s="23">
        <v>41892</v>
      </c>
      <c r="X844" s="24">
        <f t="shared" ref="X844:X907" si="88">C844-$U$5</f>
        <v>1.1043586635594476E-3</v>
      </c>
      <c r="Y844" s="21">
        <f t="shared" ref="Y844:Y907" si="89">U844-$U$5</f>
        <v>3.5833760049949663E-3</v>
      </c>
    </row>
    <row r="845" spans="1:25" x14ac:dyDescent="0.3">
      <c r="A845" s="23">
        <v>41891</v>
      </c>
      <c r="B845" s="1">
        <v>35.357311000000003</v>
      </c>
      <c r="C845" s="21">
        <f t="shared" si="85"/>
        <v>-7.081457358066312E-3</v>
      </c>
      <c r="D845" s="21">
        <f t="shared" si="86"/>
        <v>6.0865580010889158E-5</v>
      </c>
      <c r="S845" s="23">
        <v>41891</v>
      </c>
      <c r="T845" s="1">
        <v>1988.4399410000001</v>
      </c>
      <c r="U845" s="21">
        <f t="shared" si="87"/>
        <v>-6.5450092152764539E-3</v>
      </c>
      <c r="W845" s="23">
        <v>41891</v>
      </c>
      <c r="X845" s="24">
        <f t="shared" si="88"/>
        <v>-7.1441557707647247E-3</v>
      </c>
      <c r="Y845" s="21">
        <f t="shared" si="89"/>
        <v>-6.6077076279748665E-3</v>
      </c>
    </row>
    <row r="846" spans="1:25" x14ac:dyDescent="0.3">
      <c r="A846" s="23">
        <v>41890</v>
      </c>
      <c r="B846" s="1">
        <v>35.609478000000003</v>
      </c>
      <c r="C846" s="21">
        <f t="shared" si="85"/>
        <v>-3.5919344439503398E-3</v>
      </c>
      <c r="D846" s="21">
        <f t="shared" si="86"/>
        <v>1.8594350070920587E-5</v>
      </c>
      <c r="S846" s="23">
        <v>41890</v>
      </c>
      <c r="T846" s="1">
        <v>2001.540039</v>
      </c>
      <c r="U846" s="21">
        <f t="shared" si="87"/>
        <v>-3.0731142046667159E-3</v>
      </c>
      <c r="W846" s="23">
        <v>41890</v>
      </c>
      <c r="X846" s="24">
        <f t="shared" si="88"/>
        <v>-3.6546328566487525E-3</v>
      </c>
      <c r="Y846" s="21">
        <f t="shared" si="89"/>
        <v>-3.1358126173651286E-3</v>
      </c>
    </row>
    <row r="847" spans="1:25" x14ac:dyDescent="0.3">
      <c r="A847" s="23">
        <v>41887</v>
      </c>
      <c r="B847" s="1">
        <v>35.737845999999998</v>
      </c>
      <c r="C847" s="21">
        <f t="shared" si="85"/>
        <v>1.0238710841879994E-2</v>
      </c>
      <c r="D847" s="21">
        <f t="shared" si="86"/>
        <v>9.0602387241652194E-5</v>
      </c>
      <c r="S847" s="23">
        <v>41887</v>
      </c>
      <c r="T847" s="1">
        <v>2007.709961</v>
      </c>
      <c r="U847" s="21">
        <f t="shared" si="87"/>
        <v>5.0358856051553325E-3</v>
      </c>
      <c r="W847" s="23">
        <v>41887</v>
      </c>
      <c r="X847" s="24">
        <f t="shared" si="88"/>
        <v>1.0176012429181581E-2</v>
      </c>
      <c r="Y847" s="21">
        <f t="shared" si="89"/>
        <v>4.9731871924569198E-3</v>
      </c>
    </row>
    <row r="848" spans="1:25" x14ac:dyDescent="0.3">
      <c r="A848" s="23">
        <v>41886</v>
      </c>
      <c r="B848" s="1">
        <v>35.375644999999999</v>
      </c>
      <c r="C848" s="21">
        <f t="shared" si="85"/>
        <v>4.8180680463170145E-3</v>
      </c>
      <c r="D848" s="21">
        <f t="shared" si="86"/>
        <v>1.6792668295514391E-5</v>
      </c>
      <c r="S848" s="23">
        <v>41886</v>
      </c>
      <c r="T848" s="1">
        <v>1997.650024</v>
      </c>
      <c r="U848" s="21">
        <f t="shared" si="87"/>
        <v>-1.5344211306420608E-3</v>
      </c>
      <c r="W848" s="23">
        <v>41886</v>
      </c>
      <c r="X848" s="24">
        <f t="shared" si="88"/>
        <v>4.7553696336186018E-3</v>
      </c>
      <c r="Y848" s="21">
        <f t="shared" si="89"/>
        <v>-1.5971195433404735E-3</v>
      </c>
    </row>
    <row r="849" spans="1:25" x14ac:dyDescent="0.3">
      <c r="A849" s="23">
        <v>41885</v>
      </c>
      <c r="B849" s="1">
        <v>35.206020000000002</v>
      </c>
      <c r="C849" s="21">
        <f t="shared" si="85"/>
        <v>-8.9055441858798545E-3</v>
      </c>
      <c r="D849" s="21">
        <f t="shared" si="86"/>
        <v>9.2654608723441619E-5</v>
      </c>
      <c r="S849" s="23">
        <v>41885</v>
      </c>
      <c r="T849" s="1">
        <v>2000.719971</v>
      </c>
      <c r="U849" s="21">
        <f t="shared" si="87"/>
        <v>-7.7914076822671596E-4</v>
      </c>
      <c r="W849" s="23">
        <v>41885</v>
      </c>
      <c r="X849" s="24">
        <f t="shared" si="88"/>
        <v>-8.9682425985782681E-3</v>
      </c>
      <c r="Y849" s="21">
        <f t="shared" si="89"/>
        <v>-8.4183918092512865E-4</v>
      </c>
    </row>
    <row r="850" spans="1:25" x14ac:dyDescent="0.3">
      <c r="A850" s="23">
        <v>41884</v>
      </c>
      <c r="B850" s="1">
        <v>35.522365999999998</v>
      </c>
      <c r="C850" s="21">
        <f t="shared" si="85"/>
        <v>-4.2411679383425049E-3</v>
      </c>
      <c r="D850" s="21">
        <f t="shared" si="86"/>
        <v>2.4614995333168467E-5</v>
      </c>
      <c r="S850" s="23">
        <v>41884</v>
      </c>
      <c r="T850" s="1">
        <v>2002.280029</v>
      </c>
      <c r="U850" s="21">
        <f t="shared" si="87"/>
        <v>-5.4406624972935802E-4</v>
      </c>
      <c r="W850" s="23">
        <v>41884</v>
      </c>
      <c r="X850" s="24">
        <f t="shared" si="88"/>
        <v>-4.3038663510409176E-3</v>
      </c>
      <c r="Y850" s="21">
        <f t="shared" si="89"/>
        <v>-6.0676466242777071E-4</v>
      </c>
    </row>
    <row r="851" spans="1:25" x14ac:dyDescent="0.3">
      <c r="A851" s="23">
        <v>41880</v>
      </c>
      <c r="B851" s="1">
        <v>35.673664000000002</v>
      </c>
      <c r="C851" s="21">
        <f t="shared" si="85"/>
        <v>0</v>
      </c>
      <c r="D851" s="21">
        <f t="shared" si="86"/>
        <v>5.186624212196087E-7</v>
      </c>
      <c r="S851" s="23">
        <v>41880</v>
      </c>
      <c r="T851" s="1">
        <v>2003.369995</v>
      </c>
      <c r="U851" s="21">
        <f t="shared" si="87"/>
        <v>3.3204147927141658E-3</v>
      </c>
      <c r="W851" s="23">
        <v>41880</v>
      </c>
      <c r="X851" s="24">
        <f t="shared" si="88"/>
        <v>-6.2698412698412704E-5</v>
      </c>
      <c r="Y851" s="21">
        <f t="shared" si="89"/>
        <v>3.2577163800157532E-3</v>
      </c>
    </row>
    <row r="852" spans="1:25" x14ac:dyDescent="0.3">
      <c r="A852" s="23">
        <v>41879</v>
      </c>
      <c r="B852" s="1">
        <v>35.673664000000002</v>
      </c>
      <c r="C852" s="21">
        <f t="shared" si="85"/>
        <v>-1.4113448342396584E-3</v>
      </c>
      <c r="D852" s="21">
        <f t="shared" si="86"/>
        <v>4.5434075569560066E-6</v>
      </c>
      <c r="S852" s="23">
        <v>41879</v>
      </c>
      <c r="T852" s="1">
        <v>1996.73999</v>
      </c>
      <c r="U852" s="21">
        <f t="shared" si="87"/>
        <v>-1.6899011101580985E-3</v>
      </c>
      <c r="W852" s="23">
        <v>41879</v>
      </c>
      <c r="X852" s="24">
        <f t="shared" si="88"/>
        <v>-1.4740432469380711E-3</v>
      </c>
      <c r="Y852" s="21">
        <f t="shared" si="89"/>
        <v>-1.7525995228565112E-3</v>
      </c>
    </row>
    <row r="853" spans="1:25" x14ac:dyDescent="0.3">
      <c r="A853" s="23">
        <v>41878</v>
      </c>
      <c r="B853" s="1">
        <v>35.724083</v>
      </c>
      <c r="C853" s="21">
        <f t="shared" si="85"/>
        <v>1.6707371479263156E-3</v>
      </c>
      <c r="D853" s="21">
        <f t="shared" si="86"/>
        <v>9.03554682599525E-7</v>
      </c>
      <c r="S853" s="23">
        <v>41878</v>
      </c>
      <c r="T853" s="1">
        <v>2000.119995</v>
      </c>
      <c r="U853" s="21">
        <f t="shared" si="87"/>
        <v>4.9986999630213802E-5</v>
      </c>
      <c r="W853" s="23">
        <v>41878</v>
      </c>
      <c r="X853" s="24">
        <f t="shared" si="88"/>
        <v>1.6080387352279029E-3</v>
      </c>
      <c r="Y853" s="21">
        <f t="shared" si="89"/>
        <v>-1.2711413068198902E-5</v>
      </c>
    </row>
    <row r="854" spans="1:25" x14ac:dyDescent="0.3">
      <c r="A854" s="23">
        <v>41877</v>
      </c>
      <c r="B854" s="1">
        <v>35.664496999999997</v>
      </c>
      <c r="C854" s="21">
        <f t="shared" si="85"/>
        <v>-2.3084443661411935E-3</v>
      </c>
      <c r="D854" s="21">
        <f t="shared" si="86"/>
        <v>9.1725789613391785E-6</v>
      </c>
      <c r="S854" s="23">
        <v>41877</v>
      </c>
      <c r="T854" s="1">
        <v>2000.0200199999999</v>
      </c>
      <c r="U854" s="21">
        <f t="shared" si="87"/>
        <v>1.0510811012214294E-3</v>
      </c>
      <c r="W854" s="23">
        <v>41877</v>
      </c>
      <c r="X854" s="24">
        <f t="shared" si="88"/>
        <v>-2.3711427788396062E-3</v>
      </c>
      <c r="Y854" s="21">
        <f t="shared" si="89"/>
        <v>9.883826885230167E-4</v>
      </c>
    </row>
    <row r="855" spans="1:25" x14ac:dyDescent="0.3">
      <c r="A855" s="23">
        <v>41876</v>
      </c>
      <c r="B855" s="1">
        <v>35.747017</v>
      </c>
      <c r="C855" s="21">
        <f t="shared" si="85"/>
        <v>8.9289050782570545E-3</v>
      </c>
      <c r="D855" s="21">
        <f t="shared" si="86"/>
        <v>6.7383131063798867E-5</v>
      </c>
      <c r="S855" s="23">
        <v>41876</v>
      </c>
      <c r="T855" s="1">
        <v>1997.920044</v>
      </c>
      <c r="U855" s="21">
        <f t="shared" si="87"/>
        <v>4.7877790611010607E-3</v>
      </c>
      <c r="W855" s="23">
        <v>41876</v>
      </c>
      <c r="X855" s="24">
        <f t="shared" si="88"/>
        <v>8.8662066655586409E-3</v>
      </c>
      <c r="Y855" s="21">
        <f t="shared" si="89"/>
        <v>4.725080648402648E-3</v>
      </c>
    </row>
    <row r="856" spans="1:25" x14ac:dyDescent="0.3">
      <c r="A856" s="23">
        <v>41873</v>
      </c>
      <c r="B856" s="1">
        <v>35.430660000000003</v>
      </c>
      <c r="C856" s="21">
        <f t="shared" si="85"/>
        <v>-2.4526594051940132E-3</v>
      </c>
      <c r="D856" s="21">
        <f t="shared" si="86"/>
        <v>1.0066923939862623E-5</v>
      </c>
      <c r="S856" s="23">
        <v>41873</v>
      </c>
      <c r="T856" s="1">
        <v>1988.400024</v>
      </c>
      <c r="U856" s="21">
        <f t="shared" si="87"/>
        <v>-1.9925872252457566E-3</v>
      </c>
      <c r="W856" s="23">
        <v>41873</v>
      </c>
      <c r="X856" s="24">
        <f t="shared" si="88"/>
        <v>-2.5153578178924258E-3</v>
      </c>
      <c r="Y856" s="21">
        <f t="shared" si="89"/>
        <v>-2.0552856379441693E-3</v>
      </c>
    </row>
    <row r="857" spans="1:25" x14ac:dyDescent="0.3">
      <c r="A857" s="23">
        <v>41872</v>
      </c>
      <c r="B857" s="1">
        <v>35.517772999999998</v>
      </c>
      <c r="C857" s="21">
        <f t="shared" si="85"/>
        <v>-7.1768396284048741E-3</v>
      </c>
      <c r="D857" s="21">
        <f t="shared" si="86"/>
        <v>6.2362953977858958E-5</v>
      </c>
      <c r="S857" s="23">
        <v>41872</v>
      </c>
      <c r="T857" s="1">
        <v>1992.369995</v>
      </c>
      <c r="U857" s="21">
        <f t="shared" si="87"/>
        <v>2.9498894898596362E-3</v>
      </c>
      <c r="W857" s="23">
        <v>41872</v>
      </c>
      <c r="X857" s="24">
        <f t="shared" si="88"/>
        <v>-7.2395380411032868E-3</v>
      </c>
      <c r="Y857" s="21">
        <f t="shared" si="89"/>
        <v>2.8871910771612235E-3</v>
      </c>
    </row>
    <row r="858" spans="1:25" x14ac:dyDescent="0.3">
      <c r="A858" s="23">
        <v>41871</v>
      </c>
      <c r="B858" s="1">
        <v>35.774521</v>
      </c>
      <c r="C858" s="21">
        <f t="shared" si="85"/>
        <v>-1.1520898160430892E-3</v>
      </c>
      <c r="D858" s="21">
        <f t="shared" si="86"/>
        <v>3.5054025541116441E-6</v>
      </c>
      <c r="S858" s="23">
        <v>41871</v>
      </c>
      <c r="T858" s="1">
        <v>1986.51001</v>
      </c>
      <c r="U858" s="21">
        <f t="shared" si="87"/>
        <v>2.4778129084919165E-3</v>
      </c>
      <c r="W858" s="23">
        <v>41871</v>
      </c>
      <c r="X858" s="24">
        <f t="shared" si="88"/>
        <v>-1.2147882287415019E-3</v>
      </c>
      <c r="Y858" s="21">
        <f t="shared" si="89"/>
        <v>2.4151144957935038E-3</v>
      </c>
    </row>
    <row r="859" spans="1:25" x14ac:dyDescent="0.3">
      <c r="A859" s="23">
        <v>41870</v>
      </c>
      <c r="B859" s="1">
        <v>35.815784000000001</v>
      </c>
      <c r="C859" s="21">
        <f t="shared" si="85"/>
        <v>6.8308385802273719E-3</v>
      </c>
      <c r="D859" s="21">
        <f t="shared" si="86"/>
        <v>3.7340121227322782E-5</v>
      </c>
      <c r="S859" s="23">
        <v>41870</v>
      </c>
      <c r="T859" s="1">
        <v>1981.599976</v>
      </c>
      <c r="U859" s="21">
        <f t="shared" si="87"/>
        <v>5.0006522411709664E-3</v>
      </c>
      <c r="W859" s="23">
        <v>41870</v>
      </c>
      <c r="X859" s="24">
        <f t="shared" si="88"/>
        <v>6.7681401675289592E-3</v>
      </c>
      <c r="Y859" s="21">
        <f t="shared" si="89"/>
        <v>4.9379538284725537E-3</v>
      </c>
    </row>
    <row r="860" spans="1:25" x14ac:dyDescent="0.3">
      <c r="A860" s="23">
        <v>41869</v>
      </c>
      <c r="B860" s="1">
        <v>35.572792</v>
      </c>
      <c r="C860" s="21">
        <f t="shared" si="85"/>
        <v>8.8411449190217706E-3</v>
      </c>
      <c r="D860" s="21">
        <f t="shared" si="86"/>
        <v>6.5950035257959493E-5</v>
      </c>
      <c r="S860" s="23">
        <v>41869</v>
      </c>
      <c r="T860" s="1">
        <v>1971.73999</v>
      </c>
      <c r="U860" s="21">
        <f t="shared" si="87"/>
        <v>8.5316719162744636E-3</v>
      </c>
      <c r="W860" s="23">
        <v>41869</v>
      </c>
      <c r="X860" s="24">
        <f t="shared" si="88"/>
        <v>8.778446506323357E-3</v>
      </c>
      <c r="Y860" s="21">
        <f t="shared" si="89"/>
        <v>8.4689735035760501E-3</v>
      </c>
    </row>
    <row r="861" spans="1:25" x14ac:dyDescent="0.3">
      <c r="A861" s="23">
        <v>41866</v>
      </c>
      <c r="B861" s="1">
        <v>35.261043999999998</v>
      </c>
      <c r="C861" s="21">
        <f t="shared" si="85"/>
        <v>3.7851772021229024E-3</v>
      </c>
      <c r="D861" s="21">
        <f t="shared" si="86"/>
        <v>9.3941942778242614E-6</v>
      </c>
      <c r="S861" s="23">
        <v>41866</v>
      </c>
      <c r="T861" s="1">
        <v>1955.0600589999999</v>
      </c>
      <c r="U861" s="21">
        <f t="shared" si="87"/>
        <v>-6.1372864230357926E-5</v>
      </c>
      <c r="W861" s="23">
        <v>41866</v>
      </c>
      <c r="X861" s="24">
        <f t="shared" si="88"/>
        <v>3.7224787894244897E-3</v>
      </c>
      <c r="Y861" s="21">
        <f t="shared" si="89"/>
        <v>-1.2407127692877062E-4</v>
      </c>
    </row>
    <row r="862" spans="1:25" x14ac:dyDescent="0.3">
      <c r="A862" s="23">
        <v>41865</v>
      </c>
      <c r="B862" s="1">
        <v>35.128078000000002</v>
      </c>
      <c r="C862" s="21">
        <f t="shared" si="85"/>
        <v>-8.0268376602304903E-3</v>
      </c>
      <c r="D862" s="21">
        <f t="shared" si="86"/>
        <v>7.651035667845447E-5</v>
      </c>
      <c r="S862" s="23">
        <v>41865</v>
      </c>
      <c r="T862" s="1">
        <v>1955.1800539999999</v>
      </c>
      <c r="U862" s="21">
        <f t="shared" si="87"/>
        <v>4.3458140492873554E-3</v>
      </c>
      <c r="W862" s="23">
        <v>41865</v>
      </c>
      <c r="X862" s="24">
        <f t="shared" si="88"/>
        <v>-8.0895360729289038E-3</v>
      </c>
      <c r="Y862" s="21">
        <f t="shared" si="89"/>
        <v>4.2831156365889427E-3</v>
      </c>
    </row>
    <row r="863" spans="1:25" x14ac:dyDescent="0.3">
      <c r="A863" s="23">
        <v>41864</v>
      </c>
      <c r="B863" s="1">
        <v>35.412326999999998</v>
      </c>
      <c r="C863" s="21">
        <f t="shared" si="85"/>
        <v>-7.4531418896705004E-3</v>
      </c>
      <c r="D863" s="21">
        <f t="shared" si="86"/>
        <v>6.6803226902025859E-5</v>
      </c>
      <c r="S863" s="23">
        <v>41864</v>
      </c>
      <c r="T863" s="1">
        <v>1946.719971</v>
      </c>
      <c r="U863" s="21">
        <f t="shared" si="87"/>
        <v>6.7071601809953751E-3</v>
      </c>
      <c r="W863" s="23">
        <v>41864</v>
      </c>
      <c r="X863" s="24">
        <f t="shared" si="88"/>
        <v>-7.5158403023689131E-3</v>
      </c>
      <c r="Y863" s="21">
        <f t="shared" si="89"/>
        <v>6.6444617682969625E-3</v>
      </c>
    </row>
    <row r="864" spans="1:25" x14ac:dyDescent="0.3">
      <c r="A864" s="23">
        <v>41863</v>
      </c>
      <c r="B864" s="1">
        <v>35.678241999999997</v>
      </c>
      <c r="C864" s="21">
        <f t="shared" si="85"/>
        <v>-6.4227583340970007E-4</v>
      </c>
      <c r="D864" s="21">
        <f t="shared" si="86"/>
        <v>1.8562919306821833E-6</v>
      </c>
      <c r="S864" s="23">
        <v>41863</v>
      </c>
      <c r="T864" s="1">
        <v>1933.75</v>
      </c>
      <c r="U864" s="21">
        <f t="shared" si="87"/>
        <v>-1.6366416413624574E-3</v>
      </c>
      <c r="W864" s="23">
        <v>41863</v>
      </c>
      <c r="X864" s="24">
        <f t="shared" si="88"/>
        <v>-7.0497424610811276E-4</v>
      </c>
      <c r="Y864" s="21">
        <f t="shared" si="89"/>
        <v>-1.6993400540608701E-3</v>
      </c>
    </row>
    <row r="865" spans="1:25" x14ac:dyDescent="0.3">
      <c r="A865" s="23">
        <v>41862</v>
      </c>
      <c r="B865" s="1">
        <v>35.701172</v>
      </c>
      <c r="C865" s="21">
        <f t="shared" si="85"/>
        <v>3.2212179099175842E-3</v>
      </c>
      <c r="D865" s="21">
        <f t="shared" si="86"/>
        <v>6.2551795527482462E-6</v>
      </c>
      <c r="S865" s="23">
        <v>41862</v>
      </c>
      <c r="T865" s="1">
        <v>1936.920044</v>
      </c>
      <c r="U865" s="21">
        <f t="shared" si="87"/>
        <v>2.7594251853759744E-3</v>
      </c>
      <c r="W865" s="23">
        <v>41862</v>
      </c>
      <c r="X865" s="24">
        <f t="shared" si="88"/>
        <v>3.1585194972191715E-3</v>
      </c>
      <c r="Y865" s="21">
        <f t="shared" si="89"/>
        <v>2.6967267726775617E-3</v>
      </c>
    </row>
    <row r="866" spans="1:25" x14ac:dyDescent="0.3">
      <c r="A866" s="23">
        <v>41859</v>
      </c>
      <c r="B866" s="1">
        <v>35.586539999999999</v>
      </c>
      <c r="C866" s="21">
        <f t="shared" si="85"/>
        <v>1.1862662868433738E-2</v>
      </c>
      <c r="D866" s="21">
        <f t="shared" si="86"/>
        <v>1.2415487513663223E-4</v>
      </c>
      <c r="S866" s="23">
        <v>41859</v>
      </c>
      <c r="T866" s="1">
        <v>1931.589966</v>
      </c>
      <c r="U866" s="21">
        <f t="shared" si="87"/>
        <v>1.1531402683691017E-2</v>
      </c>
      <c r="W866" s="23">
        <v>41859</v>
      </c>
      <c r="X866" s="24">
        <f t="shared" si="88"/>
        <v>1.1799964455735324E-2</v>
      </c>
      <c r="Y866" s="21">
        <f t="shared" si="89"/>
        <v>1.1468704270992603E-2</v>
      </c>
    </row>
    <row r="867" spans="1:25" x14ac:dyDescent="0.3">
      <c r="A867" s="23">
        <v>41858</v>
      </c>
      <c r="B867" s="1">
        <v>35.169338000000003</v>
      </c>
      <c r="C867" s="21">
        <f t="shared" si="85"/>
        <v>-5.4452684419354913E-3</v>
      </c>
      <c r="D867" s="21">
        <f t="shared" si="86"/>
        <v>3.8012781789556881E-5</v>
      </c>
      <c r="S867" s="23">
        <v>41858</v>
      </c>
      <c r="T867" s="1">
        <v>1909.5699460000001</v>
      </c>
      <c r="U867" s="21">
        <f t="shared" si="87"/>
        <v>-5.5566200347696437E-3</v>
      </c>
      <c r="W867" s="23">
        <v>41858</v>
      </c>
      <c r="X867" s="24">
        <f t="shared" si="88"/>
        <v>-5.507966854633904E-3</v>
      </c>
      <c r="Y867" s="21">
        <f t="shared" si="89"/>
        <v>-5.6193184474680564E-3</v>
      </c>
    </row>
    <row r="868" spans="1:25" x14ac:dyDescent="0.3">
      <c r="A868" s="23">
        <v>41857</v>
      </c>
      <c r="B868" s="1">
        <v>35.361893000000002</v>
      </c>
      <c r="C868" s="21">
        <f t="shared" si="85"/>
        <v>4.4274530321801731E-3</v>
      </c>
      <c r="D868" s="21">
        <f t="shared" si="86"/>
        <v>1.3743856920062976E-5</v>
      </c>
      <c r="S868" s="23">
        <v>41857</v>
      </c>
      <c r="T868" s="1">
        <v>1920.23999</v>
      </c>
      <c r="U868" s="21">
        <f t="shared" si="87"/>
        <v>1.5638394035066838E-5</v>
      </c>
      <c r="W868" s="23">
        <v>41857</v>
      </c>
      <c r="X868" s="24">
        <f t="shared" si="88"/>
        <v>4.3647546194817604E-3</v>
      </c>
      <c r="Y868" s="21">
        <f t="shared" si="89"/>
        <v>-4.7060018663345866E-5</v>
      </c>
    </row>
    <row r="869" spans="1:25" x14ac:dyDescent="0.3">
      <c r="A869" s="23">
        <v>41856</v>
      </c>
      <c r="B869" s="1">
        <v>35.206020000000002</v>
      </c>
      <c r="C869" s="21">
        <f t="shared" si="85"/>
        <v>-6.2117797456500146E-3</v>
      </c>
      <c r="D869" s="21">
        <f t="shared" si="86"/>
        <v>4.8052096608664882E-5</v>
      </c>
      <c r="S869" s="23">
        <v>41856</v>
      </c>
      <c r="T869" s="1">
        <v>1920.209961</v>
      </c>
      <c r="U869" s="21">
        <f t="shared" si="87"/>
        <v>-9.6854698048235432E-3</v>
      </c>
      <c r="W869" s="23">
        <v>41856</v>
      </c>
      <c r="X869" s="24">
        <f t="shared" si="88"/>
        <v>-6.2744781583484273E-3</v>
      </c>
      <c r="Y869" s="21">
        <f t="shared" si="89"/>
        <v>-9.7481682175219568E-3</v>
      </c>
    </row>
    <row r="870" spans="1:25" x14ac:dyDescent="0.3">
      <c r="A870" s="23">
        <v>41855</v>
      </c>
      <c r="B870" s="1">
        <v>35.426079000000001</v>
      </c>
      <c r="C870" s="21">
        <f t="shared" si="85"/>
        <v>7.1443521264014098E-3</v>
      </c>
      <c r="D870" s="21">
        <f t="shared" si="86"/>
        <v>4.1269959064673172E-5</v>
      </c>
      <c r="S870" s="23">
        <v>41855</v>
      </c>
      <c r="T870" s="1">
        <v>1938.98999</v>
      </c>
      <c r="U870" s="21">
        <f t="shared" si="87"/>
        <v>7.1890324532961625E-3</v>
      </c>
      <c r="W870" s="23">
        <v>41855</v>
      </c>
      <c r="X870" s="24">
        <f t="shared" si="88"/>
        <v>7.0816537137029971E-3</v>
      </c>
      <c r="Y870" s="21">
        <f t="shared" si="89"/>
        <v>7.1263340405977498E-3</v>
      </c>
    </row>
    <row r="871" spans="1:25" x14ac:dyDescent="0.3">
      <c r="A871" s="23">
        <v>41852</v>
      </c>
      <c r="B871" s="1">
        <v>35.174778000000003</v>
      </c>
      <c r="C871" s="21">
        <f t="shared" si="85"/>
        <v>-9.0110273328456447E-3</v>
      </c>
      <c r="D871" s="21">
        <f t="shared" si="86"/>
        <v>9.4696439242696607E-5</v>
      </c>
      <c r="S871" s="23">
        <v>41852</v>
      </c>
      <c r="T871" s="1">
        <v>1925.150024</v>
      </c>
      <c r="U871" s="21">
        <f t="shared" si="87"/>
        <v>-2.8591213797275472E-3</v>
      </c>
      <c r="W871" s="23">
        <v>41852</v>
      </c>
      <c r="X871" s="24">
        <f t="shared" si="88"/>
        <v>-9.0737257455440583E-3</v>
      </c>
      <c r="Y871" s="21">
        <f t="shared" si="89"/>
        <v>-2.9218197924259599E-3</v>
      </c>
    </row>
    <row r="872" spans="1:25" x14ac:dyDescent="0.3">
      <c r="A872" s="23">
        <v>41851</v>
      </c>
      <c r="B872" s="1">
        <v>35.494621000000002</v>
      </c>
      <c r="C872" s="21">
        <f t="shared" si="85"/>
        <v>-1.5462548372385032E-2</v>
      </c>
      <c r="D872" s="21">
        <f t="shared" si="86"/>
        <v>2.6188076922832332E-4</v>
      </c>
      <c r="S872" s="23">
        <v>41851</v>
      </c>
      <c r="T872" s="1">
        <v>1930.670044</v>
      </c>
      <c r="U872" s="21">
        <f t="shared" si="87"/>
        <v>-1.9999240169110255E-2</v>
      </c>
      <c r="W872" s="23">
        <v>41851</v>
      </c>
      <c r="X872" s="24">
        <f t="shared" si="88"/>
        <v>-1.5525246785083446E-2</v>
      </c>
      <c r="Y872" s="21">
        <f t="shared" si="89"/>
        <v>-2.0061938581808669E-2</v>
      </c>
    </row>
    <row r="873" spans="1:25" x14ac:dyDescent="0.3">
      <c r="A873" s="23">
        <v>41850</v>
      </c>
      <c r="B873" s="1">
        <v>36.052078000000002</v>
      </c>
      <c r="C873" s="21">
        <f t="shared" si="85"/>
        <v>3.178459390907884E-3</v>
      </c>
      <c r="D873" s="21">
        <f t="shared" si="86"/>
        <v>6.0431266789920376E-6</v>
      </c>
      <c r="S873" s="23">
        <v>41850</v>
      </c>
      <c r="T873" s="1">
        <v>1970.0699460000001</v>
      </c>
      <c r="U873" s="21">
        <f t="shared" si="87"/>
        <v>6.0912715035721376E-5</v>
      </c>
      <c r="W873" s="23">
        <v>41850</v>
      </c>
      <c r="X873" s="24">
        <f t="shared" si="88"/>
        <v>3.1157609782094713E-3</v>
      </c>
      <c r="Y873" s="21">
        <f t="shared" si="89"/>
        <v>-1.7856976626913279E-6</v>
      </c>
    </row>
    <row r="874" spans="1:25" x14ac:dyDescent="0.3">
      <c r="A874" s="23">
        <v>41849</v>
      </c>
      <c r="B874" s="1">
        <v>35.937851000000002</v>
      </c>
      <c r="C874" s="21">
        <f t="shared" si="85"/>
        <v>3.7006763263600639E-3</v>
      </c>
      <c r="D874" s="21">
        <f t="shared" si="86"/>
        <v>8.8833451544020546E-6</v>
      </c>
      <c r="S874" s="23">
        <v>41849</v>
      </c>
      <c r="T874" s="1">
        <v>1969.9499510000001</v>
      </c>
      <c r="U874" s="21">
        <f t="shared" si="87"/>
        <v>-4.5277869362705392E-3</v>
      </c>
      <c r="W874" s="23">
        <v>41849</v>
      </c>
      <c r="X874" s="24">
        <f t="shared" si="88"/>
        <v>3.6379779136616512E-3</v>
      </c>
      <c r="Y874" s="21">
        <f t="shared" si="89"/>
        <v>-4.5904853489689519E-3</v>
      </c>
    </row>
    <row r="875" spans="1:25" x14ac:dyDescent="0.3">
      <c r="A875" s="23">
        <v>41848</v>
      </c>
      <c r="B875" s="1">
        <v>35.805346999999998</v>
      </c>
      <c r="C875" s="21">
        <f t="shared" si="85"/>
        <v>-4.8257630922373673E-3</v>
      </c>
      <c r="D875" s="21">
        <f t="shared" si="86"/>
        <v>3.0757509338680218E-5</v>
      </c>
      <c r="S875" s="23">
        <v>41848</v>
      </c>
      <c r="T875" s="1">
        <v>1978.910034</v>
      </c>
      <c r="U875" s="21">
        <f t="shared" si="87"/>
        <v>2.8815472052179381E-4</v>
      </c>
      <c r="W875" s="23">
        <v>41848</v>
      </c>
      <c r="X875" s="24">
        <f t="shared" si="88"/>
        <v>-4.88846150493578E-3</v>
      </c>
      <c r="Y875" s="21">
        <f t="shared" si="89"/>
        <v>2.2545630782338111E-4</v>
      </c>
    </row>
    <row r="876" spans="1:25" x14ac:dyDescent="0.3">
      <c r="A876" s="23">
        <v>41845</v>
      </c>
      <c r="B876" s="1">
        <v>35.978973000000003</v>
      </c>
      <c r="C876" s="21">
        <f t="shared" si="85"/>
        <v>-2.1255333807431276E-2</v>
      </c>
      <c r="D876" s="21">
        <f t="shared" si="86"/>
        <v>4.8292330440383949E-4</v>
      </c>
      <c r="S876" s="23">
        <v>41845</v>
      </c>
      <c r="T876" s="1">
        <v>1978.339966</v>
      </c>
      <c r="U876" s="21">
        <f t="shared" si="87"/>
        <v>-4.8491504426518839E-3</v>
      </c>
      <c r="W876" s="23">
        <v>41845</v>
      </c>
      <c r="X876" s="24">
        <f t="shared" si="88"/>
        <v>-2.1318032220129689E-2</v>
      </c>
      <c r="Y876" s="21">
        <f t="shared" si="89"/>
        <v>-4.9118488553502966E-3</v>
      </c>
    </row>
    <row r="877" spans="1:25" x14ac:dyDescent="0.3">
      <c r="A877" s="23">
        <v>41844</v>
      </c>
      <c r="B877" s="1">
        <v>36.760325999999999</v>
      </c>
      <c r="C877" s="21">
        <f t="shared" si="85"/>
        <v>1.6552710625101996E-2</v>
      </c>
      <c r="D877" s="21">
        <f t="shared" si="86"/>
        <v>2.5066895589148099E-4</v>
      </c>
      <c r="S877" s="23">
        <v>41844</v>
      </c>
      <c r="T877" s="1">
        <v>1987.9799800000001</v>
      </c>
      <c r="U877" s="21">
        <f t="shared" si="87"/>
        <v>4.8815556797321413E-4</v>
      </c>
      <c r="W877" s="23">
        <v>41844</v>
      </c>
      <c r="X877" s="24">
        <f t="shared" si="88"/>
        <v>1.6490012212403583E-2</v>
      </c>
      <c r="Y877" s="21">
        <f t="shared" si="89"/>
        <v>4.2545715527480144E-4</v>
      </c>
    </row>
    <row r="878" spans="1:25" x14ac:dyDescent="0.3">
      <c r="A878" s="23">
        <v>41843</v>
      </c>
      <c r="B878" s="1">
        <v>36.161751000000002</v>
      </c>
      <c r="C878" s="21">
        <f t="shared" si="85"/>
        <v>5.0801338882018321E-3</v>
      </c>
      <c r="D878" s="21">
        <f t="shared" si="86"/>
        <v>1.9009178602237035E-5</v>
      </c>
      <c r="S878" s="23">
        <v>41843</v>
      </c>
      <c r="T878" s="1">
        <v>1987.01001</v>
      </c>
      <c r="U878" s="21">
        <f t="shared" si="87"/>
        <v>1.7544382737448849E-3</v>
      </c>
      <c r="W878" s="23">
        <v>41843</v>
      </c>
      <c r="X878" s="24">
        <f t="shared" si="88"/>
        <v>5.0174354755034194E-3</v>
      </c>
      <c r="Y878" s="21">
        <f t="shared" si="89"/>
        <v>1.6917398610464722E-3</v>
      </c>
    </row>
    <row r="879" spans="1:25" x14ac:dyDescent="0.3">
      <c r="A879" s="23">
        <v>41842</v>
      </c>
      <c r="B879" s="1">
        <v>35.978973000000003</v>
      </c>
      <c r="C879" s="21">
        <f t="shared" si="85"/>
        <v>1.4559828493324822E-2</v>
      </c>
      <c r="D879" s="21">
        <f t="shared" si="86"/>
        <v>1.9153580913956457E-4</v>
      </c>
      <c r="S879" s="23">
        <v>41842</v>
      </c>
      <c r="T879" s="1">
        <v>1983.530029</v>
      </c>
      <c r="U879" s="21">
        <f t="shared" si="87"/>
        <v>5.0161499242102892E-3</v>
      </c>
      <c r="W879" s="23">
        <v>41842</v>
      </c>
      <c r="X879" s="24">
        <f t="shared" si="88"/>
        <v>1.4497130080626409E-2</v>
      </c>
      <c r="Y879" s="21">
        <f t="shared" si="89"/>
        <v>4.9534515115118765E-3</v>
      </c>
    </row>
    <row r="880" spans="1:25" x14ac:dyDescent="0.3">
      <c r="A880" s="23">
        <v>41841</v>
      </c>
      <c r="B880" s="1">
        <v>35.462643</v>
      </c>
      <c r="C880" s="21">
        <f t="shared" si="85"/>
        <v>-4.2338807841738602E-3</v>
      </c>
      <c r="D880" s="21">
        <f t="shared" si="86"/>
        <v>2.4542740188896286E-5</v>
      </c>
      <c r="S880" s="23">
        <v>41841</v>
      </c>
      <c r="T880" s="1">
        <v>1973.630005</v>
      </c>
      <c r="U880" s="21">
        <f t="shared" si="87"/>
        <v>-2.3202505622667013E-3</v>
      </c>
      <c r="W880" s="23">
        <v>41841</v>
      </c>
      <c r="X880" s="24">
        <f t="shared" si="88"/>
        <v>-4.2965791968722728E-3</v>
      </c>
      <c r="Y880" s="21">
        <f t="shared" si="89"/>
        <v>-2.382948974965114E-3</v>
      </c>
    </row>
    <row r="881" spans="1:25" x14ac:dyDescent="0.3">
      <c r="A881" s="23">
        <v>41838</v>
      </c>
      <c r="B881" s="1">
        <v>35.613425999999997</v>
      </c>
      <c r="C881" s="21">
        <f t="shared" si="85"/>
        <v>9.0625843372342807E-3</v>
      </c>
      <c r="D881" s="21">
        <f t="shared" si="86"/>
        <v>6.9595673187392576E-5</v>
      </c>
      <c r="S881" s="23">
        <v>41838</v>
      </c>
      <c r="T881" s="1">
        <v>1978.219971</v>
      </c>
      <c r="U881" s="21">
        <f t="shared" si="87"/>
        <v>1.0264935780914586E-2</v>
      </c>
      <c r="W881" s="23">
        <v>41838</v>
      </c>
      <c r="X881" s="24">
        <f t="shared" si="88"/>
        <v>8.9998859245358671E-3</v>
      </c>
      <c r="Y881" s="21">
        <f t="shared" si="89"/>
        <v>1.0202237368216172E-2</v>
      </c>
    </row>
    <row r="882" spans="1:25" x14ac:dyDescent="0.3">
      <c r="A882" s="23">
        <v>41837</v>
      </c>
      <c r="B882" s="1">
        <v>35.293574999999997</v>
      </c>
      <c r="C882" s="21">
        <f t="shared" si="85"/>
        <v>-1.8925454420972154E-2</v>
      </c>
      <c r="D882" s="21">
        <f t="shared" si="86"/>
        <v>3.8595103878947732E-4</v>
      </c>
      <c r="S882" s="23">
        <v>41837</v>
      </c>
      <c r="T882" s="1">
        <v>1958.119995</v>
      </c>
      <c r="U882" s="21">
        <f t="shared" si="87"/>
        <v>-1.1834026372541717E-2</v>
      </c>
      <c r="W882" s="23">
        <v>41837</v>
      </c>
      <c r="X882" s="24">
        <f t="shared" si="88"/>
        <v>-1.8988152833670568E-2</v>
      </c>
      <c r="Y882" s="21">
        <f t="shared" si="89"/>
        <v>-1.1896724785240131E-2</v>
      </c>
    </row>
    <row r="883" spans="1:25" x14ac:dyDescent="0.3">
      <c r="A883" s="23">
        <v>41836</v>
      </c>
      <c r="B883" s="1">
        <v>35.974406999999999</v>
      </c>
      <c r="C883" s="21">
        <f t="shared" si="85"/>
        <v>-2.0279071718356523E-3</v>
      </c>
      <c r="D883" s="21">
        <f t="shared" si="86"/>
        <v>7.5519952719994542E-6</v>
      </c>
      <c r="S883" s="23">
        <v>41836</v>
      </c>
      <c r="T883" s="1">
        <v>1981.5699460000001</v>
      </c>
      <c r="U883" s="21">
        <f t="shared" si="87"/>
        <v>4.2010849337998923E-3</v>
      </c>
      <c r="W883" s="23">
        <v>41836</v>
      </c>
      <c r="X883" s="24">
        <f t="shared" si="88"/>
        <v>-2.090605584534065E-3</v>
      </c>
      <c r="Y883" s="21">
        <f t="shared" si="89"/>
        <v>4.1383865211014796E-3</v>
      </c>
    </row>
    <row r="884" spans="1:25" x14ac:dyDescent="0.3">
      <c r="A884" s="23">
        <v>41835</v>
      </c>
      <c r="B884" s="1">
        <v>36.047508000000001</v>
      </c>
      <c r="C884" s="21">
        <f t="shared" si="85"/>
        <v>4.2004667556718722E-3</v>
      </c>
      <c r="D884" s="21">
        <f t="shared" si="86"/>
        <v>1.2112380491688019E-5</v>
      </c>
      <c r="S884" s="23">
        <v>41835</v>
      </c>
      <c r="T884" s="1">
        <v>1973.280029</v>
      </c>
      <c r="U884" s="21">
        <f t="shared" si="87"/>
        <v>-1.9320960226444361E-3</v>
      </c>
      <c r="W884" s="23">
        <v>41835</v>
      </c>
      <c r="X884" s="24">
        <f t="shared" si="88"/>
        <v>4.1377683429734595E-3</v>
      </c>
      <c r="Y884" s="21">
        <f t="shared" si="89"/>
        <v>-1.9947944353428488E-3</v>
      </c>
    </row>
    <row r="885" spans="1:25" x14ac:dyDescent="0.3">
      <c r="A885" s="23">
        <v>41834</v>
      </c>
      <c r="B885" s="1">
        <v>35.896725000000004</v>
      </c>
      <c r="C885" s="21">
        <f t="shared" si="85"/>
        <v>-5.0897946415429107E-4</v>
      </c>
      <c r="D885" s="21">
        <f t="shared" si="86"/>
        <v>1.5108384308001478E-6</v>
      </c>
      <c r="S885" s="23">
        <v>41834</v>
      </c>
      <c r="T885" s="1">
        <v>1977.099976</v>
      </c>
      <c r="U885" s="21">
        <f t="shared" si="87"/>
        <v>4.8435533483188742E-3</v>
      </c>
      <c r="W885" s="23">
        <v>41834</v>
      </c>
      <c r="X885" s="24">
        <f t="shared" si="88"/>
        <v>-5.7167787685270376E-4</v>
      </c>
      <c r="Y885" s="21">
        <f t="shared" si="89"/>
        <v>4.7808549356204615E-3</v>
      </c>
    </row>
    <row r="886" spans="1:25" x14ac:dyDescent="0.3">
      <c r="A886" s="23">
        <v>41831</v>
      </c>
      <c r="B886" s="1">
        <v>35.915005000000001</v>
      </c>
      <c r="C886" s="21">
        <f t="shared" si="85"/>
        <v>-3.170702198766695E-3</v>
      </c>
      <c r="D886" s="21">
        <f t="shared" si="86"/>
        <v>1.5138981512741855E-5</v>
      </c>
      <c r="S886" s="23">
        <v>41831</v>
      </c>
      <c r="T886" s="1">
        <v>1967.5699460000001</v>
      </c>
      <c r="U886" s="21">
        <f t="shared" si="87"/>
        <v>1.4709224507656327E-3</v>
      </c>
      <c r="W886" s="23">
        <v>41831</v>
      </c>
      <c r="X886" s="24">
        <f t="shared" si="88"/>
        <v>-3.2334006114651077E-3</v>
      </c>
      <c r="Y886" s="21">
        <f t="shared" si="89"/>
        <v>1.40822403806722E-3</v>
      </c>
    </row>
    <row r="887" spans="1:25" x14ac:dyDescent="0.3">
      <c r="A887" s="23">
        <v>41830</v>
      </c>
      <c r="B887" s="1">
        <v>36.029243000000001</v>
      </c>
      <c r="C887" s="21">
        <f t="shared" si="85"/>
        <v>-7.5516630759095982E-3</v>
      </c>
      <c r="D887" s="21">
        <f t="shared" si="86"/>
        <v>6.8423424498564804E-5</v>
      </c>
      <c r="S887" s="23">
        <v>41830</v>
      </c>
      <c r="T887" s="1">
        <v>1964.6800539999999</v>
      </c>
      <c r="U887" s="21">
        <f t="shared" si="87"/>
        <v>-4.1310716999271024E-3</v>
      </c>
      <c r="W887" s="23">
        <v>41830</v>
      </c>
      <c r="X887" s="24">
        <f t="shared" si="88"/>
        <v>-7.6143614886080109E-3</v>
      </c>
      <c r="Y887" s="21">
        <f t="shared" si="89"/>
        <v>-4.1937701126255151E-3</v>
      </c>
    </row>
    <row r="888" spans="1:25" x14ac:dyDescent="0.3">
      <c r="A888" s="23">
        <v>41829</v>
      </c>
      <c r="B888" s="1">
        <v>36.303393999999997</v>
      </c>
      <c r="C888" s="21">
        <f t="shared" si="85"/>
        <v>1.1328860780474903E-2</v>
      </c>
      <c r="D888" s="21">
        <f t="shared" si="86"/>
        <v>1.1254406092888065E-4</v>
      </c>
      <c r="S888" s="23">
        <v>41829</v>
      </c>
      <c r="T888" s="1">
        <v>1972.829956</v>
      </c>
      <c r="U888" s="21">
        <f t="shared" si="87"/>
        <v>4.6442678303448837E-3</v>
      </c>
      <c r="W888" s="23">
        <v>41829</v>
      </c>
      <c r="X888" s="24">
        <f t="shared" si="88"/>
        <v>1.126616236777649E-2</v>
      </c>
      <c r="Y888" s="21">
        <f t="shared" si="89"/>
        <v>4.581569417646471E-3</v>
      </c>
    </row>
    <row r="889" spans="1:25" x14ac:dyDescent="0.3">
      <c r="A889" s="23">
        <v>41828</v>
      </c>
      <c r="B889" s="1">
        <v>35.896725000000004</v>
      </c>
      <c r="C889" s="21">
        <f t="shared" si="85"/>
        <v>-1.6521799856606956E-3</v>
      </c>
      <c r="D889" s="21">
        <f t="shared" si="86"/>
        <v>5.6281024059100722E-6</v>
      </c>
      <c r="S889" s="23">
        <v>41828</v>
      </c>
      <c r="T889" s="1">
        <v>1963.709961</v>
      </c>
      <c r="U889" s="21">
        <f t="shared" si="87"/>
        <v>-7.0488017752527998E-3</v>
      </c>
      <c r="W889" s="23">
        <v>41828</v>
      </c>
      <c r="X889" s="24">
        <f t="shared" si="88"/>
        <v>-1.7148783983591083E-3</v>
      </c>
      <c r="Y889" s="21">
        <f t="shared" si="89"/>
        <v>-7.1115001879512125E-3</v>
      </c>
    </row>
    <row r="890" spans="1:25" x14ac:dyDescent="0.3">
      <c r="A890" s="23">
        <v>41827</v>
      </c>
      <c r="B890" s="1">
        <v>35.956130999999999</v>
      </c>
      <c r="C890" s="21">
        <f t="shared" si="85"/>
        <v>-4.6799470563411161E-3</v>
      </c>
      <c r="D890" s="21">
        <f t="shared" si="86"/>
        <v>2.9161396135327626E-5</v>
      </c>
      <c r="S890" s="23">
        <v>41827</v>
      </c>
      <c r="T890" s="1">
        <v>1977.650024</v>
      </c>
      <c r="U890" s="21">
        <f t="shared" si="87"/>
        <v>-3.9235218548472339E-3</v>
      </c>
      <c r="W890" s="23">
        <v>41827</v>
      </c>
      <c r="X890" s="24">
        <f t="shared" si="88"/>
        <v>-4.7426454690395288E-3</v>
      </c>
      <c r="Y890" s="21">
        <f t="shared" si="89"/>
        <v>-3.9862202675456466E-3</v>
      </c>
    </row>
    <row r="891" spans="1:25" x14ac:dyDescent="0.3">
      <c r="A891" s="23">
        <v>41823</v>
      </c>
      <c r="B891" s="1">
        <v>36.125194999999998</v>
      </c>
      <c r="C891" s="21">
        <f t="shared" si="85"/>
        <v>1.1126898133846153E-2</v>
      </c>
      <c r="D891" s="21">
        <f t="shared" si="86"/>
        <v>1.0829973623843608E-4</v>
      </c>
      <c r="S891" s="23">
        <v>41823</v>
      </c>
      <c r="T891" s="1">
        <v>1985.4399410000001</v>
      </c>
      <c r="U891" s="21">
        <f t="shared" si="87"/>
        <v>5.4795079698359839E-3</v>
      </c>
      <c r="W891" s="23">
        <v>41823</v>
      </c>
      <c r="X891" s="24">
        <f t="shared" si="88"/>
        <v>1.1064199721147739E-2</v>
      </c>
      <c r="Y891" s="21">
        <f t="shared" si="89"/>
        <v>5.4168095571375712E-3</v>
      </c>
    </row>
    <row r="892" spans="1:25" x14ac:dyDescent="0.3">
      <c r="A892" s="23">
        <v>41822</v>
      </c>
      <c r="B892" s="1">
        <v>35.727657000000001</v>
      </c>
      <c r="C892" s="21">
        <f t="shared" si="85"/>
        <v>1.4089034705480064E-3</v>
      </c>
      <c r="D892" s="21">
        <f t="shared" si="86"/>
        <v>4.7433696935718015E-7</v>
      </c>
      <c r="S892" s="23">
        <v>41822</v>
      </c>
      <c r="T892" s="1">
        <v>1974.619995</v>
      </c>
      <c r="U892" s="21">
        <f t="shared" si="87"/>
        <v>6.5881308433302088E-4</v>
      </c>
      <c r="W892" s="23">
        <v>41822</v>
      </c>
      <c r="X892" s="24">
        <f t="shared" si="88"/>
        <v>1.3462050578495937E-3</v>
      </c>
      <c r="Y892" s="21">
        <f t="shared" si="89"/>
        <v>5.9611467163460819E-4</v>
      </c>
    </row>
    <row r="893" spans="1:25" x14ac:dyDescent="0.3">
      <c r="A893" s="23">
        <v>41821</v>
      </c>
      <c r="B893" s="1">
        <v>35.677391</v>
      </c>
      <c r="C893" s="21">
        <f t="shared" si="85"/>
        <v>9.0460751459435773E-3</v>
      </c>
      <c r="D893" s="21">
        <f t="shared" si="86"/>
        <v>6.9320493115833493E-5</v>
      </c>
      <c r="S893" s="23">
        <v>41821</v>
      </c>
      <c r="T893" s="1">
        <v>1973.3199460000001</v>
      </c>
      <c r="U893" s="21">
        <f t="shared" si="87"/>
        <v>6.6777705338432192E-3</v>
      </c>
      <c r="W893" s="23">
        <v>41821</v>
      </c>
      <c r="X893" s="24">
        <f t="shared" si="88"/>
        <v>8.9833767332451638E-3</v>
      </c>
      <c r="Y893" s="21">
        <f t="shared" si="89"/>
        <v>6.6150721211448065E-3</v>
      </c>
    </row>
    <row r="894" spans="1:25" x14ac:dyDescent="0.3">
      <c r="A894" s="23">
        <v>41820</v>
      </c>
      <c r="B894" s="1">
        <v>35.357543999999997</v>
      </c>
      <c r="C894" s="21">
        <f t="shared" si="85"/>
        <v>-7.1849869203821637E-3</v>
      </c>
      <c r="D894" s="21">
        <f t="shared" si="86"/>
        <v>6.249169904162612E-5</v>
      </c>
      <c r="S894" s="23">
        <v>41820</v>
      </c>
      <c r="T894" s="1">
        <v>1960.2299800000001</v>
      </c>
      <c r="U894" s="21">
        <f t="shared" si="87"/>
        <v>-3.722569631802175E-4</v>
      </c>
      <c r="W894" s="23">
        <v>41820</v>
      </c>
      <c r="X894" s="24">
        <f t="shared" si="88"/>
        <v>-7.2476853330805764E-3</v>
      </c>
      <c r="Y894" s="21">
        <f t="shared" si="89"/>
        <v>-4.3495537587863019E-4</v>
      </c>
    </row>
    <row r="895" spans="1:25" x14ac:dyDescent="0.3">
      <c r="A895" s="23">
        <v>41817</v>
      </c>
      <c r="B895" s="1">
        <v>35.613425999999997</v>
      </c>
      <c r="C895" s="21">
        <f t="shared" si="85"/>
        <v>-1.5370812546990908E-3</v>
      </c>
      <c r="D895" s="21">
        <f t="shared" si="86"/>
        <v>5.0952383666773371E-6</v>
      </c>
      <c r="S895" s="23">
        <v>41817</v>
      </c>
      <c r="T895" s="1">
        <v>1960.959961</v>
      </c>
      <c r="U895" s="21">
        <f t="shared" si="87"/>
        <v>1.9108685050301943E-3</v>
      </c>
      <c r="W895" s="23">
        <v>41817</v>
      </c>
      <c r="X895" s="24">
        <f t="shared" si="88"/>
        <v>-1.5997796673975035E-3</v>
      </c>
      <c r="Y895" s="21">
        <f t="shared" si="89"/>
        <v>1.8481700923317817E-3</v>
      </c>
    </row>
    <row r="896" spans="1:25" x14ac:dyDescent="0.3">
      <c r="A896" s="23">
        <v>41816</v>
      </c>
      <c r="B896" s="1">
        <v>35.668250999999998</v>
      </c>
      <c r="C896" s="21">
        <f t="shared" si="85"/>
        <v>-7.6827234671994482E-4</v>
      </c>
      <c r="D896" s="21">
        <f t="shared" si="86"/>
        <v>2.2154969790338334E-6</v>
      </c>
      <c r="S896" s="23">
        <v>41816</v>
      </c>
      <c r="T896" s="1">
        <v>1957.219971</v>
      </c>
      <c r="U896" s="21">
        <f t="shared" si="87"/>
        <v>-1.1788836944636172E-3</v>
      </c>
      <c r="W896" s="23">
        <v>41816</v>
      </c>
      <c r="X896" s="24">
        <f t="shared" si="88"/>
        <v>-8.3097075941835751E-4</v>
      </c>
      <c r="Y896" s="21">
        <f t="shared" si="89"/>
        <v>-1.2415821071620299E-3</v>
      </c>
    </row>
    <row r="897" spans="1:25" x14ac:dyDescent="0.3">
      <c r="A897" s="23">
        <v>41815</v>
      </c>
      <c r="B897" s="1">
        <v>35.695675000000001</v>
      </c>
      <c r="C897" s="21">
        <f t="shared" si="85"/>
        <v>8.9112923854146597E-3</v>
      </c>
      <c r="D897" s="21">
        <f t="shared" si="86"/>
        <v>6.709428584187154E-5</v>
      </c>
      <c r="S897" s="23">
        <v>41815</v>
      </c>
      <c r="T897" s="1">
        <v>1959.530029</v>
      </c>
      <c r="U897" s="21">
        <f t="shared" si="87"/>
        <v>4.8975113067570852E-3</v>
      </c>
      <c r="W897" s="23">
        <v>41815</v>
      </c>
      <c r="X897" s="24">
        <f t="shared" si="88"/>
        <v>8.8485939727162462E-3</v>
      </c>
      <c r="Y897" s="21">
        <f t="shared" si="89"/>
        <v>4.8348128940586725E-3</v>
      </c>
    </row>
    <row r="898" spans="1:25" x14ac:dyDescent="0.3">
      <c r="A898" s="23">
        <v>41814</v>
      </c>
      <c r="B898" s="1">
        <v>35.380389999999998</v>
      </c>
      <c r="C898" s="21">
        <f t="shared" si="85"/>
        <v>9.1229355170991955E-3</v>
      </c>
      <c r="D898" s="21">
        <f t="shared" si="86"/>
        <v>7.060626307440511E-5</v>
      </c>
      <c r="S898" s="23">
        <v>41814</v>
      </c>
      <c r="T898" s="1">
        <v>1949.9799800000001</v>
      </c>
      <c r="U898" s="21">
        <f t="shared" si="87"/>
        <v>-6.4353106814546424E-3</v>
      </c>
      <c r="W898" s="23">
        <v>41814</v>
      </c>
      <c r="X898" s="24">
        <f t="shared" si="88"/>
        <v>9.0602371044007819E-3</v>
      </c>
      <c r="Y898" s="21">
        <f t="shared" si="89"/>
        <v>-6.498009094153055E-3</v>
      </c>
    </row>
    <row r="899" spans="1:25" x14ac:dyDescent="0.3">
      <c r="A899" s="23">
        <v>41813</v>
      </c>
      <c r="B899" s="1">
        <v>35.060535000000002</v>
      </c>
      <c r="C899" s="21">
        <f t="shared" si="85"/>
        <v>1.6970305850350087E-3</v>
      </c>
      <c r="D899" s="21">
        <f t="shared" si="86"/>
        <v>9.5423274018680939E-7</v>
      </c>
      <c r="S899" s="23">
        <v>41813</v>
      </c>
      <c r="T899" s="1">
        <v>1962.6099850000001</v>
      </c>
      <c r="U899" s="21">
        <f t="shared" si="87"/>
        <v>-1.3246419817014576E-4</v>
      </c>
      <c r="W899" s="23">
        <v>41813</v>
      </c>
      <c r="X899" s="24">
        <f t="shared" si="88"/>
        <v>1.634332172336596E-3</v>
      </c>
      <c r="Y899" s="21">
        <f t="shared" si="89"/>
        <v>-1.9516261086855845E-4</v>
      </c>
    </row>
    <row r="900" spans="1:25" x14ac:dyDescent="0.3">
      <c r="A900" s="23">
        <v>41810</v>
      </c>
      <c r="B900" s="1">
        <v>35.001137</v>
      </c>
      <c r="C900" s="21">
        <f t="shared" si="85"/>
        <v>-8.157554098501274E-3</v>
      </c>
      <c r="D900" s="21">
        <f t="shared" si="86"/>
        <v>7.8814202032549173E-5</v>
      </c>
      <c r="S900" s="23">
        <v>41810</v>
      </c>
      <c r="T900" s="1">
        <v>1962.869995</v>
      </c>
      <c r="U900" s="21">
        <f t="shared" si="87"/>
        <v>1.7300585025625814E-3</v>
      </c>
      <c r="W900" s="23">
        <v>41810</v>
      </c>
      <c r="X900" s="24">
        <f t="shared" si="88"/>
        <v>-8.2202525111996876E-3</v>
      </c>
      <c r="Y900" s="21">
        <f t="shared" si="89"/>
        <v>1.6673600898641687E-3</v>
      </c>
    </row>
    <row r="901" spans="1:25" x14ac:dyDescent="0.3">
      <c r="A901" s="23">
        <v>41809</v>
      </c>
      <c r="B901" s="1">
        <v>35.289009</v>
      </c>
      <c r="C901" s="21">
        <f t="shared" si="85"/>
        <v>2.2102005284899473E-2</v>
      </c>
      <c r="D901" s="21">
        <f t="shared" si="86"/>
        <v>4.5718235783947484E-4</v>
      </c>
      <c r="S901" s="23">
        <v>41809</v>
      </c>
      <c r="T901" s="1">
        <v>1959.4799800000001</v>
      </c>
      <c r="U901" s="21">
        <f t="shared" si="87"/>
        <v>1.2774785769653629E-3</v>
      </c>
      <c r="W901" s="23">
        <v>41809</v>
      </c>
      <c r="X901" s="24">
        <f t="shared" si="88"/>
        <v>2.2039306872201059E-2</v>
      </c>
      <c r="Y901" s="21">
        <f t="shared" si="89"/>
        <v>1.2147801642669502E-3</v>
      </c>
    </row>
    <row r="902" spans="1:25" x14ac:dyDescent="0.3">
      <c r="A902" s="23">
        <v>41808</v>
      </c>
      <c r="B902" s="1">
        <v>34.525917</v>
      </c>
      <c r="C902" s="21">
        <f t="shared" si="85"/>
        <v>3.3194243002885315E-3</v>
      </c>
      <c r="D902" s="21">
        <f t="shared" si="86"/>
        <v>6.7560594236472588E-6</v>
      </c>
      <c r="S902" s="23">
        <v>41808</v>
      </c>
      <c r="T902" s="1">
        <v>1956.9799800000001</v>
      </c>
      <c r="U902" s="21">
        <f t="shared" si="87"/>
        <v>7.7188811874360219E-3</v>
      </c>
      <c r="W902" s="23">
        <v>41808</v>
      </c>
      <c r="X902" s="24">
        <f t="shared" si="88"/>
        <v>3.2567258875901188E-3</v>
      </c>
      <c r="Y902" s="21">
        <f t="shared" si="89"/>
        <v>7.6561827747376092E-3</v>
      </c>
    </row>
    <row r="903" spans="1:25" x14ac:dyDescent="0.3">
      <c r="A903" s="23">
        <v>41807</v>
      </c>
      <c r="B903" s="1">
        <v>34.41169</v>
      </c>
      <c r="C903" s="21">
        <f t="shared" si="85"/>
        <v>2.9295997233786952E-3</v>
      </c>
      <c r="D903" s="21">
        <f t="shared" si="86"/>
        <v>4.8815257311858145E-6</v>
      </c>
      <c r="S903" s="23">
        <v>41807</v>
      </c>
      <c r="T903" s="1">
        <v>1941.98999</v>
      </c>
      <c r="U903" s="21">
        <f t="shared" si="87"/>
        <v>2.1725690929803587E-3</v>
      </c>
      <c r="W903" s="23">
        <v>41807</v>
      </c>
      <c r="X903" s="24">
        <f t="shared" si="88"/>
        <v>2.8669013106802825E-3</v>
      </c>
      <c r="Y903" s="21">
        <f t="shared" si="89"/>
        <v>2.109870680281946E-3</v>
      </c>
    </row>
    <row r="904" spans="1:25" x14ac:dyDescent="0.3">
      <c r="A904" s="23">
        <v>41806</v>
      </c>
      <c r="B904" s="1">
        <v>34.311171999999999</v>
      </c>
      <c r="C904" s="21">
        <f t="shared" si="85"/>
        <v>5.355687585740565E-3</v>
      </c>
      <c r="D904" s="21">
        <f t="shared" si="86"/>
        <v>2.1487910052351768E-5</v>
      </c>
      <c r="S904" s="23">
        <v>41806</v>
      </c>
      <c r="T904" s="1">
        <v>1937.780029</v>
      </c>
      <c r="U904" s="21">
        <f t="shared" si="87"/>
        <v>8.3670511298250538E-4</v>
      </c>
      <c r="W904" s="23">
        <v>41806</v>
      </c>
      <c r="X904" s="24">
        <f t="shared" si="88"/>
        <v>5.2929891730421523E-3</v>
      </c>
      <c r="Y904" s="21">
        <f t="shared" si="89"/>
        <v>7.7400670028409269E-4</v>
      </c>
    </row>
    <row r="905" spans="1:25" x14ac:dyDescent="0.3">
      <c r="A905" s="23">
        <v>41803</v>
      </c>
      <c r="B905" s="1">
        <v>34.128391000000001</v>
      </c>
      <c r="C905" s="21">
        <f t="shared" si="85"/>
        <v>9.8701783675196886E-3</v>
      </c>
      <c r="D905" s="21">
        <f t="shared" si="86"/>
        <v>8.3722429611233451E-5</v>
      </c>
      <c r="S905" s="23">
        <v>41803</v>
      </c>
      <c r="T905" s="1">
        <v>1936.160034</v>
      </c>
      <c r="U905" s="21">
        <f t="shared" si="87"/>
        <v>3.134561785089085E-3</v>
      </c>
      <c r="W905" s="23">
        <v>41803</v>
      </c>
      <c r="X905" s="24">
        <f t="shared" si="88"/>
        <v>9.807479954821275E-3</v>
      </c>
      <c r="Y905" s="21">
        <f t="shared" si="89"/>
        <v>3.0718633723906723E-3</v>
      </c>
    </row>
    <row r="906" spans="1:25" x14ac:dyDescent="0.3">
      <c r="A906" s="23">
        <v>41802</v>
      </c>
      <c r="B906" s="1">
        <v>33.794829999999997</v>
      </c>
      <c r="C906" s="21">
        <f t="shared" si="85"/>
        <v>-1.1230135668568231E-2</v>
      </c>
      <c r="D906" s="21">
        <f t="shared" si="86"/>
        <v>1.4281009749206826E-4</v>
      </c>
      <c r="S906" s="23">
        <v>41802</v>
      </c>
      <c r="T906" s="1">
        <v>1930.1099850000001</v>
      </c>
      <c r="U906" s="21">
        <f t="shared" si="87"/>
        <v>-7.088893864193202E-3</v>
      </c>
      <c r="W906" s="23">
        <v>41802</v>
      </c>
      <c r="X906" s="24">
        <f t="shared" si="88"/>
        <v>-1.1292834081266644E-2</v>
      </c>
      <c r="Y906" s="21">
        <f t="shared" si="89"/>
        <v>-7.1515922768916147E-3</v>
      </c>
    </row>
    <row r="907" spans="1:25" x14ac:dyDescent="0.3">
      <c r="A907" s="23">
        <v>41801</v>
      </c>
      <c r="B907" s="1">
        <v>34.178660999999998</v>
      </c>
      <c r="C907" s="21">
        <f t="shared" si="85"/>
        <v>2.6810006186177571E-3</v>
      </c>
      <c r="D907" s="21">
        <f t="shared" si="86"/>
        <v>3.8448088162752525E-6</v>
      </c>
      <c r="S907" s="23">
        <v>41801</v>
      </c>
      <c r="T907" s="1">
        <v>1943.8900149999999</v>
      </c>
      <c r="U907" s="21">
        <f t="shared" si="87"/>
        <v>-3.5370408204140613E-3</v>
      </c>
      <c r="W907" s="23">
        <v>41801</v>
      </c>
      <c r="X907" s="24">
        <f t="shared" si="88"/>
        <v>2.6183022059193444E-3</v>
      </c>
      <c r="Y907" s="21">
        <f t="shared" si="89"/>
        <v>-3.599739233112474E-3</v>
      </c>
    </row>
    <row r="908" spans="1:25" x14ac:dyDescent="0.3">
      <c r="A908" s="23">
        <v>41800</v>
      </c>
      <c r="B908" s="1">
        <v>34.087273000000003</v>
      </c>
      <c r="C908" s="21">
        <f t="shared" ref="C908:C971" si="90">B908/B909-1</f>
        <v>-7.7147110799683505E-3</v>
      </c>
      <c r="D908" s="21">
        <f t="shared" ref="D908:D971" si="91">(C908-$B$4)^2</f>
        <v>7.1147424878965224E-5</v>
      </c>
      <c r="S908" s="23">
        <v>41800</v>
      </c>
      <c r="T908" s="1">
        <v>1950.790039</v>
      </c>
      <c r="U908" s="21">
        <f t="shared" ref="U908:U971" si="92">T908/T909-1</f>
        <v>-2.4598389514540742E-4</v>
      </c>
      <c r="W908" s="23">
        <v>41800</v>
      </c>
      <c r="X908" s="24">
        <f t="shared" ref="X908:X971" si="93">C908-$U$5</f>
        <v>-7.7774094926667632E-3</v>
      </c>
      <c r="Y908" s="21">
        <f t="shared" ref="Y908:Y971" si="94">U908-$U$5</f>
        <v>-3.0868230784382011E-4</v>
      </c>
    </row>
    <row r="909" spans="1:25" x14ac:dyDescent="0.3">
      <c r="A909" s="23">
        <v>41799</v>
      </c>
      <c r="B909" s="1">
        <v>34.352291000000001</v>
      </c>
      <c r="C909" s="21">
        <f t="shared" si="90"/>
        <v>-1.991323045804072E-3</v>
      </c>
      <c r="D909" s="21">
        <f t="shared" si="91"/>
        <v>7.3522607734092599E-6</v>
      </c>
      <c r="S909" s="23">
        <v>41799</v>
      </c>
      <c r="T909" s="1">
        <v>1951.2700199999999</v>
      </c>
      <c r="U909" s="21">
        <f t="shared" si="92"/>
        <v>9.3877167565414865E-4</v>
      </c>
      <c r="W909" s="23">
        <v>41799</v>
      </c>
      <c r="X909" s="24">
        <f t="shared" si="93"/>
        <v>-2.0540214585024847E-3</v>
      </c>
      <c r="Y909" s="21">
        <f t="shared" si="94"/>
        <v>8.7607326295573596E-4</v>
      </c>
    </row>
    <row r="910" spans="1:25" x14ac:dyDescent="0.3">
      <c r="A910" s="23">
        <v>41796</v>
      </c>
      <c r="B910" s="1">
        <v>34.420833999999999</v>
      </c>
      <c r="C910" s="21">
        <f t="shared" si="90"/>
        <v>8.1639088350187183E-3</v>
      </c>
      <c r="D910" s="21">
        <f t="shared" si="91"/>
        <v>5.5409066009933879E-5</v>
      </c>
      <c r="S910" s="23">
        <v>41796</v>
      </c>
      <c r="T910" s="1">
        <v>1949.4399410000001</v>
      </c>
      <c r="U910" s="21">
        <f t="shared" si="92"/>
        <v>4.6277584595830756E-3</v>
      </c>
      <c r="W910" s="23">
        <v>41796</v>
      </c>
      <c r="X910" s="24">
        <f t="shared" si="93"/>
        <v>8.1012104223203048E-3</v>
      </c>
      <c r="Y910" s="21">
        <f t="shared" si="94"/>
        <v>4.5650600468846629E-3</v>
      </c>
    </row>
    <row r="911" spans="1:25" x14ac:dyDescent="0.3">
      <c r="A911" s="23">
        <v>41795</v>
      </c>
      <c r="B911" s="1">
        <v>34.142100999999997</v>
      </c>
      <c r="C911" s="21">
        <f t="shared" si="90"/>
        <v>6.6982720925801154E-4</v>
      </c>
      <c r="D911" s="21">
        <f t="shared" si="91"/>
        <v>2.5356264926137751E-9</v>
      </c>
      <c r="S911" s="23">
        <v>41795</v>
      </c>
      <c r="T911" s="1">
        <v>1940.459961</v>
      </c>
      <c r="U911" s="21">
        <f t="shared" si="92"/>
        <v>6.5252795647932071E-3</v>
      </c>
      <c r="W911" s="23">
        <v>41795</v>
      </c>
      <c r="X911" s="24">
        <f t="shared" si="93"/>
        <v>6.0712879655959884E-4</v>
      </c>
      <c r="Y911" s="21">
        <f t="shared" si="94"/>
        <v>6.4625811520947945E-3</v>
      </c>
    </row>
    <row r="912" spans="1:25" x14ac:dyDescent="0.3">
      <c r="A912" s="23">
        <v>41794</v>
      </c>
      <c r="B912" s="1">
        <v>34.119247000000001</v>
      </c>
      <c r="C912" s="21">
        <f t="shared" si="90"/>
        <v>6.6053888504782332E-3</v>
      </c>
      <c r="D912" s="21">
        <f t="shared" si="91"/>
        <v>3.4635657155210555E-5</v>
      </c>
      <c r="S912" s="23">
        <v>41794</v>
      </c>
      <c r="T912" s="1">
        <v>1927.880005</v>
      </c>
      <c r="U912" s="21">
        <f t="shared" si="92"/>
        <v>1.891663731611759E-3</v>
      </c>
      <c r="W912" s="23">
        <v>41794</v>
      </c>
      <c r="X912" s="24">
        <f t="shared" si="93"/>
        <v>6.5426904377798205E-3</v>
      </c>
      <c r="Y912" s="21">
        <f t="shared" si="94"/>
        <v>1.8289653189133464E-3</v>
      </c>
    </row>
    <row r="913" spans="1:25" x14ac:dyDescent="0.3">
      <c r="A913" s="23">
        <v>41793</v>
      </c>
      <c r="B913" s="1">
        <v>33.895355000000002</v>
      </c>
      <c r="C913" s="21">
        <f t="shared" si="90"/>
        <v>4.4684821568912181E-3</v>
      </c>
      <c r="D913" s="21">
        <f t="shared" si="91"/>
        <v>1.4049752462619103E-5</v>
      </c>
      <c r="S913" s="23">
        <v>41793</v>
      </c>
      <c r="T913" s="1">
        <v>1924.23999</v>
      </c>
      <c r="U913" s="21">
        <f t="shared" si="92"/>
        <v>-3.7921682467634277E-4</v>
      </c>
      <c r="W913" s="23">
        <v>41793</v>
      </c>
      <c r="X913" s="24">
        <f t="shared" si="93"/>
        <v>4.4057837441928054E-3</v>
      </c>
      <c r="Y913" s="21">
        <f t="shared" si="94"/>
        <v>-4.4191523737475546E-4</v>
      </c>
    </row>
    <row r="914" spans="1:25" x14ac:dyDescent="0.3">
      <c r="A914" s="23">
        <v>41792</v>
      </c>
      <c r="B914" s="1">
        <v>33.744568000000001</v>
      </c>
      <c r="C914" s="21">
        <f t="shared" si="90"/>
        <v>8.3286412357819195E-3</v>
      </c>
      <c r="D914" s="21">
        <f t="shared" si="91"/>
        <v>5.7888648687638373E-5</v>
      </c>
      <c r="S914" s="23">
        <v>41792</v>
      </c>
      <c r="T914" s="1">
        <v>1924.969971</v>
      </c>
      <c r="U914" s="21">
        <f t="shared" si="92"/>
        <v>7.2782640574686752E-4</v>
      </c>
      <c r="W914" s="23">
        <v>41792</v>
      </c>
      <c r="X914" s="24">
        <f t="shared" si="93"/>
        <v>8.2659428230835059E-3</v>
      </c>
      <c r="Y914" s="21">
        <f t="shared" si="94"/>
        <v>6.6512799304845483E-4</v>
      </c>
    </row>
    <row r="915" spans="1:25" x14ac:dyDescent="0.3">
      <c r="A915" s="23">
        <v>41789</v>
      </c>
      <c r="B915" s="1">
        <v>33.465843</v>
      </c>
      <c r="C915" s="21">
        <f t="shared" si="90"/>
        <v>1.7782800362697859E-3</v>
      </c>
      <c r="D915" s="21">
        <f t="shared" si="91"/>
        <v>1.1195710017011804E-6</v>
      </c>
      <c r="S915" s="23">
        <v>41789</v>
      </c>
      <c r="T915" s="1">
        <v>1923.5699460000001</v>
      </c>
      <c r="U915" s="21">
        <f t="shared" si="92"/>
        <v>1.8436779355184285E-3</v>
      </c>
      <c r="W915" s="23">
        <v>41789</v>
      </c>
      <c r="X915" s="24">
        <f t="shared" si="93"/>
        <v>1.7155816235713732E-3</v>
      </c>
      <c r="Y915" s="21">
        <f t="shared" si="94"/>
        <v>1.7809795228200158E-3</v>
      </c>
    </row>
    <row r="916" spans="1:25" x14ac:dyDescent="0.3">
      <c r="A916" s="23">
        <v>41788</v>
      </c>
      <c r="B916" s="1">
        <v>33.406436999999997</v>
      </c>
      <c r="C916" s="21">
        <f t="shared" si="90"/>
        <v>-2.183453069155239E-3</v>
      </c>
      <c r="D916" s="21">
        <f t="shared" si="91"/>
        <v>8.4310978570101447E-6</v>
      </c>
      <c r="S916" s="23">
        <v>41788</v>
      </c>
      <c r="T916" s="1">
        <v>1920.030029</v>
      </c>
      <c r="U916" s="21">
        <f t="shared" si="92"/>
        <v>5.3671102662891101E-3</v>
      </c>
      <c r="W916" s="23">
        <v>41788</v>
      </c>
      <c r="X916" s="24">
        <f t="shared" si="93"/>
        <v>-2.2461514818536516E-3</v>
      </c>
      <c r="Y916" s="21">
        <f t="shared" si="94"/>
        <v>5.3044118535906975E-3</v>
      </c>
    </row>
    <row r="917" spans="1:25" x14ac:dyDescent="0.3">
      <c r="A917" s="23">
        <v>41787</v>
      </c>
      <c r="B917" s="1">
        <v>33.479537999999998</v>
      </c>
      <c r="C917" s="21">
        <f t="shared" si="90"/>
        <v>-5.2947985321301072E-3</v>
      </c>
      <c r="D917" s="21">
        <f t="shared" si="91"/>
        <v>3.6179993375127138E-5</v>
      </c>
      <c r="S917" s="23">
        <v>41787</v>
      </c>
      <c r="T917" s="1">
        <v>1909.780029</v>
      </c>
      <c r="U917" s="21">
        <f t="shared" si="92"/>
        <v>-1.1140717722704085E-3</v>
      </c>
      <c r="W917" s="23">
        <v>41787</v>
      </c>
      <c r="X917" s="24">
        <f t="shared" si="93"/>
        <v>-5.3574969448285199E-3</v>
      </c>
      <c r="Y917" s="21">
        <f t="shared" si="94"/>
        <v>-1.1767701849688212E-3</v>
      </c>
    </row>
    <row r="918" spans="1:25" x14ac:dyDescent="0.3">
      <c r="A918" s="23">
        <v>41786</v>
      </c>
      <c r="B918" s="1">
        <v>33.657749000000003</v>
      </c>
      <c r="C918" s="21">
        <f t="shared" si="90"/>
        <v>2.333950844189947E-2</v>
      </c>
      <c r="D918" s="21">
        <f t="shared" si="91"/>
        <v>5.1163391900861134E-4</v>
      </c>
      <c r="S918" s="23">
        <v>41786</v>
      </c>
      <c r="T918" s="1">
        <v>1911.910034</v>
      </c>
      <c r="U918" s="21">
        <f t="shared" si="92"/>
        <v>5.9878059416866858E-3</v>
      </c>
      <c r="W918" s="23">
        <v>41786</v>
      </c>
      <c r="X918" s="24">
        <f t="shared" si="93"/>
        <v>2.3276810029201057E-2</v>
      </c>
      <c r="Y918" s="21">
        <f t="shared" si="94"/>
        <v>5.9251075289882731E-3</v>
      </c>
    </row>
    <row r="919" spans="1:25" x14ac:dyDescent="0.3">
      <c r="A919" s="23">
        <v>41782</v>
      </c>
      <c r="B919" s="1">
        <v>32.89011</v>
      </c>
      <c r="C919" s="21">
        <f t="shared" si="90"/>
        <v>8.1233813834777902E-3</v>
      </c>
      <c r="D919" s="21">
        <f t="shared" si="91"/>
        <v>5.4807357944419763E-5</v>
      </c>
      <c r="S919" s="23">
        <v>41782</v>
      </c>
      <c r="T919" s="1">
        <v>1900.530029</v>
      </c>
      <c r="U919" s="21">
        <f t="shared" si="92"/>
        <v>4.2483918237263829E-3</v>
      </c>
      <c r="W919" s="23">
        <v>41782</v>
      </c>
      <c r="X919" s="24">
        <f t="shared" si="93"/>
        <v>8.0606829707793766E-3</v>
      </c>
      <c r="Y919" s="21">
        <f t="shared" si="94"/>
        <v>4.1856934110279702E-3</v>
      </c>
    </row>
    <row r="920" spans="1:25" x14ac:dyDescent="0.3">
      <c r="A920" s="23">
        <v>41781</v>
      </c>
      <c r="B920" s="1">
        <v>32.625084000000001</v>
      </c>
      <c r="C920" s="21">
        <f t="shared" si="90"/>
        <v>1.4204736213565994E-2</v>
      </c>
      <c r="D920" s="21">
        <f t="shared" si="91"/>
        <v>1.8183319656987624E-4</v>
      </c>
      <c r="S920" s="23">
        <v>41781</v>
      </c>
      <c r="T920" s="1">
        <v>1892.48999</v>
      </c>
      <c r="U920" s="21">
        <f t="shared" si="92"/>
        <v>2.362229907096447E-3</v>
      </c>
      <c r="W920" s="23">
        <v>41781</v>
      </c>
      <c r="X920" s="24">
        <f t="shared" si="93"/>
        <v>1.414203780086758E-2</v>
      </c>
      <c r="Y920" s="21">
        <f t="shared" si="94"/>
        <v>2.2995314943980343E-3</v>
      </c>
    </row>
    <row r="921" spans="1:25" x14ac:dyDescent="0.3">
      <c r="A921" s="23">
        <v>41780</v>
      </c>
      <c r="B921" s="1">
        <v>32.168143999999998</v>
      </c>
      <c r="C921" s="21">
        <f t="shared" si="90"/>
        <v>2.4203756672578347E-3</v>
      </c>
      <c r="D921" s="21">
        <f t="shared" si="91"/>
        <v>2.8906577788368186E-6</v>
      </c>
      <c r="S921" s="23">
        <v>41780</v>
      </c>
      <c r="T921" s="1">
        <v>1888.030029</v>
      </c>
      <c r="U921" s="21">
        <f t="shared" si="92"/>
        <v>8.116098822161355E-3</v>
      </c>
      <c r="W921" s="23">
        <v>41780</v>
      </c>
      <c r="X921" s="24">
        <f t="shared" si="93"/>
        <v>2.357677254559422E-3</v>
      </c>
      <c r="Y921" s="21">
        <f t="shared" si="94"/>
        <v>8.0534004094629415E-3</v>
      </c>
    </row>
    <row r="922" spans="1:25" x14ac:dyDescent="0.3">
      <c r="A922" s="23">
        <v>41779</v>
      </c>
      <c r="B922" s="1">
        <v>32.090473000000003</v>
      </c>
      <c r="C922" s="21">
        <f t="shared" si="90"/>
        <v>-1.1123144477277913E-2</v>
      </c>
      <c r="D922" s="21">
        <f t="shared" si="91"/>
        <v>1.4026438711399521E-4</v>
      </c>
      <c r="S922" s="23">
        <v>41779</v>
      </c>
      <c r="T922" s="1">
        <v>1872.829956</v>
      </c>
      <c r="U922" s="21">
        <f t="shared" si="92"/>
        <v>-6.4983980976560662E-3</v>
      </c>
      <c r="W922" s="23">
        <v>41779</v>
      </c>
      <c r="X922" s="24">
        <f t="shared" si="93"/>
        <v>-1.1185842889976327E-2</v>
      </c>
      <c r="Y922" s="21">
        <f t="shared" si="94"/>
        <v>-6.5610965103544789E-3</v>
      </c>
    </row>
    <row r="923" spans="1:25" x14ac:dyDescent="0.3">
      <c r="A923" s="23">
        <v>41778</v>
      </c>
      <c r="B923" s="1">
        <v>32.451434999999996</v>
      </c>
      <c r="C923" s="21">
        <f t="shared" si="90"/>
        <v>1.1274139754908763E-3</v>
      </c>
      <c r="D923" s="21">
        <f t="shared" si="91"/>
        <v>1.6583770764744517E-7</v>
      </c>
      <c r="S923" s="23">
        <v>41778</v>
      </c>
      <c r="T923" s="1">
        <v>1885.079956</v>
      </c>
      <c r="U923" s="21">
        <f t="shared" si="92"/>
        <v>3.8447866495221472E-3</v>
      </c>
      <c r="W923" s="23">
        <v>41778</v>
      </c>
      <c r="X923" s="24">
        <f t="shared" si="93"/>
        <v>1.0647155627924636E-3</v>
      </c>
      <c r="Y923" s="21">
        <f t="shared" si="94"/>
        <v>3.7820882368237345E-3</v>
      </c>
    </row>
    <row r="924" spans="1:25" x14ac:dyDescent="0.3">
      <c r="A924" s="23">
        <v>41775</v>
      </c>
      <c r="B924" s="1">
        <v>32.41489</v>
      </c>
      <c r="C924" s="21">
        <f t="shared" si="90"/>
        <v>1.5604805915273356E-2</v>
      </c>
      <c r="D924" s="21">
        <f t="shared" si="91"/>
        <v>2.2155202273145026E-4</v>
      </c>
      <c r="S924" s="23">
        <v>41775</v>
      </c>
      <c r="T924" s="1">
        <v>1877.8599850000001</v>
      </c>
      <c r="U924" s="21">
        <f t="shared" si="92"/>
        <v>3.7469647967112163E-3</v>
      </c>
      <c r="W924" s="23">
        <v>41775</v>
      </c>
      <c r="X924" s="24">
        <f t="shared" si="93"/>
        <v>1.5542107502574943E-2</v>
      </c>
      <c r="Y924" s="21">
        <f t="shared" si="94"/>
        <v>3.6842663840128036E-3</v>
      </c>
    </row>
    <row r="925" spans="1:25" x14ac:dyDescent="0.3">
      <c r="A925" s="23">
        <v>41774</v>
      </c>
      <c r="B925" s="1">
        <v>31.916834000000001</v>
      </c>
      <c r="C925" s="21">
        <f t="shared" si="90"/>
        <v>-4.5601406678579259E-3</v>
      </c>
      <c r="D925" s="21">
        <f t="shared" si="91"/>
        <v>2.7881809735628822E-5</v>
      </c>
      <c r="S925" s="23">
        <v>41774</v>
      </c>
      <c r="T925" s="1">
        <v>1870.849976</v>
      </c>
      <c r="U925" s="21">
        <f t="shared" si="92"/>
        <v>-9.3618066583573967E-3</v>
      </c>
      <c r="W925" s="23">
        <v>41774</v>
      </c>
      <c r="X925" s="24">
        <f t="shared" si="93"/>
        <v>-4.6228390805563386E-3</v>
      </c>
      <c r="Y925" s="21">
        <f t="shared" si="94"/>
        <v>-9.4245050710558102E-3</v>
      </c>
    </row>
    <row r="926" spans="1:25" x14ac:dyDescent="0.3">
      <c r="A926" s="23">
        <v>41773</v>
      </c>
      <c r="B926" s="1">
        <v>32.063046</v>
      </c>
      <c r="C926" s="21">
        <f t="shared" si="90"/>
        <v>-1.3912326065938396E-2</v>
      </c>
      <c r="D926" s="21">
        <f t="shared" si="91"/>
        <v>2.1411029855957384E-4</v>
      </c>
      <c r="S926" s="23">
        <v>41773</v>
      </c>
      <c r="T926" s="1">
        <v>1888.530029</v>
      </c>
      <c r="U926" s="21">
        <f t="shared" si="92"/>
        <v>-4.7010051544701392E-3</v>
      </c>
      <c r="W926" s="23">
        <v>41773</v>
      </c>
      <c r="X926" s="24">
        <f t="shared" si="93"/>
        <v>-1.397502447863681E-2</v>
      </c>
      <c r="Y926" s="21">
        <f t="shared" si="94"/>
        <v>-4.7637035671685519E-3</v>
      </c>
    </row>
    <row r="927" spans="1:25" x14ac:dyDescent="0.3">
      <c r="A927" s="23">
        <v>41772</v>
      </c>
      <c r="B927" s="1">
        <v>32.515411</v>
      </c>
      <c r="C927" s="21">
        <f t="shared" si="90"/>
        <v>1.4044544212854504E-4</v>
      </c>
      <c r="D927" s="21">
        <f t="shared" si="91"/>
        <v>3.3609472454535922E-7</v>
      </c>
      <c r="S927" s="23">
        <v>41772</v>
      </c>
      <c r="T927" s="1">
        <v>1897.4499510000001</v>
      </c>
      <c r="U927" s="21">
        <f t="shared" si="92"/>
        <v>4.2175783084807961E-4</v>
      </c>
      <c r="W927" s="23">
        <v>41772</v>
      </c>
      <c r="X927" s="24">
        <f t="shared" si="93"/>
        <v>7.7747029430132335E-5</v>
      </c>
      <c r="Y927" s="21">
        <f t="shared" si="94"/>
        <v>3.5905941814966692E-4</v>
      </c>
    </row>
    <row r="928" spans="1:25" x14ac:dyDescent="0.3">
      <c r="A928" s="23">
        <v>41771</v>
      </c>
      <c r="B928" s="1">
        <v>32.510845000000003</v>
      </c>
      <c r="C928" s="21">
        <f t="shared" si="90"/>
        <v>1.2235148287194075E-2</v>
      </c>
      <c r="D928" s="21">
        <f t="shared" si="91"/>
        <v>1.3259444366908634E-4</v>
      </c>
      <c r="S928" s="23">
        <v>41771</v>
      </c>
      <c r="T928" s="1">
        <v>1896.650024</v>
      </c>
      <c r="U928" s="21">
        <f t="shared" si="92"/>
        <v>9.6727376354577288E-3</v>
      </c>
      <c r="W928" s="23">
        <v>41771</v>
      </c>
      <c r="X928" s="24">
        <f t="shared" si="93"/>
        <v>1.2172449874495662E-2</v>
      </c>
      <c r="Y928" s="21">
        <f t="shared" si="94"/>
        <v>9.6100392227593152E-3</v>
      </c>
    </row>
    <row r="929" spans="1:25" x14ac:dyDescent="0.3">
      <c r="A929" s="23">
        <v>41768</v>
      </c>
      <c r="B929" s="1">
        <v>32.117877999999997</v>
      </c>
      <c r="C929" s="21">
        <f t="shared" si="90"/>
        <v>1.0203763572167901E-2</v>
      </c>
      <c r="D929" s="21">
        <f t="shared" si="91"/>
        <v>8.9938315378864007E-5</v>
      </c>
      <c r="S929" s="23">
        <v>41768</v>
      </c>
      <c r="T929" s="1">
        <v>1878.4799800000001</v>
      </c>
      <c r="U929" s="21">
        <f t="shared" si="92"/>
        <v>1.5194761186390071E-3</v>
      </c>
      <c r="W929" s="23">
        <v>41768</v>
      </c>
      <c r="X929" s="24">
        <f t="shared" si="93"/>
        <v>1.0141065159469487E-2</v>
      </c>
      <c r="Y929" s="21">
        <f t="shared" si="94"/>
        <v>1.4567777059405944E-3</v>
      </c>
    </row>
    <row r="930" spans="1:25" x14ac:dyDescent="0.3">
      <c r="A930" s="23">
        <v>41767</v>
      </c>
      <c r="B930" s="1">
        <v>31.793465000000001</v>
      </c>
      <c r="C930" s="21">
        <f t="shared" si="90"/>
        <v>-2.2940969172395853E-3</v>
      </c>
      <c r="D930" s="21">
        <f t="shared" si="91"/>
        <v>9.0858786804307419E-6</v>
      </c>
      <c r="S930" s="23">
        <v>41767</v>
      </c>
      <c r="T930" s="1">
        <v>1875.630005</v>
      </c>
      <c r="U930" s="21">
        <f t="shared" si="92"/>
        <v>-1.3736249160484215E-3</v>
      </c>
      <c r="W930" s="23">
        <v>41767</v>
      </c>
      <c r="X930" s="24">
        <f t="shared" si="93"/>
        <v>-2.356795329937998E-3</v>
      </c>
      <c r="Y930" s="21">
        <f t="shared" si="94"/>
        <v>-1.4363233287468342E-3</v>
      </c>
    </row>
    <row r="931" spans="1:25" x14ac:dyDescent="0.3">
      <c r="A931" s="23">
        <v>41766</v>
      </c>
      <c r="B931" s="1">
        <v>31.866569999999999</v>
      </c>
      <c r="C931" s="21">
        <f t="shared" si="90"/>
        <v>2.2993718992252443E-3</v>
      </c>
      <c r="D931" s="21">
        <f t="shared" si="91"/>
        <v>2.493840062233909E-6</v>
      </c>
      <c r="S931" s="23">
        <v>41766</v>
      </c>
      <c r="T931" s="1">
        <v>1878.209961</v>
      </c>
      <c r="U931" s="21">
        <f t="shared" si="92"/>
        <v>5.6164682944326305E-3</v>
      </c>
      <c r="W931" s="23">
        <v>41766</v>
      </c>
      <c r="X931" s="24">
        <f t="shared" si="93"/>
        <v>2.2366734865268316E-3</v>
      </c>
      <c r="Y931" s="21">
        <f t="shared" si="94"/>
        <v>5.5537698817342178E-3</v>
      </c>
    </row>
    <row r="932" spans="1:25" x14ac:dyDescent="0.3">
      <c r="A932" s="23">
        <v>41765</v>
      </c>
      <c r="B932" s="1">
        <v>31.793465000000001</v>
      </c>
      <c r="C932" s="21">
        <f t="shared" si="90"/>
        <v>-1.5284440126635546E-2</v>
      </c>
      <c r="D932" s="21">
        <f t="shared" si="91"/>
        <v>2.5614793626320729E-4</v>
      </c>
      <c r="S932" s="23">
        <v>41765</v>
      </c>
      <c r="T932" s="1">
        <v>1867.719971</v>
      </c>
      <c r="U932" s="21">
        <f t="shared" si="92"/>
        <v>-8.9883919085642638E-3</v>
      </c>
      <c r="W932" s="23">
        <v>41765</v>
      </c>
      <c r="X932" s="24">
        <f t="shared" si="93"/>
        <v>-1.5347138539333959E-2</v>
      </c>
      <c r="Y932" s="21">
        <f t="shared" si="94"/>
        <v>-9.0510903212626774E-3</v>
      </c>
    </row>
    <row r="933" spans="1:25" x14ac:dyDescent="0.3">
      <c r="A933" s="23">
        <v>41764</v>
      </c>
      <c r="B933" s="1">
        <v>32.286952999999997</v>
      </c>
      <c r="C933" s="21">
        <f t="shared" si="90"/>
        <v>4.5328338383228139E-3</v>
      </c>
      <c r="D933" s="21">
        <f t="shared" si="91"/>
        <v>1.4536312409204905E-5</v>
      </c>
      <c r="S933" s="23">
        <v>41764</v>
      </c>
      <c r="T933" s="1">
        <v>1884.660034</v>
      </c>
      <c r="U933" s="21">
        <f t="shared" si="92"/>
        <v>1.8712158435478798E-3</v>
      </c>
      <c r="W933" s="23">
        <v>41764</v>
      </c>
      <c r="X933" s="24">
        <f t="shared" si="93"/>
        <v>4.4701354256244013E-3</v>
      </c>
      <c r="Y933" s="21">
        <f t="shared" si="94"/>
        <v>1.8085174308494672E-3</v>
      </c>
    </row>
    <row r="934" spans="1:25" x14ac:dyDescent="0.3">
      <c r="A934" s="23">
        <v>41761</v>
      </c>
      <c r="B934" s="1">
        <v>32.141261999999998</v>
      </c>
      <c r="C934" s="21">
        <f t="shared" si="90"/>
        <v>-7.3117544436498427E-3</v>
      </c>
      <c r="D934" s="21">
        <f t="shared" si="91"/>
        <v>6.451200647091195E-5</v>
      </c>
      <c r="S934" s="23">
        <v>41761</v>
      </c>
      <c r="T934" s="1">
        <v>1881.1400149999999</v>
      </c>
      <c r="U934" s="21">
        <f t="shared" si="92"/>
        <v>-1.3484450263229197E-3</v>
      </c>
      <c r="W934" s="23">
        <v>41761</v>
      </c>
      <c r="X934" s="24">
        <f t="shared" si="93"/>
        <v>-7.3744528563482554E-3</v>
      </c>
      <c r="Y934" s="21">
        <f t="shared" si="94"/>
        <v>-1.4111434390213324E-3</v>
      </c>
    </row>
    <row r="935" spans="1:25" x14ac:dyDescent="0.3">
      <c r="A935" s="23">
        <v>41760</v>
      </c>
      <c r="B935" s="1">
        <v>32.378002000000002</v>
      </c>
      <c r="C935" s="21">
        <f t="shared" si="90"/>
        <v>7.0804175032046501E-3</v>
      </c>
      <c r="D935" s="21">
        <f t="shared" si="91"/>
        <v>4.0452592935301157E-5</v>
      </c>
      <c r="S935" s="23">
        <v>41760</v>
      </c>
      <c r="T935" s="1">
        <v>1883.6800539999999</v>
      </c>
      <c r="U935" s="21">
        <f t="shared" si="92"/>
        <v>-1.4326123677377289E-4</v>
      </c>
      <c r="W935" s="23">
        <v>41760</v>
      </c>
      <c r="X935" s="24">
        <f t="shared" si="93"/>
        <v>7.0177190905062374E-3</v>
      </c>
      <c r="Y935" s="21">
        <f t="shared" si="94"/>
        <v>-2.0595964947218558E-4</v>
      </c>
    </row>
    <row r="936" spans="1:25" x14ac:dyDescent="0.3">
      <c r="A936" s="23">
        <v>41759</v>
      </c>
      <c r="B936" s="1">
        <v>32.150364000000003</v>
      </c>
      <c r="C936" s="21">
        <f t="shared" si="90"/>
        <v>-2.8302708757654838E-4</v>
      </c>
      <c r="D936" s="21">
        <f t="shared" si="91"/>
        <v>1.0064289025714368E-6</v>
      </c>
      <c r="S936" s="23">
        <v>41759</v>
      </c>
      <c r="T936" s="1">
        <v>1883.9499510000001</v>
      </c>
      <c r="U936" s="21">
        <f t="shared" si="92"/>
        <v>2.9920169148385245E-3</v>
      </c>
      <c r="W936" s="23">
        <v>41759</v>
      </c>
      <c r="X936" s="24">
        <f t="shared" si="93"/>
        <v>-3.4572550027496107E-4</v>
      </c>
      <c r="Y936" s="21">
        <f t="shared" si="94"/>
        <v>2.9293185021401118E-3</v>
      </c>
    </row>
    <row r="937" spans="1:25" x14ac:dyDescent="0.3">
      <c r="A937" s="23">
        <v>41758</v>
      </c>
      <c r="B937" s="1">
        <v>32.159466000000002</v>
      </c>
      <c r="C937" s="21">
        <f t="shared" si="90"/>
        <v>-4.0890626724524592E-3</v>
      </c>
      <c r="D937" s="21">
        <f t="shared" si="91"/>
        <v>2.3128836376918657E-5</v>
      </c>
      <c r="S937" s="23">
        <v>41758</v>
      </c>
      <c r="T937" s="1">
        <v>1878.329956</v>
      </c>
      <c r="U937" s="21">
        <f t="shared" si="92"/>
        <v>4.7607568846756987E-3</v>
      </c>
      <c r="W937" s="23">
        <v>41758</v>
      </c>
      <c r="X937" s="24">
        <f t="shared" si="93"/>
        <v>-4.1517610851508719E-3</v>
      </c>
      <c r="Y937" s="21">
        <f t="shared" si="94"/>
        <v>4.698058471977286E-3</v>
      </c>
    </row>
    <row r="938" spans="1:25" x14ac:dyDescent="0.3">
      <c r="A938" s="23">
        <v>41757</v>
      </c>
      <c r="B938" s="1">
        <v>32.291508</v>
      </c>
      <c r="C938" s="21">
        <f t="shared" si="90"/>
        <v>-7.2777377441877178E-3</v>
      </c>
      <c r="D938" s="21">
        <f t="shared" si="91"/>
        <v>6.396672365599677E-5</v>
      </c>
      <c r="S938" s="23">
        <v>41757</v>
      </c>
      <c r="T938" s="1">
        <v>1869.4300539999999</v>
      </c>
      <c r="U938" s="21">
        <f t="shared" si="92"/>
        <v>3.2360362360925876E-3</v>
      </c>
      <c r="W938" s="23">
        <v>41757</v>
      </c>
      <c r="X938" s="24">
        <f t="shared" si="93"/>
        <v>-7.3404361568861305E-3</v>
      </c>
      <c r="Y938" s="21">
        <f t="shared" si="94"/>
        <v>3.1733378233941749E-3</v>
      </c>
    </row>
    <row r="939" spans="1:25" x14ac:dyDescent="0.3">
      <c r="A939" s="23">
        <v>41754</v>
      </c>
      <c r="B939" s="1">
        <v>32.528239999999997</v>
      </c>
      <c r="C939" s="21">
        <f t="shared" si="90"/>
        <v>5.064526285574189E-3</v>
      </c>
      <c r="D939" s="21">
        <f t="shared" si="91"/>
        <v>1.8873325413080394E-5</v>
      </c>
      <c r="S939" s="23">
        <v>41754</v>
      </c>
      <c r="T939" s="1">
        <v>1863.400024</v>
      </c>
      <c r="U939" s="21">
        <f t="shared" si="92"/>
        <v>-8.0963910132735295E-3</v>
      </c>
      <c r="W939" s="23">
        <v>41754</v>
      </c>
      <c r="X939" s="24">
        <f t="shared" si="93"/>
        <v>5.0018278728757764E-3</v>
      </c>
      <c r="Y939" s="21">
        <f t="shared" si="94"/>
        <v>-8.1590894259719431E-3</v>
      </c>
    </row>
    <row r="940" spans="1:25" x14ac:dyDescent="0.3">
      <c r="A940" s="23">
        <v>41753</v>
      </c>
      <c r="B940" s="1">
        <v>32.364330000000002</v>
      </c>
      <c r="C940" s="21">
        <f t="shared" si="90"/>
        <v>9.9441852691326549E-3</v>
      </c>
      <c r="D940" s="21">
        <f t="shared" si="91"/>
        <v>8.5082232362919524E-5</v>
      </c>
      <c r="S940" s="23">
        <v>41753</v>
      </c>
      <c r="T940" s="1">
        <v>1878.6099850000001</v>
      </c>
      <c r="U940" s="21">
        <f t="shared" si="92"/>
        <v>1.7169601918778366E-3</v>
      </c>
      <c r="W940" s="23">
        <v>41753</v>
      </c>
      <c r="X940" s="24">
        <f t="shared" si="93"/>
        <v>9.8814868564342413E-3</v>
      </c>
      <c r="Y940" s="21">
        <f t="shared" si="94"/>
        <v>1.6542617791794239E-3</v>
      </c>
    </row>
    <row r="941" spans="1:25" x14ac:dyDescent="0.3">
      <c r="A941" s="23">
        <v>41752</v>
      </c>
      <c r="B941" s="1">
        <v>32.045662</v>
      </c>
      <c r="C941" s="21">
        <f t="shared" si="90"/>
        <v>-1.0681547454120532E-2</v>
      </c>
      <c r="D941" s="21">
        <f t="shared" si="91"/>
        <v>1.2999943942264657E-4</v>
      </c>
      <c r="S941" s="23">
        <v>41752</v>
      </c>
      <c r="T941" s="1">
        <v>1875.3900149999999</v>
      </c>
      <c r="U941" s="21">
        <f t="shared" si="92"/>
        <v>-2.2133137674165138E-3</v>
      </c>
      <c r="W941" s="23">
        <v>41752</v>
      </c>
      <c r="X941" s="24">
        <f t="shared" si="93"/>
        <v>-1.0744245866818946E-2</v>
      </c>
      <c r="Y941" s="21">
        <f t="shared" si="94"/>
        <v>-2.2760121801149264E-3</v>
      </c>
    </row>
    <row r="942" spans="1:25" x14ac:dyDescent="0.3">
      <c r="A942" s="23">
        <v>41751</v>
      </c>
      <c r="B942" s="1">
        <v>32.391655</v>
      </c>
      <c r="C942" s="21">
        <f t="shared" si="90"/>
        <v>9.5061071531463703E-3</v>
      </c>
      <c r="D942" s="21">
        <f t="shared" si="91"/>
        <v>7.7192477038050543E-5</v>
      </c>
      <c r="S942" s="23">
        <v>41751</v>
      </c>
      <c r="T942" s="1">
        <v>1879.5500489999999</v>
      </c>
      <c r="U942" s="21">
        <f t="shared" si="92"/>
        <v>4.092138928365463E-3</v>
      </c>
      <c r="W942" s="23">
        <v>41751</v>
      </c>
      <c r="X942" s="24">
        <f t="shared" si="93"/>
        <v>9.4434087404479568E-3</v>
      </c>
      <c r="Y942" s="21">
        <f t="shared" si="94"/>
        <v>4.0294405156670503E-3</v>
      </c>
    </row>
    <row r="943" spans="1:25" x14ac:dyDescent="0.3">
      <c r="A943" s="23">
        <v>41750</v>
      </c>
      <c r="B943" s="1">
        <v>32.086635999999999</v>
      </c>
      <c r="C943" s="21">
        <f t="shared" si="90"/>
        <v>4.7044134037173002E-3</v>
      </c>
      <c r="D943" s="21">
        <f t="shared" si="91"/>
        <v>1.5874098173903554E-5</v>
      </c>
      <c r="S943" s="23">
        <v>41750</v>
      </c>
      <c r="T943" s="1">
        <v>1871.8900149999999</v>
      </c>
      <c r="U943" s="21">
        <f t="shared" si="92"/>
        <v>3.7751235169600772E-3</v>
      </c>
      <c r="W943" s="23">
        <v>41750</v>
      </c>
      <c r="X943" s="24">
        <f t="shared" si="93"/>
        <v>4.6417149910188875E-3</v>
      </c>
      <c r="Y943" s="21">
        <f t="shared" si="94"/>
        <v>3.7124251042616645E-3</v>
      </c>
    </row>
    <row r="944" spans="1:25" x14ac:dyDescent="0.3">
      <c r="A944" s="23">
        <v>41746</v>
      </c>
      <c r="B944" s="1">
        <v>31.936394</v>
      </c>
      <c r="C944" s="21">
        <f t="shared" si="90"/>
        <v>-9.0407470802263967E-3</v>
      </c>
      <c r="D944" s="21">
        <f t="shared" si="91"/>
        <v>9.5275740684957932E-5</v>
      </c>
      <c r="S944" s="23">
        <v>41746</v>
      </c>
      <c r="T944" s="1">
        <v>1864.849976</v>
      </c>
      <c r="U944" s="21">
        <f t="shared" si="92"/>
        <v>1.3638529136033029E-3</v>
      </c>
      <c r="W944" s="23">
        <v>41746</v>
      </c>
      <c r="X944" s="24">
        <f t="shared" si="93"/>
        <v>-9.1034454929248103E-3</v>
      </c>
      <c r="Y944" s="21">
        <f t="shared" si="94"/>
        <v>1.3011545009048902E-3</v>
      </c>
    </row>
    <row r="945" spans="1:25" x14ac:dyDescent="0.3">
      <c r="A945" s="23">
        <v>41745</v>
      </c>
      <c r="B945" s="1">
        <v>32.227756999999997</v>
      </c>
      <c r="C945" s="21">
        <f t="shared" si="90"/>
        <v>2.7579795386747818E-2</v>
      </c>
      <c r="D945" s="21">
        <f t="shared" si="91"/>
        <v>7.2143881979495656E-4</v>
      </c>
      <c r="S945" s="23">
        <v>41745</v>
      </c>
      <c r="T945" s="1">
        <v>1862.3100589999999</v>
      </c>
      <c r="U945" s="21">
        <f t="shared" si="92"/>
        <v>1.0488491036131586E-2</v>
      </c>
      <c r="W945" s="23">
        <v>41745</v>
      </c>
      <c r="X945" s="24">
        <f t="shared" si="93"/>
        <v>2.7517096974049405E-2</v>
      </c>
      <c r="Y945" s="21">
        <f t="shared" si="94"/>
        <v>1.0425792623433173E-2</v>
      </c>
    </row>
    <row r="946" spans="1:25" x14ac:dyDescent="0.3">
      <c r="A946" s="23">
        <v>41744</v>
      </c>
      <c r="B946" s="1">
        <v>31.362777999999999</v>
      </c>
      <c r="C946" s="21">
        <f t="shared" si="90"/>
        <v>-6.0597098572585661E-3</v>
      </c>
      <c r="D946" s="21">
        <f t="shared" si="91"/>
        <v>4.5966936496574834E-5</v>
      </c>
      <c r="S946" s="23">
        <v>41744</v>
      </c>
      <c r="T946" s="1">
        <v>1842.9799800000001</v>
      </c>
      <c r="U946" s="21">
        <f t="shared" si="92"/>
        <v>6.757307728767703E-3</v>
      </c>
      <c r="W946" s="23">
        <v>41744</v>
      </c>
      <c r="X946" s="24">
        <f t="shared" si="93"/>
        <v>-6.1224082699569788E-3</v>
      </c>
      <c r="Y946" s="21">
        <f t="shared" si="94"/>
        <v>6.6946093160692903E-3</v>
      </c>
    </row>
    <row r="947" spans="1:25" x14ac:dyDescent="0.3">
      <c r="A947" s="23">
        <v>41743</v>
      </c>
      <c r="B947" s="1">
        <v>31.553985999999998</v>
      </c>
      <c r="C947" s="21">
        <f t="shared" si="90"/>
        <v>8.4390734296351244E-3</v>
      </c>
      <c r="D947" s="21">
        <f t="shared" si="91"/>
        <v>5.9581281600334601E-5</v>
      </c>
      <c r="S947" s="23">
        <v>41743</v>
      </c>
      <c r="T947" s="1">
        <v>1830.6099850000001</v>
      </c>
      <c r="U947" s="21">
        <f t="shared" si="92"/>
        <v>8.2172862574667604E-3</v>
      </c>
      <c r="W947" s="23">
        <v>41743</v>
      </c>
      <c r="X947" s="24">
        <f t="shared" si="93"/>
        <v>8.3763750169367109E-3</v>
      </c>
      <c r="Y947" s="21">
        <f t="shared" si="94"/>
        <v>8.1545878447683469E-3</v>
      </c>
    </row>
    <row r="948" spans="1:25" x14ac:dyDescent="0.3">
      <c r="A948" s="23">
        <v>41740</v>
      </c>
      <c r="B948" s="1">
        <v>31.289928</v>
      </c>
      <c r="C948" s="21">
        <f t="shared" si="90"/>
        <v>-2.121904398687402E-2</v>
      </c>
      <c r="D948" s="21">
        <f t="shared" si="91"/>
        <v>4.8132964628878108E-4</v>
      </c>
      <c r="S948" s="23">
        <v>41740</v>
      </c>
      <c r="T948" s="1">
        <v>1815.6899410000001</v>
      </c>
      <c r="U948" s="21">
        <f t="shared" si="92"/>
        <v>-9.4867738546151603E-3</v>
      </c>
      <c r="W948" s="23">
        <v>41740</v>
      </c>
      <c r="X948" s="24">
        <f t="shared" si="93"/>
        <v>-2.1281742399572433E-2</v>
      </c>
      <c r="Y948" s="21">
        <f t="shared" si="94"/>
        <v>-9.5494722673135739E-3</v>
      </c>
    </row>
    <row r="949" spans="1:25" x14ac:dyDescent="0.3">
      <c r="A949" s="23">
        <v>41739</v>
      </c>
      <c r="B949" s="1">
        <v>31.968264000000001</v>
      </c>
      <c r="C949" s="21">
        <f t="shared" si="90"/>
        <v>-3.1181173988520383E-2</v>
      </c>
      <c r="D949" s="21">
        <f t="shared" si="91"/>
        <v>1.0176965275537808E-3</v>
      </c>
      <c r="S949" s="23">
        <v>41739</v>
      </c>
      <c r="T949" s="1">
        <v>1833.079956</v>
      </c>
      <c r="U949" s="21">
        <f t="shared" si="92"/>
        <v>-2.0884795731297645E-2</v>
      </c>
      <c r="W949" s="23">
        <v>41739</v>
      </c>
      <c r="X949" s="24">
        <f t="shared" si="93"/>
        <v>-3.1243872401218797E-2</v>
      </c>
      <c r="Y949" s="21">
        <f t="shared" si="94"/>
        <v>-2.0947494143996059E-2</v>
      </c>
    </row>
    <row r="950" spans="1:25" x14ac:dyDescent="0.3">
      <c r="A950" s="23">
        <v>41738</v>
      </c>
      <c r="B950" s="1">
        <v>32.997154000000002</v>
      </c>
      <c r="C950" s="21">
        <f t="shared" si="90"/>
        <v>1.398999744729057E-2</v>
      </c>
      <c r="D950" s="21">
        <f t="shared" si="91"/>
        <v>1.7608799632829302E-4</v>
      </c>
      <c r="S950" s="23">
        <v>41738</v>
      </c>
      <c r="T950" s="1">
        <v>1872.1800539999999</v>
      </c>
      <c r="U950" s="21">
        <f t="shared" si="92"/>
        <v>1.091821282630856E-2</v>
      </c>
      <c r="W950" s="23">
        <v>41738</v>
      </c>
      <c r="X950" s="24">
        <f t="shared" si="93"/>
        <v>1.3927299034592156E-2</v>
      </c>
      <c r="Y950" s="21">
        <f t="shared" si="94"/>
        <v>1.0855514413610146E-2</v>
      </c>
    </row>
    <row r="951" spans="1:25" x14ac:dyDescent="0.3">
      <c r="A951" s="23">
        <v>41737</v>
      </c>
      <c r="B951" s="1">
        <v>32.541893000000002</v>
      </c>
      <c r="C951" s="21">
        <f t="shared" si="90"/>
        <v>1.4908494043560427E-2</v>
      </c>
      <c r="D951" s="21">
        <f t="shared" si="91"/>
        <v>2.0130819257564847E-4</v>
      </c>
      <c r="S951" s="23">
        <v>41737</v>
      </c>
      <c r="T951" s="1">
        <v>1851.959961</v>
      </c>
      <c r="U951" s="21">
        <f t="shared" si="92"/>
        <v>3.7505538382520687E-3</v>
      </c>
      <c r="W951" s="23">
        <v>41737</v>
      </c>
      <c r="X951" s="24">
        <f t="shared" si="93"/>
        <v>1.4845795630862014E-2</v>
      </c>
      <c r="Y951" s="21">
        <f t="shared" si="94"/>
        <v>3.687855425553656E-3</v>
      </c>
    </row>
    <row r="952" spans="1:25" x14ac:dyDescent="0.3">
      <c r="A952" s="23">
        <v>41736</v>
      </c>
      <c r="B952" s="1">
        <v>32.063868999999997</v>
      </c>
      <c r="C952" s="21">
        <f t="shared" si="90"/>
        <v>-1.5653458008732857E-2</v>
      </c>
      <c r="D952" s="21">
        <f t="shared" si="91"/>
        <v>2.6809609414025923E-4</v>
      </c>
      <c r="S952" s="23">
        <v>41736</v>
      </c>
      <c r="T952" s="1">
        <v>1845.040039</v>
      </c>
      <c r="U952" s="21">
        <f t="shared" si="92"/>
        <v>-1.0750112522990185E-2</v>
      </c>
      <c r="W952" s="23">
        <v>41736</v>
      </c>
      <c r="X952" s="24">
        <f t="shared" si="93"/>
        <v>-1.571615642143127E-2</v>
      </c>
      <c r="Y952" s="21">
        <f t="shared" si="94"/>
        <v>-1.0812810935688599E-2</v>
      </c>
    </row>
    <row r="953" spans="1:25" x14ac:dyDescent="0.3">
      <c r="A953" s="23">
        <v>41733</v>
      </c>
      <c r="B953" s="1">
        <v>32.573760999999998</v>
      </c>
      <c r="C953" s="21">
        <f t="shared" si="90"/>
        <v>-2.1069842614199641E-2</v>
      </c>
      <c r="D953" s="21">
        <f t="shared" si="91"/>
        <v>4.7480518200925025E-4</v>
      </c>
      <c r="S953" s="23">
        <v>41733</v>
      </c>
      <c r="T953" s="1">
        <v>1865.089966</v>
      </c>
      <c r="U953" s="21">
        <f t="shared" si="92"/>
        <v>-1.2537288155389015E-2</v>
      </c>
      <c r="W953" s="23">
        <v>41733</v>
      </c>
      <c r="X953" s="24">
        <f t="shared" si="93"/>
        <v>-2.1132541026898054E-2</v>
      </c>
      <c r="Y953" s="21">
        <f t="shared" si="94"/>
        <v>-1.2599986568087428E-2</v>
      </c>
    </row>
    <row r="954" spans="1:25" x14ac:dyDescent="0.3">
      <c r="A954" s="23">
        <v>41732</v>
      </c>
      <c r="B954" s="1">
        <v>33.274856999999997</v>
      </c>
      <c r="C954" s="21">
        <f t="shared" si="90"/>
        <v>-7.8729163080035747E-3</v>
      </c>
      <c r="D954" s="21">
        <f t="shared" si="91"/>
        <v>7.3841342207161737E-5</v>
      </c>
      <c r="S954" s="23">
        <v>41732</v>
      </c>
      <c r="T954" s="1">
        <v>1888.7700199999999</v>
      </c>
      <c r="U954" s="21">
        <f t="shared" si="92"/>
        <v>-1.1264498244039078E-3</v>
      </c>
      <c r="W954" s="23">
        <v>41732</v>
      </c>
      <c r="X954" s="24">
        <f t="shared" si="93"/>
        <v>-7.9356147207019882E-3</v>
      </c>
      <c r="Y954" s="21">
        <f t="shared" si="94"/>
        <v>-1.1891482371023205E-3</v>
      </c>
    </row>
    <row r="955" spans="1:25" x14ac:dyDescent="0.3">
      <c r="A955" s="23">
        <v>41731</v>
      </c>
      <c r="B955" s="1">
        <v>33.538905999999997</v>
      </c>
      <c r="C955" s="21">
        <f t="shared" si="90"/>
        <v>-4.593886730901775E-3</v>
      </c>
      <c r="D955" s="21">
        <f t="shared" si="91"/>
        <v>2.8239328750119224E-5</v>
      </c>
      <c r="S955" s="23">
        <v>41731</v>
      </c>
      <c r="T955" s="1">
        <v>1890.900024</v>
      </c>
      <c r="U955" s="21">
        <f t="shared" si="92"/>
        <v>2.8533263730607938E-3</v>
      </c>
      <c r="W955" s="23">
        <v>41731</v>
      </c>
      <c r="X955" s="24">
        <f t="shared" si="93"/>
        <v>-4.6565851436001877E-3</v>
      </c>
      <c r="Y955" s="21">
        <f t="shared" si="94"/>
        <v>2.7906279603623812E-3</v>
      </c>
    </row>
    <row r="956" spans="1:25" x14ac:dyDescent="0.3">
      <c r="A956" s="23">
        <v>41730</v>
      </c>
      <c r="B956" s="1">
        <v>33.693691000000001</v>
      </c>
      <c r="C956" s="21">
        <f t="shared" si="90"/>
        <v>8.58517586508456E-3</v>
      </c>
      <c r="D956" s="21">
        <f t="shared" si="91"/>
        <v>6.1858125133154831E-5</v>
      </c>
      <c r="S956" s="23">
        <v>41730</v>
      </c>
      <c r="T956" s="1">
        <v>1885.5200199999999</v>
      </c>
      <c r="U956" s="21">
        <f t="shared" si="92"/>
        <v>7.0393487504074592E-3</v>
      </c>
      <c r="W956" s="23">
        <v>41730</v>
      </c>
      <c r="X956" s="24">
        <f t="shared" si="93"/>
        <v>8.5224774523861464E-3</v>
      </c>
      <c r="Y956" s="21">
        <f t="shared" si="94"/>
        <v>6.9766503377090465E-3</v>
      </c>
    </row>
    <row r="957" spans="1:25" x14ac:dyDescent="0.3">
      <c r="A957" s="23">
        <v>41729</v>
      </c>
      <c r="B957" s="1">
        <v>33.406886999999998</v>
      </c>
      <c r="C957" s="21">
        <f t="shared" si="90"/>
        <v>-4.3420513728693599E-3</v>
      </c>
      <c r="D957" s="21">
        <f t="shared" si="91"/>
        <v>2.5626208887027757E-5</v>
      </c>
      <c r="S957" s="23">
        <v>41729</v>
      </c>
      <c r="T957" s="1">
        <v>1872.339966</v>
      </c>
      <c r="U957" s="21">
        <f t="shared" si="92"/>
        <v>7.9241023673413125E-3</v>
      </c>
      <c r="W957" s="23">
        <v>41729</v>
      </c>
      <c r="X957" s="24">
        <f t="shared" si="93"/>
        <v>-4.4047497855677726E-3</v>
      </c>
      <c r="Y957" s="21">
        <f t="shared" si="94"/>
        <v>7.8614039546428989E-3</v>
      </c>
    </row>
    <row r="958" spans="1:25" x14ac:dyDescent="0.3">
      <c r="A958" s="23">
        <v>41726</v>
      </c>
      <c r="B958" s="1">
        <v>33.552574</v>
      </c>
      <c r="C958" s="21">
        <f t="shared" si="90"/>
        <v>4.0877751382220051E-3</v>
      </c>
      <c r="D958" s="21">
        <f t="shared" si="91"/>
        <v>1.134068210393567E-5</v>
      </c>
      <c r="S958" s="23">
        <v>41726</v>
      </c>
      <c r="T958" s="1">
        <v>1857.619995</v>
      </c>
      <c r="U958" s="21">
        <f t="shared" si="92"/>
        <v>4.6402218551417906E-3</v>
      </c>
      <c r="W958" s="23">
        <v>41726</v>
      </c>
      <c r="X958" s="24">
        <f t="shared" si="93"/>
        <v>4.0250767255235924E-3</v>
      </c>
      <c r="Y958" s="21">
        <f t="shared" si="94"/>
        <v>4.577523442443378E-3</v>
      </c>
    </row>
    <row r="959" spans="1:25" x14ac:dyDescent="0.3">
      <c r="A959" s="23">
        <v>41725</v>
      </c>
      <c r="B959" s="1">
        <v>33.415976999999998</v>
      </c>
      <c r="C959" s="21">
        <f t="shared" si="90"/>
        <v>-1.9039585186507724E-3</v>
      </c>
      <c r="D959" s="21">
        <f t="shared" si="91"/>
        <v>6.8861145842383106E-6</v>
      </c>
      <c r="S959" s="23">
        <v>41725</v>
      </c>
      <c r="T959" s="1">
        <v>1849.040039</v>
      </c>
      <c r="U959" s="21">
        <f t="shared" si="92"/>
        <v>-1.9000841472853747E-3</v>
      </c>
      <c r="W959" s="23">
        <v>41725</v>
      </c>
      <c r="X959" s="24">
        <f t="shared" si="93"/>
        <v>-1.9666569313491851E-3</v>
      </c>
      <c r="Y959" s="21">
        <f t="shared" si="94"/>
        <v>-1.9627825599837874E-3</v>
      </c>
    </row>
    <row r="960" spans="1:25" x14ac:dyDescent="0.3">
      <c r="A960" s="23">
        <v>41724</v>
      </c>
      <c r="B960" s="1">
        <v>33.479720999999998</v>
      </c>
      <c r="C960" s="21">
        <f t="shared" si="90"/>
        <v>-1.43413063030573E-2</v>
      </c>
      <c r="D960" s="21">
        <f t="shared" si="91"/>
        <v>2.2684843634647223E-4</v>
      </c>
      <c r="S960" s="23">
        <v>41724</v>
      </c>
      <c r="T960" s="1">
        <v>1852.5600589999999</v>
      </c>
      <c r="U960" s="21">
        <f t="shared" si="92"/>
        <v>-7.0003194836042448E-3</v>
      </c>
      <c r="W960" s="23">
        <v>41724</v>
      </c>
      <c r="X960" s="24">
        <f t="shared" si="93"/>
        <v>-1.4404004715755713E-2</v>
      </c>
      <c r="Y960" s="21">
        <f t="shared" si="94"/>
        <v>-7.0630178963026575E-3</v>
      </c>
    </row>
    <row r="961" spans="1:25" x14ac:dyDescent="0.3">
      <c r="A961" s="23">
        <v>41723</v>
      </c>
      <c r="B961" s="1">
        <v>33.966850000000001</v>
      </c>
      <c r="C961" s="21">
        <f t="shared" si="90"/>
        <v>-1.5309458784820817E-2</v>
      </c>
      <c r="D961" s="21">
        <f t="shared" si="91"/>
        <v>2.5694939054790919E-4</v>
      </c>
      <c r="S961" s="23">
        <v>41723</v>
      </c>
      <c r="T961" s="1">
        <v>1865.619995</v>
      </c>
      <c r="U961" s="21">
        <f t="shared" si="92"/>
        <v>4.4039399710529281E-3</v>
      </c>
      <c r="W961" s="23">
        <v>41723</v>
      </c>
      <c r="X961" s="24">
        <f t="shared" si="93"/>
        <v>-1.5372157197519231E-2</v>
      </c>
      <c r="Y961" s="21">
        <f t="shared" si="94"/>
        <v>4.3412415583545154E-3</v>
      </c>
    </row>
    <row r="962" spans="1:25" x14ac:dyDescent="0.3">
      <c r="A962" s="23">
        <v>41722</v>
      </c>
      <c r="B962" s="1">
        <v>34.494948999999998</v>
      </c>
      <c r="C962" s="21">
        <f t="shared" si="90"/>
        <v>-1.2253882768579638E-2</v>
      </c>
      <c r="D962" s="21">
        <f t="shared" si="91"/>
        <v>1.6832636216963508E-4</v>
      </c>
      <c r="S962" s="23">
        <v>41722</v>
      </c>
      <c r="T962" s="1">
        <v>1857.4399410000001</v>
      </c>
      <c r="U962" s="21">
        <f t="shared" si="92"/>
        <v>-4.864710210823131E-3</v>
      </c>
      <c r="W962" s="23">
        <v>41722</v>
      </c>
      <c r="X962" s="24">
        <f t="shared" si="93"/>
        <v>-1.2316581181278052E-2</v>
      </c>
      <c r="Y962" s="21">
        <f t="shared" si="94"/>
        <v>-4.9274086235215437E-3</v>
      </c>
    </row>
    <row r="963" spans="1:25" x14ac:dyDescent="0.3">
      <c r="A963" s="23">
        <v>41719</v>
      </c>
      <c r="B963" s="1">
        <v>34.922890000000002</v>
      </c>
      <c r="C963" s="21">
        <f t="shared" si="90"/>
        <v>-3.2483366513301748E-3</v>
      </c>
      <c r="D963" s="21">
        <f t="shared" si="91"/>
        <v>1.5749141983697184E-5</v>
      </c>
      <c r="S963" s="23">
        <v>41719</v>
      </c>
      <c r="T963" s="1">
        <v>1866.5200199999999</v>
      </c>
      <c r="U963" s="21">
        <f t="shared" si="92"/>
        <v>-2.9326712841669655E-3</v>
      </c>
      <c r="W963" s="23">
        <v>41719</v>
      </c>
      <c r="X963" s="24">
        <f t="shared" si="93"/>
        <v>-3.3110350640285875E-3</v>
      </c>
      <c r="Y963" s="21">
        <f t="shared" si="94"/>
        <v>-2.9953696968653782E-3</v>
      </c>
    </row>
    <row r="964" spans="1:25" x14ac:dyDescent="0.3">
      <c r="A964" s="23">
        <v>41718</v>
      </c>
      <c r="B964" s="1">
        <v>35.036701000000001</v>
      </c>
      <c r="C964" s="21">
        <f t="shared" si="90"/>
        <v>1.3831773093965216E-2</v>
      </c>
      <c r="D964" s="21">
        <f t="shared" si="91"/>
        <v>1.7191381540617833E-4</v>
      </c>
      <c r="S964" s="23">
        <v>41718</v>
      </c>
      <c r="T964" s="1">
        <v>1872.01001</v>
      </c>
      <c r="U964" s="21">
        <f t="shared" si="92"/>
        <v>6.0405046723615019E-3</v>
      </c>
      <c r="W964" s="23">
        <v>41718</v>
      </c>
      <c r="X964" s="24">
        <f t="shared" si="93"/>
        <v>1.3769074681266803E-2</v>
      </c>
      <c r="Y964" s="21">
        <f t="shared" si="94"/>
        <v>5.9778062596630892E-3</v>
      </c>
    </row>
    <row r="965" spans="1:25" x14ac:dyDescent="0.3">
      <c r="A965" s="23">
        <v>41717</v>
      </c>
      <c r="B965" s="1">
        <v>34.558692999999998</v>
      </c>
      <c r="C965" s="21">
        <f t="shared" si="90"/>
        <v>1.7560352135130408E-2</v>
      </c>
      <c r="D965" s="21">
        <f t="shared" si="91"/>
        <v>2.8359132297587356E-4</v>
      </c>
      <c r="S965" s="23">
        <v>41717</v>
      </c>
      <c r="T965" s="1">
        <v>1860.7700199999999</v>
      </c>
      <c r="U965" s="21">
        <f t="shared" si="92"/>
        <v>-6.1316490853251526E-3</v>
      </c>
      <c r="W965" s="23">
        <v>41717</v>
      </c>
      <c r="X965" s="24">
        <f t="shared" si="93"/>
        <v>1.7497653722431995E-2</v>
      </c>
      <c r="Y965" s="21">
        <f t="shared" si="94"/>
        <v>-6.1943474980235653E-3</v>
      </c>
    </row>
    <row r="966" spans="1:25" x14ac:dyDescent="0.3">
      <c r="A966" s="23">
        <v>41716</v>
      </c>
      <c r="B966" s="1">
        <v>33.962302999999999</v>
      </c>
      <c r="C966" s="21">
        <f t="shared" si="90"/>
        <v>5.6620917869154574E-3</v>
      </c>
      <c r="D966" s="21">
        <f t="shared" si="91"/>
        <v>2.4422470227850128E-5</v>
      </c>
      <c r="S966" s="23">
        <v>41716</v>
      </c>
      <c r="T966" s="1">
        <v>1872.25</v>
      </c>
      <c r="U966" s="21">
        <f t="shared" si="92"/>
        <v>7.2196189633604302E-3</v>
      </c>
      <c r="W966" s="23">
        <v>41716</v>
      </c>
      <c r="X966" s="24">
        <f t="shared" si="93"/>
        <v>5.5993933742170448E-3</v>
      </c>
      <c r="Y966" s="21">
        <f t="shared" si="94"/>
        <v>7.1569205506620175E-3</v>
      </c>
    </row>
    <row r="967" spans="1:25" x14ac:dyDescent="0.3">
      <c r="A967" s="23">
        <v>41715</v>
      </c>
      <c r="B967" s="1">
        <v>33.771087999999999</v>
      </c>
      <c r="C967" s="21">
        <f t="shared" si="90"/>
        <v>-1.212259158170137E-3</v>
      </c>
      <c r="D967" s="21">
        <f t="shared" si="91"/>
        <v>3.7343296564928838E-6</v>
      </c>
      <c r="S967" s="23">
        <v>41715</v>
      </c>
      <c r="T967" s="1">
        <v>1858.829956</v>
      </c>
      <c r="U967" s="21">
        <f t="shared" si="92"/>
        <v>9.6136345352755281E-3</v>
      </c>
      <c r="W967" s="23">
        <v>41715</v>
      </c>
      <c r="X967" s="24">
        <f t="shared" si="93"/>
        <v>-1.2749575708685497E-3</v>
      </c>
      <c r="Y967" s="21">
        <f t="shared" si="94"/>
        <v>9.5509361225771146E-3</v>
      </c>
    </row>
    <row r="968" spans="1:25" x14ac:dyDescent="0.3">
      <c r="A968" s="23">
        <v>41712</v>
      </c>
      <c r="B968" s="1">
        <v>33.812077000000002</v>
      </c>
      <c r="C968" s="21">
        <f t="shared" si="90"/>
        <v>-2.1493345104944828E-3</v>
      </c>
      <c r="D968" s="21">
        <f t="shared" si="91"/>
        <v>8.2341262315864285E-6</v>
      </c>
      <c r="S968" s="23">
        <v>41712</v>
      </c>
      <c r="T968" s="1">
        <v>1841.130005</v>
      </c>
      <c r="U968" s="21">
        <f t="shared" si="92"/>
        <v>-2.8217777310465264E-3</v>
      </c>
      <c r="W968" s="23">
        <v>41712</v>
      </c>
      <c r="X968" s="24">
        <f t="shared" si="93"/>
        <v>-2.2120329231928955E-3</v>
      </c>
      <c r="Y968" s="21">
        <f t="shared" si="94"/>
        <v>-2.8844761437449391E-3</v>
      </c>
    </row>
    <row r="969" spans="1:25" x14ac:dyDescent="0.3">
      <c r="A969" s="23">
        <v>41711</v>
      </c>
      <c r="B969" s="1">
        <v>33.884906999999998</v>
      </c>
      <c r="C969" s="21">
        <f t="shared" si="90"/>
        <v>-1.5866591746274028E-2</v>
      </c>
      <c r="D969" s="21">
        <f t="shared" si="91"/>
        <v>2.751210704059464E-4</v>
      </c>
      <c r="S969" s="23">
        <v>41711</v>
      </c>
      <c r="T969" s="1">
        <v>1846.339966</v>
      </c>
      <c r="U969" s="21">
        <f t="shared" si="92"/>
        <v>-1.1701094943450174E-2</v>
      </c>
      <c r="W969" s="23">
        <v>41711</v>
      </c>
      <c r="X969" s="24">
        <f t="shared" si="93"/>
        <v>-1.5929290158972442E-2</v>
      </c>
      <c r="Y969" s="21">
        <f t="shared" si="94"/>
        <v>-1.1763793356148588E-2</v>
      </c>
    </row>
    <row r="970" spans="1:25" x14ac:dyDescent="0.3">
      <c r="A970" s="23">
        <v>41710</v>
      </c>
      <c r="B970" s="1">
        <v>34.431213</v>
      </c>
      <c r="C970" s="21">
        <f t="shared" si="90"/>
        <v>7.9966773290591764E-3</v>
      </c>
      <c r="D970" s="21">
        <f t="shared" si="91"/>
        <v>5.2947381160918142E-5</v>
      </c>
      <c r="S970" s="23">
        <v>41710</v>
      </c>
      <c r="T970" s="1">
        <v>1868.1999510000001</v>
      </c>
      <c r="U970" s="21">
        <f t="shared" si="92"/>
        <v>3.0517072357705288E-4</v>
      </c>
      <c r="W970" s="23">
        <v>41710</v>
      </c>
      <c r="X970" s="24">
        <f t="shared" si="93"/>
        <v>7.9339789163607628E-3</v>
      </c>
      <c r="Y970" s="21">
        <f t="shared" si="94"/>
        <v>2.4247231087864019E-4</v>
      </c>
    </row>
    <row r="971" spans="1:25" x14ac:dyDescent="0.3">
      <c r="A971" s="23">
        <v>41709</v>
      </c>
      <c r="B971" s="1">
        <v>34.158062000000001</v>
      </c>
      <c r="C971" s="21">
        <f t="shared" si="90"/>
        <v>1.9983829233553019E-2</v>
      </c>
      <c r="D971" s="21">
        <f t="shared" si="91"/>
        <v>3.7108809649774111E-4</v>
      </c>
      <c r="S971" s="23">
        <v>41709</v>
      </c>
      <c r="T971" s="1">
        <v>1867.630005</v>
      </c>
      <c r="U971" s="21">
        <f t="shared" si="92"/>
        <v>-5.0821389519254412E-3</v>
      </c>
      <c r="W971" s="23">
        <v>41709</v>
      </c>
      <c r="X971" s="24">
        <f t="shared" si="93"/>
        <v>1.9921130820854605E-2</v>
      </c>
      <c r="Y971" s="21">
        <f t="shared" si="94"/>
        <v>-5.1448373646238539E-3</v>
      </c>
    </row>
    <row r="972" spans="1:25" x14ac:dyDescent="0.3">
      <c r="A972" s="23">
        <v>41708</v>
      </c>
      <c r="B972" s="1">
        <v>33.488827000000001</v>
      </c>
      <c r="C972" s="21">
        <f t="shared" ref="C972:C1035" si="95">B972/B973-1</f>
        <v>6.7057549122213622E-3</v>
      </c>
      <c r="D972" s="21">
        <f t="shared" ref="D972:D1035" si="96">(C972-$B$4)^2</f>
        <v>3.5827080526875913E-5</v>
      </c>
      <c r="S972" s="23">
        <v>41708</v>
      </c>
      <c r="T972" s="1">
        <v>1877.170044</v>
      </c>
      <c r="U972" s="21">
        <f t="shared" ref="U972:U1035" si="97">T972/T973-1</f>
        <v>-4.6324624711580054E-4</v>
      </c>
      <c r="W972" s="23">
        <v>41708</v>
      </c>
      <c r="X972" s="24">
        <f t="shared" ref="X972:X1035" si="98">C972-$U$5</f>
        <v>6.6430564995229495E-3</v>
      </c>
      <c r="Y972" s="21">
        <f t="shared" ref="Y972:Y1035" si="99">U972-$U$5</f>
        <v>-5.2594465981421323E-4</v>
      </c>
    </row>
    <row r="973" spans="1:25" x14ac:dyDescent="0.3">
      <c r="A973" s="23">
        <v>41705</v>
      </c>
      <c r="B973" s="1">
        <v>33.265754999999999</v>
      </c>
      <c r="C973" s="21">
        <f t="shared" si="95"/>
        <v>5.2276392315200315E-3</v>
      </c>
      <c r="D973" s="21">
        <f t="shared" si="96"/>
        <v>2.0317168765681404E-5</v>
      </c>
      <c r="S973" s="23">
        <v>41705</v>
      </c>
      <c r="T973" s="1">
        <v>1878.040039</v>
      </c>
      <c r="U973" s="21">
        <f t="shared" si="97"/>
        <v>5.3808942019850647E-4</v>
      </c>
      <c r="W973" s="23">
        <v>41705</v>
      </c>
      <c r="X973" s="24">
        <f t="shared" si="98"/>
        <v>5.1649408188216188E-3</v>
      </c>
      <c r="Y973" s="21">
        <f t="shared" si="99"/>
        <v>4.7539100750009378E-4</v>
      </c>
    </row>
    <row r="974" spans="1:25" x14ac:dyDescent="0.3">
      <c r="A974" s="23">
        <v>41704</v>
      </c>
      <c r="B974" s="1">
        <v>33.092758000000003</v>
      </c>
      <c r="C974" s="21">
        <f t="shared" si="95"/>
        <v>1.9495290533791065E-2</v>
      </c>
      <c r="D974" s="21">
        <f t="shared" si="96"/>
        <v>3.5250469242359834E-4</v>
      </c>
      <c r="S974" s="23">
        <v>41704</v>
      </c>
      <c r="T974" s="1">
        <v>1877.030029</v>
      </c>
      <c r="U974" s="21">
        <f t="shared" si="97"/>
        <v>1.7184078954717297E-3</v>
      </c>
      <c r="W974" s="23">
        <v>41704</v>
      </c>
      <c r="X974" s="24">
        <f t="shared" si="98"/>
        <v>1.9432592121092652E-2</v>
      </c>
      <c r="Y974" s="21">
        <f t="shared" si="99"/>
        <v>1.655709482773317E-3</v>
      </c>
    </row>
    <row r="975" spans="1:25" x14ac:dyDescent="0.3">
      <c r="A975" s="23">
        <v>41703</v>
      </c>
      <c r="B975" s="1">
        <v>32.459941999999998</v>
      </c>
      <c r="C975" s="21">
        <f t="shared" si="95"/>
        <v>-5.0236586240495207E-3</v>
      </c>
      <c r="D975" s="21">
        <f t="shared" si="96"/>
        <v>3.2991707571710245E-5</v>
      </c>
      <c r="S975" s="23">
        <v>41703</v>
      </c>
      <c r="T975" s="1">
        <v>1873.8100589999999</v>
      </c>
      <c r="U975" s="21">
        <f t="shared" si="97"/>
        <v>-5.3351013755253973E-5</v>
      </c>
      <c r="W975" s="23">
        <v>41703</v>
      </c>
      <c r="X975" s="24">
        <f t="shared" si="98"/>
        <v>-5.0863570367479334E-3</v>
      </c>
      <c r="Y975" s="21">
        <f t="shared" si="99"/>
        <v>-1.1604942645366668E-4</v>
      </c>
    </row>
    <row r="976" spans="1:25" x14ac:dyDescent="0.3">
      <c r="A976" s="23">
        <v>41702</v>
      </c>
      <c r="B976" s="1">
        <v>32.623832999999998</v>
      </c>
      <c r="C976" s="21">
        <f t="shared" si="95"/>
        <v>1.6886308978983022E-2</v>
      </c>
      <c r="D976" s="21">
        <f t="shared" si="96"/>
        <v>2.6134365458469546E-4</v>
      </c>
      <c r="S976" s="23">
        <v>41702</v>
      </c>
      <c r="T976" s="1">
        <v>1873.910034</v>
      </c>
      <c r="U976" s="21">
        <f t="shared" si="97"/>
        <v>1.5267701291821645E-2</v>
      </c>
      <c r="W976" s="23">
        <v>41702</v>
      </c>
      <c r="X976" s="24">
        <f t="shared" si="98"/>
        <v>1.6823610566284609E-2</v>
      </c>
      <c r="Y976" s="21">
        <f t="shared" si="99"/>
        <v>1.5205002879123231E-2</v>
      </c>
    </row>
    <row r="977" spans="1:25" x14ac:dyDescent="0.3">
      <c r="A977" s="23">
        <v>41701</v>
      </c>
      <c r="B977" s="1">
        <v>32.082084999999999</v>
      </c>
      <c r="C977" s="21">
        <f t="shared" si="95"/>
        <v>-6.905151397345044E-3</v>
      </c>
      <c r="D977" s="21">
        <f t="shared" si="96"/>
        <v>5.8145712682801425E-5</v>
      </c>
      <c r="S977" s="23">
        <v>41701</v>
      </c>
      <c r="T977" s="1">
        <v>1845.7299800000001</v>
      </c>
      <c r="U977" s="21">
        <f t="shared" si="97"/>
        <v>-7.3785105066267453E-3</v>
      </c>
      <c r="W977" s="23">
        <v>41701</v>
      </c>
      <c r="X977" s="24">
        <f t="shared" si="98"/>
        <v>-6.9678498100434567E-3</v>
      </c>
      <c r="Y977" s="21">
        <f t="shared" si="99"/>
        <v>-7.441208919325158E-3</v>
      </c>
    </row>
    <row r="978" spans="1:25" x14ac:dyDescent="0.3">
      <c r="A978" s="23">
        <v>41698</v>
      </c>
      <c r="B978" s="1">
        <v>32.305157000000001</v>
      </c>
      <c r="C978" s="21">
        <f t="shared" si="95"/>
        <v>-1.703845486316069E-2</v>
      </c>
      <c r="D978" s="21">
        <f t="shared" si="96"/>
        <v>3.1536919083479661E-4</v>
      </c>
      <c r="S978" s="23">
        <v>41698</v>
      </c>
      <c r="T978" s="1">
        <v>1859.4499510000001</v>
      </c>
      <c r="U978" s="21">
        <f t="shared" si="97"/>
        <v>2.7826887334101436E-3</v>
      </c>
      <c r="W978" s="23">
        <v>41698</v>
      </c>
      <c r="X978" s="24">
        <f t="shared" si="98"/>
        <v>-1.7101153275859104E-2</v>
      </c>
      <c r="Y978" s="21">
        <f t="shared" si="99"/>
        <v>2.7199903207117309E-3</v>
      </c>
    </row>
    <row r="979" spans="1:25" x14ac:dyDescent="0.3">
      <c r="A979" s="23">
        <v>41697</v>
      </c>
      <c r="B979" s="1">
        <v>32.865127999999999</v>
      </c>
      <c r="C979" s="21">
        <f t="shared" si="95"/>
        <v>5.711833422821222E-3</v>
      </c>
      <c r="D979" s="21">
        <f t="shared" si="96"/>
        <v>2.4916581791512888E-5</v>
      </c>
      <c r="S979" s="23">
        <v>41697</v>
      </c>
      <c r="T979" s="1">
        <v>1854.290039</v>
      </c>
      <c r="U979" s="21">
        <f t="shared" si="97"/>
        <v>4.94808300188887E-3</v>
      </c>
      <c r="W979" s="23">
        <v>41697</v>
      </c>
      <c r="X979" s="24">
        <f t="shared" si="98"/>
        <v>5.6491350101228093E-3</v>
      </c>
      <c r="Y979" s="21">
        <f t="shared" si="99"/>
        <v>4.8853845891904573E-3</v>
      </c>
    </row>
    <row r="980" spans="1:25" x14ac:dyDescent="0.3">
      <c r="A980" s="23">
        <v>41696</v>
      </c>
      <c r="B980" s="1">
        <v>32.678474000000001</v>
      </c>
      <c r="C980" s="21">
        <f t="shared" si="95"/>
        <v>1.7434624904650198E-2</v>
      </c>
      <c r="D980" s="21">
        <f t="shared" si="96"/>
        <v>2.7937259446233321E-4</v>
      </c>
      <c r="S980" s="23">
        <v>41696</v>
      </c>
      <c r="T980" s="1">
        <v>1845.160034</v>
      </c>
      <c r="U980" s="21">
        <f t="shared" si="97"/>
        <v>2.1699943693942458E-5</v>
      </c>
      <c r="W980" s="23">
        <v>41696</v>
      </c>
      <c r="X980" s="24">
        <f t="shared" si="98"/>
        <v>1.7371926491951784E-2</v>
      </c>
      <c r="Y980" s="21">
        <f t="shared" si="99"/>
        <v>-4.0998469004470246E-5</v>
      </c>
    </row>
    <row r="981" spans="1:25" x14ac:dyDescent="0.3">
      <c r="A981" s="23">
        <v>41695</v>
      </c>
      <c r="B981" s="1">
        <v>32.118499999999997</v>
      </c>
      <c r="C981" s="21">
        <f t="shared" si="95"/>
        <v>-2.7701096514981205E-2</v>
      </c>
      <c r="D981" s="21">
        <f t="shared" si="96"/>
        <v>8.0776908458482239E-4</v>
      </c>
      <c r="S981" s="23">
        <v>41695</v>
      </c>
      <c r="T981" s="1">
        <v>1845.119995</v>
      </c>
      <c r="U981" s="21">
        <f t="shared" si="97"/>
        <v>-1.3476816104130984E-3</v>
      </c>
      <c r="W981" s="23">
        <v>41695</v>
      </c>
      <c r="X981" s="24">
        <f t="shared" si="98"/>
        <v>-2.7763794927679619E-2</v>
      </c>
      <c r="Y981" s="21">
        <f t="shared" si="99"/>
        <v>-1.4103800231115111E-3</v>
      </c>
    </row>
    <row r="982" spans="1:25" x14ac:dyDescent="0.3">
      <c r="A982" s="23">
        <v>41694</v>
      </c>
      <c r="B982" s="1">
        <v>33.033566</v>
      </c>
      <c r="C982" s="21">
        <f t="shared" si="95"/>
        <v>0</v>
      </c>
      <c r="D982" s="21">
        <f t="shared" si="96"/>
        <v>5.186624212196087E-7</v>
      </c>
      <c r="S982" s="23">
        <v>41694</v>
      </c>
      <c r="T982" s="1">
        <v>1847.6099850000001</v>
      </c>
      <c r="U982" s="21">
        <f t="shared" si="97"/>
        <v>6.1865132743363915E-3</v>
      </c>
      <c r="W982" s="23">
        <v>41694</v>
      </c>
      <c r="X982" s="24">
        <f t="shared" si="98"/>
        <v>-6.2698412698412704E-5</v>
      </c>
      <c r="Y982" s="21">
        <f t="shared" si="99"/>
        <v>6.1238148616379788E-3</v>
      </c>
    </row>
    <row r="983" spans="1:25" x14ac:dyDescent="0.3">
      <c r="A983" s="23">
        <v>41691</v>
      </c>
      <c r="B983" s="1">
        <v>33.033566</v>
      </c>
      <c r="C983" s="21">
        <f t="shared" si="95"/>
        <v>-1.3460554015745196E-2</v>
      </c>
      <c r="D983" s="21">
        <f t="shared" si="96"/>
        <v>2.010932800148054E-4</v>
      </c>
      <c r="S983" s="23">
        <v>41691</v>
      </c>
      <c r="T983" s="1">
        <v>1836.25</v>
      </c>
      <c r="U983" s="21">
        <f t="shared" si="97"/>
        <v>-1.9187234040792811E-3</v>
      </c>
      <c r="W983" s="23">
        <v>41691</v>
      </c>
      <c r="X983" s="24">
        <f t="shared" si="98"/>
        <v>-1.352325242844361E-2</v>
      </c>
      <c r="Y983" s="21">
        <f t="shared" si="99"/>
        <v>-1.9814218167776938E-3</v>
      </c>
    </row>
    <row r="984" spans="1:25" x14ac:dyDescent="0.3">
      <c r="A984" s="23">
        <v>41690</v>
      </c>
      <c r="B984" s="1">
        <v>33.484282999999998</v>
      </c>
      <c r="C984" s="21">
        <f t="shared" si="95"/>
        <v>3.1372790332000466E-3</v>
      </c>
      <c r="D984" s="21">
        <f t="shared" si="96"/>
        <v>5.8423570338646856E-6</v>
      </c>
      <c r="S984" s="23">
        <v>41690</v>
      </c>
      <c r="T984" s="1">
        <v>1839.780029</v>
      </c>
      <c r="U984" s="21">
        <f t="shared" si="97"/>
        <v>6.0314580997948841E-3</v>
      </c>
      <c r="W984" s="23">
        <v>41690</v>
      </c>
      <c r="X984" s="24">
        <f t="shared" si="98"/>
        <v>3.0745806205016339E-3</v>
      </c>
      <c r="Y984" s="21">
        <f t="shared" si="99"/>
        <v>5.9687596870964714E-3</v>
      </c>
    </row>
    <row r="985" spans="1:25" x14ac:dyDescent="0.3">
      <c r="A985" s="23">
        <v>41689</v>
      </c>
      <c r="B985" s="1">
        <v>33.379562</v>
      </c>
      <c r="C985" s="21">
        <f t="shared" si="95"/>
        <v>-8.7874609315191643E-3</v>
      </c>
      <c r="D985" s="21">
        <f t="shared" si="96"/>
        <v>9.0395278180658512E-5</v>
      </c>
      <c r="S985" s="23">
        <v>41689</v>
      </c>
      <c r="T985" s="1">
        <v>1828.75</v>
      </c>
      <c r="U985" s="21">
        <f t="shared" si="97"/>
        <v>-6.5244844166295612E-3</v>
      </c>
      <c r="W985" s="23">
        <v>41689</v>
      </c>
      <c r="X985" s="24">
        <f t="shared" si="98"/>
        <v>-8.8501593442175779E-3</v>
      </c>
      <c r="Y985" s="21">
        <f t="shared" si="99"/>
        <v>-6.5871828293279739E-3</v>
      </c>
    </row>
    <row r="986" spans="1:25" x14ac:dyDescent="0.3">
      <c r="A986" s="23">
        <v>41688</v>
      </c>
      <c r="B986" s="1">
        <v>33.675483999999997</v>
      </c>
      <c r="C986" s="21">
        <f t="shared" si="95"/>
        <v>-1.4127792144648099E-2</v>
      </c>
      <c r="D986" s="21">
        <f t="shared" si="96"/>
        <v>2.2046234255213696E-4</v>
      </c>
      <c r="S986" s="23">
        <v>41688</v>
      </c>
      <c r="T986" s="1">
        <v>1840.76001</v>
      </c>
      <c r="U986" s="21">
        <f t="shared" si="97"/>
        <v>1.15847396931823E-3</v>
      </c>
      <c r="W986" s="23">
        <v>41688</v>
      </c>
      <c r="X986" s="24">
        <f t="shared" si="98"/>
        <v>-1.4190490557346513E-2</v>
      </c>
      <c r="Y986" s="21">
        <f t="shared" si="99"/>
        <v>1.0957755566198173E-3</v>
      </c>
    </row>
    <row r="987" spans="1:25" x14ac:dyDescent="0.3">
      <c r="A987" s="23">
        <v>41684</v>
      </c>
      <c r="B987" s="1">
        <v>34.158062000000001</v>
      </c>
      <c r="C987" s="21">
        <f t="shared" si="95"/>
        <v>4.5521794328446941E-3</v>
      </c>
      <c r="D987" s="21">
        <f t="shared" si="96"/>
        <v>1.4684202685990806E-5</v>
      </c>
      <c r="S987" s="23">
        <v>41684</v>
      </c>
      <c r="T987" s="1">
        <v>1838.630005</v>
      </c>
      <c r="U987" s="21">
        <f t="shared" si="97"/>
        <v>4.809216818833173E-3</v>
      </c>
      <c r="W987" s="23">
        <v>41684</v>
      </c>
      <c r="X987" s="24">
        <f t="shared" si="98"/>
        <v>4.4894810201462814E-3</v>
      </c>
      <c r="Y987" s="21">
        <f t="shared" si="99"/>
        <v>4.7465184061347603E-3</v>
      </c>
    </row>
    <row r="988" spans="1:25" x14ac:dyDescent="0.3">
      <c r="A988" s="23">
        <v>41683</v>
      </c>
      <c r="B988" s="1">
        <v>34.003273</v>
      </c>
      <c r="C988" s="21">
        <f t="shared" si="95"/>
        <v>1.0553291836876477E-2</v>
      </c>
      <c r="D988" s="21">
        <f t="shared" si="96"/>
        <v>9.6690044857449336E-5</v>
      </c>
      <c r="S988" s="23">
        <v>41683</v>
      </c>
      <c r="T988" s="1">
        <v>1829.829956</v>
      </c>
      <c r="U988" s="21">
        <f t="shared" si="97"/>
        <v>5.8100249232653223E-3</v>
      </c>
      <c r="W988" s="23">
        <v>41683</v>
      </c>
      <c r="X988" s="24">
        <f t="shared" si="98"/>
        <v>1.0490593424178064E-2</v>
      </c>
      <c r="Y988" s="21">
        <f t="shared" si="99"/>
        <v>5.7473265105669096E-3</v>
      </c>
    </row>
    <row r="989" spans="1:25" x14ac:dyDescent="0.3">
      <c r="A989" s="23">
        <v>41682</v>
      </c>
      <c r="B989" s="1">
        <v>33.648173999999997</v>
      </c>
      <c r="C989" s="21">
        <f t="shared" si="95"/>
        <v>-7.919414508012701E-3</v>
      </c>
      <c r="D989" s="21">
        <f t="shared" si="96"/>
        <v>7.4642631517305133E-5</v>
      </c>
      <c r="S989" s="23">
        <v>41682</v>
      </c>
      <c r="T989" s="1">
        <v>1819.26001</v>
      </c>
      <c r="U989" s="21">
        <f t="shared" si="97"/>
        <v>-2.6926226129964093E-4</v>
      </c>
      <c r="W989" s="23">
        <v>41682</v>
      </c>
      <c r="X989" s="24">
        <f t="shared" si="98"/>
        <v>-7.9821129207111145E-3</v>
      </c>
      <c r="Y989" s="21">
        <f t="shared" si="99"/>
        <v>-3.3196067399805362E-4</v>
      </c>
    </row>
    <row r="990" spans="1:25" x14ac:dyDescent="0.3">
      <c r="A990" s="23">
        <v>41681</v>
      </c>
      <c r="B990" s="1">
        <v>33.916775000000001</v>
      </c>
      <c r="C990" s="21">
        <f t="shared" si="95"/>
        <v>-4.0107941196749763E-3</v>
      </c>
      <c r="D990" s="21">
        <f t="shared" si="96"/>
        <v>2.2382137068857719E-5</v>
      </c>
      <c r="S990" s="23">
        <v>41681</v>
      </c>
      <c r="T990" s="1">
        <v>1819.75</v>
      </c>
      <c r="U990" s="21">
        <f t="shared" si="97"/>
        <v>1.1062113507929405E-2</v>
      </c>
      <c r="W990" s="23">
        <v>41681</v>
      </c>
      <c r="X990" s="24">
        <f t="shared" si="98"/>
        <v>-4.073492532373389E-3</v>
      </c>
      <c r="Y990" s="21">
        <f t="shared" si="99"/>
        <v>1.0999415095230992E-2</v>
      </c>
    </row>
    <row r="991" spans="1:25" x14ac:dyDescent="0.3">
      <c r="A991" s="23">
        <v>41680</v>
      </c>
      <c r="B991" s="1">
        <v>34.053356000000001</v>
      </c>
      <c r="C991" s="21">
        <f t="shared" si="95"/>
        <v>1.0264731805301075E-2</v>
      </c>
      <c r="D991" s="21">
        <f t="shared" si="96"/>
        <v>9.1098426902691841E-5</v>
      </c>
      <c r="S991" s="23">
        <v>41680</v>
      </c>
      <c r="T991" s="1">
        <v>1799.839966</v>
      </c>
      <c r="U991" s="21">
        <f t="shared" si="97"/>
        <v>1.5692346042979199E-3</v>
      </c>
      <c r="W991" s="23">
        <v>41680</v>
      </c>
      <c r="X991" s="24">
        <f t="shared" si="98"/>
        <v>1.0202033392602661E-2</v>
      </c>
      <c r="Y991" s="21">
        <f t="shared" si="99"/>
        <v>1.5065361915995073E-3</v>
      </c>
    </row>
    <row r="992" spans="1:25" x14ac:dyDescent="0.3">
      <c r="A992" s="23">
        <v>41677</v>
      </c>
      <c r="B992" s="1">
        <v>33.707358999999997</v>
      </c>
      <c r="C992" s="21">
        <f t="shared" si="95"/>
        <v>2.3217504091065821E-2</v>
      </c>
      <c r="D992" s="21">
        <f t="shared" si="96"/>
        <v>5.0612949164475075E-4</v>
      </c>
      <c r="S992" s="23">
        <v>41677</v>
      </c>
      <c r="T992" s="1">
        <v>1797.0200199999999</v>
      </c>
      <c r="U992" s="21">
        <f t="shared" si="97"/>
        <v>1.3301886898100301E-2</v>
      </c>
      <c r="W992" s="23">
        <v>41677</v>
      </c>
      <c r="X992" s="24">
        <f t="shared" si="98"/>
        <v>2.3154805678367408E-2</v>
      </c>
      <c r="Y992" s="21">
        <f t="shared" si="99"/>
        <v>1.3239188485401888E-2</v>
      </c>
    </row>
    <row r="993" spans="1:25" x14ac:dyDescent="0.3">
      <c r="A993" s="23">
        <v>41676</v>
      </c>
      <c r="B993" s="1">
        <v>32.942515999999998</v>
      </c>
      <c r="C993" s="21">
        <f t="shared" si="95"/>
        <v>2.6528563936081717E-2</v>
      </c>
      <c r="D993" s="21">
        <f t="shared" si="96"/>
        <v>6.660725671177824E-4</v>
      </c>
      <c r="S993" s="23">
        <v>41676</v>
      </c>
      <c r="T993" s="1">
        <v>1773.4300539999999</v>
      </c>
      <c r="U993" s="21">
        <f t="shared" si="97"/>
        <v>1.2439792887467327E-2</v>
      </c>
      <c r="W993" s="23">
        <v>41676</v>
      </c>
      <c r="X993" s="24">
        <f t="shared" si="98"/>
        <v>2.6465865523383304E-2</v>
      </c>
      <c r="Y993" s="21">
        <f t="shared" si="99"/>
        <v>1.2377094474768913E-2</v>
      </c>
    </row>
    <row r="994" spans="1:25" x14ac:dyDescent="0.3">
      <c r="A994" s="23">
        <v>41675</v>
      </c>
      <c r="B994" s="1">
        <v>32.091183000000001</v>
      </c>
      <c r="C994" s="21">
        <f t="shared" si="95"/>
        <v>-2.2646731018480803E-3</v>
      </c>
      <c r="D994" s="21">
        <f t="shared" si="96"/>
        <v>8.9093612559566326E-6</v>
      </c>
      <c r="S994" s="23">
        <v>41675</v>
      </c>
      <c r="T994" s="1">
        <v>1751.6400149999999</v>
      </c>
      <c r="U994" s="21">
        <f t="shared" si="97"/>
        <v>-2.0282224814169858E-3</v>
      </c>
      <c r="W994" s="23">
        <v>41675</v>
      </c>
      <c r="X994" s="24">
        <f t="shared" si="98"/>
        <v>-2.327371514546493E-3</v>
      </c>
      <c r="Y994" s="21">
        <f t="shared" si="99"/>
        <v>-2.0909208941153985E-3</v>
      </c>
    </row>
    <row r="995" spans="1:25" x14ac:dyDescent="0.3">
      <c r="A995" s="23">
        <v>41674</v>
      </c>
      <c r="B995" s="1">
        <v>32.164023999999998</v>
      </c>
      <c r="C995" s="21">
        <f t="shared" si="95"/>
        <v>2.8234451729808763E-2</v>
      </c>
      <c r="D995" s="21">
        <f t="shared" si="96"/>
        <v>7.570350269940012E-4</v>
      </c>
      <c r="S995" s="23">
        <v>41674</v>
      </c>
      <c r="T995" s="1">
        <v>1755.1999510000001</v>
      </c>
      <c r="U995" s="21">
        <f t="shared" si="97"/>
        <v>7.6410886367013209E-3</v>
      </c>
      <c r="W995" s="23">
        <v>41674</v>
      </c>
      <c r="X995" s="24">
        <f t="shared" si="98"/>
        <v>2.8171753317110349E-2</v>
      </c>
      <c r="Y995" s="21">
        <f t="shared" si="99"/>
        <v>7.5783902240029082E-3</v>
      </c>
    </row>
    <row r="996" spans="1:25" x14ac:dyDescent="0.3">
      <c r="A996" s="23">
        <v>41673</v>
      </c>
      <c r="B996" s="1">
        <v>31.280826999999999</v>
      </c>
      <c r="C996" s="21">
        <f t="shared" si="95"/>
        <v>-3.0230584174829489E-2</v>
      </c>
      <c r="D996" s="21">
        <f t="shared" si="96"/>
        <v>9.5794994004978014E-4</v>
      </c>
      <c r="S996" s="23">
        <v>41673</v>
      </c>
      <c r="T996" s="1">
        <v>1741.8900149999999</v>
      </c>
      <c r="U996" s="21">
        <f t="shared" si="97"/>
        <v>-2.2831919721464478E-2</v>
      </c>
      <c r="W996" s="23">
        <v>41673</v>
      </c>
      <c r="X996" s="24">
        <f t="shared" si="98"/>
        <v>-3.0293282587527903E-2</v>
      </c>
      <c r="Y996" s="21">
        <f t="shared" si="99"/>
        <v>-2.2894618134162891E-2</v>
      </c>
    </row>
    <row r="997" spans="1:25" x14ac:dyDescent="0.3">
      <c r="A997" s="23">
        <v>41670</v>
      </c>
      <c r="B997" s="1">
        <v>32.255943000000002</v>
      </c>
      <c r="C997" s="21">
        <f t="shared" si="95"/>
        <v>-1.0985876444947751E-2</v>
      </c>
      <c r="D997" s="21">
        <f t="shared" si="96"/>
        <v>1.3703180932441209E-4</v>
      </c>
      <c r="S997" s="23">
        <v>41670</v>
      </c>
      <c r="T997" s="1">
        <v>1782.589966</v>
      </c>
      <c r="U997" s="21">
        <f t="shared" si="97"/>
        <v>-6.4652993169356243E-3</v>
      </c>
      <c r="W997" s="23">
        <v>41670</v>
      </c>
      <c r="X997" s="24">
        <f t="shared" si="98"/>
        <v>-1.1048574857646164E-2</v>
      </c>
      <c r="Y997" s="21">
        <f t="shared" si="99"/>
        <v>-6.527997729634037E-3</v>
      </c>
    </row>
    <row r="998" spans="1:25" x14ac:dyDescent="0.3">
      <c r="A998" s="23">
        <v>41669</v>
      </c>
      <c r="B998" s="1">
        <v>32.614238999999998</v>
      </c>
      <c r="C998" s="21">
        <f t="shared" si="95"/>
        <v>4.8908189843293037E-3</v>
      </c>
      <c r="D998" s="21">
        <f t="shared" si="96"/>
        <v>1.7394211070847107E-5</v>
      </c>
      <c r="S998" s="23">
        <v>41669</v>
      </c>
      <c r="T998" s="1">
        <v>1794.1899410000001</v>
      </c>
      <c r="U998" s="21">
        <f t="shared" si="97"/>
        <v>1.1267044612831345E-2</v>
      </c>
      <c r="W998" s="23">
        <v>41669</v>
      </c>
      <c r="X998" s="24">
        <f t="shared" si="98"/>
        <v>4.828120571630891E-3</v>
      </c>
      <c r="Y998" s="21">
        <f t="shared" si="99"/>
        <v>1.1204346200132932E-2</v>
      </c>
    </row>
    <row r="999" spans="1:25" x14ac:dyDescent="0.3">
      <c r="A999" s="23">
        <v>41668</v>
      </c>
      <c r="B999" s="1">
        <v>32.455505000000002</v>
      </c>
      <c r="C999" s="21">
        <f t="shared" si="95"/>
        <v>-3.1533182803316739E-2</v>
      </c>
      <c r="D999" s="21">
        <f t="shared" si="96"/>
        <v>1.0402795549338967E-3</v>
      </c>
      <c r="S999" s="23">
        <v>41668</v>
      </c>
      <c r="T999" s="1">
        <v>1774.1999510000001</v>
      </c>
      <c r="U999" s="21">
        <f t="shared" si="97"/>
        <v>-1.0209232357043185E-2</v>
      </c>
      <c r="W999" s="23">
        <v>41668</v>
      </c>
      <c r="X999" s="24">
        <f t="shared" si="98"/>
        <v>-3.1595881216015149E-2</v>
      </c>
      <c r="Y999" s="21">
        <f t="shared" si="99"/>
        <v>-1.0271930769741599E-2</v>
      </c>
    </row>
    <row r="1000" spans="1:25" x14ac:dyDescent="0.3">
      <c r="A1000" s="23">
        <v>41667</v>
      </c>
      <c r="B1000" s="1">
        <v>33.512253000000001</v>
      </c>
      <c r="C1000" s="21">
        <f t="shared" si="95"/>
        <v>-4.3120994508575317E-3</v>
      </c>
      <c r="D1000" s="21">
        <f t="shared" si="96"/>
        <v>2.5323858753466742E-5</v>
      </c>
      <c r="S1000" s="23">
        <v>41667</v>
      </c>
      <c r="T1000" s="1">
        <v>1792.5</v>
      </c>
      <c r="U1000" s="21">
        <f t="shared" si="97"/>
        <v>6.1406523707883132E-3</v>
      </c>
      <c r="W1000" s="23">
        <v>41667</v>
      </c>
      <c r="X1000" s="24">
        <f t="shared" si="98"/>
        <v>-4.3747978635559443E-3</v>
      </c>
      <c r="Y1000" s="21">
        <f t="shared" si="99"/>
        <v>6.0779539580899005E-3</v>
      </c>
    </row>
    <row r="1001" spans="1:25" x14ac:dyDescent="0.3">
      <c r="A1001" s="23">
        <v>41666</v>
      </c>
      <c r="B1001" s="1">
        <v>33.657387</v>
      </c>
      <c r="C1001" s="21">
        <f t="shared" si="95"/>
        <v>-1.0269297343390105E-2</v>
      </c>
      <c r="D1001" s="21">
        <f t="shared" si="96"/>
        <v>1.2076866094012311E-4</v>
      </c>
      <c r="S1001" s="23">
        <v>41666</v>
      </c>
      <c r="T1001" s="1">
        <v>1781.5600589999999</v>
      </c>
      <c r="U1001" s="21">
        <f t="shared" si="97"/>
        <v>-4.8762936785797795E-3</v>
      </c>
      <c r="W1001" s="23">
        <v>41666</v>
      </c>
      <c r="X1001" s="24">
        <f t="shared" si="98"/>
        <v>-1.0331995756088518E-2</v>
      </c>
      <c r="Y1001" s="21">
        <f t="shared" si="99"/>
        <v>-4.9389920912781922E-3</v>
      </c>
    </row>
    <row r="1002" spans="1:25" x14ac:dyDescent="0.3">
      <c r="A1002" s="23">
        <v>41663</v>
      </c>
      <c r="B1002" s="1">
        <v>34.006610999999999</v>
      </c>
      <c r="C1002" s="21">
        <f t="shared" si="95"/>
        <v>2.1664909544352851E-2</v>
      </c>
      <c r="D1002" s="21">
        <f t="shared" si="96"/>
        <v>4.3868160294696911E-4</v>
      </c>
      <c r="S1002" s="23">
        <v>41663</v>
      </c>
      <c r="T1002" s="1">
        <v>1790.290039</v>
      </c>
      <c r="U1002" s="21">
        <f t="shared" si="97"/>
        <v>-2.0875448636635485E-2</v>
      </c>
      <c r="W1002" s="23">
        <v>41663</v>
      </c>
      <c r="X1002" s="24">
        <f t="shared" si="98"/>
        <v>2.1602211131654437E-2</v>
      </c>
      <c r="Y1002" s="21">
        <f t="shared" si="99"/>
        <v>-2.0938147049333899E-2</v>
      </c>
    </row>
    <row r="1003" spans="1:25" x14ac:dyDescent="0.3">
      <c r="A1003" s="23">
        <v>41662</v>
      </c>
      <c r="B1003" s="1">
        <v>33.285483999999997</v>
      </c>
      <c r="C1003" s="21">
        <f t="shared" si="95"/>
        <v>-2.8530838847644624E-3</v>
      </c>
      <c r="D1003" s="21">
        <f t="shared" si="96"/>
        <v>1.2768230611873199E-5</v>
      </c>
      <c r="S1003" s="23">
        <v>41662</v>
      </c>
      <c r="T1003" s="1">
        <v>1828.459961</v>
      </c>
      <c r="U1003" s="21">
        <f t="shared" si="97"/>
        <v>-8.8895765171035368E-3</v>
      </c>
      <c r="W1003" s="23">
        <v>41662</v>
      </c>
      <c r="X1003" s="24">
        <f t="shared" si="98"/>
        <v>-2.9157822974628751E-3</v>
      </c>
      <c r="Y1003" s="21">
        <f t="shared" si="99"/>
        <v>-8.9522749298019504E-3</v>
      </c>
    </row>
    <row r="1004" spans="1:25" x14ac:dyDescent="0.3">
      <c r="A1004" s="23">
        <v>41661</v>
      </c>
      <c r="B1004" s="1">
        <v>33.380721999999999</v>
      </c>
      <c r="C1004" s="21">
        <f t="shared" si="95"/>
        <v>-6.7903259200774446E-4</v>
      </c>
      <c r="D1004" s="21">
        <f t="shared" si="96"/>
        <v>1.9578020730747565E-6</v>
      </c>
      <c r="S1004" s="23">
        <v>41661</v>
      </c>
      <c r="T1004" s="1">
        <v>1844.8599850000001</v>
      </c>
      <c r="U1004" s="21">
        <f t="shared" si="97"/>
        <v>5.7486493753744483E-4</v>
      </c>
      <c r="W1004" s="23">
        <v>41661</v>
      </c>
      <c r="X1004" s="24">
        <f t="shared" si="98"/>
        <v>-7.4173100470615715E-4</v>
      </c>
      <c r="Y1004" s="21">
        <f t="shared" si="99"/>
        <v>5.1216652483903214E-4</v>
      </c>
    </row>
    <row r="1005" spans="1:25" x14ac:dyDescent="0.3">
      <c r="A1005" s="23">
        <v>41660</v>
      </c>
      <c r="B1005" s="1">
        <v>33.403404000000002</v>
      </c>
      <c r="C1005" s="21">
        <f t="shared" si="95"/>
        <v>-1.6689060223335384E-2</v>
      </c>
      <c r="D1005" s="21">
        <f t="shared" si="96"/>
        <v>3.0308172223847852E-4</v>
      </c>
      <c r="S1005" s="23">
        <v>41660</v>
      </c>
      <c r="T1005" s="1">
        <v>1843.8000489999999</v>
      </c>
      <c r="U1005" s="21">
        <f t="shared" si="97"/>
        <v>2.7737521813855359E-3</v>
      </c>
      <c r="W1005" s="23">
        <v>41660</v>
      </c>
      <c r="X1005" s="24">
        <f t="shared" si="98"/>
        <v>-1.6751758636033797E-2</v>
      </c>
      <c r="Y1005" s="21">
        <f t="shared" si="99"/>
        <v>2.7110537686871232E-3</v>
      </c>
    </row>
    <row r="1006" spans="1:25" x14ac:dyDescent="0.3">
      <c r="A1006" s="23">
        <v>41656</v>
      </c>
      <c r="B1006" s="1">
        <v>33.970337000000001</v>
      </c>
      <c r="C1006" s="21">
        <f t="shared" si="95"/>
        <v>-5.1799243258974226E-3</v>
      </c>
      <c r="D1006" s="21">
        <f t="shared" si="96"/>
        <v>3.4811257180974273E-5</v>
      </c>
      <c r="S1006" s="23">
        <v>41656</v>
      </c>
      <c r="T1006" s="1">
        <v>1838.6999510000001</v>
      </c>
      <c r="U1006" s="21">
        <f t="shared" si="97"/>
        <v>-3.8951746537292387E-3</v>
      </c>
      <c r="W1006" s="23">
        <v>41656</v>
      </c>
      <c r="X1006" s="24">
        <f t="shared" si="98"/>
        <v>-5.2426227385958353E-3</v>
      </c>
      <c r="Y1006" s="21">
        <f t="shared" si="99"/>
        <v>-3.9578730664276513E-3</v>
      </c>
    </row>
    <row r="1007" spans="1:25" x14ac:dyDescent="0.3">
      <c r="A1007" s="23">
        <v>41655</v>
      </c>
      <c r="B1007" s="1">
        <v>34.147216999999998</v>
      </c>
      <c r="C1007" s="21">
        <f t="shared" si="95"/>
        <v>-1.1812451547010161E-2</v>
      </c>
      <c r="D1007" s="21">
        <f t="shared" si="96"/>
        <v>1.5706690898513481E-4</v>
      </c>
      <c r="S1007" s="23">
        <v>41655</v>
      </c>
      <c r="T1007" s="1">
        <v>1845.8900149999999</v>
      </c>
      <c r="U1007" s="21">
        <f t="shared" si="97"/>
        <v>-1.3471201772711217E-3</v>
      </c>
      <c r="W1007" s="23">
        <v>41655</v>
      </c>
      <c r="X1007" s="24">
        <f t="shared" si="98"/>
        <v>-1.1875149959708575E-2</v>
      </c>
      <c r="Y1007" s="21">
        <f t="shared" si="99"/>
        <v>-1.4098185899695343E-3</v>
      </c>
    </row>
    <row r="1008" spans="1:25" x14ac:dyDescent="0.3">
      <c r="A1008" s="23">
        <v>41654</v>
      </c>
      <c r="B1008" s="1">
        <v>34.555401000000003</v>
      </c>
      <c r="C1008" s="21">
        <f t="shared" si="95"/>
        <v>9.6738813122914102E-3</v>
      </c>
      <c r="D1008" s="21">
        <f t="shared" si="96"/>
        <v>8.0168727544513969E-5</v>
      </c>
      <c r="S1008" s="23">
        <v>41654</v>
      </c>
      <c r="T1008" s="1">
        <v>1848.380005</v>
      </c>
      <c r="U1008" s="21">
        <f t="shared" si="97"/>
        <v>5.1661881004574361E-3</v>
      </c>
      <c r="W1008" s="23">
        <v>41654</v>
      </c>
      <c r="X1008" s="24">
        <f t="shared" si="98"/>
        <v>9.6111828995929967E-3</v>
      </c>
      <c r="Y1008" s="21">
        <f t="shared" si="99"/>
        <v>5.1034896877590235E-3</v>
      </c>
    </row>
    <row r="1009" spans="1:25" x14ac:dyDescent="0.3">
      <c r="A1009" s="23">
        <v>41653</v>
      </c>
      <c r="B1009" s="1">
        <v>34.224319000000001</v>
      </c>
      <c r="C1009" s="21">
        <f t="shared" si="95"/>
        <v>4.5259896076672579E-3</v>
      </c>
      <c r="D1009" s="21">
        <f t="shared" si="96"/>
        <v>1.4484169918444526E-5</v>
      </c>
      <c r="S1009" s="23">
        <v>41653</v>
      </c>
      <c r="T1009" s="1">
        <v>1838.880005</v>
      </c>
      <c r="U1009" s="21">
        <f t="shared" si="97"/>
        <v>1.0817971927264969E-2</v>
      </c>
      <c r="W1009" s="23">
        <v>41653</v>
      </c>
      <c r="X1009" s="24">
        <f t="shared" si="98"/>
        <v>4.4632911949688452E-3</v>
      </c>
      <c r="Y1009" s="21">
        <f t="shared" si="99"/>
        <v>1.0755273514566555E-2</v>
      </c>
    </row>
    <row r="1010" spans="1:25" x14ac:dyDescent="0.3">
      <c r="A1010" s="23">
        <v>41652</v>
      </c>
      <c r="B1010" s="1">
        <v>34.070118000000001</v>
      </c>
      <c r="C1010" s="21">
        <f t="shared" si="95"/>
        <v>-3.2831166176743976E-2</v>
      </c>
      <c r="D1010" s="21">
        <f t="shared" si="96"/>
        <v>1.1256929788304474E-3</v>
      </c>
      <c r="S1010" s="23">
        <v>41652</v>
      </c>
      <c r="T1010" s="1">
        <v>1819.1999510000001</v>
      </c>
      <c r="U1010" s="21">
        <f t="shared" si="97"/>
        <v>-1.2576216537872997E-2</v>
      </c>
      <c r="W1010" s="23">
        <v>41652</v>
      </c>
      <c r="X1010" s="24">
        <f t="shared" si="98"/>
        <v>-3.2893864589442386E-2</v>
      </c>
      <c r="Y1010" s="21">
        <f t="shared" si="99"/>
        <v>-1.2638914950571411E-2</v>
      </c>
    </row>
    <row r="1011" spans="1:25" x14ac:dyDescent="0.3">
      <c r="A1011" s="23">
        <v>41649</v>
      </c>
      <c r="B1011" s="1">
        <v>35.226649999999999</v>
      </c>
      <c r="C1011" s="21">
        <f t="shared" si="95"/>
        <v>9.023184130720896E-4</v>
      </c>
      <c r="D1011" s="21">
        <f t="shared" si="96"/>
        <v>3.3173595048424321E-8</v>
      </c>
      <c r="S1011" s="23">
        <v>41649</v>
      </c>
      <c r="T1011" s="1">
        <v>1842.369995</v>
      </c>
      <c r="U1011" s="21">
        <f t="shared" si="97"/>
        <v>2.3066866807388564E-3</v>
      </c>
      <c r="W1011" s="23">
        <v>41649</v>
      </c>
      <c r="X1011" s="24">
        <f t="shared" si="98"/>
        <v>8.3962000037367691E-4</v>
      </c>
      <c r="Y1011" s="21">
        <f t="shared" si="99"/>
        <v>2.2439882680404437E-3</v>
      </c>
    </row>
    <row r="1012" spans="1:25" x14ac:dyDescent="0.3">
      <c r="A1012" s="23">
        <v>41648</v>
      </c>
      <c r="B1012" s="1">
        <v>35.194893</v>
      </c>
      <c r="C1012" s="21">
        <f t="shared" si="95"/>
        <v>-5.5107783660086618E-3</v>
      </c>
      <c r="D1012" s="21">
        <f t="shared" si="96"/>
        <v>3.8824869748390428E-5</v>
      </c>
      <c r="S1012" s="23">
        <v>41648</v>
      </c>
      <c r="T1012" s="1">
        <v>1838.130005</v>
      </c>
      <c r="U1012" s="21">
        <f t="shared" si="97"/>
        <v>3.4830938044994042E-4</v>
      </c>
      <c r="W1012" s="23">
        <v>41648</v>
      </c>
      <c r="X1012" s="24">
        <f t="shared" si="98"/>
        <v>-5.5734767787070745E-3</v>
      </c>
      <c r="Y1012" s="21">
        <f t="shared" si="99"/>
        <v>2.8561096775152773E-4</v>
      </c>
    </row>
    <row r="1013" spans="1:25" x14ac:dyDescent="0.3">
      <c r="A1013" s="23">
        <v>41647</v>
      </c>
      <c r="B1013" s="1">
        <v>35.389918999999999</v>
      </c>
      <c r="C1013" s="21">
        <f t="shared" si="95"/>
        <v>1.0620419839355133E-2</v>
      </c>
      <c r="D1013" s="21">
        <f t="shared" si="96"/>
        <v>9.8014705040454065E-5</v>
      </c>
      <c r="S1013" s="23">
        <v>41647</v>
      </c>
      <c r="T1013" s="1">
        <v>1837.48999</v>
      </c>
      <c r="U1013" s="21">
        <f t="shared" si="97"/>
        <v>-2.1220917521214133E-4</v>
      </c>
      <c r="W1013" s="23">
        <v>41647</v>
      </c>
      <c r="X1013" s="24">
        <f t="shared" si="98"/>
        <v>1.0557721426656719E-2</v>
      </c>
      <c r="Y1013" s="21">
        <f t="shared" si="99"/>
        <v>-2.7490758791055402E-4</v>
      </c>
    </row>
    <row r="1014" spans="1:25" x14ac:dyDescent="0.3">
      <c r="A1014" s="23">
        <v>41646</v>
      </c>
      <c r="B1014" s="1">
        <v>35.018013000000003</v>
      </c>
      <c r="C1014" s="21">
        <f t="shared" si="95"/>
        <v>1.3653870302025251E-2</v>
      </c>
      <c r="D1014" s="21">
        <f t="shared" si="96"/>
        <v>1.672802875608824E-4</v>
      </c>
      <c r="S1014" s="23">
        <v>41646</v>
      </c>
      <c r="T1014" s="1">
        <v>1837.880005</v>
      </c>
      <c r="U1014" s="21">
        <f t="shared" si="97"/>
        <v>6.0817644686330663E-3</v>
      </c>
      <c r="W1014" s="23">
        <v>41646</v>
      </c>
      <c r="X1014" s="24">
        <f t="shared" si="98"/>
        <v>1.3591171889326837E-2</v>
      </c>
      <c r="Y1014" s="21">
        <f t="shared" si="99"/>
        <v>6.0190660559346536E-3</v>
      </c>
    </row>
    <row r="1015" spans="1:25" x14ac:dyDescent="0.3">
      <c r="A1015" s="23">
        <v>41645</v>
      </c>
      <c r="B1015" s="1">
        <v>34.546322000000004</v>
      </c>
      <c r="C1015" s="21">
        <f t="shared" si="95"/>
        <v>-1.0136791310350723E-2</v>
      </c>
      <c r="D1015" s="21">
        <f t="shared" si="96"/>
        <v>1.1787387410630686E-4</v>
      </c>
      <c r="S1015" s="23">
        <v>41645</v>
      </c>
      <c r="T1015" s="1">
        <v>1826.7700199999999</v>
      </c>
      <c r="U1015" s="21">
        <f t="shared" si="97"/>
        <v>-2.5117671538569253E-3</v>
      </c>
      <c r="W1015" s="23">
        <v>41645</v>
      </c>
      <c r="X1015" s="24">
        <f t="shared" si="98"/>
        <v>-1.0199489723049137E-2</v>
      </c>
      <c r="Y1015" s="21">
        <f t="shared" si="99"/>
        <v>-2.574465566555338E-3</v>
      </c>
    </row>
    <row r="1016" spans="1:25" x14ac:dyDescent="0.3">
      <c r="A1016" s="23">
        <v>41642</v>
      </c>
      <c r="B1016" s="1">
        <v>34.900097000000002</v>
      </c>
      <c r="C1016" s="21">
        <f t="shared" si="95"/>
        <v>-2.8510096119751527E-3</v>
      </c>
      <c r="D1016" s="21">
        <f t="shared" si="96"/>
        <v>1.2753411057205953E-5</v>
      </c>
      <c r="S1016" s="23">
        <v>41642</v>
      </c>
      <c r="T1016" s="1">
        <v>1831.369995</v>
      </c>
      <c r="U1016" s="21">
        <f t="shared" si="97"/>
        <v>-3.329648831642551E-4</v>
      </c>
      <c r="W1016" s="23">
        <v>41642</v>
      </c>
      <c r="X1016" s="24">
        <f t="shared" si="98"/>
        <v>-2.9137080246735654E-3</v>
      </c>
      <c r="Y1016" s="21">
        <f t="shared" si="99"/>
        <v>-3.9566329586266779E-4</v>
      </c>
    </row>
    <row r="1017" spans="1:25" x14ac:dyDescent="0.3">
      <c r="A1017" s="23">
        <v>41641</v>
      </c>
      <c r="B1017" s="1">
        <v>34.999881999999999</v>
      </c>
      <c r="C1017" s="21">
        <f t="shared" si="95"/>
        <v>-1.5563210561838625E-2</v>
      </c>
      <c r="D1017" s="21">
        <f t="shared" si="96"/>
        <v>2.6514888028901534E-4</v>
      </c>
      <c r="S1017" s="23">
        <v>41641</v>
      </c>
      <c r="T1017" s="1">
        <v>1831.9799800000001</v>
      </c>
      <c r="U1017" s="21">
        <f t="shared" si="97"/>
        <v>-8.8619127945468446E-3</v>
      </c>
      <c r="W1017" s="23">
        <v>41641</v>
      </c>
      <c r="X1017" s="24">
        <f t="shared" si="98"/>
        <v>-1.5625908974537039E-2</v>
      </c>
      <c r="Y1017" s="21">
        <f t="shared" si="99"/>
        <v>-8.9246112072452581E-3</v>
      </c>
    </row>
    <row r="1018" spans="1:25" x14ac:dyDescent="0.3">
      <c r="A1018" s="23">
        <v>41639</v>
      </c>
      <c r="B1018" s="1">
        <v>35.553204000000001</v>
      </c>
      <c r="C1018" s="21">
        <f t="shared" si="95"/>
        <v>-2.0368122881396777E-3</v>
      </c>
      <c r="D1018" s="21">
        <f t="shared" si="96"/>
        <v>7.6010186842835309E-6</v>
      </c>
      <c r="S1018" s="23">
        <v>41639</v>
      </c>
      <c r="T1018" s="1">
        <v>1848.3599850000001</v>
      </c>
      <c r="U1018" s="21">
        <f t="shared" si="97"/>
        <v>3.9596751963926202E-3</v>
      </c>
      <c r="W1018" s="23">
        <v>41639</v>
      </c>
      <c r="X1018" s="24">
        <f t="shared" si="98"/>
        <v>-2.0995107008380904E-3</v>
      </c>
      <c r="Y1018" s="21">
        <f t="shared" si="99"/>
        <v>3.8969767836942075E-3</v>
      </c>
    </row>
    <row r="1019" spans="1:25" x14ac:dyDescent="0.3">
      <c r="A1019" s="23">
        <v>41638</v>
      </c>
      <c r="B1019" s="1">
        <v>35.625767000000003</v>
      </c>
      <c r="C1019" s="21">
        <f t="shared" si="95"/>
        <v>-2.5466648624383748E-4</v>
      </c>
      <c r="D1019" s="21">
        <f t="shared" si="96"/>
        <v>9.5032998817443518E-7</v>
      </c>
      <c r="S1019" s="23">
        <v>41638</v>
      </c>
      <c r="T1019" s="1">
        <v>1841.0699460000001</v>
      </c>
      <c r="U1019" s="21">
        <f t="shared" si="97"/>
        <v>-1.7925382627237418E-4</v>
      </c>
      <c r="W1019" s="23">
        <v>41638</v>
      </c>
      <c r="X1019" s="24">
        <f t="shared" si="98"/>
        <v>-3.1736489894225017E-4</v>
      </c>
      <c r="Y1019" s="21">
        <f t="shared" si="99"/>
        <v>-2.4195223897078687E-4</v>
      </c>
    </row>
    <row r="1020" spans="1:25" x14ac:dyDescent="0.3">
      <c r="A1020" s="23">
        <v>41635</v>
      </c>
      <c r="B1020" s="1">
        <v>35.634841999999999</v>
      </c>
      <c r="C1020" s="21">
        <f t="shared" si="95"/>
        <v>-3.9295969230274119E-3</v>
      </c>
      <c r="D1020" s="21">
        <f t="shared" si="96"/>
        <v>2.162044602221643E-5</v>
      </c>
      <c r="S1020" s="23">
        <v>41635</v>
      </c>
      <c r="T1020" s="1">
        <v>1841.400024</v>
      </c>
      <c r="U1020" s="21">
        <f t="shared" si="97"/>
        <v>-3.3658483255782912E-4</v>
      </c>
      <c r="W1020" s="23">
        <v>41635</v>
      </c>
      <c r="X1020" s="24">
        <f t="shared" si="98"/>
        <v>-3.9922953357258246E-3</v>
      </c>
      <c r="Y1020" s="21">
        <f t="shared" si="99"/>
        <v>-3.9928324525624181E-4</v>
      </c>
    </row>
    <row r="1021" spans="1:25" x14ac:dyDescent="0.3">
      <c r="A1021" s="23">
        <v>41634</v>
      </c>
      <c r="B1021" s="1">
        <v>35.775424999999998</v>
      </c>
      <c r="C1021" s="21">
        <f t="shared" si="95"/>
        <v>3.9450995741752148E-3</v>
      </c>
      <c r="D1021" s="21">
        <f t="shared" si="96"/>
        <v>1.0400091980596832E-5</v>
      </c>
      <c r="S1021" s="23">
        <v>41634</v>
      </c>
      <c r="T1021" s="1">
        <v>1842.0200199999999</v>
      </c>
      <c r="U1021" s="21">
        <f t="shared" si="97"/>
        <v>4.7455295618106241E-3</v>
      </c>
      <c r="W1021" s="23">
        <v>41634</v>
      </c>
      <c r="X1021" s="24">
        <f t="shared" si="98"/>
        <v>3.8824011614768021E-3</v>
      </c>
      <c r="Y1021" s="21">
        <f t="shared" si="99"/>
        <v>4.6828311491122114E-3</v>
      </c>
    </row>
    <row r="1022" spans="1:25" x14ac:dyDescent="0.3">
      <c r="A1022" s="23">
        <v>41632</v>
      </c>
      <c r="B1022" s="1">
        <v>35.634841999999999</v>
      </c>
      <c r="C1022" s="21">
        <f t="shared" si="95"/>
        <v>3.1922120296328238E-3</v>
      </c>
      <c r="D1022" s="21">
        <f t="shared" si="96"/>
        <v>6.1109314098662124E-6</v>
      </c>
      <c r="S1022" s="23">
        <v>41632</v>
      </c>
      <c r="T1022" s="1">
        <v>1833.3199460000001</v>
      </c>
      <c r="U1022" s="21">
        <f t="shared" si="97"/>
        <v>2.9157468198170999E-3</v>
      </c>
      <c r="W1022" s="23">
        <v>41632</v>
      </c>
      <c r="X1022" s="24">
        <f t="shared" si="98"/>
        <v>3.1295136169344111E-3</v>
      </c>
      <c r="Y1022" s="21">
        <f t="shared" si="99"/>
        <v>2.8530484071186872E-3</v>
      </c>
    </row>
    <row r="1023" spans="1:25" x14ac:dyDescent="0.3">
      <c r="A1023" s="23">
        <v>41631</v>
      </c>
      <c r="B1023" s="1">
        <v>35.521450000000002</v>
      </c>
      <c r="C1023" s="21">
        <f t="shared" si="95"/>
        <v>8.4987249627059835E-3</v>
      </c>
      <c r="D1023" s="21">
        <f t="shared" si="96"/>
        <v>6.0505727294983743E-5</v>
      </c>
      <c r="S1023" s="23">
        <v>41631</v>
      </c>
      <c r="T1023" s="1">
        <v>1827.98999</v>
      </c>
      <c r="U1023" s="21">
        <f t="shared" si="97"/>
        <v>5.3181201808143452E-3</v>
      </c>
      <c r="W1023" s="23">
        <v>41631</v>
      </c>
      <c r="X1023" s="24">
        <f t="shared" si="98"/>
        <v>8.43602655000757E-3</v>
      </c>
      <c r="Y1023" s="21">
        <f t="shared" si="99"/>
        <v>5.2554217681159325E-3</v>
      </c>
    </row>
    <row r="1024" spans="1:25" x14ac:dyDescent="0.3">
      <c r="A1024" s="23">
        <v>41628</v>
      </c>
      <c r="B1024" s="1">
        <v>35.222107000000001</v>
      </c>
      <c r="C1024" s="21">
        <f t="shared" si="95"/>
        <v>6.6102213695538037E-3</v>
      </c>
      <c r="D1024" s="21">
        <f t="shared" si="96"/>
        <v>3.4692561255121039E-5</v>
      </c>
      <c r="S1024" s="23">
        <v>41628</v>
      </c>
      <c r="T1024" s="1">
        <v>1818.3199460000001</v>
      </c>
      <c r="U1024" s="21">
        <f t="shared" si="97"/>
        <v>4.8187279595763854E-3</v>
      </c>
      <c r="W1024" s="23">
        <v>41628</v>
      </c>
      <c r="X1024" s="24">
        <f t="shared" si="98"/>
        <v>6.547522956855391E-3</v>
      </c>
      <c r="Y1024" s="21">
        <f t="shared" si="99"/>
        <v>4.7560295468779728E-3</v>
      </c>
    </row>
    <row r="1025" spans="1:25" x14ac:dyDescent="0.3">
      <c r="A1025" s="23">
        <v>41627</v>
      </c>
      <c r="B1025" s="1">
        <v>34.990810000000003</v>
      </c>
      <c r="C1025" s="21">
        <f t="shared" si="95"/>
        <v>-6.8227060903035541E-3</v>
      </c>
      <c r="D1025" s="21">
        <f t="shared" si="96"/>
        <v>5.6895163969708616E-5</v>
      </c>
      <c r="S1025" s="23">
        <v>41627</v>
      </c>
      <c r="T1025" s="1">
        <v>1809.599976</v>
      </c>
      <c r="U1025" s="21">
        <f t="shared" si="97"/>
        <v>-5.7992874718015841E-4</v>
      </c>
      <c r="W1025" s="23">
        <v>41627</v>
      </c>
      <c r="X1025" s="24">
        <f t="shared" si="98"/>
        <v>-6.8854045030019668E-3</v>
      </c>
      <c r="Y1025" s="21">
        <f t="shared" si="99"/>
        <v>-6.426271598785711E-4</v>
      </c>
    </row>
    <row r="1026" spans="1:25" x14ac:dyDescent="0.3">
      <c r="A1026" s="23">
        <v>41626</v>
      </c>
      <c r="B1026" s="1">
        <v>35.231181999999997</v>
      </c>
      <c r="C1026" s="21">
        <f t="shared" si="95"/>
        <v>2.0896703787848692E-2</v>
      </c>
      <c r="D1026" s="21">
        <f t="shared" si="96"/>
        <v>4.0709202282396934E-4</v>
      </c>
      <c r="S1026" s="23">
        <v>41626</v>
      </c>
      <c r="T1026" s="1">
        <v>1810.650024</v>
      </c>
      <c r="U1026" s="21">
        <f t="shared" si="97"/>
        <v>1.6647964065132026E-2</v>
      </c>
      <c r="W1026" s="23">
        <v>41626</v>
      </c>
      <c r="X1026" s="24">
        <f t="shared" si="98"/>
        <v>2.0834005375150278E-2</v>
      </c>
      <c r="Y1026" s="21">
        <f t="shared" si="99"/>
        <v>1.6585265652433612E-2</v>
      </c>
    </row>
    <row r="1027" spans="1:25" x14ac:dyDescent="0.3">
      <c r="A1027" s="23">
        <v>41625</v>
      </c>
      <c r="B1027" s="1">
        <v>34.510035999999999</v>
      </c>
      <c r="C1027" s="21">
        <f t="shared" si="95"/>
        <v>-4.8393134373111435E-3</v>
      </c>
      <c r="D1027" s="21">
        <f t="shared" si="96"/>
        <v>3.0907991895848769E-5</v>
      </c>
      <c r="S1027" s="23">
        <v>41625</v>
      </c>
      <c r="T1027" s="1">
        <v>1781</v>
      </c>
      <c r="U1027" s="21">
        <f t="shared" si="97"/>
        <v>-3.100987875480743E-3</v>
      </c>
      <c r="W1027" s="23">
        <v>41625</v>
      </c>
      <c r="X1027" s="24">
        <f t="shared" si="98"/>
        <v>-4.9020118500095562E-3</v>
      </c>
      <c r="Y1027" s="21">
        <f t="shared" si="99"/>
        <v>-3.1636862881791556E-3</v>
      </c>
    </row>
    <row r="1028" spans="1:25" x14ac:dyDescent="0.3">
      <c r="A1028" s="23">
        <v>41624</v>
      </c>
      <c r="B1028" s="1">
        <v>34.677852999999999</v>
      </c>
      <c r="C1028" s="21">
        <f t="shared" si="95"/>
        <v>1.4405985358423301E-3</v>
      </c>
      <c r="D1028" s="21">
        <f t="shared" si="96"/>
        <v>5.1899967691921118E-7</v>
      </c>
      <c r="S1028" s="23">
        <v>41624</v>
      </c>
      <c r="T1028" s="1">
        <v>1786.540039</v>
      </c>
      <c r="U1028" s="21">
        <f t="shared" si="97"/>
        <v>6.3200399597154178E-3</v>
      </c>
      <c r="W1028" s="23">
        <v>41624</v>
      </c>
      <c r="X1028" s="24">
        <f t="shared" si="98"/>
        <v>1.3779001231439174E-3</v>
      </c>
      <c r="Y1028" s="21">
        <f t="shared" si="99"/>
        <v>6.2573415470170051E-3</v>
      </c>
    </row>
    <row r="1029" spans="1:25" x14ac:dyDescent="0.3">
      <c r="A1029" s="23">
        <v>41621</v>
      </c>
      <c r="B1029" s="1">
        <v>34.627968000000003</v>
      </c>
      <c r="C1029" s="21">
        <f t="shared" si="95"/>
        <v>-1.6997757772033717E-3</v>
      </c>
      <c r="D1029" s="21">
        <f t="shared" si="96"/>
        <v>5.8561966787107902E-6</v>
      </c>
      <c r="S1029" s="23">
        <v>41621</v>
      </c>
      <c r="T1029" s="1">
        <v>1775.3199460000001</v>
      </c>
      <c r="U1029" s="21">
        <f t="shared" si="97"/>
        <v>-1.0141030695576259E-4</v>
      </c>
      <c r="W1029" s="23">
        <v>41621</v>
      </c>
      <c r="X1029" s="24">
        <f t="shared" si="98"/>
        <v>-1.7624741899017844E-3</v>
      </c>
      <c r="Y1029" s="21">
        <f t="shared" si="99"/>
        <v>-1.6410871965417528E-4</v>
      </c>
    </row>
    <row r="1030" spans="1:25" x14ac:dyDescent="0.3">
      <c r="A1030" s="23">
        <v>41620</v>
      </c>
      <c r="B1030" s="1">
        <v>34.686928000000002</v>
      </c>
      <c r="C1030" s="21">
        <f t="shared" si="95"/>
        <v>1.047195604629847E-3</v>
      </c>
      <c r="D1030" s="21">
        <f t="shared" si="96"/>
        <v>1.0693775771585814E-7</v>
      </c>
      <c r="S1030" s="23">
        <v>41620</v>
      </c>
      <c r="T1030" s="1">
        <v>1775.5</v>
      </c>
      <c r="U1030" s="21">
        <f t="shared" si="97"/>
        <v>-3.7705620570671616E-3</v>
      </c>
      <c r="W1030" s="23">
        <v>41620</v>
      </c>
      <c r="X1030" s="24">
        <f t="shared" si="98"/>
        <v>9.8449719193143426E-4</v>
      </c>
      <c r="Y1030" s="21">
        <f t="shared" si="99"/>
        <v>-3.8332604697655743E-3</v>
      </c>
    </row>
    <row r="1031" spans="1:25" x14ac:dyDescent="0.3">
      <c r="A1031" s="23">
        <v>41619</v>
      </c>
      <c r="B1031" s="1">
        <v>34.650641999999998</v>
      </c>
      <c r="C1031" s="21">
        <f t="shared" si="95"/>
        <v>-1.2664839175912657E-2</v>
      </c>
      <c r="D1031" s="21">
        <f t="shared" si="96"/>
        <v>1.79158797605774E-4</v>
      </c>
      <c r="S1031" s="23">
        <v>41619</v>
      </c>
      <c r="T1031" s="1">
        <v>1782.219971</v>
      </c>
      <c r="U1031" s="21">
        <f t="shared" si="97"/>
        <v>-1.1316874358758056E-2</v>
      </c>
      <c r="W1031" s="23">
        <v>41619</v>
      </c>
      <c r="X1031" s="24">
        <f t="shared" si="98"/>
        <v>-1.272753758861107E-2</v>
      </c>
      <c r="Y1031" s="21">
        <f t="shared" si="99"/>
        <v>-1.1379572771456469E-2</v>
      </c>
    </row>
    <row r="1032" spans="1:25" x14ac:dyDescent="0.3">
      <c r="A1032" s="23">
        <v>41618</v>
      </c>
      <c r="B1032" s="1">
        <v>35.095115999999997</v>
      </c>
      <c r="C1032" s="21">
        <f t="shared" si="95"/>
        <v>-2.9474616067843074E-2</v>
      </c>
      <c r="D1032" s="21">
        <f t="shared" si="96"/>
        <v>9.1172584327522586E-4</v>
      </c>
      <c r="S1032" s="23">
        <v>41618</v>
      </c>
      <c r="T1032" s="1">
        <v>1802.619995</v>
      </c>
      <c r="U1032" s="21">
        <f t="shared" si="97"/>
        <v>-3.1796590387466184E-3</v>
      </c>
      <c r="W1032" s="23">
        <v>41618</v>
      </c>
      <c r="X1032" s="24">
        <f t="shared" si="98"/>
        <v>-2.9537314480541487E-2</v>
      </c>
      <c r="Y1032" s="21">
        <f t="shared" si="99"/>
        <v>-3.2423574514450311E-3</v>
      </c>
    </row>
    <row r="1033" spans="1:25" x14ac:dyDescent="0.3">
      <c r="A1033" s="23">
        <v>41617</v>
      </c>
      <c r="B1033" s="1">
        <v>36.160946000000003</v>
      </c>
      <c r="C1033" s="21">
        <f t="shared" si="95"/>
        <v>-2.6271096567082042E-3</v>
      </c>
      <c r="D1033" s="21">
        <f t="shared" si="96"/>
        <v>1.1204362867047687E-5</v>
      </c>
      <c r="S1033" s="23">
        <v>41617</v>
      </c>
      <c r="T1033" s="1">
        <v>1808.369995</v>
      </c>
      <c r="U1033" s="21">
        <f t="shared" si="97"/>
        <v>1.8171000126205872E-3</v>
      </c>
      <c r="W1033" s="23">
        <v>41617</v>
      </c>
      <c r="X1033" s="24">
        <f t="shared" si="98"/>
        <v>-2.6898080694066169E-3</v>
      </c>
      <c r="Y1033" s="21">
        <f t="shared" si="99"/>
        <v>1.7544015999221745E-3</v>
      </c>
    </row>
    <row r="1034" spans="1:25" x14ac:dyDescent="0.3">
      <c r="A1034" s="23">
        <v>41614</v>
      </c>
      <c r="B1034" s="1">
        <v>36.256194999999998</v>
      </c>
      <c r="C1034" s="21">
        <f t="shared" si="95"/>
        <v>2.7599258621002765E-3</v>
      </c>
      <c r="D1034" s="21">
        <f t="shared" si="96"/>
        <v>4.1605541503685486E-6</v>
      </c>
      <c r="S1034" s="23">
        <v>41614</v>
      </c>
      <c r="T1034" s="1">
        <v>1805.089966</v>
      </c>
      <c r="U1034" s="21">
        <f t="shared" si="97"/>
        <v>1.1237870889621915E-2</v>
      </c>
      <c r="W1034" s="23">
        <v>41614</v>
      </c>
      <c r="X1034" s="24">
        <f t="shared" si="98"/>
        <v>2.6972274494018638E-3</v>
      </c>
      <c r="Y1034" s="21">
        <f t="shared" si="99"/>
        <v>1.1175172476923501E-2</v>
      </c>
    </row>
    <row r="1035" spans="1:25" x14ac:dyDescent="0.3">
      <c r="A1035" s="23">
        <v>41613</v>
      </c>
      <c r="B1035" s="1">
        <v>36.156405999999997</v>
      </c>
      <c r="C1035" s="21">
        <f t="shared" si="95"/>
        <v>2.7672304030417205E-3</v>
      </c>
      <c r="D1035" s="21">
        <f t="shared" si="96"/>
        <v>4.190406288663556E-6</v>
      </c>
      <c r="S1035" s="23">
        <v>41613</v>
      </c>
      <c r="T1035" s="1">
        <v>1785.030029</v>
      </c>
      <c r="U1035" s="21">
        <f t="shared" si="97"/>
        <v>-4.3395729296272778E-3</v>
      </c>
      <c r="W1035" s="23">
        <v>41613</v>
      </c>
      <c r="X1035" s="24">
        <f t="shared" si="98"/>
        <v>2.7045319903433078E-3</v>
      </c>
      <c r="Y1035" s="21">
        <f t="shared" si="99"/>
        <v>-4.4022713423256905E-3</v>
      </c>
    </row>
    <row r="1036" spans="1:25" x14ac:dyDescent="0.3">
      <c r="A1036" s="23">
        <v>41612</v>
      </c>
      <c r="B1036" s="1">
        <v>36.056629000000001</v>
      </c>
      <c r="C1036" s="21">
        <f t="shared" ref="C1036:C1099" si="100">B1036/B1037-1</f>
        <v>-1.3035364776378788E-2</v>
      </c>
      <c r="D1036" s="21">
        <f t="shared" ref="D1036:D1099" si="101">(C1036-$B$4)^2</f>
        <v>1.8921507300180039E-4</v>
      </c>
      <c r="S1036" s="23">
        <v>41612</v>
      </c>
      <c r="T1036" s="1">
        <v>1792.8100589999999</v>
      </c>
      <c r="U1036" s="21">
        <f t="shared" ref="U1036:U1099" si="102">T1036/T1037-1</f>
        <v>-1.3034927269121033E-3</v>
      </c>
      <c r="W1036" s="23">
        <v>41612</v>
      </c>
      <c r="X1036" s="24">
        <f t="shared" ref="X1036:X1099" si="103">C1036-$U$5</f>
        <v>-1.3098063189077202E-2</v>
      </c>
      <c r="Y1036" s="21">
        <f t="shared" ref="Y1036:Y1099" si="104">U1036-$U$5</f>
        <v>-1.366191139610516E-3</v>
      </c>
    </row>
    <row r="1037" spans="1:25" x14ac:dyDescent="0.3">
      <c r="A1037" s="23">
        <v>41611</v>
      </c>
      <c r="B1037" s="1">
        <v>36.532848000000001</v>
      </c>
      <c r="C1037" s="21">
        <f t="shared" si="100"/>
        <v>-6.4139641016766058E-3</v>
      </c>
      <c r="D1037" s="21">
        <f t="shared" si="101"/>
        <v>5.0896043652072139E-5</v>
      </c>
      <c r="S1037" s="23">
        <v>41611</v>
      </c>
      <c r="T1037" s="1">
        <v>1795.150024</v>
      </c>
      <c r="U1037" s="21">
        <f t="shared" si="102"/>
        <v>-3.1928479778842167E-3</v>
      </c>
      <c r="W1037" s="23">
        <v>41611</v>
      </c>
      <c r="X1037" s="24">
        <f t="shared" si="103"/>
        <v>-6.4766625143750185E-3</v>
      </c>
      <c r="Y1037" s="21">
        <f t="shared" si="104"/>
        <v>-3.2555463905826294E-3</v>
      </c>
    </row>
    <row r="1038" spans="1:25" x14ac:dyDescent="0.3">
      <c r="A1038" s="23">
        <v>41610</v>
      </c>
      <c r="B1038" s="1">
        <v>36.768681000000001</v>
      </c>
      <c r="C1038" s="21">
        <f t="shared" si="100"/>
        <v>-4.7879886890923595E-3</v>
      </c>
      <c r="D1038" s="21">
        <f t="shared" si="101"/>
        <v>3.0339946696584696E-5</v>
      </c>
      <c r="S1038" s="23">
        <v>41610</v>
      </c>
      <c r="T1038" s="1">
        <v>1800.900024</v>
      </c>
      <c r="U1038" s="21">
        <f t="shared" si="102"/>
        <v>-2.7190207383820386E-3</v>
      </c>
      <c r="W1038" s="23">
        <v>41610</v>
      </c>
      <c r="X1038" s="24">
        <f t="shared" si="103"/>
        <v>-4.8506871017907722E-3</v>
      </c>
      <c r="Y1038" s="21">
        <f t="shared" si="104"/>
        <v>-2.7817191510804513E-3</v>
      </c>
    </row>
    <row r="1039" spans="1:25" x14ac:dyDescent="0.3">
      <c r="A1039" s="23">
        <v>41607</v>
      </c>
      <c r="B1039" s="1">
        <v>36.945576000000003</v>
      </c>
      <c r="C1039" s="21">
        <f t="shared" si="100"/>
        <v>-1.9604168733782235E-3</v>
      </c>
      <c r="D1039" s="21">
        <f t="shared" si="101"/>
        <v>7.1856114667231842E-6</v>
      </c>
      <c r="S1039" s="23">
        <v>41607</v>
      </c>
      <c r="T1039" s="1">
        <v>1805.8100589999999</v>
      </c>
      <c r="U1039" s="21">
        <f t="shared" si="102"/>
        <v>-7.8568915728149946E-4</v>
      </c>
      <c r="W1039" s="23">
        <v>41607</v>
      </c>
      <c r="X1039" s="24">
        <f t="shared" si="103"/>
        <v>-2.0231152860766361E-3</v>
      </c>
      <c r="Y1039" s="21">
        <f t="shared" si="104"/>
        <v>-8.4838756997991215E-4</v>
      </c>
    </row>
    <row r="1040" spans="1:25" x14ac:dyDescent="0.3">
      <c r="A1040" s="23">
        <v>41605</v>
      </c>
      <c r="B1040" s="1">
        <v>37.018146999999999</v>
      </c>
      <c r="C1040" s="21">
        <f t="shared" si="100"/>
        <v>1.3497257782015826E-3</v>
      </c>
      <c r="D1040" s="21">
        <f t="shared" si="101"/>
        <v>3.9632509935205189E-7</v>
      </c>
      <c r="S1040" s="23">
        <v>41605</v>
      </c>
      <c r="T1040" s="1">
        <v>1807.2299800000001</v>
      </c>
      <c r="U1040" s="21">
        <f t="shared" si="102"/>
        <v>2.4850811260574979E-3</v>
      </c>
      <c r="W1040" s="23">
        <v>41605</v>
      </c>
      <c r="X1040" s="24">
        <f t="shared" si="103"/>
        <v>1.2870273655031699E-3</v>
      </c>
      <c r="Y1040" s="21">
        <f t="shared" si="104"/>
        <v>2.4223827133590852E-3</v>
      </c>
    </row>
    <row r="1041" spans="1:25" x14ac:dyDescent="0.3">
      <c r="A1041" s="23">
        <v>41604</v>
      </c>
      <c r="B1041" s="1">
        <v>36.968249999999998</v>
      </c>
      <c r="C1041" s="21">
        <f t="shared" si="100"/>
        <v>9.9120580930442959E-3</v>
      </c>
      <c r="D1041" s="21">
        <f t="shared" si="101"/>
        <v>8.4490582177572967E-5</v>
      </c>
      <c r="S1041" s="23">
        <v>41604</v>
      </c>
      <c r="T1041" s="1">
        <v>1802.75</v>
      </c>
      <c r="U1041" s="21">
        <f t="shared" si="102"/>
        <v>1.4980471516801153E-4</v>
      </c>
      <c r="W1041" s="23">
        <v>41604</v>
      </c>
      <c r="X1041" s="24">
        <f t="shared" si="103"/>
        <v>9.8493596803458823E-3</v>
      </c>
      <c r="Y1041" s="21">
        <f t="shared" si="104"/>
        <v>8.7106302469598822E-5</v>
      </c>
    </row>
    <row r="1042" spans="1:25" x14ac:dyDescent="0.3">
      <c r="A1042" s="23">
        <v>41603</v>
      </c>
      <c r="B1042" s="1">
        <v>36.605415000000001</v>
      </c>
      <c r="C1042" s="21">
        <f t="shared" si="100"/>
        <v>-7.8673694299282726E-3</v>
      </c>
      <c r="D1042" s="21">
        <f t="shared" si="101"/>
        <v>7.3746043235437984E-5</v>
      </c>
      <c r="S1042" s="23">
        <v>41603</v>
      </c>
      <c r="T1042" s="1">
        <v>1802.4799800000001</v>
      </c>
      <c r="U1042" s="21">
        <f t="shared" si="102"/>
        <v>-1.2633424872927623E-3</v>
      </c>
      <c r="W1042" s="23">
        <v>41603</v>
      </c>
      <c r="X1042" s="24">
        <f t="shared" si="103"/>
        <v>-7.9300678426266862E-3</v>
      </c>
      <c r="Y1042" s="21">
        <f t="shared" si="104"/>
        <v>-1.326040899991175E-3</v>
      </c>
    </row>
    <row r="1043" spans="1:25" x14ac:dyDescent="0.3">
      <c r="A1043" s="23">
        <v>41600</v>
      </c>
      <c r="B1043" s="1">
        <v>36.895687000000002</v>
      </c>
      <c r="C1043" s="21">
        <f t="shared" si="100"/>
        <v>-2.2075965595989011E-3</v>
      </c>
      <c r="D1043" s="21">
        <f t="shared" si="101"/>
        <v>8.5718885465576541E-6</v>
      </c>
      <c r="S1043" s="23">
        <v>41600</v>
      </c>
      <c r="T1043" s="1">
        <v>1804.76001</v>
      </c>
      <c r="U1043" s="21">
        <f t="shared" si="102"/>
        <v>4.9614578718015778E-3</v>
      </c>
      <c r="W1043" s="23">
        <v>41600</v>
      </c>
      <c r="X1043" s="24">
        <f t="shared" si="103"/>
        <v>-2.2702949722973138E-3</v>
      </c>
      <c r="Y1043" s="21">
        <f t="shared" si="104"/>
        <v>4.8987594591031651E-3</v>
      </c>
    </row>
    <row r="1044" spans="1:25" x14ac:dyDescent="0.3">
      <c r="A1044" s="23">
        <v>41599</v>
      </c>
      <c r="B1044" s="1">
        <v>36.977317999999997</v>
      </c>
      <c r="C1044" s="21">
        <f t="shared" si="100"/>
        <v>2.3089382414529291E-2</v>
      </c>
      <c r="D1044" s="21">
        <f t="shared" si="101"/>
        <v>5.0038111761578066E-4</v>
      </c>
      <c r="S1044" s="23">
        <v>41599</v>
      </c>
      <c r="T1044" s="1">
        <v>1795.849976</v>
      </c>
      <c r="U1044" s="21">
        <f t="shared" si="102"/>
        <v>8.1285645546083085E-3</v>
      </c>
      <c r="W1044" s="23">
        <v>41599</v>
      </c>
      <c r="X1044" s="24">
        <f t="shared" si="103"/>
        <v>2.3026684001830878E-2</v>
      </c>
      <c r="Y1044" s="21">
        <f t="shared" si="104"/>
        <v>8.065866141909895E-3</v>
      </c>
    </row>
    <row r="1045" spans="1:25" x14ac:dyDescent="0.3">
      <c r="A1045" s="23">
        <v>41598</v>
      </c>
      <c r="B1045" s="1">
        <v>36.142803000000001</v>
      </c>
      <c r="C1045" s="21">
        <f t="shared" si="100"/>
        <v>-2.8777189200618336E-3</v>
      </c>
      <c r="D1045" s="21">
        <f t="shared" si="101"/>
        <v>1.2944892569772357E-5</v>
      </c>
      <c r="S1045" s="23">
        <v>41598</v>
      </c>
      <c r="T1045" s="1">
        <v>1781.369995</v>
      </c>
      <c r="U1045" s="21">
        <f t="shared" si="102"/>
        <v>-3.6356111004592906E-3</v>
      </c>
      <c r="W1045" s="23">
        <v>41598</v>
      </c>
      <c r="X1045" s="24">
        <f t="shared" si="103"/>
        <v>-2.9404173327602463E-3</v>
      </c>
      <c r="Y1045" s="21">
        <f t="shared" si="104"/>
        <v>-3.6983095131577033E-3</v>
      </c>
    </row>
    <row r="1046" spans="1:25" x14ac:dyDescent="0.3">
      <c r="A1046" s="23">
        <v>41597</v>
      </c>
      <c r="B1046" s="1">
        <v>36.247112000000001</v>
      </c>
      <c r="C1046" s="21">
        <f t="shared" si="100"/>
        <v>-7.6979482075613115E-3</v>
      </c>
      <c r="D1046" s="21">
        <f t="shared" si="101"/>
        <v>7.0864919792752316E-5</v>
      </c>
      <c r="S1046" s="23">
        <v>41597</v>
      </c>
      <c r="T1046" s="1">
        <v>1787.869995</v>
      </c>
      <c r="U1046" s="21">
        <f t="shared" si="102"/>
        <v>-2.0429654768572281E-3</v>
      </c>
      <c r="W1046" s="23">
        <v>41597</v>
      </c>
      <c r="X1046" s="24">
        <f t="shared" si="103"/>
        <v>-7.7606466202597242E-3</v>
      </c>
      <c r="Y1046" s="21">
        <f t="shared" si="104"/>
        <v>-2.1056638895556408E-3</v>
      </c>
    </row>
    <row r="1047" spans="1:25" x14ac:dyDescent="0.3">
      <c r="A1047" s="23">
        <v>41596</v>
      </c>
      <c r="B1047" s="1">
        <v>36.528305000000003</v>
      </c>
      <c r="C1047" s="21">
        <f t="shared" si="100"/>
        <v>-8.006139404389212E-3</v>
      </c>
      <c r="D1047" s="21">
        <f t="shared" si="101"/>
        <v>7.61486889858423E-5</v>
      </c>
      <c r="S1047" s="23">
        <v>41596</v>
      </c>
      <c r="T1047" s="1">
        <v>1791.530029</v>
      </c>
      <c r="U1047" s="21">
        <f t="shared" si="102"/>
        <v>-3.6981975109817711E-3</v>
      </c>
      <c r="W1047" s="23">
        <v>41596</v>
      </c>
      <c r="X1047" s="24">
        <f t="shared" si="103"/>
        <v>-8.0688378170876256E-3</v>
      </c>
      <c r="Y1047" s="21">
        <f t="shared" si="104"/>
        <v>-3.7608959236801838E-3</v>
      </c>
    </row>
    <row r="1048" spans="1:25" x14ac:dyDescent="0.3">
      <c r="A1048" s="23">
        <v>41593</v>
      </c>
      <c r="B1048" s="1">
        <v>36.823115999999999</v>
      </c>
      <c r="C1048" s="21">
        <f t="shared" si="100"/>
        <v>6.1613390404402502E-4</v>
      </c>
      <c r="D1048" s="21">
        <f t="shared" si="101"/>
        <v>1.0826050784131068E-8</v>
      </c>
      <c r="S1048" s="23">
        <v>41593</v>
      </c>
      <c r="T1048" s="1">
        <v>1798.1800539999999</v>
      </c>
      <c r="U1048" s="21">
        <f t="shared" si="102"/>
        <v>4.2220342792496091E-3</v>
      </c>
      <c r="W1048" s="23">
        <v>41593</v>
      </c>
      <c r="X1048" s="24">
        <f t="shared" si="103"/>
        <v>5.5343549134561233E-4</v>
      </c>
      <c r="Y1048" s="21">
        <f t="shared" si="104"/>
        <v>4.1593358665511964E-3</v>
      </c>
    </row>
    <row r="1049" spans="1:25" x14ac:dyDescent="0.3">
      <c r="A1049" s="23">
        <v>41592</v>
      </c>
      <c r="B1049" s="1">
        <v>36.800441999999997</v>
      </c>
      <c r="C1049" s="21">
        <f t="shared" si="100"/>
        <v>-3.9283187789521667E-3</v>
      </c>
      <c r="D1049" s="21">
        <f t="shared" si="101"/>
        <v>2.1608561480558578E-5</v>
      </c>
      <c r="S1049" s="23">
        <v>41592</v>
      </c>
      <c r="T1049" s="1">
        <v>1790.619995</v>
      </c>
      <c r="U1049" s="21">
        <f t="shared" si="102"/>
        <v>4.8372586980920396E-3</v>
      </c>
      <c r="W1049" s="23">
        <v>41592</v>
      </c>
      <c r="X1049" s="24">
        <f t="shared" si="103"/>
        <v>-3.9910171916505794E-3</v>
      </c>
      <c r="Y1049" s="21">
        <f t="shared" si="104"/>
        <v>4.7745602853936269E-3</v>
      </c>
    </row>
    <row r="1050" spans="1:25" x14ac:dyDescent="0.3">
      <c r="A1050" s="23">
        <v>41591</v>
      </c>
      <c r="B1050" s="1">
        <v>36.945576000000003</v>
      </c>
      <c r="C1050" s="21">
        <f t="shared" si="100"/>
        <v>1.0544758694180478E-2</v>
      </c>
      <c r="D1050" s="21">
        <f t="shared" si="101"/>
        <v>9.6522303016857112E-5</v>
      </c>
      <c r="S1050" s="23">
        <v>41591</v>
      </c>
      <c r="T1050" s="1">
        <v>1782</v>
      </c>
      <c r="U1050" s="21">
        <f t="shared" si="102"/>
        <v>8.0953444764779725E-3</v>
      </c>
      <c r="W1050" s="23">
        <v>41591</v>
      </c>
      <c r="X1050" s="24">
        <f t="shared" si="103"/>
        <v>1.0482060281482065E-2</v>
      </c>
      <c r="Y1050" s="21">
        <f t="shared" si="104"/>
        <v>8.0326460637795589E-3</v>
      </c>
    </row>
    <row r="1051" spans="1:25" x14ac:dyDescent="0.3">
      <c r="A1051" s="23">
        <v>41590</v>
      </c>
      <c r="B1051" s="1">
        <v>36.560059000000003</v>
      </c>
      <c r="C1051" s="21">
        <f t="shared" si="100"/>
        <v>-1.4862972650792061E-3</v>
      </c>
      <c r="D1051" s="21">
        <f t="shared" si="101"/>
        <v>4.8685516911615678E-6</v>
      </c>
      <c r="S1051" s="23">
        <v>41590</v>
      </c>
      <c r="T1051" s="1">
        <v>1767.6899410000001</v>
      </c>
      <c r="U1051" s="21">
        <f t="shared" si="102"/>
        <v>-2.3703920471609408E-3</v>
      </c>
      <c r="W1051" s="23">
        <v>41590</v>
      </c>
      <c r="X1051" s="24">
        <f t="shared" si="103"/>
        <v>-1.5489956777776188E-3</v>
      </c>
      <c r="Y1051" s="21">
        <f t="shared" si="104"/>
        <v>-2.4330904598593535E-3</v>
      </c>
    </row>
    <row r="1052" spans="1:25" x14ac:dyDescent="0.3">
      <c r="A1052" s="23">
        <v>41589</v>
      </c>
      <c r="B1052" s="1">
        <v>36.614479000000003</v>
      </c>
      <c r="C1052" s="21">
        <f t="shared" si="100"/>
        <v>-2.5862572218861013E-3</v>
      </c>
      <c r="D1052" s="21">
        <f t="shared" si="101"/>
        <v>1.0932541742529332E-5</v>
      </c>
      <c r="S1052" s="23">
        <v>41589</v>
      </c>
      <c r="T1052" s="1">
        <v>1771.8900149999999</v>
      </c>
      <c r="U1052" s="21">
        <f t="shared" si="102"/>
        <v>7.2293165115056013E-4</v>
      </c>
      <c r="W1052" s="23">
        <v>41589</v>
      </c>
      <c r="X1052" s="24">
        <f t="shared" si="103"/>
        <v>-2.648955634584514E-3</v>
      </c>
      <c r="Y1052" s="21">
        <f t="shared" si="104"/>
        <v>6.6023323845214744E-4</v>
      </c>
    </row>
    <row r="1053" spans="1:25" x14ac:dyDescent="0.3">
      <c r="A1053" s="23">
        <v>41586</v>
      </c>
      <c r="B1053" s="1">
        <v>36.709418999999997</v>
      </c>
      <c r="C1053" s="21">
        <f t="shared" si="100"/>
        <v>2.6937922816071103E-2</v>
      </c>
      <c r="D1053" s="21">
        <f t="shared" si="101"/>
        <v>6.8736992228266925E-4</v>
      </c>
      <c r="S1053" s="23">
        <v>41586</v>
      </c>
      <c r="T1053" s="1">
        <v>1770.6099850000001</v>
      </c>
      <c r="U1053" s="21">
        <f t="shared" si="102"/>
        <v>1.3427559555698521E-2</v>
      </c>
      <c r="W1053" s="23">
        <v>41586</v>
      </c>
      <c r="X1053" s="24">
        <f t="shared" si="103"/>
        <v>2.6875224403372689E-2</v>
      </c>
      <c r="Y1053" s="21">
        <f t="shared" si="104"/>
        <v>1.3364861143000107E-2</v>
      </c>
    </row>
    <row r="1054" spans="1:25" x14ac:dyDescent="0.3">
      <c r="A1054" s="23">
        <v>41585</v>
      </c>
      <c r="B1054" s="1">
        <v>35.746482999999998</v>
      </c>
      <c r="C1054" s="21">
        <f t="shared" si="100"/>
        <v>-2.5391313214703892E-2</v>
      </c>
      <c r="D1054" s="21">
        <f t="shared" si="101"/>
        <v>6.8181019351806369E-4</v>
      </c>
      <c r="S1054" s="23">
        <v>41585</v>
      </c>
      <c r="T1054" s="1">
        <v>1747.150024</v>
      </c>
      <c r="U1054" s="21">
        <f t="shared" si="102"/>
        <v>-1.3182772075429838E-2</v>
      </c>
      <c r="W1054" s="23">
        <v>41585</v>
      </c>
      <c r="X1054" s="24">
        <f t="shared" si="103"/>
        <v>-2.5454011627402306E-2</v>
      </c>
      <c r="Y1054" s="21">
        <f t="shared" si="104"/>
        <v>-1.3245470488128252E-2</v>
      </c>
    </row>
    <row r="1055" spans="1:25" x14ac:dyDescent="0.3">
      <c r="A1055" s="23">
        <v>41584</v>
      </c>
      <c r="B1055" s="1">
        <v>36.677779999999998</v>
      </c>
      <c r="C1055" s="21">
        <f t="shared" si="100"/>
        <v>-1.0489286549269616E-2</v>
      </c>
      <c r="D1055" s="21">
        <f t="shared" si="101"/>
        <v>1.2565218995250188E-4</v>
      </c>
      <c r="S1055" s="23">
        <v>41584</v>
      </c>
      <c r="T1055" s="1">
        <v>1770.48999</v>
      </c>
      <c r="U1055" s="21">
        <f t="shared" si="102"/>
        <v>4.265540039649407E-3</v>
      </c>
      <c r="W1055" s="23">
        <v>41584</v>
      </c>
      <c r="X1055" s="24">
        <f t="shared" si="103"/>
        <v>-1.055198496196803E-2</v>
      </c>
      <c r="Y1055" s="21">
        <f t="shared" si="104"/>
        <v>4.2028416269509943E-3</v>
      </c>
    </row>
    <row r="1056" spans="1:25" x14ac:dyDescent="0.3">
      <c r="A1056" s="23">
        <v>41583</v>
      </c>
      <c r="B1056" s="1">
        <v>37.066581999999997</v>
      </c>
      <c r="C1056" s="21">
        <f t="shared" si="100"/>
        <v>2.0156878101451392E-2</v>
      </c>
      <c r="D1056" s="21">
        <f t="shared" si="101"/>
        <v>3.7778514702511127E-4</v>
      </c>
      <c r="S1056" s="23">
        <v>41583</v>
      </c>
      <c r="T1056" s="1">
        <v>1762.969971</v>
      </c>
      <c r="U1056" s="21">
        <f t="shared" si="102"/>
        <v>-2.8055878052288818E-3</v>
      </c>
      <c r="W1056" s="23">
        <v>41583</v>
      </c>
      <c r="X1056" s="24">
        <f t="shared" si="103"/>
        <v>2.0094179688752978E-2</v>
      </c>
      <c r="Y1056" s="21">
        <f t="shared" si="104"/>
        <v>-2.8682862179272945E-3</v>
      </c>
    </row>
    <row r="1057" spans="1:25" x14ac:dyDescent="0.3">
      <c r="A1057" s="23">
        <v>41582</v>
      </c>
      <c r="B1057" s="1">
        <v>36.334198000000001</v>
      </c>
      <c r="C1057" s="21">
        <f t="shared" si="100"/>
        <v>0</v>
      </c>
      <c r="D1057" s="21">
        <f t="shared" si="101"/>
        <v>5.186624212196087E-7</v>
      </c>
      <c r="S1057" s="23">
        <v>41582</v>
      </c>
      <c r="T1057" s="1">
        <v>1767.9300539999999</v>
      </c>
      <c r="U1057" s="21">
        <f t="shared" si="102"/>
        <v>3.5705586535510481E-3</v>
      </c>
      <c r="W1057" s="23">
        <v>41582</v>
      </c>
      <c r="X1057" s="24">
        <f t="shared" si="103"/>
        <v>-6.2698412698412704E-5</v>
      </c>
      <c r="Y1057" s="21">
        <f t="shared" si="104"/>
        <v>3.5078602408526354E-3</v>
      </c>
    </row>
    <row r="1058" spans="1:25" x14ac:dyDescent="0.3">
      <c r="A1058" s="23">
        <v>41579</v>
      </c>
      <c r="B1058" s="1">
        <v>36.334198000000001</v>
      </c>
      <c r="C1058" s="21">
        <f t="shared" si="100"/>
        <v>-8.3897780373368702E-3</v>
      </c>
      <c r="D1058" s="21">
        <f t="shared" si="101"/>
        <v>8.2991375779137291E-5</v>
      </c>
      <c r="S1058" s="23">
        <v>41579</v>
      </c>
      <c r="T1058" s="1">
        <v>1761.6400149999999</v>
      </c>
      <c r="U1058" s="21">
        <f t="shared" si="102"/>
        <v>2.9034214346195242E-3</v>
      </c>
      <c r="W1058" s="23">
        <v>41579</v>
      </c>
      <c r="X1058" s="24">
        <f t="shared" si="103"/>
        <v>-8.4524764500352838E-3</v>
      </c>
      <c r="Y1058" s="21">
        <f t="shared" si="104"/>
        <v>2.8407230219211115E-3</v>
      </c>
    </row>
    <row r="1059" spans="1:25" x14ac:dyDescent="0.3">
      <c r="A1059" s="23">
        <v>41578</v>
      </c>
      <c r="B1059" s="1">
        <v>36.641613</v>
      </c>
      <c r="C1059" s="21">
        <f t="shared" si="100"/>
        <v>2.7215960961255448E-3</v>
      </c>
      <c r="D1059" s="21">
        <f t="shared" si="101"/>
        <v>4.0056575279603933E-6</v>
      </c>
      <c r="S1059" s="23">
        <v>41578</v>
      </c>
      <c r="T1059" s="1">
        <v>1756.540039</v>
      </c>
      <c r="U1059" s="21">
        <f t="shared" si="102"/>
        <v>-3.8393814890611555E-3</v>
      </c>
      <c r="W1059" s="23">
        <v>41578</v>
      </c>
      <c r="X1059" s="24">
        <f t="shared" si="103"/>
        <v>2.6588976834271321E-3</v>
      </c>
      <c r="Y1059" s="21">
        <f t="shared" si="104"/>
        <v>-3.9020799017595682E-3</v>
      </c>
    </row>
    <row r="1060" spans="1:25" x14ac:dyDescent="0.3">
      <c r="A1060" s="23">
        <v>41577</v>
      </c>
      <c r="B1060" s="1">
        <v>36.542160000000003</v>
      </c>
      <c r="C1060" s="21">
        <f t="shared" si="100"/>
        <v>1.5197164416881126E-2</v>
      </c>
      <c r="D1060" s="21">
        <f t="shared" si="101"/>
        <v>2.0958301370539801E-4</v>
      </c>
      <c r="S1060" s="23">
        <v>41577</v>
      </c>
      <c r="T1060" s="1">
        <v>1763.3100589999999</v>
      </c>
      <c r="U1060" s="21">
        <f t="shared" si="102"/>
        <v>-4.8759232703633471E-3</v>
      </c>
      <c r="W1060" s="23">
        <v>41577</v>
      </c>
      <c r="X1060" s="24">
        <f t="shared" si="103"/>
        <v>1.5134466004182712E-2</v>
      </c>
      <c r="Y1060" s="21">
        <f t="shared" si="104"/>
        <v>-4.9386216830617597E-3</v>
      </c>
    </row>
    <row r="1061" spans="1:25" x14ac:dyDescent="0.3">
      <c r="A1061" s="23">
        <v>41576</v>
      </c>
      <c r="B1061" s="1">
        <v>35.995136000000002</v>
      </c>
      <c r="C1061" s="21">
        <f t="shared" si="100"/>
        <v>1.156146167451344E-2</v>
      </c>
      <c r="D1061" s="21">
        <f t="shared" si="101"/>
        <v>1.175333403430932E-4</v>
      </c>
      <c r="S1061" s="23">
        <v>41576</v>
      </c>
      <c r="T1061" s="1">
        <v>1771.9499510000001</v>
      </c>
      <c r="U1061" s="21">
        <f t="shared" si="102"/>
        <v>5.5841951318378324E-3</v>
      </c>
      <c r="W1061" s="23">
        <v>41576</v>
      </c>
      <c r="X1061" s="24">
        <f t="shared" si="103"/>
        <v>1.1498763261815027E-2</v>
      </c>
      <c r="Y1061" s="21">
        <f t="shared" si="104"/>
        <v>5.5214967191394198E-3</v>
      </c>
    </row>
    <row r="1062" spans="1:25" x14ac:dyDescent="0.3">
      <c r="A1062" s="23">
        <v>41575</v>
      </c>
      <c r="B1062" s="1">
        <v>35.583736000000002</v>
      </c>
      <c r="C1062" s="21">
        <f t="shared" si="100"/>
        <v>-1.5632646338452072E-2</v>
      </c>
      <c r="D1062" s="21">
        <f t="shared" si="101"/>
        <v>2.6741500166265977E-4</v>
      </c>
      <c r="S1062" s="23">
        <v>41575</v>
      </c>
      <c r="T1062" s="1">
        <v>1762.1099850000001</v>
      </c>
      <c r="U1062" s="21">
        <f t="shared" si="102"/>
        <v>1.3296993205964558E-3</v>
      </c>
      <c r="W1062" s="23">
        <v>41575</v>
      </c>
      <c r="X1062" s="24">
        <f t="shared" si="103"/>
        <v>-1.5695344751150486E-2</v>
      </c>
      <c r="Y1062" s="21">
        <f t="shared" si="104"/>
        <v>1.2670009078980431E-3</v>
      </c>
    </row>
    <row r="1063" spans="1:25" x14ac:dyDescent="0.3">
      <c r="A1063" s="23">
        <v>41572</v>
      </c>
      <c r="B1063" s="1">
        <v>36.148837999999998</v>
      </c>
      <c r="C1063" s="21">
        <f t="shared" si="100"/>
        <v>1.1511624139187049E-2</v>
      </c>
      <c r="D1063" s="21">
        <f t="shared" si="101"/>
        <v>1.1645521882681752E-4</v>
      </c>
      <c r="S1063" s="23">
        <v>41572</v>
      </c>
      <c r="T1063" s="1">
        <v>1759.7700199999999</v>
      </c>
      <c r="U1063" s="21">
        <f t="shared" si="102"/>
        <v>4.3948439487699886E-3</v>
      </c>
      <c r="W1063" s="23">
        <v>41572</v>
      </c>
      <c r="X1063" s="24">
        <f t="shared" si="103"/>
        <v>1.1448925726488635E-2</v>
      </c>
      <c r="Y1063" s="21">
        <f t="shared" si="104"/>
        <v>4.3321455360715759E-3</v>
      </c>
    </row>
    <row r="1064" spans="1:25" x14ac:dyDescent="0.3">
      <c r="A1064" s="23">
        <v>41571</v>
      </c>
      <c r="B1064" s="1">
        <v>35.737442000000001</v>
      </c>
      <c r="C1064" s="21">
        <f t="shared" si="100"/>
        <v>-1.2492122720811571E-2</v>
      </c>
      <c r="D1064" s="21">
        <f t="shared" si="101"/>
        <v>1.7456500168783499E-4</v>
      </c>
      <c r="S1064" s="23">
        <v>41571</v>
      </c>
      <c r="T1064" s="1">
        <v>1752.0699460000001</v>
      </c>
      <c r="U1064" s="21">
        <f t="shared" si="102"/>
        <v>3.258134531836987E-3</v>
      </c>
      <c r="W1064" s="23">
        <v>41571</v>
      </c>
      <c r="X1064" s="24">
        <f t="shared" si="103"/>
        <v>-1.2554821133509985E-2</v>
      </c>
      <c r="Y1064" s="21">
        <f t="shared" si="104"/>
        <v>3.1954361191385743E-3</v>
      </c>
    </row>
    <row r="1065" spans="1:25" x14ac:dyDescent="0.3">
      <c r="A1065" s="23">
        <v>41570</v>
      </c>
      <c r="B1065" s="1">
        <v>36.189526000000001</v>
      </c>
      <c r="C1065" s="21">
        <f t="shared" si="100"/>
        <v>-1.050689205057509E-2</v>
      </c>
      <c r="D1065" s="21">
        <f t="shared" si="101"/>
        <v>1.2604719654006543E-4</v>
      </c>
      <c r="S1065" s="23">
        <v>41570</v>
      </c>
      <c r="T1065" s="1">
        <v>1746.380005</v>
      </c>
      <c r="U1065" s="21">
        <f t="shared" si="102"/>
        <v>-4.7245572056965335E-3</v>
      </c>
      <c r="W1065" s="23">
        <v>41570</v>
      </c>
      <c r="X1065" s="24">
        <f t="shared" si="103"/>
        <v>-1.0569590463273503E-2</v>
      </c>
      <c r="Y1065" s="21">
        <f t="shared" si="104"/>
        <v>-4.7872556183949462E-3</v>
      </c>
    </row>
    <row r="1066" spans="1:25" x14ac:dyDescent="0.3">
      <c r="A1066" s="23">
        <v>41569</v>
      </c>
      <c r="B1066" s="1">
        <v>36.573802999999998</v>
      </c>
      <c r="C1066" s="21">
        <f t="shared" si="100"/>
        <v>1.8122448938687752E-2</v>
      </c>
      <c r="D1066" s="21">
        <f t="shared" si="101"/>
        <v>3.028388871606139E-4</v>
      </c>
      <c r="S1066" s="23">
        <v>41569</v>
      </c>
      <c r="T1066" s="1">
        <v>1754.670044</v>
      </c>
      <c r="U1066" s="21">
        <f t="shared" si="102"/>
        <v>5.737513214565837E-3</v>
      </c>
      <c r="W1066" s="23">
        <v>41569</v>
      </c>
      <c r="X1066" s="24">
        <f t="shared" si="103"/>
        <v>1.8059750525989338E-2</v>
      </c>
      <c r="Y1066" s="21">
        <f t="shared" si="104"/>
        <v>5.6748148018674243E-3</v>
      </c>
    </row>
    <row r="1067" spans="1:25" x14ac:dyDescent="0.3">
      <c r="A1067" s="23">
        <v>41568</v>
      </c>
      <c r="B1067" s="1">
        <v>35.922794000000003</v>
      </c>
      <c r="C1067" s="21">
        <f t="shared" si="100"/>
        <v>1.8912294034212351E-3</v>
      </c>
      <c r="D1067" s="21">
        <f t="shared" si="101"/>
        <v>1.371351520082814E-6</v>
      </c>
      <c r="S1067" s="23">
        <v>41568</v>
      </c>
      <c r="T1067" s="1">
        <v>1744.660034</v>
      </c>
      <c r="U1067" s="21">
        <f t="shared" si="102"/>
        <v>9.1736314130175245E-5</v>
      </c>
      <c r="W1067" s="23">
        <v>41568</v>
      </c>
      <c r="X1067" s="24">
        <f t="shared" si="103"/>
        <v>1.8285309907228224E-3</v>
      </c>
      <c r="Y1067" s="21">
        <f t="shared" si="104"/>
        <v>2.9037901431762541E-5</v>
      </c>
    </row>
    <row r="1068" spans="1:25" x14ac:dyDescent="0.3">
      <c r="A1068" s="23">
        <v>41565</v>
      </c>
      <c r="B1068" s="1">
        <v>35.854984000000002</v>
      </c>
      <c r="C1068" s="21">
        <f t="shared" si="100"/>
        <v>7.2390333939429397E-3</v>
      </c>
      <c r="D1068" s="21">
        <f t="shared" si="101"/>
        <v>4.2495420707531806E-5</v>
      </c>
      <c r="S1068" s="23">
        <v>41565</v>
      </c>
      <c r="T1068" s="1">
        <v>1744.5</v>
      </c>
      <c r="U1068" s="21">
        <f t="shared" si="102"/>
        <v>6.5487556430947613E-3</v>
      </c>
      <c r="W1068" s="23">
        <v>41565</v>
      </c>
      <c r="X1068" s="24">
        <f t="shared" si="103"/>
        <v>7.176334981244527E-3</v>
      </c>
      <c r="Y1068" s="21">
        <f t="shared" si="104"/>
        <v>6.4860572303963486E-3</v>
      </c>
    </row>
    <row r="1069" spans="1:25" x14ac:dyDescent="0.3">
      <c r="A1069" s="23">
        <v>41564</v>
      </c>
      <c r="B1069" s="1">
        <v>35.597293999999998</v>
      </c>
      <c r="C1069" s="21">
        <f t="shared" si="100"/>
        <v>8.9698570016634172E-3</v>
      </c>
      <c r="D1069" s="21">
        <f t="shared" si="101"/>
        <v>6.8057134103839865E-5</v>
      </c>
      <c r="S1069" s="23">
        <v>41564</v>
      </c>
      <c r="T1069" s="1">
        <v>1733.150024</v>
      </c>
      <c r="U1069" s="21">
        <f t="shared" si="102"/>
        <v>6.7439529357353756E-3</v>
      </c>
      <c r="W1069" s="23">
        <v>41564</v>
      </c>
      <c r="X1069" s="24">
        <f t="shared" si="103"/>
        <v>8.9071585889650036E-3</v>
      </c>
      <c r="Y1069" s="21">
        <f t="shared" si="104"/>
        <v>6.6812545230369629E-3</v>
      </c>
    </row>
    <row r="1070" spans="1:25" x14ac:dyDescent="0.3">
      <c r="A1070" s="23">
        <v>41563</v>
      </c>
      <c r="B1070" s="1">
        <v>35.280830000000002</v>
      </c>
      <c r="C1070" s="21">
        <f t="shared" si="100"/>
        <v>1.7337937236685752E-2</v>
      </c>
      <c r="D1070" s="21">
        <f t="shared" si="101"/>
        <v>2.7614978199728182E-4</v>
      </c>
      <c r="S1070" s="23">
        <v>41563</v>
      </c>
      <c r="T1070" s="1">
        <v>1721.540039</v>
      </c>
      <c r="U1070" s="21">
        <f t="shared" si="102"/>
        <v>1.3827532115576302E-2</v>
      </c>
      <c r="W1070" s="23">
        <v>41563</v>
      </c>
      <c r="X1070" s="24">
        <f t="shared" si="103"/>
        <v>1.7275238823987338E-2</v>
      </c>
      <c r="Y1070" s="21">
        <f t="shared" si="104"/>
        <v>1.3764833702877888E-2</v>
      </c>
    </row>
    <row r="1071" spans="1:25" x14ac:dyDescent="0.3">
      <c r="A1071" s="23">
        <v>41562</v>
      </c>
      <c r="B1071" s="1">
        <v>34.679558</v>
      </c>
      <c r="C1071" s="21">
        <f t="shared" si="100"/>
        <v>-1.7797437058720167E-2</v>
      </c>
      <c r="D1071" s="21">
        <f t="shared" si="101"/>
        <v>3.429022235257576E-4</v>
      </c>
      <c r="S1071" s="23">
        <v>41562</v>
      </c>
      <c r="T1071" s="1">
        <v>1698.0600589999999</v>
      </c>
      <c r="U1071" s="21">
        <f t="shared" si="102"/>
        <v>-7.0637233758897855E-3</v>
      </c>
      <c r="W1071" s="23">
        <v>41562</v>
      </c>
      <c r="X1071" s="24">
        <f t="shared" si="103"/>
        <v>-1.786013547141858E-2</v>
      </c>
      <c r="Y1071" s="21">
        <f t="shared" si="104"/>
        <v>-7.1264217885881982E-3</v>
      </c>
    </row>
    <row r="1072" spans="1:25" x14ac:dyDescent="0.3">
      <c r="A1072" s="23">
        <v>41561</v>
      </c>
      <c r="B1072" s="1">
        <v>35.307949000000001</v>
      </c>
      <c r="C1072" s="21">
        <f t="shared" si="100"/>
        <v>3.5976988620998185E-3</v>
      </c>
      <c r="D1072" s="21">
        <f t="shared" si="101"/>
        <v>8.280102060660313E-6</v>
      </c>
      <c r="S1072" s="23">
        <v>41561</v>
      </c>
      <c r="T1072" s="1">
        <v>1710.1400149999999</v>
      </c>
      <c r="U1072" s="21">
        <f t="shared" si="102"/>
        <v>4.0747206432956151E-3</v>
      </c>
      <c r="W1072" s="23">
        <v>41561</v>
      </c>
      <c r="X1072" s="24">
        <f t="shared" si="103"/>
        <v>3.5350004494014058E-3</v>
      </c>
      <c r="Y1072" s="21">
        <f t="shared" si="104"/>
        <v>4.0120222305972024E-3</v>
      </c>
    </row>
    <row r="1073" spans="1:25" x14ac:dyDescent="0.3">
      <c r="A1073" s="23">
        <v>41558</v>
      </c>
      <c r="B1073" s="1">
        <v>35.181376999999998</v>
      </c>
      <c r="C1073" s="21">
        <f t="shared" si="100"/>
        <v>9.0770644842697035E-3</v>
      </c>
      <c r="D1073" s="21">
        <f t="shared" si="101"/>
        <v>6.9837481280799721E-5</v>
      </c>
      <c r="S1073" s="23">
        <v>41558</v>
      </c>
      <c r="T1073" s="1">
        <v>1703.1999510000001</v>
      </c>
      <c r="U1073" s="21">
        <f t="shared" si="102"/>
        <v>6.2862714640012918E-3</v>
      </c>
      <c r="W1073" s="23">
        <v>41558</v>
      </c>
      <c r="X1073" s="24">
        <f t="shared" si="103"/>
        <v>9.0143660715712899E-3</v>
      </c>
      <c r="Y1073" s="21">
        <f t="shared" si="104"/>
        <v>6.2235730513028791E-3</v>
      </c>
    </row>
    <row r="1074" spans="1:25" x14ac:dyDescent="0.3">
      <c r="A1074" s="23">
        <v>41557</v>
      </c>
      <c r="B1074" s="1">
        <v>34.864905999999998</v>
      </c>
      <c r="C1074" s="21">
        <f t="shared" si="100"/>
        <v>2.4714451005070748E-2</v>
      </c>
      <c r="D1074" s="21">
        <f t="shared" si="101"/>
        <v>5.757249348228939E-4</v>
      </c>
      <c r="S1074" s="23">
        <v>41557</v>
      </c>
      <c r="T1074" s="1">
        <v>1692.5600589999999</v>
      </c>
      <c r="U1074" s="21">
        <f t="shared" si="102"/>
        <v>2.1830496544354094E-2</v>
      </c>
      <c r="W1074" s="23">
        <v>41557</v>
      </c>
      <c r="X1074" s="24">
        <f t="shared" si="103"/>
        <v>2.4651752592372334E-2</v>
      </c>
      <c r="Y1074" s="21">
        <f t="shared" si="104"/>
        <v>2.1767798131655681E-2</v>
      </c>
    </row>
    <row r="1075" spans="1:25" x14ac:dyDescent="0.3">
      <c r="A1075" s="23">
        <v>41556</v>
      </c>
      <c r="B1075" s="1">
        <v>34.024020999999998</v>
      </c>
      <c r="C1075" s="21">
        <f t="shared" si="100"/>
        <v>-3.5750500899152104E-3</v>
      </c>
      <c r="D1075" s="21">
        <f t="shared" si="101"/>
        <v>1.8449020543747881E-5</v>
      </c>
      <c r="S1075" s="23">
        <v>41556</v>
      </c>
      <c r="T1075" s="1">
        <v>1656.400024</v>
      </c>
      <c r="U1075" s="21">
        <f t="shared" si="102"/>
        <v>5.7390620563668726E-4</v>
      </c>
      <c r="W1075" s="23">
        <v>41556</v>
      </c>
      <c r="X1075" s="24">
        <f t="shared" si="103"/>
        <v>-3.6377485026136231E-3</v>
      </c>
      <c r="Y1075" s="21">
        <f t="shared" si="104"/>
        <v>5.1120779293827457E-4</v>
      </c>
    </row>
    <row r="1076" spans="1:25" x14ac:dyDescent="0.3">
      <c r="A1076" s="23">
        <v>41555</v>
      </c>
      <c r="B1076" s="1">
        <v>34.146095000000003</v>
      </c>
      <c r="C1076" s="21">
        <f t="shared" si="100"/>
        <v>-1.7304243900804872E-2</v>
      </c>
      <c r="D1076" s="21">
        <f t="shared" si="101"/>
        <v>3.2487993676449755E-4</v>
      </c>
      <c r="S1076" s="23">
        <v>41555</v>
      </c>
      <c r="T1076" s="1">
        <v>1655.4499510000001</v>
      </c>
      <c r="U1076" s="21">
        <f t="shared" si="102"/>
        <v>-1.2332078885557318E-2</v>
      </c>
      <c r="W1076" s="23">
        <v>41555</v>
      </c>
      <c r="X1076" s="24">
        <f t="shared" si="103"/>
        <v>-1.7366942313503286E-2</v>
      </c>
      <c r="Y1076" s="21">
        <f t="shared" si="104"/>
        <v>-1.2394777298255732E-2</v>
      </c>
    </row>
    <row r="1077" spans="1:25" x14ac:dyDescent="0.3">
      <c r="A1077" s="23">
        <v>41554</v>
      </c>
      <c r="B1077" s="1">
        <v>34.747371999999999</v>
      </c>
      <c r="C1077" s="21">
        <f t="shared" si="100"/>
        <v>-6.976694938201855E-3</v>
      </c>
      <c r="D1077" s="21">
        <f t="shared" si="101"/>
        <v>5.9241917894565772E-5</v>
      </c>
      <c r="S1077" s="23">
        <v>41554</v>
      </c>
      <c r="T1077" s="1">
        <v>1676.119995</v>
      </c>
      <c r="U1077" s="21">
        <f t="shared" si="102"/>
        <v>-8.5063620230700909E-3</v>
      </c>
      <c r="W1077" s="23">
        <v>41554</v>
      </c>
      <c r="X1077" s="24">
        <f t="shared" si="103"/>
        <v>-7.0393933509002677E-3</v>
      </c>
      <c r="Y1077" s="21">
        <f t="shared" si="104"/>
        <v>-8.5690604357685045E-3</v>
      </c>
    </row>
    <row r="1078" spans="1:25" x14ac:dyDescent="0.3">
      <c r="A1078" s="23">
        <v>41551</v>
      </c>
      <c r="B1078" s="1">
        <v>34.991497000000003</v>
      </c>
      <c r="C1078" s="21">
        <f t="shared" si="100"/>
        <v>6.8946166275358767E-3</v>
      </c>
      <c r="D1078" s="21">
        <f t="shared" si="101"/>
        <v>3.8123640328276406E-5</v>
      </c>
      <c r="S1078" s="23">
        <v>41551</v>
      </c>
      <c r="T1078" s="1">
        <v>1690.5</v>
      </c>
      <c r="U1078" s="21">
        <f t="shared" si="102"/>
        <v>7.0532244529508681E-3</v>
      </c>
      <c r="W1078" s="23">
        <v>41551</v>
      </c>
      <c r="X1078" s="24">
        <f t="shared" si="103"/>
        <v>6.831918214837464E-3</v>
      </c>
      <c r="Y1078" s="21">
        <f t="shared" si="104"/>
        <v>6.9905260402524554E-3</v>
      </c>
    </row>
    <row r="1079" spans="1:25" x14ac:dyDescent="0.3">
      <c r="A1079" s="23">
        <v>41550</v>
      </c>
      <c r="B1079" s="1">
        <v>34.751896000000002</v>
      </c>
      <c r="C1079" s="21">
        <f t="shared" si="100"/>
        <v>-4.145423286314398E-3</v>
      </c>
      <c r="D1079" s="21">
        <f t="shared" si="101"/>
        <v>2.3674116883728113E-5</v>
      </c>
      <c r="S1079" s="23">
        <v>41550</v>
      </c>
      <c r="T1079" s="1">
        <v>1678.660034</v>
      </c>
      <c r="U1079" s="21">
        <f t="shared" si="102"/>
        <v>-8.9794146214863257E-3</v>
      </c>
      <c r="W1079" s="23">
        <v>41550</v>
      </c>
      <c r="X1079" s="24">
        <f t="shared" si="103"/>
        <v>-4.2081216990128107E-3</v>
      </c>
      <c r="Y1079" s="21">
        <f t="shared" si="104"/>
        <v>-9.0421130341847393E-3</v>
      </c>
    </row>
    <row r="1080" spans="1:25" x14ac:dyDescent="0.3">
      <c r="A1080" s="23">
        <v>41549</v>
      </c>
      <c r="B1080" s="1">
        <v>34.896557000000001</v>
      </c>
      <c r="C1080" s="21">
        <f t="shared" si="100"/>
        <v>3.8910088655264019E-4</v>
      </c>
      <c r="D1080" s="21">
        <f t="shared" si="101"/>
        <v>1.0961484531887267E-7</v>
      </c>
      <c r="S1080" s="23">
        <v>41549</v>
      </c>
      <c r="T1080" s="1">
        <v>1693.869995</v>
      </c>
      <c r="U1080" s="21">
        <f t="shared" si="102"/>
        <v>-6.6666961651917767E-4</v>
      </c>
      <c r="W1080" s="23">
        <v>41549</v>
      </c>
      <c r="X1080" s="24">
        <f t="shared" si="103"/>
        <v>3.264024738542275E-4</v>
      </c>
      <c r="Y1080" s="21">
        <f t="shared" si="104"/>
        <v>-7.2936802921759036E-4</v>
      </c>
    </row>
    <row r="1081" spans="1:25" x14ac:dyDescent="0.3">
      <c r="A1081" s="23">
        <v>41548</v>
      </c>
      <c r="B1081" s="1">
        <v>34.882984</v>
      </c>
      <c r="C1081" s="21">
        <f t="shared" si="100"/>
        <v>2.4684536111627686E-3</v>
      </c>
      <c r="D1081" s="21">
        <f t="shared" si="101"/>
        <v>3.0564528784829784E-6</v>
      </c>
      <c r="S1081" s="23">
        <v>41548</v>
      </c>
      <c r="T1081" s="1">
        <v>1695</v>
      </c>
      <c r="U1081" s="21">
        <f t="shared" si="102"/>
        <v>7.9985433725262567E-3</v>
      </c>
      <c r="W1081" s="23">
        <v>41548</v>
      </c>
      <c r="X1081" s="24">
        <f t="shared" si="103"/>
        <v>2.4057551984643559E-3</v>
      </c>
      <c r="Y1081" s="21">
        <f t="shared" si="104"/>
        <v>7.9358449598278431E-3</v>
      </c>
    </row>
    <row r="1082" spans="1:25" x14ac:dyDescent="0.3">
      <c r="A1082" s="23">
        <v>41547</v>
      </c>
      <c r="B1082" s="1">
        <v>34.797089</v>
      </c>
      <c r="C1082" s="21">
        <f t="shared" si="100"/>
        <v>-4.6555411027839888E-3</v>
      </c>
      <c r="D1082" s="21">
        <f t="shared" si="101"/>
        <v>2.8898401177552624E-5</v>
      </c>
      <c r="S1082" s="23">
        <v>41547</v>
      </c>
      <c r="T1082" s="1">
        <v>1681.5500489999999</v>
      </c>
      <c r="U1082" s="21">
        <f t="shared" si="102"/>
        <v>-6.0292306782917526E-3</v>
      </c>
      <c r="W1082" s="23">
        <v>41547</v>
      </c>
      <c r="X1082" s="24">
        <f t="shared" si="103"/>
        <v>-4.7182395154824015E-3</v>
      </c>
      <c r="Y1082" s="21">
        <f t="shared" si="104"/>
        <v>-6.0919290909901653E-3</v>
      </c>
    </row>
    <row r="1083" spans="1:25" x14ac:dyDescent="0.3">
      <c r="A1083" s="23">
        <v>41544</v>
      </c>
      <c r="B1083" s="1">
        <v>34.959845999999999</v>
      </c>
      <c r="C1083" s="21">
        <f t="shared" si="100"/>
        <v>1.9435095685023107E-3</v>
      </c>
      <c r="D1083" s="21">
        <f t="shared" si="101"/>
        <v>1.4965298165153943E-6</v>
      </c>
      <c r="S1083" s="23">
        <v>41544</v>
      </c>
      <c r="T1083" s="1">
        <v>1691.75</v>
      </c>
      <c r="U1083" s="21">
        <f t="shared" si="102"/>
        <v>-4.0738011625287562E-3</v>
      </c>
      <c r="W1083" s="23">
        <v>41544</v>
      </c>
      <c r="X1083" s="24">
        <f t="shared" si="103"/>
        <v>1.880811155803898E-3</v>
      </c>
      <c r="Y1083" s="21">
        <f t="shared" si="104"/>
        <v>-4.1364995752271689E-3</v>
      </c>
    </row>
    <row r="1084" spans="1:25" x14ac:dyDescent="0.3">
      <c r="A1084" s="23">
        <v>41543</v>
      </c>
      <c r="B1084" s="1">
        <v>34.892032999999998</v>
      </c>
      <c r="C1084" s="21">
        <f t="shared" si="100"/>
        <v>1.1003328872795759E-2</v>
      </c>
      <c r="D1084" s="21">
        <f t="shared" si="101"/>
        <v>1.0574310520833469E-4</v>
      </c>
      <c r="S1084" s="23">
        <v>41543</v>
      </c>
      <c r="T1084" s="1">
        <v>1698.670044</v>
      </c>
      <c r="U1084" s="21">
        <f t="shared" si="102"/>
        <v>3.4854256220817614E-3</v>
      </c>
      <c r="W1084" s="23">
        <v>41543</v>
      </c>
      <c r="X1084" s="24">
        <f t="shared" si="103"/>
        <v>1.0940630460097345E-2</v>
      </c>
      <c r="Y1084" s="21">
        <f t="shared" si="104"/>
        <v>3.4227272093833487E-3</v>
      </c>
    </row>
    <row r="1085" spans="1:25" x14ac:dyDescent="0.3">
      <c r="A1085" s="23">
        <v>41542</v>
      </c>
      <c r="B1085" s="1">
        <v>34.512282999999996</v>
      </c>
      <c r="C1085" s="21">
        <f t="shared" si="100"/>
        <v>-2.7431562249908836E-3</v>
      </c>
      <c r="D1085" s="21">
        <f t="shared" si="101"/>
        <v>1.1994713142307333E-5</v>
      </c>
      <c r="S1085" s="23">
        <v>41542</v>
      </c>
      <c r="T1085" s="1">
        <v>1692.7700199999999</v>
      </c>
      <c r="U1085" s="21">
        <f t="shared" si="102"/>
        <v>-2.7394657064624406E-3</v>
      </c>
      <c r="W1085" s="23">
        <v>41542</v>
      </c>
      <c r="X1085" s="24">
        <f t="shared" si="103"/>
        <v>-2.8058546376892963E-3</v>
      </c>
      <c r="Y1085" s="21">
        <f t="shared" si="104"/>
        <v>-2.8021641191608533E-3</v>
      </c>
    </row>
    <row r="1086" spans="1:25" x14ac:dyDescent="0.3">
      <c r="A1086" s="23">
        <v>41541</v>
      </c>
      <c r="B1086" s="1">
        <v>34.607216000000001</v>
      </c>
      <c r="C1086" s="21">
        <f t="shared" si="100"/>
        <v>1.5790636486442411E-2</v>
      </c>
      <c r="D1086" s="21">
        <f t="shared" si="101"/>
        <v>2.2711859198075614E-4</v>
      </c>
      <c r="S1086" s="23">
        <v>41541</v>
      </c>
      <c r="T1086" s="1">
        <v>1697.420044</v>
      </c>
      <c r="U1086" s="21">
        <f t="shared" si="102"/>
        <v>-2.597143144069336E-3</v>
      </c>
      <c r="W1086" s="23">
        <v>41541</v>
      </c>
      <c r="X1086" s="24">
        <f t="shared" si="103"/>
        <v>1.5727938073743997E-2</v>
      </c>
      <c r="Y1086" s="21">
        <f t="shared" si="104"/>
        <v>-2.6598415567677487E-3</v>
      </c>
    </row>
    <row r="1087" spans="1:25" x14ac:dyDescent="0.3">
      <c r="A1087" s="23">
        <v>41540</v>
      </c>
      <c r="B1087" s="1">
        <v>34.069240999999998</v>
      </c>
      <c r="C1087" s="21">
        <f t="shared" si="100"/>
        <v>-9.9841271377243412E-3</v>
      </c>
      <c r="D1087" s="21">
        <f t="shared" si="101"/>
        <v>1.1458223869529765E-4</v>
      </c>
      <c r="S1087" s="23">
        <v>41540</v>
      </c>
      <c r="T1087" s="1">
        <v>1701.839966</v>
      </c>
      <c r="U1087" s="21">
        <f t="shared" si="102"/>
        <v>-4.719586317135982E-3</v>
      </c>
      <c r="W1087" s="23">
        <v>41540</v>
      </c>
      <c r="X1087" s="24">
        <f t="shared" si="103"/>
        <v>-1.0046825550422755E-2</v>
      </c>
      <c r="Y1087" s="21">
        <f t="shared" si="104"/>
        <v>-4.7822847298343947E-3</v>
      </c>
    </row>
    <row r="1088" spans="1:25" x14ac:dyDescent="0.3">
      <c r="A1088" s="23">
        <v>41537</v>
      </c>
      <c r="B1088" s="1">
        <v>34.412823000000003</v>
      </c>
      <c r="C1088" s="21">
        <f t="shared" si="100"/>
        <v>-3.0125902719624342E-3</v>
      </c>
      <c r="D1088" s="21">
        <f t="shared" si="101"/>
        <v>1.3933590431220446E-5</v>
      </c>
      <c r="S1088" s="23">
        <v>41537</v>
      </c>
      <c r="T1088" s="1">
        <v>1709.910034</v>
      </c>
      <c r="U1088" s="21">
        <f t="shared" si="102"/>
        <v>-7.2168864715295156E-3</v>
      </c>
      <c r="W1088" s="23">
        <v>41537</v>
      </c>
      <c r="X1088" s="24">
        <f t="shared" si="103"/>
        <v>-3.0752886846608469E-3</v>
      </c>
      <c r="Y1088" s="21">
        <f t="shared" si="104"/>
        <v>-7.2795848842279283E-3</v>
      </c>
    </row>
    <row r="1089" spans="1:25" x14ac:dyDescent="0.3">
      <c r="A1089" s="23">
        <v>41536</v>
      </c>
      <c r="B1089" s="1">
        <v>34.516807999999997</v>
      </c>
      <c r="C1089" s="21">
        <f t="shared" si="100"/>
        <v>-1.2672767494456449E-2</v>
      </c>
      <c r="D1089" s="21">
        <f t="shared" si="101"/>
        <v>1.7937110189059679E-4</v>
      </c>
      <c r="S1089" s="23">
        <v>41536</v>
      </c>
      <c r="T1089" s="1">
        <v>1722.339966</v>
      </c>
      <c r="U1089" s="21">
        <f t="shared" si="102"/>
        <v>-1.8429539867059752E-3</v>
      </c>
      <c r="W1089" s="23">
        <v>41536</v>
      </c>
      <c r="X1089" s="24">
        <f t="shared" si="103"/>
        <v>-1.2735465907154863E-2</v>
      </c>
      <c r="Y1089" s="21">
        <f t="shared" si="104"/>
        <v>-1.9056523994043879E-3</v>
      </c>
    </row>
    <row r="1090" spans="1:25" x14ac:dyDescent="0.3">
      <c r="A1090" s="23">
        <v>41535</v>
      </c>
      <c r="B1090" s="1">
        <v>34.959845999999999</v>
      </c>
      <c r="C1090" s="21">
        <f t="shared" si="100"/>
        <v>1.6964384592607518E-2</v>
      </c>
      <c r="D1090" s="21">
        <f t="shared" si="101"/>
        <v>2.6387411092036858E-4</v>
      </c>
      <c r="S1090" s="23">
        <v>41535</v>
      </c>
      <c r="T1090" s="1">
        <v>1725.5200199999999</v>
      </c>
      <c r="U1090" s="21">
        <f t="shared" si="102"/>
        <v>1.2177673032111924E-2</v>
      </c>
      <c r="W1090" s="23">
        <v>41535</v>
      </c>
      <c r="X1090" s="24">
        <f t="shared" si="103"/>
        <v>1.6901686179909104E-2</v>
      </c>
      <c r="Y1090" s="21">
        <f t="shared" si="104"/>
        <v>1.2114974619413511E-2</v>
      </c>
    </row>
    <row r="1091" spans="1:25" x14ac:dyDescent="0.3">
      <c r="A1091" s="23">
        <v>41534</v>
      </c>
      <c r="B1091" s="1">
        <v>34.376666999999998</v>
      </c>
      <c r="C1091" s="21">
        <f t="shared" si="100"/>
        <v>1.0632930401151208E-2</v>
      </c>
      <c r="D1091" s="21">
        <f t="shared" si="101"/>
        <v>9.8262576623828657E-5</v>
      </c>
      <c r="S1091" s="23">
        <v>41534</v>
      </c>
      <c r="T1091" s="1">
        <v>1704.76001</v>
      </c>
      <c r="U1091" s="21">
        <f t="shared" si="102"/>
        <v>4.2177392207973785E-3</v>
      </c>
      <c r="W1091" s="23">
        <v>41534</v>
      </c>
      <c r="X1091" s="24">
        <f t="shared" si="103"/>
        <v>1.0570231988452795E-2</v>
      </c>
      <c r="Y1091" s="21">
        <f t="shared" si="104"/>
        <v>4.1550408080989658E-3</v>
      </c>
    </row>
    <row r="1092" spans="1:25" x14ac:dyDescent="0.3">
      <c r="A1092" s="23">
        <v>41533</v>
      </c>
      <c r="B1092" s="1">
        <v>34.014988000000002</v>
      </c>
      <c r="C1092" s="21">
        <f t="shared" si="100"/>
        <v>-4.366942090606396E-3</v>
      </c>
      <c r="D1092" s="21">
        <f t="shared" si="101"/>
        <v>2.5878833689511718E-5</v>
      </c>
      <c r="S1092" s="23">
        <v>41533</v>
      </c>
      <c r="T1092" s="1">
        <v>1697.599976</v>
      </c>
      <c r="U1092" s="21">
        <f t="shared" si="102"/>
        <v>5.6931534291859709E-3</v>
      </c>
      <c r="W1092" s="23">
        <v>41533</v>
      </c>
      <c r="X1092" s="24">
        <f t="shared" si="103"/>
        <v>-4.4296405033048087E-3</v>
      </c>
      <c r="Y1092" s="21">
        <f t="shared" si="104"/>
        <v>5.6304550164875582E-3</v>
      </c>
    </row>
    <row r="1093" spans="1:25" x14ac:dyDescent="0.3">
      <c r="A1093" s="23">
        <v>41530</v>
      </c>
      <c r="B1093" s="1">
        <v>34.164180999999999</v>
      </c>
      <c r="C1093" s="21">
        <f t="shared" si="100"/>
        <v>-1.3212750034852228E-3</v>
      </c>
      <c r="D1093" s="21">
        <f t="shared" si="101"/>
        <v>4.1675475704190449E-6</v>
      </c>
      <c r="S1093" s="23">
        <v>41530</v>
      </c>
      <c r="T1093" s="1">
        <v>1687.98999</v>
      </c>
      <c r="U1093" s="21">
        <f t="shared" si="102"/>
        <v>2.7146795693018255E-3</v>
      </c>
      <c r="W1093" s="23">
        <v>41530</v>
      </c>
      <c r="X1093" s="24">
        <f t="shared" si="103"/>
        <v>-1.3839734161836354E-3</v>
      </c>
      <c r="Y1093" s="21">
        <f t="shared" si="104"/>
        <v>2.6519811566034128E-3</v>
      </c>
    </row>
    <row r="1094" spans="1:25" x14ac:dyDescent="0.3">
      <c r="A1094" s="23">
        <v>41529</v>
      </c>
      <c r="B1094" s="1">
        <v>34.209381</v>
      </c>
      <c r="C1094" s="21">
        <f t="shared" si="100"/>
        <v>3.7138671873280238E-3</v>
      </c>
      <c r="D1094" s="21">
        <f t="shared" si="101"/>
        <v>8.9621497201216679E-6</v>
      </c>
      <c r="S1094" s="23">
        <v>41529</v>
      </c>
      <c r="T1094" s="1">
        <v>1683.420044</v>
      </c>
      <c r="U1094" s="21">
        <f t="shared" si="102"/>
        <v>-3.3804153517479341E-3</v>
      </c>
      <c r="W1094" s="23">
        <v>41529</v>
      </c>
      <c r="X1094" s="24">
        <f t="shared" si="103"/>
        <v>3.6511687746296111E-3</v>
      </c>
      <c r="Y1094" s="21">
        <f t="shared" si="104"/>
        <v>-3.4431137644463468E-3</v>
      </c>
    </row>
    <row r="1095" spans="1:25" x14ac:dyDescent="0.3">
      <c r="A1095" s="23">
        <v>41528</v>
      </c>
      <c r="B1095" s="1">
        <v>34.082802000000001</v>
      </c>
      <c r="C1095" s="21">
        <f t="shared" si="100"/>
        <v>1.5763847645088092E-2</v>
      </c>
      <c r="D1095" s="21">
        <f t="shared" si="101"/>
        <v>2.26311869605488E-4</v>
      </c>
      <c r="S1095" s="23">
        <v>41528</v>
      </c>
      <c r="T1095" s="1">
        <v>1689.130005</v>
      </c>
      <c r="U1095" s="21">
        <f t="shared" si="102"/>
        <v>3.0522835827544448E-3</v>
      </c>
      <c r="W1095" s="23">
        <v>41528</v>
      </c>
      <c r="X1095" s="24">
        <f t="shared" si="103"/>
        <v>1.5701149232389678E-2</v>
      </c>
      <c r="Y1095" s="21">
        <f t="shared" si="104"/>
        <v>2.9895851700560321E-3</v>
      </c>
    </row>
    <row r="1096" spans="1:25" x14ac:dyDescent="0.3">
      <c r="A1096" s="23">
        <v>41527</v>
      </c>
      <c r="B1096" s="1">
        <v>33.553863999999997</v>
      </c>
      <c r="C1096" s="21">
        <f t="shared" si="100"/>
        <v>2.4572088880843834E-2</v>
      </c>
      <c r="D1096" s="21">
        <f t="shared" si="101"/>
        <v>5.6891345164854343E-4</v>
      </c>
      <c r="S1096" s="23">
        <v>41527</v>
      </c>
      <c r="T1096" s="1">
        <v>1683.98999</v>
      </c>
      <c r="U1096" s="21">
        <f t="shared" si="102"/>
        <v>7.3457892137307468E-3</v>
      </c>
      <c r="W1096" s="23">
        <v>41527</v>
      </c>
      <c r="X1096" s="24">
        <f t="shared" si="103"/>
        <v>2.4509390468145421E-2</v>
      </c>
      <c r="Y1096" s="21">
        <f t="shared" si="104"/>
        <v>7.2830908010323341E-3</v>
      </c>
    </row>
    <row r="1097" spans="1:25" x14ac:dyDescent="0.3">
      <c r="A1097" s="23">
        <v>41526</v>
      </c>
      <c r="B1097" s="1">
        <v>32.749149000000003</v>
      </c>
      <c r="C1097" s="21">
        <f t="shared" si="100"/>
        <v>1.2156016020729021E-2</v>
      </c>
      <c r="D1097" s="21">
        <f t="shared" si="101"/>
        <v>1.3077829485738649E-4</v>
      </c>
      <c r="S1097" s="23">
        <v>41526</v>
      </c>
      <c r="T1097" s="1">
        <v>1671.709961</v>
      </c>
      <c r="U1097" s="21">
        <f t="shared" si="102"/>
        <v>9.9928808281404269E-3</v>
      </c>
      <c r="W1097" s="23">
        <v>41526</v>
      </c>
      <c r="X1097" s="24">
        <f t="shared" si="103"/>
        <v>1.2093317608030608E-2</v>
      </c>
      <c r="Y1097" s="21">
        <f t="shared" si="104"/>
        <v>9.9301824154420133E-3</v>
      </c>
    </row>
    <row r="1098" spans="1:25" x14ac:dyDescent="0.3">
      <c r="A1098" s="23">
        <v>41523</v>
      </c>
      <c r="B1098" s="1">
        <v>32.355831000000002</v>
      </c>
      <c r="C1098" s="21">
        <f t="shared" si="100"/>
        <v>-6.6619633602607031E-3</v>
      </c>
      <c r="D1098" s="21">
        <f t="shared" si="101"/>
        <v>5.4496073278117923E-5</v>
      </c>
      <c r="S1098" s="23">
        <v>41523</v>
      </c>
      <c r="T1098" s="1">
        <v>1655.170044</v>
      </c>
      <c r="U1098" s="21">
        <f t="shared" si="102"/>
        <v>5.4431207189287178E-5</v>
      </c>
      <c r="W1098" s="23">
        <v>41523</v>
      </c>
      <c r="X1098" s="24">
        <f t="shared" si="103"/>
        <v>-6.7246617729591158E-3</v>
      </c>
      <c r="Y1098" s="21">
        <f t="shared" si="104"/>
        <v>-8.2672055091255258E-6</v>
      </c>
    </row>
    <row r="1099" spans="1:25" x14ac:dyDescent="0.3">
      <c r="A1099" s="23">
        <v>41522</v>
      </c>
      <c r="B1099" s="1">
        <v>32.572830000000003</v>
      </c>
      <c r="C1099" s="21">
        <f t="shared" si="100"/>
        <v>-1.2477952015306215E-3</v>
      </c>
      <c r="D1099" s="21">
        <f t="shared" si="101"/>
        <v>3.8729351076496431E-6</v>
      </c>
      <c r="S1099" s="23">
        <v>41522</v>
      </c>
      <c r="T1099" s="1">
        <v>1655.079956</v>
      </c>
      <c r="U1099" s="21">
        <f t="shared" si="102"/>
        <v>1.2098628337611217E-3</v>
      </c>
      <c r="W1099" s="23">
        <v>41522</v>
      </c>
      <c r="X1099" s="24">
        <f t="shared" si="103"/>
        <v>-1.3104936142290342E-3</v>
      </c>
      <c r="Y1099" s="21">
        <f t="shared" si="104"/>
        <v>1.147164421062709E-3</v>
      </c>
    </row>
    <row r="1100" spans="1:25" x14ac:dyDescent="0.3">
      <c r="A1100" s="23">
        <v>41521</v>
      </c>
      <c r="B1100" s="1">
        <v>32.613525000000003</v>
      </c>
      <c r="C1100" s="21">
        <f t="shared" ref="C1100:C1163" si="105">B1100/B1101-1</f>
        <v>7.54209408690798E-3</v>
      </c>
      <c r="D1100" s="21">
        <f t="shared" ref="D1100:D1163" si="106">(C1100-$B$4)^2</f>
        <v>4.6538481603071104E-5</v>
      </c>
      <c r="S1100" s="23">
        <v>41521</v>
      </c>
      <c r="T1100" s="1">
        <v>1653.079956</v>
      </c>
      <c r="U1100" s="21">
        <f t="shared" ref="U1100:U1163" si="107">T1100/T1101-1</f>
        <v>8.1169528883080488E-3</v>
      </c>
      <c r="W1100" s="23">
        <v>41521</v>
      </c>
      <c r="X1100" s="24">
        <f t="shared" ref="X1100:X1163" si="108">C1100-$U$5</f>
        <v>7.4793956742095673E-3</v>
      </c>
      <c r="Y1100" s="21">
        <f t="shared" ref="Y1100:Y1163" si="109">U1100-$U$5</f>
        <v>8.0542544756096353E-3</v>
      </c>
    </row>
    <row r="1101" spans="1:25" x14ac:dyDescent="0.3">
      <c r="A1101" s="23">
        <v>41520</v>
      </c>
      <c r="B1101" s="1">
        <v>32.369391999999998</v>
      </c>
      <c r="C1101" s="21">
        <f t="shared" si="105"/>
        <v>1.5314696067035394E-2</v>
      </c>
      <c r="D1101" s="21">
        <f t="shared" si="106"/>
        <v>2.1299983460932638E-4</v>
      </c>
      <c r="S1101" s="23">
        <v>41520</v>
      </c>
      <c r="T1101" s="1">
        <v>1639.7700199999999</v>
      </c>
      <c r="U1101" s="21">
        <f t="shared" si="107"/>
        <v>4.1642217069282061E-3</v>
      </c>
      <c r="W1101" s="23">
        <v>41520</v>
      </c>
      <c r="X1101" s="24">
        <f t="shared" si="108"/>
        <v>1.525199765433698E-2</v>
      </c>
      <c r="Y1101" s="21">
        <f t="shared" si="109"/>
        <v>4.1015232942297935E-3</v>
      </c>
    </row>
    <row r="1102" spans="1:25" x14ac:dyDescent="0.3">
      <c r="A1102" s="23">
        <v>41516</v>
      </c>
      <c r="B1102" s="1">
        <v>31.881142000000001</v>
      </c>
      <c r="C1102" s="21">
        <f t="shared" si="105"/>
        <v>-9.2722949254679943E-3</v>
      </c>
      <c r="D1102" s="21">
        <f t="shared" si="106"/>
        <v>9.9849599380815623E-5</v>
      </c>
      <c r="S1102" s="23">
        <v>41516</v>
      </c>
      <c r="T1102" s="1">
        <v>1632.969971</v>
      </c>
      <c r="U1102" s="21">
        <f t="shared" si="107"/>
        <v>-3.1743182089343236E-3</v>
      </c>
      <c r="W1102" s="23">
        <v>41516</v>
      </c>
      <c r="X1102" s="24">
        <f t="shared" si="108"/>
        <v>-9.3349933381664078E-3</v>
      </c>
      <c r="Y1102" s="21">
        <f t="shared" si="109"/>
        <v>-3.2370166216327363E-3</v>
      </c>
    </row>
    <row r="1103" spans="1:25" x14ac:dyDescent="0.3">
      <c r="A1103" s="23">
        <v>41515</v>
      </c>
      <c r="B1103" s="1">
        <v>32.179519999999997</v>
      </c>
      <c r="C1103" s="21">
        <f t="shared" si="105"/>
        <v>3.1003995348013458E-3</v>
      </c>
      <c r="D1103" s="21">
        <f t="shared" si="106"/>
        <v>5.6654344947131509E-6</v>
      </c>
      <c r="S1103" s="23">
        <v>41515</v>
      </c>
      <c r="T1103" s="1">
        <v>1638.170044</v>
      </c>
      <c r="U1103" s="21">
        <f t="shared" si="107"/>
        <v>1.9634015979428376E-3</v>
      </c>
      <c r="W1103" s="23">
        <v>41515</v>
      </c>
      <c r="X1103" s="24">
        <f t="shared" si="108"/>
        <v>3.0377011221029331E-3</v>
      </c>
      <c r="Y1103" s="21">
        <f t="shared" si="109"/>
        <v>1.9007031852444249E-3</v>
      </c>
    </row>
    <row r="1104" spans="1:25" x14ac:dyDescent="0.3">
      <c r="A1104" s="23">
        <v>41514</v>
      </c>
      <c r="B1104" s="1">
        <v>32.080058999999999</v>
      </c>
      <c r="C1104" s="21">
        <f t="shared" si="105"/>
        <v>1.1402406168559587E-2</v>
      </c>
      <c r="D1104" s="21">
        <f t="shared" si="106"/>
        <v>1.1410990861747782E-4</v>
      </c>
      <c r="S1104" s="23">
        <v>41514</v>
      </c>
      <c r="T1104" s="1">
        <v>1634.959961</v>
      </c>
      <c r="U1104" s="21">
        <f t="shared" si="107"/>
        <v>2.7476455123356391E-3</v>
      </c>
      <c r="W1104" s="23">
        <v>41514</v>
      </c>
      <c r="X1104" s="24">
        <f t="shared" si="108"/>
        <v>1.1339707755861173E-2</v>
      </c>
      <c r="Y1104" s="21">
        <f t="shared" si="109"/>
        <v>2.6849470996372264E-3</v>
      </c>
    </row>
    <row r="1105" spans="1:25" x14ac:dyDescent="0.3">
      <c r="A1105" s="23">
        <v>41513</v>
      </c>
      <c r="B1105" s="1">
        <v>31.718392999999999</v>
      </c>
      <c r="C1105" s="21">
        <f t="shared" si="105"/>
        <v>-2.3928563460551722E-2</v>
      </c>
      <c r="D1105" s="21">
        <f t="shared" si="106"/>
        <v>6.0756066332386073E-4</v>
      </c>
      <c r="S1105" s="23">
        <v>41513</v>
      </c>
      <c r="T1105" s="1">
        <v>1630.4799800000001</v>
      </c>
      <c r="U1105" s="21">
        <f t="shared" si="107"/>
        <v>-1.5874194847625089E-2</v>
      </c>
      <c r="W1105" s="23">
        <v>41513</v>
      </c>
      <c r="X1105" s="24">
        <f t="shared" si="108"/>
        <v>-2.3991261873250135E-2</v>
      </c>
      <c r="Y1105" s="21">
        <f t="shared" si="109"/>
        <v>-1.5936893260323503E-2</v>
      </c>
    </row>
    <row r="1106" spans="1:25" x14ac:dyDescent="0.3">
      <c r="A1106" s="23">
        <v>41512</v>
      </c>
      <c r="B1106" s="1">
        <v>32.495975000000001</v>
      </c>
      <c r="C1106" s="21">
        <f t="shared" si="105"/>
        <v>-1.2507733197412163E-3</v>
      </c>
      <c r="D1106" s="21">
        <f t="shared" si="106"/>
        <v>3.8846657155955934E-6</v>
      </c>
      <c r="S1106" s="23">
        <v>41512</v>
      </c>
      <c r="T1106" s="1">
        <v>1656.780029</v>
      </c>
      <c r="U1106" s="21">
        <f t="shared" si="107"/>
        <v>-4.039657950105191E-3</v>
      </c>
      <c r="W1106" s="23">
        <v>41512</v>
      </c>
      <c r="X1106" s="24">
        <f t="shared" si="108"/>
        <v>-1.313471732439629E-3</v>
      </c>
      <c r="Y1106" s="21">
        <f t="shared" si="109"/>
        <v>-4.1023563628036037E-3</v>
      </c>
    </row>
    <row r="1107" spans="1:25" x14ac:dyDescent="0.3">
      <c r="A1107" s="23">
        <v>41509</v>
      </c>
      <c r="B1107" s="1">
        <v>32.536670999999998</v>
      </c>
      <c r="C1107" s="21">
        <f t="shared" si="105"/>
        <v>9.73726519780449E-4</v>
      </c>
      <c r="D1107" s="21">
        <f t="shared" si="106"/>
        <v>6.4284715043799023E-8</v>
      </c>
      <c r="S1107" s="23">
        <v>41509</v>
      </c>
      <c r="T1107" s="1">
        <v>1663.5</v>
      </c>
      <c r="U1107" s="21">
        <f t="shared" si="107"/>
        <v>3.9470108837469375E-3</v>
      </c>
      <c r="W1107" s="23">
        <v>41509</v>
      </c>
      <c r="X1107" s="24">
        <f t="shared" si="108"/>
        <v>9.1102810708203631E-4</v>
      </c>
      <c r="Y1107" s="21">
        <f t="shared" si="109"/>
        <v>3.8843124710485248E-3</v>
      </c>
    </row>
    <row r="1108" spans="1:25" x14ac:dyDescent="0.3">
      <c r="A1108" s="23">
        <v>41508</v>
      </c>
      <c r="B1108" s="1">
        <v>32.505020000000002</v>
      </c>
      <c r="C1108" s="21">
        <f t="shared" si="105"/>
        <v>1.6829431746136825E-2</v>
      </c>
      <c r="D1108" s="21">
        <f t="shared" si="106"/>
        <v>2.5950792049183431E-4</v>
      </c>
      <c r="S1108" s="23">
        <v>41508</v>
      </c>
      <c r="T1108" s="1">
        <v>1656.959961</v>
      </c>
      <c r="U1108" s="21">
        <f t="shared" si="107"/>
        <v>8.6193764168800424E-3</v>
      </c>
      <c r="W1108" s="23">
        <v>41508</v>
      </c>
      <c r="X1108" s="24">
        <f t="shared" si="108"/>
        <v>1.6766733333438411E-2</v>
      </c>
      <c r="Y1108" s="21">
        <f t="shared" si="109"/>
        <v>8.5566780041816289E-3</v>
      </c>
    </row>
    <row r="1109" spans="1:25" x14ac:dyDescent="0.3">
      <c r="A1109" s="23">
        <v>41507</v>
      </c>
      <c r="B1109" s="1">
        <v>31.967033000000001</v>
      </c>
      <c r="C1109" s="21">
        <f t="shared" si="105"/>
        <v>7.072279023445649E-4</v>
      </c>
      <c r="D1109" s="21">
        <f t="shared" si="106"/>
        <v>1.678141879059179E-10</v>
      </c>
      <c r="S1109" s="23">
        <v>41507</v>
      </c>
      <c r="T1109" s="1">
        <v>1642.8000489999999</v>
      </c>
      <c r="U1109" s="21">
        <f t="shared" si="107"/>
        <v>-5.7796030736287918E-3</v>
      </c>
      <c r="W1109" s="23">
        <v>41507</v>
      </c>
      <c r="X1109" s="24">
        <f t="shared" si="108"/>
        <v>6.4452948964615221E-4</v>
      </c>
      <c r="Y1109" s="21">
        <f t="shared" si="109"/>
        <v>-5.8423014863272045E-3</v>
      </c>
    </row>
    <row r="1110" spans="1:25" x14ac:dyDescent="0.3">
      <c r="A1110" s="23">
        <v>41506</v>
      </c>
      <c r="B1110" s="1">
        <v>31.944441000000001</v>
      </c>
      <c r="C1110" s="21">
        <f t="shared" si="105"/>
        <v>5.2640632121860875E-3</v>
      </c>
      <c r="D1110" s="21">
        <f t="shared" si="106"/>
        <v>2.0646854526574621E-5</v>
      </c>
      <c r="S1110" s="23">
        <v>41506</v>
      </c>
      <c r="T1110" s="1">
        <v>1652.349976</v>
      </c>
      <c r="U1110" s="21">
        <f t="shared" si="107"/>
        <v>3.8211953237121676E-3</v>
      </c>
      <c r="W1110" s="23">
        <v>41506</v>
      </c>
      <c r="X1110" s="24">
        <f t="shared" si="108"/>
        <v>5.2013647994876748E-3</v>
      </c>
      <c r="Y1110" s="21">
        <f t="shared" si="109"/>
        <v>3.7584969110137549E-3</v>
      </c>
    </row>
    <row r="1111" spans="1:25" x14ac:dyDescent="0.3">
      <c r="A1111" s="23">
        <v>41505</v>
      </c>
      <c r="B1111" s="1">
        <v>31.777163999999999</v>
      </c>
      <c r="C1111" s="21">
        <f t="shared" si="105"/>
        <v>-5.9395252602892912E-3</v>
      </c>
      <c r="D1111" s="21">
        <f t="shared" si="106"/>
        <v>4.4351703641788467E-5</v>
      </c>
      <c r="S1111" s="23">
        <v>41505</v>
      </c>
      <c r="T1111" s="1">
        <v>1646.0600589999999</v>
      </c>
      <c r="U1111" s="21">
        <f t="shared" si="107"/>
        <v>-5.9003021201532446E-3</v>
      </c>
      <c r="W1111" s="23">
        <v>41505</v>
      </c>
      <c r="X1111" s="24">
        <f t="shared" si="108"/>
        <v>-6.0022236729877039E-3</v>
      </c>
      <c r="Y1111" s="21">
        <f t="shared" si="109"/>
        <v>-5.9630005328516573E-3</v>
      </c>
    </row>
    <row r="1112" spans="1:25" x14ac:dyDescent="0.3">
      <c r="A1112" s="23">
        <v>41502</v>
      </c>
      <c r="B1112" s="1">
        <v>31.967033000000001</v>
      </c>
      <c r="C1112" s="21">
        <f t="shared" si="105"/>
        <v>-4.2400714708445975E-4</v>
      </c>
      <c r="D1112" s="21">
        <f t="shared" si="106"/>
        <v>1.3091692937927324E-6</v>
      </c>
      <c r="S1112" s="23">
        <v>41502</v>
      </c>
      <c r="T1112" s="1">
        <v>1655.829956</v>
      </c>
      <c r="U1112" s="21">
        <f t="shared" si="107"/>
        <v>-3.304595248626474E-3</v>
      </c>
      <c r="W1112" s="23">
        <v>41502</v>
      </c>
      <c r="X1112" s="24">
        <f t="shared" si="108"/>
        <v>-4.8670555978287244E-4</v>
      </c>
      <c r="Y1112" s="21">
        <f t="shared" si="109"/>
        <v>-3.3672936613248867E-3</v>
      </c>
    </row>
    <row r="1113" spans="1:25" x14ac:dyDescent="0.3">
      <c r="A1113" s="23">
        <v>41501</v>
      </c>
      <c r="B1113" s="1">
        <v>31.980592999999999</v>
      </c>
      <c r="C1113" s="21">
        <f t="shared" si="105"/>
        <v>-1.544879355769424E-2</v>
      </c>
      <c r="D1113" s="21">
        <f t="shared" si="106"/>
        <v>2.6143577750243978E-4</v>
      </c>
      <c r="S1113" s="23">
        <v>41501</v>
      </c>
      <c r="T1113" s="1">
        <v>1661.3199460000001</v>
      </c>
      <c r="U1113" s="21">
        <f t="shared" si="107"/>
        <v>-1.4281601757323736E-2</v>
      </c>
      <c r="W1113" s="23">
        <v>41501</v>
      </c>
      <c r="X1113" s="24">
        <f t="shared" si="108"/>
        <v>-1.5511491970392654E-2</v>
      </c>
      <c r="Y1113" s="21">
        <f t="shared" si="109"/>
        <v>-1.434430017002215E-2</v>
      </c>
    </row>
    <row r="1114" spans="1:25" x14ac:dyDescent="0.3">
      <c r="A1114" s="23">
        <v>41500</v>
      </c>
      <c r="B1114" s="1">
        <v>32.482407000000002</v>
      </c>
      <c r="C1114" s="21">
        <f t="shared" si="105"/>
        <v>-1.0875964906847502E-2</v>
      </c>
      <c r="D1114" s="21">
        <f t="shared" si="106"/>
        <v>1.3447062804604801E-4</v>
      </c>
      <c r="S1114" s="23">
        <v>41500</v>
      </c>
      <c r="T1114" s="1">
        <v>1685.3900149999999</v>
      </c>
      <c r="U1114" s="21">
        <f t="shared" si="107"/>
        <v>-5.1766178070519198E-3</v>
      </c>
      <c r="W1114" s="23">
        <v>41500</v>
      </c>
      <c r="X1114" s="24">
        <f t="shared" si="108"/>
        <v>-1.0938663319545915E-2</v>
      </c>
      <c r="Y1114" s="21">
        <f t="shared" si="109"/>
        <v>-5.2393162197503325E-3</v>
      </c>
    </row>
    <row r="1115" spans="1:25" x14ac:dyDescent="0.3">
      <c r="A1115" s="23">
        <v>41499</v>
      </c>
      <c r="B1115" s="1">
        <v>32.839568999999997</v>
      </c>
      <c r="C1115" s="21">
        <f t="shared" si="105"/>
        <v>-3.9762614461964496E-3</v>
      </c>
      <c r="D1115" s="21">
        <f t="shared" si="106"/>
        <v>2.2056583052471247E-5</v>
      </c>
      <c r="S1115" s="23">
        <v>41499</v>
      </c>
      <c r="T1115" s="1">
        <v>1694.160034</v>
      </c>
      <c r="U1115" s="21">
        <f t="shared" si="107"/>
        <v>2.7760558521343626E-3</v>
      </c>
      <c r="W1115" s="23">
        <v>41499</v>
      </c>
      <c r="X1115" s="24">
        <f t="shared" si="108"/>
        <v>-4.0389598588948623E-3</v>
      </c>
      <c r="Y1115" s="21">
        <f t="shared" si="109"/>
        <v>2.7133574394359499E-3</v>
      </c>
    </row>
    <row r="1116" spans="1:25" x14ac:dyDescent="0.3">
      <c r="A1116" s="23">
        <v>41498</v>
      </c>
      <c r="B1116" s="1">
        <v>32.970669000000001</v>
      </c>
      <c r="C1116" s="21">
        <f t="shared" si="105"/>
        <v>1.785767675007266E-3</v>
      </c>
      <c r="D1116" s="21">
        <f t="shared" si="106"/>
        <v>1.1354723749206644E-6</v>
      </c>
      <c r="S1116" s="23">
        <v>41498</v>
      </c>
      <c r="T1116" s="1">
        <v>1689.469971</v>
      </c>
      <c r="U1116" s="21">
        <f t="shared" si="107"/>
        <v>-1.1529205929168285E-3</v>
      </c>
      <c r="W1116" s="23">
        <v>41498</v>
      </c>
      <c r="X1116" s="24">
        <f t="shared" si="108"/>
        <v>1.7230692623088533E-3</v>
      </c>
      <c r="Y1116" s="21">
        <f t="shared" si="109"/>
        <v>-1.2156190056152412E-3</v>
      </c>
    </row>
    <row r="1117" spans="1:25" x14ac:dyDescent="0.3">
      <c r="A1117" s="23">
        <v>41495</v>
      </c>
      <c r="B1117" s="1">
        <v>32.911895999999999</v>
      </c>
      <c r="C1117" s="21">
        <f t="shared" si="105"/>
        <v>-1.9194128045786352E-3</v>
      </c>
      <c r="D1117" s="21">
        <f t="shared" si="106"/>
        <v>6.9674618615834696E-6</v>
      </c>
      <c r="S1117" s="23">
        <v>41495</v>
      </c>
      <c r="T1117" s="1">
        <v>1691.420044</v>
      </c>
      <c r="U1117" s="21">
        <f t="shared" si="107"/>
        <v>-3.5699602183232315E-3</v>
      </c>
      <c r="W1117" s="23">
        <v>41495</v>
      </c>
      <c r="X1117" s="24">
        <f t="shared" si="108"/>
        <v>-1.9821112172770479E-3</v>
      </c>
      <c r="Y1117" s="21">
        <f t="shared" si="109"/>
        <v>-3.6326586310216442E-3</v>
      </c>
    </row>
    <row r="1118" spans="1:25" x14ac:dyDescent="0.3">
      <c r="A1118" s="23">
        <v>41494</v>
      </c>
      <c r="B1118" s="1">
        <v>32.975189</v>
      </c>
      <c r="C1118" s="21">
        <f t="shared" si="105"/>
        <v>1.0389161679631886E-2</v>
      </c>
      <c r="D1118" s="21">
        <f t="shared" si="106"/>
        <v>9.3489163908722003E-5</v>
      </c>
      <c r="S1118" s="23">
        <v>41494</v>
      </c>
      <c r="T1118" s="1">
        <v>1697.4799800000001</v>
      </c>
      <c r="U1118" s="21">
        <f t="shared" si="107"/>
        <v>3.8854497684055467E-3</v>
      </c>
      <c r="W1118" s="23">
        <v>41494</v>
      </c>
      <c r="X1118" s="24">
        <f t="shared" si="108"/>
        <v>1.0326463266933473E-2</v>
      </c>
      <c r="Y1118" s="21">
        <f t="shared" si="109"/>
        <v>3.822751355707134E-3</v>
      </c>
    </row>
    <row r="1119" spans="1:25" x14ac:dyDescent="0.3">
      <c r="A1119" s="23">
        <v>41493</v>
      </c>
      <c r="B1119" s="1">
        <v>32.636127000000002</v>
      </c>
      <c r="C1119" s="21">
        <f t="shared" si="105"/>
        <v>-8.3790067883052766E-3</v>
      </c>
      <c r="D1119" s="21">
        <f t="shared" si="106"/>
        <v>8.2795240497874988E-5</v>
      </c>
      <c r="S1119" s="23">
        <v>41493</v>
      </c>
      <c r="T1119" s="1">
        <v>1690.910034</v>
      </c>
      <c r="U1119" s="21">
        <f t="shared" si="107"/>
        <v>-3.8058649669956424E-3</v>
      </c>
      <c r="W1119" s="23">
        <v>41493</v>
      </c>
      <c r="X1119" s="24">
        <f t="shared" si="108"/>
        <v>-8.4417052010036901E-3</v>
      </c>
      <c r="Y1119" s="21">
        <f t="shared" si="109"/>
        <v>-3.8685633796940551E-3</v>
      </c>
    </row>
    <row r="1120" spans="1:25" x14ac:dyDescent="0.3">
      <c r="A1120" s="23">
        <v>41492</v>
      </c>
      <c r="B1120" s="1">
        <v>32.911895999999999</v>
      </c>
      <c r="C1120" s="21">
        <f t="shared" si="105"/>
        <v>-1.3015035674257325E-2</v>
      </c>
      <c r="D1120" s="21">
        <f t="shared" si="106"/>
        <v>1.8865621043518945E-4</v>
      </c>
      <c r="S1120" s="23">
        <v>41492</v>
      </c>
      <c r="T1120" s="1">
        <v>1697.369995</v>
      </c>
      <c r="U1120" s="21">
        <f t="shared" si="107"/>
        <v>-5.7230337957955291E-3</v>
      </c>
      <c r="W1120" s="23">
        <v>41492</v>
      </c>
      <c r="X1120" s="24">
        <f t="shared" si="108"/>
        <v>-1.3077734086955738E-2</v>
      </c>
      <c r="Y1120" s="21">
        <f t="shared" si="109"/>
        <v>-5.7857322084939418E-3</v>
      </c>
    </row>
    <row r="1121" spans="1:25" x14ac:dyDescent="0.3">
      <c r="A1121" s="23">
        <v>41491</v>
      </c>
      <c r="B1121" s="1">
        <v>33.345894000000001</v>
      </c>
      <c r="C1121" s="21">
        <f t="shared" si="105"/>
        <v>-3.5030210575727194E-3</v>
      </c>
      <c r="D1121" s="21">
        <f t="shared" si="106"/>
        <v>1.7835445872187873E-5</v>
      </c>
      <c r="S1121" s="23">
        <v>41491</v>
      </c>
      <c r="T1121" s="1">
        <v>1707.1400149999999</v>
      </c>
      <c r="U1121" s="21">
        <f t="shared" si="107"/>
        <v>-1.479834666858082E-3</v>
      </c>
      <c r="W1121" s="23">
        <v>41491</v>
      </c>
      <c r="X1121" s="24">
        <f t="shared" si="108"/>
        <v>-3.5657194702711321E-3</v>
      </c>
      <c r="Y1121" s="21">
        <f t="shared" si="109"/>
        <v>-1.5425330795564947E-3</v>
      </c>
    </row>
    <row r="1122" spans="1:25" x14ac:dyDescent="0.3">
      <c r="A1122" s="23">
        <v>41488</v>
      </c>
      <c r="B1122" s="1">
        <v>33.463115999999999</v>
      </c>
      <c r="C1122" s="21">
        <f t="shared" si="105"/>
        <v>1.0207275471698196E-2</v>
      </c>
      <c r="D1122" s="21">
        <f t="shared" si="106"/>
        <v>9.0004938482137544E-5</v>
      </c>
      <c r="S1122" s="23">
        <v>41488</v>
      </c>
      <c r="T1122" s="1">
        <v>1709.670044</v>
      </c>
      <c r="U1122" s="21">
        <f t="shared" si="107"/>
        <v>1.6404582705198401E-3</v>
      </c>
      <c r="W1122" s="23">
        <v>41488</v>
      </c>
      <c r="X1122" s="24">
        <f t="shared" si="108"/>
        <v>1.0144577058999783E-2</v>
      </c>
      <c r="Y1122" s="21">
        <f t="shared" si="109"/>
        <v>1.5777598578214274E-3</v>
      </c>
    </row>
    <row r="1123" spans="1:25" x14ac:dyDescent="0.3">
      <c r="A1123" s="23">
        <v>41487</v>
      </c>
      <c r="B1123" s="1">
        <v>33.125</v>
      </c>
      <c r="C1123" s="21">
        <f t="shared" si="105"/>
        <v>3.0719485763546883E-2</v>
      </c>
      <c r="D1123" s="21">
        <f t="shared" si="106"/>
        <v>8.9995821346378524E-4</v>
      </c>
      <c r="S1123" s="23">
        <v>41487</v>
      </c>
      <c r="T1123" s="1">
        <v>1706.869995</v>
      </c>
      <c r="U1123" s="21">
        <f t="shared" si="107"/>
        <v>1.2540570109573546E-2</v>
      </c>
      <c r="W1123" s="23">
        <v>41487</v>
      </c>
      <c r="X1123" s="24">
        <f t="shared" si="108"/>
        <v>3.065678735084847E-2</v>
      </c>
      <c r="Y1123" s="21">
        <f t="shared" si="109"/>
        <v>1.2477871696875132E-2</v>
      </c>
    </row>
    <row r="1124" spans="1:25" x14ac:dyDescent="0.3">
      <c r="A1124" s="23">
        <v>41486</v>
      </c>
      <c r="B1124" s="1">
        <v>32.137745000000002</v>
      </c>
      <c r="C1124" s="21">
        <f t="shared" si="105"/>
        <v>-8.8978781710015165E-3</v>
      </c>
      <c r="D1124" s="21">
        <f t="shared" si="106"/>
        <v>9.2507085567634657E-5</v>
      </c>
      <c r="S1124" s="23">
        <v>41486</v>
      </c>
      <c r="T1124" s="1">
        <v>1685.7299800000001</v>
      </c>
      <c r="U1124" s="21">
        <f t="shared" si="107"/>
        <v>-1.3640952651305938E-4</v>
      </c>
      <c r="W1124" s="23">
        <v>41486</v>
      </c>
      <c r="X1124" s="24">
        <f t="shared" si="108"/>
        <v>-8.96057658369993E-3</v>
      </c>
      <c r="Y1124" s="21">
        <f t="shared" si="109"/>
        <v>-1.9910793921147207E-4</v>
      </c>
    </row>
    <row r="1125" spans="1:25" x14ac:dyDescent="0.3">
      <c r="A1125" s="23">
        <v>41485</v>
      </c>
      <c r="B1125" s="1">
        <v>32.426270000000002</v>
      </c>
      <c r="C1125" s="21">
        <f t="shared" si="105"/>
        <v>-7.1769796551968135E-3</v>
      </c>
      <c r="D1125" s="21">
        <f t="shared" si="106"/>
        <v>6.2365165586735367E-5</v>
      </c>
      <c r="S1125" s="23">
        <v>41485</v>
      </c>
      <c r="T1125" s="1">
        <v>1685.959961</v>
      </c>
      <c r="U1125" s="21">
        <f t="shared" si="107"/>
        <v>3.7381700702421305E-4</v>
      </c>
      <c r="W1125" s="23">
        <v>41485</v>
      </c>
      <c r="X1125" s="24">
        <f t="shared" si="108"/>
        <v>-7.2396780678952262E-3</v>
      </c>
      <c r="Y1125" s="21">
        <f t="shared" si="109"/>
        <v>3.1111859432580036E-4</v>
      </c>
    </row>
    <row r="1126" spans="1:25" x14ac:dyDescent="0.3">
      <c r="A1126" s="23">
        <v>41484</v>
      </c>
      <c r="B1126" s="1">
        <v>32.660674999999998</v>
      </c>
      <c r="C1126" s="21">
        <f t="shared" si="105"/>
        <v>-1.2404977315568555E-2</v>
      </c>
      <c r="D1126" s="21">
        <f t="shared" si="106"/>
        <v>1.7226981267403027E-4</v>
      </c>
      <c r="S1126" s="23">
        <v>41484</v>
      </c>
      <c r="T1126" s="1">
        <v>1685.329956</v>
      </c>
      <c r="U1126" s="21">
        <f t="shared" si="107"/>
        <v>-3.7360375434251081E-3</v>
      </c>
      <c r="W1126" s="23">
        <v>41484</v>
      </c>
      <c r="X1126" s="24">
        <f t="shared" si="108"/>
        <v>-1.2467675728266969E-2</v>
      </c>
      <c r="Y1126" s="21">
        <f t="shared" si="109"/>
        <v>-3.7987359561235208E-3</v>
      </c>
    </row>
    <row r="1127" spans="1:25" x14ac:dyDescent="0.3">
      <c r="A1127" s="23">
        <v>41481</v>
      </c>
      <c r="B1127" s="1">
        <v>33.070919000000004</v>
      </c>
      <c r="C1127" s="21">
        <f t="shared" si="105"/>
        <v>7.6133394530550236E-2</v>
      </c>
      <c r="D1127" s="21">
        <f t="shared" si="106"/>
        <v>5.6871525919159876E-3</v>
      </c>
      <c r="S1127" s="23">
        <v>41481</v>
      </c>
      <c r="T1127" s="1">
        <v>1691.650024</v>
      </c>
      <c r="U1127" s="21">
        <f t="shared" si="107"/>
        <v>8.2829403934336909E-4</v>
      </c>
      <c r="W1127" s="23">
        <v>41481</v>
      </c>
      <c r="X1127" s="24">
        <f t="shared" si="108"/>
        <v>7.6070696117851819E-2</v>
      </c>
      <c r="Y1127" s="21">
        <f t="shared" si="109"/>
        <v>7.655956266449564E-4</v>
      </c>
    </row>
    <row r="1128" spans="1:25" x14ac:dyDescent="0.3">
      <c r="A1128" s="23">
        <v>41480</v>
      </c>
      <c r="B1128" s="1">
        <v>30.731245000000001</v>
      </c>
      <c r="C1128" s="21">
        <f t="shared" si="105"/>
        <v>2.3420050654076485E-2</v>
      </c>
      <c r="D1128" s="21">
        <f t="shared" si="106"/>
        <v>5.1528402720126681E-4</v>
      </c>
      <c r="S1128" s="23">
        <v>41480</v>
      </c>
      <c r="T1128" s="1">
        <v>1690.25</v>
      </c>
      <c r="U1128" s="21">
        <f t="shared" si="107"/>
        <v>2.5564724431663688E-3</v>
      </c>
      <c r="W1128" s="23">
        <v>41480</v>
      </c>
      <c r="X1128" s="24">
        <f t="shared" si="108"/>
        <v>2.3357352241378072E-2</v>
      </c>
      <c r="Y1128" s="21">
        <f t="shared" si="109"/>
        <v>2.4937740304679561E-3</v>
      </c>
    </row>
    <row r="1129" spans="1:25" x14ac:dyDescent="0.3">
      <c r="A1129" s="23">
        <v>41479</v>
      </c>
      <c r="B1129" s="1">
        <v>30.027988000000001</v>
      </c>
      <c r="C1129" s="21">
        <f t="shared" si="105"/>
        <v>-1.5518959054155568E-2</v>
      </c>
      <c r="D1129" s="21">
        <f t="shared" si="106"/>
        <v>2.6370970912390374E-4</v>
      </c>
      <c r="S1129" s="23">
        <v>41479</v>
      </c>
      <c r="T1129" s="1">
        <v>1685.9399410000001</v>
      </c>
      <c r="U1129" s="21">
        <f t="shared" si="107"/>
        <v>-3.8112219658775759E-3</v>
      </c>
      <c r="W1129" s="23">
        <v>41479</v>
      </c>
      <c r="X1129" s="24">
        <f t="shared" si="108"/>
        <v>-1.5581657466853981E-2</v>
      </c>
      <c r="Y1129" s="21">
        <f t="shared" si="109"/>
        <v>-3.8739203785759886E-3</v>
      </c>
    </row>
    <row r="1130" spans="1:25" x14ac:dyDescent="0.3">
      <c r="A1130" s="23">
        <v>41478</v>
      </c>
      <c r="B1130" s="1">
        <v>30.501336999999999</v>
      </c>
      <c r="C1130" s="21">
        <f t="shared" si="105"/>
        <v>-1.9704427164644489E-2</v>
      </c>
      <c r="D1130" s="21">
        <f t="shared" si="106"/>
        <v>4.1716466826617577E-4</v>
      </c>
      <c r="S1130" s="23">
        <v>41478</v>
      </c>
      <c r="T1130" s="1">
        <v>1692.3900149999999</v>
      </c>
      <c r="U1130" s="21">
        <f t="shared" si="107"/>
        <v>-1.8519365309336289E-3</v>
      </c>
      <c r="W1130" s="23">
        <v>41478</v>
      </c>
      <c r="X1130" s="24">
        <f t="shared" si="108"/>
        <v>-1.9767125577342903E-2</v>
      </c>
      <c r="Y1130" s="21">
        <f t="shared" si="109"/>
        <v>-1.9146349436320416E-3</v>
      </c>
    </row>
    <row r="1131" spans="1:25" x14ac:dyDescent="0.3">
      <c r="A1131" s="23">
        <v>41477</v>
      </c>
      <c r="B1131" s="1">
        <v>31.114429000000001</v>
      </c>
      <c r="C1131" s="21">
        <f t="shared" si="105"/>
        <v>3.3435833299313433E-3</v>
      </c>
      <c r="D1131" s="21">
        <f t="shared" si="106"/>
        <v>6.8822334155882929E-6</v>
      </c>
      <c r="S1131" s="23">
        <v>41477</v>
      </c>
      <c r="T1131" s="1">
        <v>1695.530029</v>
      </c>
      <c r="U1131" s="21">
        <f t="shared" si="107"/>
        <v>2.033026061925236E-3</v>
      </c>
      <c r="W1131" s="23">
        <v>41477</v>
      </c>
      <c r="X1131" s="24">
        <f t="shared" si="108"/>
        <v>3.2808849172329306E-3</v>
      </c>
      <c r="Y1131" s="21">
        <f t="shared" si="109"/>
        <v>1.9703276492268234E-3</v>
      </c>
    </row>
    <row r="1132" spans="1:25" x14ac:dyDescent="0.3">
      <c r="A1132" s="23">
        <v>41474</v>
      </c>
      <c r="B1132" s="1">
        <v>31.010742</v>
      </c>
      <c r="C1132" s="21">
        <f t="shared" si="105"/>
        <v>4.5268709043471134E-3</v>
      </c>
      <c r="D1132" s="21">
        <f t="shared" si="106"/>
        <v>1.4490878785968955E-5</v>
      </c>
      <c r="S1132" s="23">
        <v>41474</v>
      </c>
      <c r="T1132" s="1">
        <v>1692.089966</v>
      </c>
      <c r="U1132" s="21">
        <f t="shared" si="107"/>
        <v>1.6100504969605023E-3</v>
      </c>
      <c r="W1132" s="23">
        <v>41474</v>
      </c>
      <c r="X1132" s="24">
        <f t="shared" si="108"/>
        <v>4.4641724916487007E-3</v>
      </c>
      <c r="Y1132" s="21">
        <f t="shared" si="109"/>
        <v>1.5473520842620896E-3</v>
      </c>
    </row>
    <row r="1133" spans="1:25" x14ac:dyDescent="0.3">
      <c r="A1133" s="23">
        <v>41473</v>
      </c>
      <c r="B1133" s="1">
        <v>30.870992999999999</v>
      </c>
      <c r="C1133" s="21">
        <f t="shared" si="105"/>
        <v>4.1057725540369905E-3</v>
      </c>
      <c r="D1133" s="21">
        <f t="shared" si="106"/>
        <v>1.1462221951220896E-5</v>
      </c>
      <c r="S1133" s="23">
        <v>41473</v>
      </c>
      <c r="T1133" s="1">
        <v>1689.369995</v>
      </c>
      <c r="U1133" s="21">
        <f t="shared" si="107"/>
        <v>5.0329647803148969E-3</v>
      </c>
      <c r="W1133" s="23">
        <v>41473</v>
      </c>
      <c r="X1133" s="24">
        <f t="shared" si="108"/>
        <v>4.0430741413385778E-3</v>
      </c>
      <c r="Y1133" s="21">
        <f t="shared" si="109"/>
        <v>4.9702663676164842E-3</v>
      </c>
    </row>
    <row r="1134" spans="1:25" x14ac:dyDescent="0.3">
      <c r="A1134" s="23">
        <v>41472</v>
      </c>
      <c r="B1134" s="1">
        <v>30.744762000000001</v>
      </c>
      <c r="C1134" s="21">
        <f t="shared" si="105"/>
        <v>-1.8987532414025954E-2</v>
      </c>
      <c r="D1134" s="21">
        <f t="shared" si="106"/>
        <v>3.8839401585581316E-4</v>
      </c>
      <c r="S1134" s="23">
        <v>41472</v>
      </c>
      <c r="T1134" s="1">
        <v>1680.910034</v>
      </c>
      <c r="U1134" s="21">
        <f t="shared" si="107"/>
        <v>2.7740469690020753E-3</v>
      </c>
      <c r="W1134" s="23">
        <v>41472</v>
      </c>
      <c r="X1134" s="24">
        <f t="shared" si="108"/>
        <v>-1.9050230826724367E-2</v>
      </c>
      <c r="Y1134" s="21">
        <f t="shared" si="109"/>
        <v>2.7113485563036626E-3</v>
      </c>
    </row>
    <row r="1135" spans="1:25" x14ac:dyDescent="0.3">
      <c r="A1135" s="23">
        <v>41471</v>
      </c>
      <c r="B1135" s="1">
        <v>31.339828000000001</v>
      </c>
      <c r="C1135" s="21">
        <f t="shared" si="105"/>
        <v>-2.0097163517083239E-3</v>
      </c>
      <c r="D1135" s="21">
        <f t="shared" si="106"/>
        <v>7.4523461785168402E-6</v>
      </c>
      <c r="S1135" s="23">
        <v>41471</v>
      </c>
      <c r="T1135" s="1">
        <v>1676.26001</v>
      </c>
      <c r="U1135" s="21">
        <f t="shared" si="107"/>
        <v>-3.7087607726598026E-3</v>
      </c>
      <c r="W1135" s="23">
        <v>41471</v>
      </c>
      <c r="X1135" s="24">
        <f t="shared" si="108"/>
        <v>-2.0724147644067365E-3</v>
      </c>
      <c r="Y1135" s="21">
        <f t="shared" si="109"/>
        <v>-3.7714591853582153E-3</v>
      </c>
    </row>
    <row r="1136" spans="1:25" x14ac:dyDescent="0.3">
      <c r="A1136" s="23">
        <v>41470</v>
      </c>
      <c r="B1136" s="1">
        <v>31.402939</v>
      </c>
      <c r="C1136" s="21">
        <f t="shared" si="105"/>
        <v>-8.6045226305087041E-4</v>
      </c>
      <c r="D1136" s="21">
        <f t="shared" si="106"/>
        <v>2.4984053497294901E-6</v>
      </c>
      <c r="S1136" s="23">
        <v>41470</v>
      </c>
      <c r="T1136" s="1">
        <v>1682.5</v>
      </c>
      <c r="U1136" s="21">
        <f t="shared" si="107"/>
        <v>1.3748796749877279E-3</v>
      </c>
      <c r="W1136" s="23">
        <v>41470</v>
      </c>
      <c r="X1136" s="24">
        <f t="shared" si="108"/>
        <v>-9.231506757492831E-4</v>
      </c>
      <c r="Y1136" s="21">
        <f t="shared" si="109"/>
        <v>1.3121812622893152E-3</v>
      </c>
    </row>
    <row r="1137" spans="1:25" x14ac:dyDescent="0.3">
      <c r="A1137" s="23">
        <v>41467</v>
      </c>
      <c r="B1137" s="1">
        <v>31.429983</v>
      </c>
      <c r="C1137" s="21">
        <f t="shared" si="105"/>
        <v>5.4802381597840455E-3</v>
      </c>
      <c r="D1137" s="21">
        <f t="shared" si="106"/>
        <v>2.2658132607934794E-5</v>
      </c>
      <c r="S1137" s="23">
        <v>41467</v>
      </c>
      <c r="T1137" s="1">
        <v>1680.1899410000001</v>
      </c>
      <c r="U1137" s="21">
        <f t="shared" si="107"/>
        <v>3.0864831096168999E-3</v>
      </c>
      <c r="W1137" s="23">
        <v>41467</v>
      </c>
      <c r="X1137" s="24">
        <f t="shared" si="108"/>
        <v>5.4175397470856328E-3</v>
      </c>
      <c r="Y1137" s="21">
        <f t="shared" si="109"/>
        <v>3.0237846969184872E-3</v>
      </c>
    </row>
    <row r="1138" spans="1:25" x14ac:dyDescent="0.3">
      <c r="A1138" s="23">
        <v>41466</v>
      </c>
      <c r="B1138" s="1">
        <v>31.258678</v>
      </c>
      <c r="C1138" s="21">
        <f t="shared" si="105"/>
        <v>1.8208461038230928E-2</v>
      </c>
      <c r="D1138" s="21">
        <f t="shared" si="106"/>
        <v>3.058398962375002E-4</v>
      </c>
      <c r="S1138" s="23">
        <v>41466</v>
      </c>
      <c r="T1138" s="1">
        <v>1675.0200199999999</v>
      </c>
      <c r="U1138" s="21">
        <f t="shared" si="107"/>
        <v>1.3554250261869738E-2</v>
      </c>
      <c r="W1138" s="23">
        <v>41466</v>
      </c>
      <c r="X1138" s="24">
        <f t="shared" si="108"/>
        <v>1.8145762625532514E-2</v>
      </c>
      <c r="Y1138" s="21">
        <f t="shared" si="109"/>
        <v>1.3491551849171324E-2</v>
      </c>
    </row>
    <row r="1139" spans="1:25" x14ac:dyDescent="0.3">
      <c r="A1139" s="23">
        <v>41465</v>
      </c>
      <c r="B1139" s="1">
        <v>30.699684000000001</v>
      </c>
      <c r="C1139" s="21">
        <f t="shared" si="105"/>
        <v>-4.4016900484133981E-4</v>
      </c>
      <c r="D1139" s="21">
        <f t="shared" si="106"/>
        <v>1.3464149508372571E-6</v>
      </c>
      <c r="S1139" s="23">
        <v>41465</v>
      </c>
      <c r="T1139" s="1">
        <v>1652.619995</v>
      </c>
      <c r="U1139" s="21">
        <f t="shared" si="107"/>
        <v>1.8159255459360146E-4</v>
      </c>
      <c r="W1139" s="23">
        <v>41465</v>
      </c>
      <c r="X1139" s="24">
        <f t="shared" si="108"/>
        <v>-5.028674175397525E-4</v>
      </c>
      <c r="Y1139" s="21">
        <f t="shared" si="109"/>
        <v>1.1889414189518876E-4</v>
      </c>
    </row>
    <row r="1140" spans="1:25" x14ac:dyDescent="0.3">
      <c r="A1140" s="23">
        <v>41464</v>
      </c>
      <c r="B1140" s="1">
        <v>30.713203</v>
      </c>
      <c r="C1140" s="21">
        <f t="shared" si="105"/>
        <v>-2.3429664490868252E-3</v>
      </c>
      <c r="D1140" s="21">
        <f t="shared" si="106"/>
        <v>9.3828797315652198E-6</v>
      </c>
      <c r="S1140" s="23">
        <v>41464</v>
      </c>
      <c r="T1140" s="1">
        <v>1652.3199460000001</v>
      </c>
      <c r="U1140" s="21">
        <f t="shared" si="107"/>
        <v>7.2296705082459667E-3</v>
      </c>
      <c r="W1140" s="23">
        <v>41464</v>
      </c>
      <c r="X1140" s="24">
        <f t="shared" si="108"/>
        <v>-2.4056648617852379E-3</v>
      </c>
      <c r="Y1140" s="21">
        <f t="shared" si="109"/>
        <v>7.166972095547554E-3</v>
      </c>
    </row>
    <row r="1141" spans="1:25" x14ac:dyDescent="0.3">
      <c r="A1141" s="23">
        <v>41463</v>
      </c>
      <c r="B1141" s="1">
        <v>30.785332</v>
      </c>
      <c r="C1141" s="21">
        <f t="shared" si="105"/>
        <v>8.4170882089618093E-3</v>
      </c>
      <c r="D1141" s="21">
        <f t="shared" si="106"/>
        <v>5.9242361896800213E-5</v>
      </c>
      <c r="S1141" s="23">
        <v>41463</v>
      </c>
      <c r="T1141" s="1">
        <v>1640.459961</v>
      </c>
      <c r="U1141" s="21">
        <f t="shared" si="107"/>
        <v>5.2515463182118971E-3</v>
      </c>
      <c r="W1141" s="23">
        <v>41463</v>
      </c>
      <c r="X1141" s="24">
        <f t="shared" si="108"/>
        <v>8.3543897962633958E-3</v>
      </c>
      <c r="Y1141" s="21">
        <f t="shared" si="109"/>
        <v>5.1888479055134844E-3</v>
      </c>
    </row>
    <row r="1142" spans="1:25" x14ac:dyDescent="0.3">
      <c r="A1142" s="23">
        <v>41460</v>
      </c>
      <c r="B1142" s="1">
        <v>30.528372000000001</v>
      </c>
      <c r="C1142" s="21">
        <f t="shared" si="105"/>
        <v>6.2403744086210189E-3</v>
      </c>
      <c r="D1142" s="21">
        <f t="shared" si="106"/>
        <v>3.0472521866645799E-5</v>
      </c>
      <c r="S1142" s="23">
        <v>41460</v>
      </c>
      <c r="T1142" s="1">
        <v>1631.8900149999999</v>
      </c>
      <c r="U1142" s="21">
        <f t="shared" si="107"/>
        <v>1.0201732472338909E-2</v>
      </c>
      <c r="W1142" s="23">
        <v>41460</v>
      </c>
      <c r="X1142" s="24">
        <f t="shared" si="108"/>
        <v>6.1776759959226062E-3</v>
      </c>
      <c r="Y1142" s="21">
        <f t="shared" si="109"/>
        <v>1.0139034059640496E-2</v>
      </c>
    </row>
    <row r="1143" spans="1:25" x14ac:dyDescent="0.3">
      <c r="A1143" s="23">
        <v>41458</v>
      </c>
      <c r="B1143" s="1">
        <v>30.339044999999999</v>
      </c>
      <c r="C1143" s="21">
        <f t="shared" si="105"/>
        <v>7.6360224411657907E-3</v>
      </c>
      <c r="D1143" s="21">
        <f t="shared" si="106"/>
        <v>4.7828846049051377E-5</v>
      </c>
      <c r="S1143" s="23">
        <v>41458</v>
      </c>
      <c r="T1143" s="1">
        <v>1615.410034</v>
      </c>
      <c r="U1143" s="21">
        <f t="shared" si="107"/>
        <v>8.2404715767370185E-4</v>
      </c>
      <c r="W1143" s="23">
        <v>41458</v>
      </c>
      <c r="X1143" s="24">
        <f t="shared" si="108"/>
        <v>7.573324028467378E-3</v>
      </c>
      <c r="Y1143" s="21">
        <f t="shared" si="109"/>
        <v>7.6134874497528916E-4</v>
      </c>
    </row>
    <row r="1144" spans="1:25" x14ac:dyDescent="0.3">
      <c r="A1144" s="23">
        <v>41457</v>
      </c>
      <c r="B1144" s="1">
        <v>30.109131000000001</v>
      </c>
      <c r="C1144" s="21">
        <f t="shared" si="105"/>
        <v>8.3030847630960469E-3</v>
      </c>
      <c r="D1144" s="21">
        <f t="shared" si="106"/>
        <v>5.7500411070585965E-5</v>
      </c>
      <c r="S1144" s="23">
        <v>41457</v>
      </c>
      <c r="T1144" s="1">
        <v>1614.079956</v>
      </c>
      <c r="U1144" s="21">
        <f t="shared" si="107"/>
        <v>-5.4490824618036449E-4</v>
      </c>
      <c r="W1144" s="23">
        <v>41457</v>
      </c>
      <c r="X1144" s="24">
        <f t="shared" si="108"/>
        <v>8.2403863503976334E-3</v>
      </c>
      <c r="Y1144" s="21">
        <f t="shared" si="109"/>
        <v>-6.0760665887877718E-4</v>
      </c>
    </row>
    <row r="1145" spans="1:25" x14ac:dyDescent="0.3">
      <c r="A1145" s="23">
        <v>41456</v>
      </c>
      <c r="B1145" s="1">
        <v>29.861191000000002</v>
      </c>
      <c r="C1145" s="21">
        <f t="shared" si="105"/>
        <v>1.1143227567771419E-2</v>
      </c>
      <c r="D1145" s="21">
        <f t="shared" si="106"/>
        <v>1.0863987444883591E-4</v>
      </c>
      <c r="S1145" s="23">
        <v>41456</v>
      </c>
      <c r="T1145" s="1">
        <v>1614.959961</v>
      </c>
      <c r="U1145" s="21">
        <f t="shared" si="107"/>
        <v>5.4037476923645134E-3</v>
      </c>
      <c r="W1145" s="23">
        <v>41456</v>
      </c>
      <c r="X1145" s="24">
        <f t="shared" si="108"/>
        <v>1.1080529155073005E-2</v>
      </c>
      <c r="Y1145" s="21">
        <f t="shared" si="109"/>
        <v>5.3410492796661007E-3</v>
      </c>
    </row>
    <row r="1146" spans="1:25" x14ac:dyDescent="0.3">
      <c r="A1146" s="23">
        <v>41453</v>
      </c>
      <c r="B1146" s="1">
        <v>29.532108000000001</v>
      </c>
      <c r="C1146" s="21">
        <f t="shared" si="105"/>
        <v>-2.740259294688796E-3</v>
      </c>
      <c r="D1146" s="21">
        <f t="shared" si="106"/>
        <v>1.1974655434372488E-5</v>
      </c>
      <c r="S1146" s="23">
        <v>41453</v>
      </c>
      <c r="T1146" s="1">
        <v>1606.280029</v>
      </c>
      <c r="U1146" s="21">
        <f t="shared" si="107"/>
        <v>-4.289562490818577E-3</v>
      </c>
      <c r="W1146" s="23">
        <v>41453</v>
      </c>
      <c r="X1146" s="24">
        <f t="shared" si="108"/>
        <v>-2.8029577073872087E-3</v>
      </c>
      <c r="Y1146" s="21">
        <f t="shared" si="109"/>
        <v>-4.3522609035169897E-3</v>
      </c>
    </row>
    <row r="1147" spans="1:25" x14ac:dyDescent="0.3">
      <c r="A1147" s="23">
        <v>41452</v>
      </c>
      <c r="B1147" s="1">
        <v>29.613256</v>
      </c>
      <c r="C1147" s="21">
        <f t="shared" si="105"/>
        <v>-1.6716537140979426E-3</v>
      </c>
      <c r="D1147" s="21">
        <f t="shared" si="106"/>
        <v>5.7208791064674359E-6</v>
      </c>
      <c r="S1147" s="23">
        <v>41452</v>
      </c>
      <c r="T1147" s="1">
        <v>1613.1999510000001</v>
      </c>
      <c r="U1147" s="21">
        <f t="shared" si="107"/>
        <v>6.1998309307298438E-3</v>
      </c>
      <c r="W1147" s="23">
        <v>41452</v>
      </c>
      <c r="X1147" s="24">
        <f t="shared" si="108"/>
        <v>-1.7343521267963553E-3</v>
      </c>
      <c r="Y1147" s="21">
        <f t="shared" si="109"/>
        <v>6.1371325180314311E-3</v>
      </c>
    </row>
    <row r="1148" spans="1:25" x14ac:dyDescent="0.3">
      <c r="A1148" s="23">
        <v>41451</v>
      </c>
      <c r="B1148" s="1">
        <v>29.662842000000001</v>
      </c>
      <c r="C1148" s="21">
        <f t="shared" si="105"/>
        <v>1.6373350324718317E-2</v>
      </c>
      <c r="D1148" s="21">
        <f t="shared" si="106"/>
        <v>2.4502167190550248E-4</v>
      </c>
      <c r="S1148" s="23">
        <v>41451</v>
      </c>
      <c r="T1148" s="1">
        <v>1603.26001</v>
      </c>
      <c r="U1148" s="21">
        <f t="shared" si="107"/>
        <v>9.5904867803981997E-3</v>
      </c>
      <c r="W1148" s="23">
        <v>41451</v>
      </c>
      <c r="X1148" s="24">
        <f t="shared" si="108"/>
        <v>1.6310651912019903E-2</v>
      </c>
      <c r="Y1148" s="21">
        <f t="shared" si="109"/>
        <v>9.5277883676997861E-3</v>
      </c>
    </row>
    <row r="1149" spans="1:25" x14ac:dyDescent="0.3">
      <c r="A1149" s="23">
        <v>41450</v>
      </c>
      <c r="B1149" s="1">
        <v>29.184985999999999</v>
      </c>
      <c r="C1149" s="21">
        <f t="shared" si="105"/>
        <v>1.1404321278584817E-2</v>
      </c>
      <c r="D1149" s="21">
        <f t="shared" si="106"/>
        <v>1.1415082755349888E-4</v>
      </c>
      <c r="S1149" s="23">
        <v>41450</v>
      </c>
      <c r="T1149" s="1">
        <v>1588.030029</v>
      </c>
      <c r="U1149" s="21">
        <f t="shared" si="107"/>
        <v>9.4972718171923987E-3</v>
      </c>
      <c r="W1149" s="23">
        <v>41450</v>
      </c>
      <c r="X1149" s="24">
        <f t="shared" si="108"/>
        <v>1.1341622865886403E-2</v>
      </c>
      <c r="Y1149" s="21">
        <f t="shared" si="109"/>
        <v>9.4345734044939851E-3</v>
      </c>
    </row>
    <row r="1150" spans="1:25" x14ac:dyDescent="0.3">
      <c r="A1150" s="23">
        <v>41449</v>
      </c>
      <c r="B1150" s="1">
        <v>28.855903999999999</v>
      </c>
      <c r="C1150" s="21">
        <f t="shared" si="105"/>
        <v>-1.0511566467656164E-2</v>
      </c>
      <c r="D1150" s="21">
        <f t="shared" si="106"/>
        <v>1.2615217844566521E-4</v>
      </c>
      <c r="S1150" s="23">
        <v>41449</v>
      </c>
      <c r="T1150" s="1">
        <v>1573.089966</v>
      </c>
      <c r="U1150" s="21">
        <f t="shared" si="107"/>
        <v>-1.2145015695615546E-2</v>
      </c>
      <c r="W1150" s="23">
        <v>41449</v>
      </c>
      <c r="X1150" s="24">
        <f t="shared" si="108"/>
        <v>-1.0574264880354577E-2</v>
      </c>
      <c r="Y1150" s="21">
        <f t="shared" si="109"/>
        <v>-1.220771410831396E-2</v>
      </c>
    </row>
    <row r="1151" spans="1:25" x14ac:dyDescent="0.3">
      <c r="A1151" s="23">
        <v>41446</v>
      </c>
      <c r="B1151" s="1">
        <v>29.162447</v>
      </c>
      <c r="C1151" s="21">
        <f t="shared" si="105"/>
        <v>-8.1264226588042554E-3</v>
      </c>
      <c r="D1151" s="21">
        <f t="shared" si="106"/>
        <v>7.8262417773775607E-5</v>
      </c>
      <c r="S1151" s="23">
        <v>41446</v>
      </c>
      <c r="T1151" s="1">
        <v>1592.4300539999999</v>
      </c>
      <c r="U1151" s="21">
        <f t="shared" si="107"/>
        <v>2.6697770150401201E-3</v>
      </c>
      <c r="W1151" s="23">
        <v>41446</v>
      </c>
      <c r="X1151" s="24">
        <f t="shared" si="108"/>
        <v>-8.189121071502669E-3</v>
      </c>
      <c r="Y1151" s="21">
        <f t="shared" si="109"/>
        <v>2.6070786023417074E-3</v>
      </c>
    </row>
    <row r="1152" spans="1:25" x14ac:dyDescent="0.3">
      <c r="A1152" s="23">
        <v>41445</v>
      </c>
      <c r="B1152" s="1">
        <v>29.401375000000002</v>
      </c>
      <c r="C1152" s="21">
        <f t="shared" si="105"/>
        <v>-1.7918967406789332E-2</v>
      </c>
      <c r="D1152" s="21">
        <f t="shared" si="106"/>
        <v>3.4741789858248732E-4</v>
      </c>
      <c r="S1152" s="23">
        <v>41445</v>
      </c>
      <c r="T1152" s="1">
        <v>1588.1899410000001</v>
      </c>
      <c r="U1152" s="21">
        <f t="shared" si="107"/>
        <v>-2.5010351365277073E-2</v>
      </c>
      <c r="W1152" s="23">
        <v>41445</v>
      </c>
      <c r="X1152" s="24">
        <f t="shared" si="108"/>
        <v>-1.7981665819487746E-2</v>
      </c>
      <c r="Y1152" s="21">
        <f t="shared" si="109"/>
        <v>-2.5073049777975486E-2</v>
      </c>
    </row>
    <row r="1153" spans="1:25" x14ac:dyDescent="0.3">
      <c r="A1153" s="23">
        <v>41444</v>
      </c>
      <c r="B1153" s="1">
        <v>29.937830000000002</v>
      </c>
      <c r="C1153" s="21">
        <f t="shared" si="105"/>
        <v>-1.0283156231482793E-2</v>
      </c>
      <c r="D1153" s="21">
        <f t="shared" si="106"/>
        <v>1.2107345694366505E-4</v>
      </c>
      <c r="S1153" s="23">
        <v>41444</v>
      </c>
      <c r="T1153" s="1">
        <v>1628.9300539999999</v>
      </c>
      <c r="U1153" s="21">
        <f t="shared" si="107"/>
        <v>-1.3851474553830623E-2</v>
      </c>
      <c r="W1153" s="23">
        <v>41444</v>
      </c>
      <c r="X1153" s="24">
        <f t="shared" si="108"/>
        <v>-1.0345854644181206E-2</v>
      </c>
      <c r="Y1153" s="21">
        <f t="shared" si="109"/>
        <v>-1.3914172966529036E-2</v>
      </c>
    </row>
    <row r="1154" spans="1:25" x14ac:dyDescent="0.3">
      <c r="A1154" s="23">
        <v>41443</v>
      </c>
      <c r="B1154" s="1">
        <v>30.248884</v>
      </c>
      <c r="C1154" s="21">
        <f t="shared" si="105"/>
        <v>1.6204541940073591E-2</v>
      </c>
      <c r="D1154" s="21">
        <f t="shared" si="106"/>
        <v>2.3976539612951005E-4</v>
      </c>
      <c r="S1154" s="23">
        <v>41443</v>
      </c>
      <c r="T1154" s="1">
        <v>1651.8100589999999</v>
      </c>
      <c r="U1154" s="21">
        <f t="shared" si="107"/>
        <v>7.7911580535829916E-3</v>
      </c>
      <c r="W1154" s="23">
        <v>41443</v>
      </c>
      <c r="X1154" s="24">
        <f t="shared" si="108"/>
        <v>1.6141843527375178E-2</v>
      </c>
      <c r="Y1154" s="21">
        <f t="shared" si="109"/>
        <v>7.7284596408845789E-3</v>
      </c>
    </row>
    <row r="1155" spans="1:25" x14ac:dyDescent="0.3">
      <c r="A1155" s="23">
        <v>41442</v>
      </c>
      <c r="B1155" s="1">
        <v>29.766531000000001</v>
      </c>
      <c r="C1155" s="21">
        <f t="shared" si="105"/>
        <v>6.5552065697402906E-3</v>
      </c>
      <c r="D1155" s="21">
        <f t="shared" si="106"/>
        <v>3.4047509233235591E-5</v>
      </c>
      <c r="S1155" s="23">
        <v>41442</v>
      </c>
      <c r="T1155" s="1">
        <v>1639.040039</v>
      </c>
      <c r="U1155" s="21">
        <f t="shared" si="107"/>
        <v>7.5673646833507302E-3</v>
      </c>
      <c r="W1155" s="23">
        <v>41442</v>
      </c>
      <c r="X1155" s="24">
        <f t="shared" si="108"/>
        <v>6.4925081570418779E-3</v>
      </c>
      <c r="Y1155" s="21">
        <f t="shared" si="109"/>
        <v>7.5046662706523175E-3</v>
      </c>
    </row>
    <row r="1156" spans="1:25" x14ac:dyDescent="0.3">
      <c r="A1156" s="23">
        <v>41439</v>
      </c>
      <c r="B1156" s="1">
        <v>29.572676000000001</v>
      </c>
      <c r="C1156" s="21">
        <f t="shared" si="105"/>
        <v>-5.6089408144720521E-3</v>
      </c>
      <c r="D1156" s="21">
        <f t="shared" si="106"/>
        <v>4.0057798308284393E-5</v>
      </c>
      <c r="S1156" s="23">
        <v>41439</v>
      </c>
      <c r="T1156" s="1">
        <v>1626.7299800000001</v>
      </c>
      <c r="U1156" s="21">
        <f t="shared" si="107"/>
        <v>-5.8850161873152951E-3</v>
      </c>
      <c r="W1156" s="23">
        <v>41439</v>
      </c>
      <c r="X1156" s="24">
        <f t="shared" si="108"/>
        <v>-5.6716392271704648E-3</v>
      </c>
      <c r="Y1156" s="21">
        <f t="shared" si="109"/>
        <v>-5.9477146000137078E-3</v>
      </c>
    </row>
    <row r="1157" spans="1:25" x14ac:dyDescent="0.3">
      <c r="A1157" s="23">
        <v>41438</v>
      </c>
      <c r="B1157" s="1">
        <v>29.739483</v>
      </c>
      <c r="C1157" s="21">
        <f t="shared" si="105"/>
        <v>2.3584393281314897E-2</v>
      </c>
      <c r="D1157" s="21">
        <f t="shared" si="106"/>
        <v>5.2277214773524387E-4</v>
      </c>
      <c r="S1157" s="23">
        <v>41438</v>
      </c>
      <c r="T1157" s="1">
        <v>1636.3599850000001</v>
      </c>
      <c r="U1157" s="21">
        <f t="shared" si="107"/>
        <v>1.4784290864184202E-2</v>
      </c>
      <c r="W1157" s="23">
        <v>41438</v>
      </c>
      <c r="X1157" s="24">
        <f t="shared" si="108"/>
        <v>2.3521694868616484E-2</v>
      </c>
      <c r="Y1157" s="21">
        <f t="shared" si="109"/>
        <v>1.4721592451485788E-2</v>
      </c>
    </row>
    <row r="1158" spans="1:25" x14ac:dyDescent="0.3">
      <c r="A1158" s="23">
        <v>41437</v>
      </c>
      <c r="B1158" s="1">
        <v>29.054255999999999</v>
      </c>
      <c r="C1158" s="21">
        <f t="shared" si="105"/>
        <v>-1.4827138001075602E-2</v>
      </c>
      <c r="D1158" s="21">
        <f t="shared" si="106"/>
        <v>2.4171916586702576E-4</v>
      </c>
      <c r="S1158" s="23">
        <v>41437</v>
      </c>
      <c r="T1158" s="1">
        <v>1612.5200199999999</v>
      </c>
      <c r="U1158" s="21">
        <f t="shared" si="107"/>
        <v>-8.3695552988705124E-3</v>
      </c>
      <c r="W1158" s="23">
        <v>41437</v>
      </c>
      <c r="X1158" s="24">
        <f t="shared" si="108"/>
        <v>-1.4889836413774015E-2</v>
      </c>
      <c r="Y1158" s="21">
        <f t="shared" si="109"/>
        <v>-8.432253711568926E-3</v>
      </c>
    </row>
    <row r="1159" spans="1:25" x14ac:dyDescent="0.3">
      <c r="A1159" s="23">
        <v>41436</v>
      </c>
      <c r="B1159" s="1">
        <v>29.491530999999998</v>
      </c>
      <c r="C1159" s="21">
        <f t="shared" si="105"/>
        <v>-1.0437613175951599E-2</v>
      </c>
      <c r="D1159" s="21">
        <f t="shared" si="106"/>
        <v>1.2449639796182E-4</v>
      </c>
      <c r="S1159" s="23">
        <v>41436</v>
      </c>
      <c r="T1159" s="1">
        <v>1626.130005</v>
      </c>
      <c r="U1159" s="21">
        <f t="shared" si="107"/>
        <v>-1.0153367340685282E-2</v>
      </c>
      <c r="W1159" s="23">
        <v>41436</v>
      </c>
      <c r="X1159" s="24">
        <f t="shared" si="108"/>
        <v>-1.0500311588650012E-2</v>
      </c>
      <c r="Y1159" s="21">
        <f t="shared" si="109"/>
        <v>-1.0216065753383696E-2</v>
      </c>
    </row>
    <row r="1160" spans="1:25" x14ac:dyDescent="0.3">
      <c r="A1160" s="23">
        <v>41435</v>
      </c>
      <c r="B1160" s="1">
        <v>29.802599000000001</v>
      </c>
      <c r="C1160" s="21">
        <f t="shared" si="105"/>
        <v>1.6451608128366324E-2</v>
      </c>
      <c r="D1160" s="21">
        <f t="shared" si="106"/>
        <v>2.4747776130230545E-4</v>
      </c>
      <c r="S1160" s="23">
        <v>41435</v>
      </c>
      <c r="T1160" s="1">
        <v>1642.8100589999999</v>
      </c>
      <c r="U1160" s="21">
        <f t="shared" si="107"/>
        <v>-3.4681327402430462E-4</v>
      </c>
      <c r="W1160" s="23">
        <v>41435</v>
      </c>
      <c r="X1160" s="24">
        <f t="shared" si="108"/>
        <v>1.638890971566791E-2</v>
      </c>
      <c r="Y1160" s="21">
        <f t="shared" si="109"/>
        <v>-4.0951168672271731E-4</v>
      </c>
    </row>
    <row r="1161" spans="1:25" x14ac:dyDescent="0.3">
      <c r="A1161" s="23">
        <v>41432</v>
      </c>
      <c r="B1161" s="1">
        <v>29.320233999999999</v>
      </c>
      <c r="C1161" s="21">
        <f t="shared" si="105"/>
        <v>3.2053342793042727E-2</v>
      </c>
      <c r="D1161" s="21">
        <f t="shared" si="106"/>
        <v>9.817669518782698E-4</v>
      </c>
      <c r="S1161" s="23">
        <v>41432</v>
      </c>
      <c r="T1161" s="1">
        <v>1643.380005</v>
      </c>
      <c r="U1161" s="21">
        <f t="shared" si="107"/>
        <v>1.2831541048059281E-2</v>
      </c>
      <c r="W1161" s="23">
        <v>41432</v>
      </c>
      <c r="X1161" s="24">
        <f t="shared" si="108"/>
        <v>3.1990644380344317E-2</v>
      </c>
      <c r="Y1161" s="21">
        <f t="shared" si="109"/>
        <v>1.2768842635360867E-2</v>
      </c>
    </row>
    <row r="1162" spans="1:25" x14ac:dyDescent="0.3">
      <c r="A1162" s="23">
        <v>41431</v>
      </c>
      <c r="B1162" s="1">
        <v>28.409611000000002</v>
      </c>
      <c r="C1162" s="21">
        <f t="shared" si="105"/>
        <v>1.0907920541763039E-2</v>
      </c>
      <c r="D1162" s="21">
        <f t="shared" si="106"/>
        <v>1.0379001223698548E-4</v>
      </c>
      <c r="S1162" s="23">
        <v>41431</v>
      </c>
      <c r="T1162" s="1">
        <v>1622.5600589999999</v>
      </c>
      <c r="U1162" s="21">
        <f t="shared" si="107"/>
        <v>8.4902944845750561E-3</v>
      </c>
      <c r="W1162" s="23">
        <v>41431</v>
      </c>
      <c r="X1162" s="24">
        <f t="shared" si="108"/>
        <v>1.0845222129064625E-2</v>
      </c>
      <c r="Y1162" s="21">
        <f t="shared" si="109"/>
        <v>8.4275960718766425E-3</v>
      </c>
    </row>
    <row r="1163" spans="1:25" x14ac:dyDescent="0.3">
      <c r="A1163" s="23">
        <v>41430</v>
      </c>
      <c r="B1163" s="1">
        <v>28.103065000000001</v>
      </c>
      <c r="C1163" s="21">
        <f t="shared" si="105"/>
        <v>-1.5632399465347002E-2</v>
      </c>
      <c r="D1163" s="21">
        <f t="shared" si="106"/>
        <v>2.6740692757648332E-4</v>
      </c>
      <c r="S1163" s="23">
        <v>41430</v>
      </c>
      <c r="T1163" s="1">
        <v>1608.900024</v>
      </c>
      <c r="U1163" s="21">
        <f t="shared" si="107"/>
        <v>-1.3779733067158628E-2</v>
      </c>
      <c r="W1163" s="23">
        <v>41430</v>
      </c>
      <c r="X1163" s="24">
        <f t="shared" si="108"/>
        <v>-1.5695097878045416E-2</v>
      </c>
      <c r="Y1163" s="21">
        <f t="shared" si="109"/>
        <v>-1.3842431479857042E-2</v>
      </c>
    </row>
    <row r="1164" spans="1:25" x14ac:dyDescent="0.3">
      <c r="A1164" s="23">
        <v>41429</v>
      </c>
      <c r="B1164" s="1">
        <v>28.54936</v>
      </c>
      <c r="C1164" s="21">
        <f t="shared" ref="C1164:C1227" si="110">B1164/B1165-1</f>
        <v>-2.0484507075337888E-3</v>
      </c>
      <c r="D1164" s="21">
        <f t="shared" ref="D1164:D1227" si="111">(C1164-$B$4)^2</f>
        <v>7.6653282536535444E-6</v>
      </c>
      <c r="S1164" s="23">
        <v>41429</v>
      </c>
      <c r="T1164" s="1">
        <v>1631.380005</v>
      </c>
      <c r="U1164" s="21">
        <f t="shared" ref="U1164:U1227" si="112">T1164/T1165-1</f>
        <v>-5.5108074502410176E-3</v>
      </c>
      <c r="W1164" s="23">
        <v>41429</v>
      </c>
      <c r="X1164" s="24">
        <f t="shared" ref="X1164:X1227" si="113">C1164-$U$5</f>
        <v>-2.1111491202322015E-3</v>
      </c>
      <c r="Y1164" s="21">
        <f t="shared" ref="Y1164:Y1227" si="114">U1164-$U$5</f>
        <v>-5.5735058629394303E-3</v>
      </c>
    </row>
    <row r="1165" spans="1:25" x14ac:dyDescent="0.3">
      <c r="A1165" s="23">
        <v>41428</v>
      </c>
      <c r="B1165" s="1">
        <v>28.607962000000001</v>
      </c>
      <c r="C1165" s="21">
        <f t="shared" si="110"/>
        <v>5.0681033969399714E-3</v>
      </c>
      <c r="D1165" s="21">
        <f t="shared" si="111"/>
        <v>1.8904418613917416E-5</v>
      </c>
      <c r="S1165" s="23">
        <v>41428</v>
      </c>
      <c r="T1165" s="1">
        <v>1640.420044</v>
      </c>
      <c r="U1165" s="21">
        <f t="shared" si="112"/>
        <v>5.935988606007081E-3</v>
      </c>
      <c r="W1165" s="23">
        <v>41428</v>
      </c>
      <c r="X1165" s="24">
        <f t="shared" si="113"/>
        <v>5.0054049842415587E-3</v>
      </c>
      <c r="Y1165" s="21">
        <f t="shared" si="114"/>
        <v>5.8732901933086683E-3</v>
      </c>
    </row>
    <row r="1166" spans="1:25" x14ac:dyDescent="0.3">
      <c r="A1166" s="23">
        <v>41425</v>
      </c>
      <c r="B1166" s="1">
        <v>28.463705000000001</v>
      </c>
      <c r="C1166" s="21">
        <f t="shared" si="110"/>
        <v>-5.1994107604750317E-3</v>
      </c>
      <c r="D1166" s="21">
        <f t="shared" si="111"/>
        <v>3.504158098228424E-5</v>
      </c>
      <c r="S1166" s="23">
        <v>41425</v>
      </c>
      <c r="T1166" s="1">
        <v>1630.73999</v>
      </c>
      <c r="U1166" s="21">
        <f t="shared" si="112"/>
        <v>-1.430724156258345E-2</v>
      </c>
      <c r="W1166" s="23">
        <v>41425</v>
      </c>
      <c r="X1166" s="24">
        <f t="shared" si="113"/>
        <v>-5.2621091731734444E-3</v>
      </c>
      <c r="Y1166" s="21">
        <f t="shared" si="114"/>
        <v>-1.4369939975281864E-2</v>
      </c>
    </row>
    <row r="1167" spans="1:25" x14ac:dyDescent="0.3">
      <c r="A1167" s="23">
        <v>41424</v>
      </c>
      <c r="B1167" s="1">
        <v>28.612473000000001</v>
      </c>
      <c r="C1167" s="21">
        <f t="shared" si="110"/>
        <v>-2.5145198986731288E-3</v>
      </c>
      <c r="D1167" s="21">
        <f t="shared" si="111"/>
        <v>1.0463297757092712E-5</v>
      </c>
      <c r="S1167" s="23">
        <v>41424</v>
      </c>
      <c r="T1167" s="1">
        <v>1654.410034</v>
      </c>
      <c r="U1167" s="21">
        <f t="shared" si="112"/>
        <v>3.6703444969878873E-3</v>
      </c>
      <c r="W1167" s="23">
        <v>41424</v>
      </c>
      <c r="X1167" s="24">
        <f t="shared" si="113"/>
        <v>-2.5772183113715414E-3</v>
      </c>
      <c r="Y1167" s="21">
        <f t="shared" si="114"/>
        <v>3.6076460842894746E-3</v>
      </c>
    </row>
    <row r="1168" spans="1:25" x14ac:dyDescent="0.3">
      <c r="A1168" s="23">
        <v>41423</v>
      </c>
      <c r="B1168" s="1">
        <v>28.684601000000001</v>
      </c>
      <c r="C1168" s="21">
        <f t="shared" si="110"/>
        <v>-9.8039232607904925E-3</v>
      </c>
      <c r="D1168" s="21">
        <f t="shared" si="111"/>
        <v>1.1075679604243529E-4</v>
      </c>
      <c r="S1168" s="23">
        <v>41423</v>
      </c>
      <c r="T1168" s="1">
        <v>1648.3599850000001</v>
      </c>
      <c r="U1168" s="21">
        <f t="shared" si="112"/>
        <v>-7.0479823525468888E-3</v>
      </c>
      <c r="W1168" s="23">
        <v>41423</v>
      </c>
      <c r="X1168" s="24">
        <f t="shared" si="113"/>
        <v>-9.866621673488906E-3</v>
      </c>
      <c r="Y1168" s="21">
        <f t="shared" si="114"/>
        <v>-7.1106807652453015E-3</v>
      </c>
    </row>
    <row r="1169" spans="1:25" x14ac:dyDescent="0.3">
      <c r="A1169" s="23">
        <v>41422</v>
      </c>
      <c r="B1169" s="1">
        <v>28.968606999999999</v>
      </c>
      <c r="C1169" s="21">
        <f t="shared" si="110"/>
        <v>1.4204588521403716E-2</v>
      </c>
      <c r="D1169" s="21">
        <f t="shared" si="111"/>
        <v>1.8182921346581409E-4</v>
      </c>
      <c r="S1169" s="23">
        <v>41422</v>
      </c>
      <c r="T1169" s="1">
        <v>1660.0600589999999</v>
      </c>
      <c r="U1169" s="21">
        <f t="shared" si="112"/>
        <v>6.3409815423032256E-3</v>
      </c>
      <c r="W1169" s="23">
        <v>41422</v>
      </c>
      <c r="X1169" s="24">
        <f t="shared" si="113"/>
        <v>1.4141890108705302E-2</v>
      </c>
      <c r="Y1169" s="21">
        <f t="shared" si="114"/>
        <v>6.2782831296048129E-3</v>
      </c>
    </row>
    <row r="1170" spans="1:25" x14ac:dyDescent="0.3">
      <c r="A1170" s="23">
        <v>41418</v>
      </c>
      <c r="B1170" s="1">
        <v>28.562882999999999</v>
      </c>
      <c r="C1170" s="21">
        <f t="shared" si="110"/>
        <v>-2.5189093687126851E-3</v>
      </c>
      <c r="D1170" s="21">
        <f t="shared" si="111"/>
        <v>1.0491714280560011E-5</v>
      </c>
      <c r="S1170" s="23">
        <v>41418</v>
      </c>
      <c r="T1170" s="1">
        <v>1649.599976</v>
      </c>
      <c r="U1170" s="21">
        <f t="shared" si="112"/>
        <v>-5.5136533222233108E-4</v>
      </c>
      <c r="W1170" s="23">
        <v>41418</v>
      </c>
      <c r="X1170" s="24">
        <f t="shared" si="113"/>
        <v>-2.5816077814110978E-3</v>
      </c>
      <c r="Y1170" s="21">
        <f t="shared" si="114"/>
        <v>-6.1406374492074377E-4</v>
      </c>
    </row>
    <row r="1171" spans="1:25" x14ac:dyDescent="0.3">
      <c r="A1171" s="23">
        <v>41417</v>
      </c>
      <c r="B1171" s="1">
        <v>28.635012</v>
      </c>
      <c r="C1171" s="21">
        <f t="shared" si="110"/>
        <v>-9.8207345768103194E-3</v>
      </c>
      <c r="D1171" s="21">
        <f t="shared" si="111"/>
        <v>1.1111092678870368E-4</v>
      </c>
      <c r="S1171" s="23">
        <v>41417</v>
      </c>
      <c r="T1171" s="1">
        <v>1650.51001</v>
      </c>
      <c r="U1171" s="21">
        <f t="shared" si="112"/>
        <v>-2.9238324645374236E-3</v>
      </c>
      <c r="W1171" s="23">
        <v>41417</v>
      </c>
      <c r="X1171" s="24">
        <f t="shared" si="113"/>
        <v>-9.8834329895087329E-3</v>
      </c>
      <c r="Y1171" s="21">
        <f t="shared" si="114"/>
        <v>-2.9865308772358363E-3</v>
      </c>
    </row>
    <row r="1172" spans="1:25" x14ac:dyDescent="0.3">
      <c r="A1172" s="23">
        <v>41416</v>
      </c>
      <c r="B1172" s="1">
        <v>28.919018000000001</v>
      </c>
      <c r="C1172" s="21">
        <f t="shared" si="110"/>
        <v>-1.5563406501621913E-3</v>
      </c>
      <c r="D1172" s="21">
        <f t="shared" si="111"/>
        <v>5.1825563506033064E-6</v>
      </c>
      <c r="S1172" s="23">
        <v>41416</v>
      </c>
      <c r="T1172" s="1">
        <v>1655.349976</v>
      </c>
      <c r="U1172" s="21">
        <f t="shared" si="112"/>
        <v>-8.2736572399864095E-3</v>
      </c>
      <c r="W1172" s="23">
        <v>41416</v>
      </c>
      <c r="X1172" s="24">
        <f t="shared" si="113"/>
        <v>-1.6190390628606039E-3</v>
      </c>
      <c r="Y1172" s="21">
        <f t="shared" si="114"/>
        <v>-8.336355652684823E-3</v>
      </c>
    </row>
    <row r="1173" spans="1:25" x14ac:dyDescent="0.3">
      <c r="A1173" s="23">
        <v>41415</v>
      </c>
      <c r="B1173" s="1">
        <v>28.964096000000001</v>
      </c>
      <c r="C1173" s="21">
        <f t="shared" si="110"/>
        <v>6.5799682284046757E-3</v>
      </c>
      <c r="D1173" s="21">
        <f t="shared" si="111"/>
        <v>3.4337092135770727E-5</v>
      </c>
      <c r="S1173" s="23">
        <v>41415</v>
      </c>
      <c r="T1173" s="1">
        <v>1669.160034</v>
      </c>
      <c r="U1173" s="21">
        <f t="shared" si="112"/>
        <v>1.7223862189816863E-3</v>
      </c>
      <c r="W1173" s="23">
        <v>41415</v>
      </c>
      <c r="X1173" s="24">
        <f t="shared" si="113"/>
        <v>6.517269815706263E-3</v>
      </c>
      <c r="Y1173" s="21">
        <f t="shared" si="114"/>
        <v>1.6596878062832736E-3</v>
      </c>
    </row>
    <row r="1174" spans="1:25" x14ac:dyDescent="0.3">
      <c r="A1174" s="23">
        <v>41414</v>
      </c>
      <c r="B1174" s="1">
        <v>28.774759</v>
      </c>
      <c r="C1174" s="21">
        <f t="shared" si="110"/>
        <v>-4.6779318352080379E-3</v>
      </c>
      <c r="D1174" s="21">
        <f t="shared" si="111"/>
        <v>2.913963528719035E-5</v>
      </c>
      <c r="S1174" s="23">
        <v>41414</v>
      </c>
      <c r="T1174" s="1">
        <v>1666.290039</v>
      </c>
      <c r="U1174" s="21">
        <f t="shared" si="112"/>
        <v>-7.0761814036890414E-4</v>
      </c>
      <c r="W1174" s="23">
        <v>41414</v>
      </c>
      <c r="X1174" s="24">
        <f t="shared" si="113"/>
        <v>-4.7406302479064506E-3</v>
      </c>
      <c r="Y1174" s="21">
        <f t="shared" si="114"/>
        <v>-7.7031655306731683E-4</v>
      </c>
    </row>
    <row r="1175" spans="1:25" x14ac:dyDescent="0.3">
      <c r="A1175" s="23">
        <v>41411</v>
      </c>
      <c r="B1175" s="1">
        <v>28.909998000000002</v>
      </c>
      <c r="C1175" s="21">
        <f t="shared" si="110"/>
        <v>9.126504435462035E-3</v>
      </c>
      <c r="D1175" s="21">
        <f t="shared" si="111"/>
        <v>7.0666253292707776E-5</v>
      </c>
      <c r="S1175" s="23">
        <v>41411</v>
      </c>
      <c r="T1175" s="1">
        <v>1667.469971</v>
      </c>
      <c r="U1175" s="21">
        <f t="shared" si="112"/>
        <v>1.0300096517175561E-2</v>
      </c>
      <c r="W1175" s="23">
        <v>41411</v>
      </c>
      <c r="X1175" s="24">
        <f t="shared" si="113"/>
        <v>9.0638060227636215E-3</v>
      </c>
      <c r="Y1175" s="21">
        <f t="shared" si="114"/>
        <v>1.0237398104477147E-2</v>
      </c>
    </row>
    <row r="1176" spans="1:25" x14ac:dyDescent="0.3">
      <c r="A1176" s="23">
        <v>41410</v>
      </c>
      <c r="B1176" s="1">
        <v>28.648537000000001</v>
      </c>
      <c r="C1176" s="21">
        <f t="shared" si="110"/>
        <v>-8.1159646088782011E-3</v>
      </c>
      <c r="D1176" s="21">
        <f t="shared" si="111"/>
        <v>7.8077490673714202E-5</v>
      </c>
      <c r="S1176" s="23">
        <v>41410</v>
      </c>
      <c r="T1176" s="1">
        <v>1650.469971</v>
      </c>
      <c r="U1176" s="21">
        <f t="shared" si="112"/>
        <v>-5.0097408063261017E-3</v>
      </c>
      <c r="W1176" s="23">
        <v>41410</v>
      </c>
      <c r="X1176" s="24">
        <f t="shared" si="113"/>
        <v>-8.1786630215766147E-3</v>
      </c>
      <c r="Y1176" s="21">
        <f t="shared" si="114"/>
        <v>-5.0724392190245144E-3</v>
      </c>
    </row>
    <row r="1177" spans="1:25" x14ac:dyDescent="0.3">
      <c r="A1177" s="23">
        <v>41409</v>
      </c>
      <c r="B1177" s="1">
        <v>28.882950000000001</v>
      </c>
      <c r="C1177" s="21">
        <f t="shared" si="110"/>
        <v>8.6585610650347089E-3</v>
      </c>
      <c r="D1177" s="21">
        <f t="shared" si="111"/>
        <v>6.3017858784124038E-5</v>
      </c>
      <c r="S1177" s="23">
        <v>41409</v>
      </c>
      <c r="T1177" s="1">
        <v>1658.780029</v>
      </c>
      <c r="U1177" s="21">
        <f t="shared" si="112"/>
        <v>5.1141359803923425E-3</v>
      </c>
      <c r="W1177" s="23">
        <v>41409</v>
      </c>
      <c r="X1177" s="24">
        <f t="shared" si="113"/>
        <v>8.5958626523362953E-3</v>
      </c>
      <c r="Y1177" s="21">
        <f t="shared" si="114"/>
        <v>5.0514375676939298E-3</v>
      </c>
    </row>
    <row r="1178" spans="1:25" x14ac:dyDescent="0.3">
      <c r="A1178" s="23">
        <v>41408</v>
      </c>
      <c r="B1178" s="1">
        <v>28.635012</v>
      </c>
      <c r="C1178" s="21">
        <f t="shared" si="110"/>
        <v>1.1142870984933051E-2</v>
      </c>
      <c r="D1178" s="21">
        <f t="shared" si="111"/>
        <v>1.0863244121779379E-4</v>
      </c>
      <c r="S1178" s="23">
        <v>41408</v>
      </c>
      <c r="T1178" s="1">
        <v>1650.339966</v>
      </c>
      <c r="U1178" s="21">
        <f t="shared" si="112"/>
        <v>1.0142153300132239E-2</v>
      </c>
      <c r="W1178" s="23">
        <v>41408</v>
      </c>
      <c r="X1178" s="24">
        <f t="shared" si="113"/>
        <v>1.1080172572234637E-2</v>
      </c>
      <c r="Y1178" s="21">
        <f t="shared" si="114"/>
        <v>1.0079454887433826E-2</v>
      </c>
    </row>
    <row r="1179" spans="1:25" x14ac:dyDescent="0.3">
      <c r="A1179" s="23">
        <v>41407</v>
      </c>
      <c r="B1179" s="1">
        <v>28.319451999999998</v>
      </c>
      <c r="C1179" s="21">
        <f t="shared" si="110"/>
        <v>-4.4371253845356673E-3</v>
      </c>
      <c r="D1179" s="21">
        <f t="shared" si="111"/>
        <v>2.6597821664894472E-5</v>
      </c>
      <c r="S1179" s="23">
        <v>41407</v>
      </c>
      <c r="T1179" s="1">
        <v>1633.7700199999999</v>
      </c>
      <c r="U1179" s="21">
        <f t="shared" si="112"/>
        <v>4.2889760728082038E-5</v>
      </c>
      <c r="W1179" s="23">
        <v>41407</v>
      </c>
      <c r="X1179" s="24">
        <f t="shared" si="113"/>
        <v>-4.49982379723408E-3</v>
      </c>
      <c r="Y1179" s="21">
        <f t="shared" si="114"/>
        <v>-1.9808651970330666E-5</v>
      </c>
    </row>
    <row r="1180" spans="1:25" x14ac:dyDescent="0.3">
      <c r="A1180" s="23">
        <v>41404</v>
      </c>
      <c r="B1180" s="1">
        <v>28.445668999999999</v>
      </c>
      <c r="C1180" s="21">
        <f t="shared" si="110"/>
        <v>1.1866285397635012E-2</v>
      </c>
      <c r="D1180" s="21">
        <f t="shared" si="111"/>
        <v>1.2423561618244141E-4</v>
      </c>
      <c r="S1180" s="23">
        <v>41404</v>
      </c>
      <c r="T1180" s="1">
        <v>1633.6999510000001</v>
      </c>
      <c r="U1180" s="21">
        <f t="shared" si="112"/>
        <v>4.3216551665963276E-3</v>
      </c>
      <c r="W1180" s="23">
        <v>41404</v>
      </c>
      <c r="X1180" s="24">
        <f t="shared" si="113"/>
        <v>1.1803586984936599E-2</v>
      </c>
      <c r="Y1180" s="21">
        <f t="shared" si="114"/>
        <v>4.258956753897915E-3</v>
      </c>
    </row>
    <row r="1181" spans="1:25" x14ac:dyDescent="0.3">
      <c r="A1181" s="23">
        <v>41403</v>
      </c>
      <c r="B1181" s="1">
        <v>28.112082999999998</v>
      </c>
      <c r="C1181" s="21">
        <f t="shared" si="110"/>
        <v>-8.0114810850684393E-4</v>
      </c>
      <c r="D1181" s="21">
        <f t="shared" si="111"/>
        <v>2.3144459498781097E-6</v>
      </c>
      <c r="S1181" s="23">
        <v>41403</v>
      </c>
      <c r="T1181" s="1">
        <v>1626.670044</v>
      </c>
      <c r="U1181" s="21">
        <f t="shared" si="112"/>
        <v>-3.6871036250232248E-3</v>
      </c>
      <c r="W1181" s="23">
        <v>41403</v>
      </c>
      <c r="X1181" s="24">
        <f t="shared" si="113"/>
        <v>-8.6384652120525662E-4</v>
      </c>
      <c r="Y1181" s="21">
        <f t="shared" si="114"/>
        <v>-3.7498020377216374E-3</v>
      </c>
    </row>
    <row r="1182" spans="1:25" x14ac:dyDescent="0.3">
      <c r="A1182" s="23">
        <v>41402</v>
      </c>
      <c r="B1182" s="1">
        <v>28.134623000000001</v>
      </c>
      <c r="C1182" s="21">
        <f t="shared" si="110"/>
        <v>3.5377721911979965E-3</v>
      </c>
      <c r="D1182" s="21">
        <f t="shared" si="111"/>
        <v>7.9388132801634604E-6</v>
      </c>
      <c r="S1182" s="23">
        <v>41402</v>
      </c>
      <c r="T1182" s="1">
        <v>1632.6899410000001</v>
      </c>
      <c r="U1182" s="21">
        <f t="shared" si="112"/>
        <v>4.1390810114789733E-3</v>
      </c>
      <c r="W1182" s="23">
        <v>41402</v>
      </c>
      <c r="X1182" s="24">
        <f t="shared" si="113"/>
        <v>3.4750737784995838E-3</v>
      </c>
      <c r="Y1182" s="21">
        <f t="shared" si="114"/>
        <v>4.0763825987805606E-3</v>
      </c>
    </row>
    <row r="1183" spans="1:25" x14ac:dyDescent="0.3">
      <c r="A1183" s="23">
        <v>41401</v>
      </c>
      <c r="B1183" s="1">
        <v>28.035440000000001</v>
      </c>
      <c r="C1183" s="21">
        <f t="shared" si="110"/>
        <v>-1.2849326594828181E-3</v>
      </c>
      <c r="D1183" s="21">
        <f t="shared" si="111"/>
        <v>4.0204856554657369E-6</v>
      </c>
      <c r="S1183" s="23">
        <v>41401</v>
      </c>
      <c r="T1183" s="1">
        <v>1625.959961</v>
      </c>
      <c r="U1183" s="21">
        <f t="shared" si="112"/>
        <v>5.2302695517774112E-3</v>
      </c>
      <c r="W1183" s="23">
        <v>41401</v>
      </c>
      <c r="X1183" s="24">
        <f t="shared" si="113"/>
        <v>-1.3476310721812308E-3</v>
      </c>
      <c r="Y1183" s="21">
        <f t="shared" si="114"/>
        <v>5.1675711390789985E-3</v>
      </c>
    </row>
    <row r="1184" spans="1:25" x14ac:dyDescent="0.3">
      <c r="A1184" s="23">
        <v>41400</v>
      </c>
      <c r="B1184" s="1">
        <v>28.07151</v>
      </c>
      <c r="C1184" s="21">
        <f t="shared" si="110"/>
        <v>9.8594320348097675E-3</v>
      </c>
      <c r="D1184" s="21">
        <f t="shared" si="111"/>
        <v>8.3525887288977599E-5</v>
      </c>
      <c r="S1184" s="23">
        <v>41400</v>
      </c>
      <c r="T1184" s="1">
        <v>1617.5</v>
      </c>
      <c r="U1184" s="21">
        <f t="shared" si="112"/>
        <v>1.907778592967091E-3</v>
      </c>
      <c r="W1184" s="23">
        <v>41400</v>
      </c>
      <c r="X1184" s="24">
        <f t="shared" si="113"/>
        <v>9.7967336221113539E-3</v>
      </c>
      <c r="Y1184" s="21">
        <f t="shared" si="114"/>
        <v>1.8450801802686783E-3</v>
      </c>
    </row>
    <row r="1185" spans="1:25" x14ac:dyDescent="0.3">
      <c r="A1185" s="23">
        <v>41397</v>
      </c>
      <c r="B1185" s="1">
        <v>27.797443000000001</v>
      </c>
      <c r="C1185" s="21">
        <f t="shared" si="110"/>
        <v>2.4677196992037853E-2</v>
      </c>
      <c r="D1185" s="21">
        <f t="shared" si="111"/>
        <v>5.7393855707985888E-4</v>
      </c>
      <c r="S1185" s="23">
        <v>41397</v>
      </c>
      <c r="T1185" s="1">
        <v>1614.420044</v>
      </c>
      <c r="U1185" s="21">
        <f t="shared" si="112"/>
        <v>1.053466681575288E-2</v>
      </c>
      <c r="W1185" s="23">
        <v>41397</v>
      </c>
      <c r="X1185" s="24">
        <f t="shared" si="113"/>
        <v>2.461449857933944E-2</v>
      </c>
      <c r="Y1185" s="21">
        <f t="shared" si="114"/>
        <v>1.0471968403054466E-2</v>
      </c>
    </row>
    <row r="1186" spans="1:25" x14ac:dyDescent="0.3">
      <c r="A1186" s="23">
        <v>41396</v>
      </c>
      <c r="B1186" s="1">
        <v>27.128</v>
      </c>
      <c r="C1186" s="21">
        <f t="shared" si="110"/>
        <v>3.9905738578884797E-3</v>
      </c>
      <c r="D1186" s="21">
        <f t="shared" si="111"/>
        <v>1.0695461505061936E-5</v>
      </c>
      <c r="S1186" s="23">
        <v>41396</v>
      </c>
      <c r="T1186" s="1">
        <v>1597.589966</v>
      </c>
      <c r="U1186" s="21">
        <f t="shared" si="112"/>
        <v>9.4079834845461896E-3</v>
      </c>
      <c r="W1186" s="23">
        <v>41396</v>
      </c>
      <c r="X1186" s="24">
        <f t="shared" si="113"/>
        <v>3.927875445190067E-3</v>
      </c>
      <c r="Y1186" s="21">
        <f t="shared" si="114"/>
        <v>9.345285071847776E-3</v>
      </c>
    </row>
    <row r="1187" spans="1:25" x14ac:dyDescent="0.3">
      <c r="A1187" s="23">
        <v>41395</v>
      </c>
      <c r="B1187" s="1">
        <v>27.020174000000001</v>
      </c>
      <c r="C1187" s="21">
        <f t="shared" si="110"/>
        <v>-1.1505569391258574E-2</v>
      </c>
      <c r="D1187" s="21">
        <f t="shared" si="111"/>
        <v>1.4946900231106638E-4</v>
      </c>
      <c r="S1187" s="23">
        <v>41395</v>
      </c>
      <c r="T1187" s="1">
        <v>1582.6999510000001</v>
      </c>
      <c r="U1187" s="21">
        <f t="shared" si="112"/>
        <v>-9.3078835372633062E-3</v>
      </c>
      <c r="W1187" s="23">
        <v>41395</v>
      </c>
      <c r="X1187" s="24">
        <f t="shared" si="113"/>
        <v>-1.1568267803956988E-2</v>
      </c>
      <c r="Y1187" s="21">
        <f t="shared" si="114"/>
        <v>-9.3705819499617198E-3</v>
      </c>
    </row>
    <row r="1188" spans="1:25" x14ac:dyDescent="0.3">
      <c r="A1188" s="23">
        <v>41394</v>
      </c>
      <c r="B1188" s="1">
        <v>27.334675000000001</v>
      </c>
      <c r="C1188" s="21">
        <f t="shared" si="110"/>
        <v>4.291887910801595E-3</v>
      </c>
      <c r="D1188" s="21">
        <f t="shared" si="111"/>
        <v>1.2757081585270861E-5</v>
      </c>
      <c r="S1188" s="23">
        <v>41394</v>
      </c>
      <c r="T1188" s="1">
        <v>1597.5699460000001</v>
      </c>
      <c r="U1188" s="21">
        <f t="shared" si="112"/>
        <v>2.4848997165389797E-3</v>
      </c>
      <c r="W1188" s="23">
        <v>41394</v>
      </c>
      <c r="X1188" s="24">
        <f t="shared" si="113"/>
        <v>4.2291894981031823E-3</v>
      </c>
      <c r="Y1188" s="21">
        <f t="shared" si="114"/>
        <v>2.422201303840567E-3</v>
      </c>
    </row>
    <row r="1189" spans="1:25" x14ac:dyDescent="0.3">
      <c r="A1189" s="23">
        <v>41393</v>
      </c>
      <c r="B1189" s="1">
        <v>27.217859000000001</v>
      </c>
      <c r="C1189" s="21">
        <f t="shared" si="110"/>
        <v>9.6666680515744563E-3</v>
      </c>
      <c r="D1189" s="21">
        <f t="shared" si="111"/>
        <v>8.0039608843688448E-5</v>
      </c>
      <c r="S1189" s="23">
        <v>41393</v>
      </c>
      <c r="T1189" s="1">
        <v>1593.6099850000001</v>
      </c>
      <c r="U1189" s="21">
        <f t="shared" si="112"/>
        <v>7.1860116492188375E-3</v>
      </c>
      <c r="W1189" s="23">
        <v>41393</v>
      </c>
      <c r="X1189" s="24">
        <f t="shared" si="113"/>
        <v>9.6039696388760427E-3</v>
      </c>
      <c r="Y1189" s="21">
        <f t="shared" si="114"/>
        <v>7.1233132365204248E-3</v>
      </c>
    </row>
    <row r="1190" spans="1:25" x14ac:dyDescent="0.3">
      <c r="A1190" s="23">
        <v>41390</v>
      </c>
      <c r="B1190" s="1">
        <v>26.957272</v>
      </c>
      <c r="C1190" s="21">
        <f t="shared" si="110"/>
        <v>-8.2644287571350672E-3</v>
      </c>
      <c r="D1190" s="21">
        <f t="shared" si="111"/>
        <v>8.0723234300864944E-5</v>
      </c>
      <c r="S1190" s="23">
        <v>41390</v>
      </c>
      <c r="T1190" s="1">
        <v>1582.23999</v>
      </c>
      <c r="U1190" s="21">
        <f t="shared" si="112"/>
        <v>-1.8421130594817869E-3</v>
      </c>
      <c r="W1190" s="23">
        <v>41390</v>
      </c>
      <c r="X1190" s="24">
        <f t="shared" si="113"/>
        <v>-8.3271271698334808E-3</v>
      </c>
      <c r="Y1190" s="21">
        <f t="shared" si="114"/>
        <v>-1.9048114721801996E-3</v>
      </c>
    </row>
    <row r="1191" spans="1:25" x14ac:dyDescent="0.3">
      <c r="A1191" s="23">
        <v>41389</v>
      </c>
      <c r="B1191" s="1">
        <v>27.181915</v>
      </c>
      <c r="C1191" s="21">
        <f t="shared" si="110"/>
        <v>1.1198175001445376E-2</v>
      </c>
      <c r="D1191" s="21">
        <f t="shared" si="111"/>
        <v>1.0978833285582813E-4</v>
      </c>
      <c r="S1191" s="23">
        <v>41389</v>
      </c>
      <c r="T1191" s="1">
        <v>1585.160034</v>
      </c>
      <c r="U1191" s="21">
        <f t="shared" si="112"/>
        <v>4.0347321953175808E-3</v>
      </c>
      <c r="W1191" s="23">
        <v>41389</v>
      </c>
      <c r="X1191" s="24">
        <f t="shared" si="113"/>
        <v>1.1135476588746963E-2</v>
      </c>
      <c r="Y1191" s="21">
        <f t="shared" si="114"/>
        <v>3.9720337826191681E-3</v>
      </c>
    </row>
    <row r="1192" spans="1:25" x14ac:dyDescent="0.3">
      <c r="A1192" s="23">
        <v>41388</v>
      </c>
      <c r="B1192" s="1">
        <v>26.880897999999998</v>
      </c>
      <c r="C1192" s="21">
        <f t="shared" si="110"/>
        <v>7.4087793341788277E-3</v>
      </c>
      <c r="D1192" s="21">
        <f t="shared" si="111"/>
        <v>4.4737331437386402E-5</v>
      </c>
      <c r="S1192" s="23">
        <v>41388</v>
      </c>
      <c r="T1192" s="1">
        <v>1578.790039</v>
      </c>
      <c r="U1192" s="21">
        <f t="shared" si="112"/>
        <v>6.3403386261207118E-6</v>
      </c>
      <c r="W1192" s="23">
        <v>41388</v>
      </c>
      <c r="X1192" s="24">
        <f t="shared" si="113"/>
        <v>7.346080921480415E-3</v>
      </c>
      <c r="Y1192" s="21">
        <f t="shared" si="114"/>
        <v>-5.6358074072291993E-5</v>
      </c>
    </row>
    <row r="1193" spans="1:25" x14ac:dyDescent="0.3">
      <c r="A1193" s="23">
        <v>41387</v>
      </c>
      <c r="B1193" s="1">
        <v>26.683208</v>
      </c>
      <c r="C1193" s="21">
        <f t="shared" si="110"/>
        <v>1.2790022894728859E-2</v>
      </c>
      <c r="D1193" s="21">
        <f t="shared" si="111"/>
        <v>1.4568105406056268E-4</v>
      </c>
      <c r="S1193" s="23">
        <v>41387</v>
      </c>
      <c r="T1193" s="1">
        <v>1578.780029</v>
      </c>
      <c r="U1193" s="21">
        <f t="shared" si="112"/>
        <v>1.0419218560000054E-2</v>
      </c>
      <c r="W1193" s="23">
        <v>41387</v>
      </c>
      <c r="X1193" s="24">
        <f t="shared" si="113"/>
        <v>1.2727324482030445E-2</v>
      </c>
      <c r="Y1193" s="21">
        <f t="shared" si="114"/>
        <v>1.0356520147301641E-2</v>
      </c>
    </row>
    <row r="1194" spans="1:25" x14ac:dyDescent="0.3">
      <c r="A1194" s="23">
        <v>41386</v>
      </c>
      <c r="B1194" s="1">
        <v>26.346239000000001</v>
      </c>
      <c r="C1194" s="21">
        <f t="shared" si="110"/>
        <v>4.1095476399086728E-3</v>
      </c>
      <c r="D1194" s="21">
        <f t="shared" si="111"/>
        <v>1.1487797991014935E-5</v>
      </c>
      <c r="S1194" s="23">
        <v>41386</v>
      </c>
      <c r="T1194" s="1">
        <v>1562.5</v>
      </c>
      <c r="U1194" s="21">
        <f t="shared" si="112"/>
        <v>4.6616299630284352E-3</v>
      </c>
      <c r="W1194" s="23">
        <v>41386</v>
      </c>
      <c r="X1194" s="24">
        <f t="shared" si="113"/>
        <v>4.0468492272102601E-3</v>
      </c>
      <c r="Y1194" s="21">
        <f t="shared" si="114"/>
        <v>4.5989315503300226E-3</v>
      </c>
    </row>
    <row r="1195" spans="1:25" x14ac:dyDescent="0.3">
      <c r="A1195" s="23">
        <v>41383</v>
      </c>
      <c r="B1195" s="1">
        <v>26.238410999999999</v>
      </c>
      <c r="C1195" s="21">
        <f t="shared" si="110"/>
        <v>1.1780982733281986E-2</v>
      </c>
      <c r="D1195" s="21">
        <f t="shared" si="111"/>
        <v>1.2234130812953465E-4</v>
      </c>
      <c r="S1195" s="23">
        <v>41383</v>
      </c>
      <c r="T1195" s="1">
        <v>1555.25</v>
      </c>
      <c r="U1195" s="21">
        <f t="shared" si="112"/>
        <v>8.8479026035888086E-3</v>
      </c>
      <c r="W1195" s="23">
        <v>41383</v>
      </c>
      <c r="X1195" s="24">
        <f t="shared" si="113"/>
        <v>1.1718284320583573E-2</v>
      </c>
      <c r="Y1195" s="21">
        <f t="shared" si="114"/>
        <v>8.7852041908903951E-3</v>
      </c>
    </row>
    <row r="1196" spans="1:25" x14ac:dyDescent="0.3">
      <c r="A1196" s="23">
        <v>41382</v>
      </c>
      <c r="B1196" s="1">
        <v>25.932896</v>
      </c>
      <c r="C1196" s="21">
        <f t="shared" si="110"/>
        <v>-7.7359257626006261E-3</v>
      </c>
      <c r="D1196" s="21">
        <f t="shared" si="111"/>
        <v>7.1505762110257525E-5</v>
      </c>
      <c r="S1196" s="23">
        <v>41382</v>
      </c>
      <c r="T1196" s="1">
        <v>1541.6099850000001</v>
      </c>
      <c r="U1196" s="21">
        <f t="shared" si="112"/>
        <v>-6.7010038163348717E-3</v>
      </c>
      <c r="W1196" s="23">
        <v>41382</v>
      </c>
      <c r="X1196" s="24">
        <f t="shared" si="113"/>
        <v>-7.7986241752990388E-3</v>
      </c>
      <c r="Y1196" s="21">
        <f t="shared" si="114"/>
        <v>-6.7637022290332844E-3</v>
      </c>
    </row>
    <row r="1197" spans="1:25" x14ac:dyDescent="0.3">
      <c r="A1197" s="23">
        <v>41381</v>
      </c>
      <c r="B1197" s="1">
        <v>26.135075000000001</v>
      </c>
      <c r="C1197" s="21">
        <f t="shared" si="110"/>
        <v>-6.660052527711291E-3</v>
      </c>
      <c r="D1197" s="21">
        <f t="shared" si="111"/>
        <v>5.4467864841303741E-5</v>
      </c>
      <c r="S1197" s="23">
        <v>41381</v>
      </c>
      <c r="T1197" s="1">
        <v>1552.01001</v>
      </c>
      <c r="U1197" s="21">
        <f t="shared" si="112"/>
        <v>-1.4327681064477793E-2</v>
      </c>
      <c r="W1197" s="23">
        <v>41381</v>
      </c>
      <c r="X1197" s="24">
        <f t="shared" si="113"/>
        <v>-6.7227509404097037E-3</v>
      </c>
      <c r="Y1197" s="21">
        <f t="shared" si="114"/>
        <v>-1.4390379477176207E-2</v>
      </c>
    </row>
    <row r="1198" spans="1:25" x14ac:dyDescent="0.3">
      <c r="A1198" s="23">
        <v>41380</v>
      </c>
      <c r="B1198" s="1">
        <v>26.310303000000001</v>
      </c>
      <c r="C1198" s="21">
        <f t="shared" si="110"/>
        <v>1.4729060433419816E-2</v>
      </c>
      <c r="D1198" s="21">
        <f t="shared" si="111"/>
        <v>1.9624866896930356E-4</v>
      </c>
      <c r="S1198" s="23">
        <v>41380</v>
      </c>
      <c r="T1198" s="1">
        <v>1574.5699460000001</v>
      </c>
      <c r="U1198" s="21">
        <f t="shared" si="112"/>
        <v>1.4307223333897001E-2</v>
      </c>
      <c r="W1198" s="23">
        <v>41380</v>
      </c>
      <c r="X1198" s="24">
        <f t="shared" si="113"/>
        <v>1.4666362020721403E-2</v>
      </c>
      <c r="Y1198" s="21">
        <f t="shared" si="114"/>
        <v>1.4244524921198588E-2</v>
      </c>
    </row>
    <row r="1199" spans="1:25" x14ac:dyDescent="0.3">
      <c r="A1199" s="23">
        <v>41379</v>
      </c>
      <c r="B1199" s="1">
        <v>25.928401999999998</v>
      </c>
      <c r="C1199" s="21">
        <f t="shared" si="110"/>
        <v>-2.335423350994148E-2</v>
      </c>
      <c r="D1199" s="21">
        <f t="shared" si="111"/>
        <v>5.7957749244440281E-4</v>
      </c>
      <c r="S1199" s="23">
        <v>41379</v>
      </c>
      <c r="T1199" s="1">
        <v>1552.3599850000001</v>
      </c>
      <c r="U1199" s="21">
        <f t="shared" si="112"/>
        <v>-2.2966291060320887E-2</v>
      </c>
      <c r="W1199" s="23">
        <v>41379</v>
      </c>
      <c r="X1199" s="24">
        <f t="shared" si="113"/>
        <v>-2.3416931922639894E-2</v>
      </c>
      <c r="Y1199" s="21">
        <f t="shared" si="114"/>
        <v>-2.3028989473019301E-2</v>
      </c>
    </row>
    <row r="1200" spans="1:25" x14ac:dyDescent="0.3">
      <c r="A1200" s="23">
        <v>41376</v>
      </c>
      <c r="B1200" s="1">
        <v>26.54842</v>
      </c>
      <c r="C1200" s="21">
        <f t="shared" si="110"/>
        <v>8.7059352597937956E-3</v>
      </c>
      <c r="D1200" s="21">
        <f t="shared" si="111"/>
        <v>6.3772251709983137E-5</v>
      </c>
      <c r="S1200" s="23">
        <v>41376</v>
      </c>
      <c r="T1200" s="1">
        <v>1588.849976</v>
      </c>
      <c r="U1200" s="21">
        <f t="shared" si="112"/>
        <v>-2.8367667360272852E-3</v>
      </c>
      <c r="W1200" s="23">
        <v>41376</v>
      </c>
      <c r="X1200" s="24">
        <f t="shared" si="113"/>
        <v>8.643236847095382E-3</v>
      </c>
      <c r="Y1200" s="21">
        <f t="shared" si="114"/>
        <v>-2.8994651487256979E-3</v>
      </c>
    </row>
    <row r="1201" spans="1:25" x14ac:dyDescent="0.3">
      <c r="A1201" s="23">
        <v>41375</v>
      </c>
      <c r="B1201" s="1">
        <v>26.319286000000002</v>
      </c>
      <c r="C1201" s="21">
        <f t="shared" si="110"/>
        <v>1.3494787330139868E-2</v>
      </c>
      <c r="D1201" s="21">
        <f t="shared" si="111"/>
        <v>1.631905358758316E-4</v>
      </c>
      <c r="S1201" s="23">
        <v>41375</v>
      </c>
      <c r="T1201" s="1">
        <v>1593.369995</v>
      </c>
      <c r="U1201" s="21">
        <f t="shared" si="112"/>
        <v>3.5522507422829364E-3</v>
      </c>
      <c r="W1201" s="23">
        <v>41375</v>
      </c>
      <c r="X1201" s="24">
        <f t="shared" si="113"/>
        <v>1.3432088917441454E-2</v>
      </c>
      <c r="Y1201" s="21">
        <f t="shared" si="114"/>
        <v>3.4895523295845237E-3</v>
      </c>
    </row>
    <row r="1202" spans="1:25" x14ac:dyDescent="0.3">
      <c r="A1202" s="23">
        <v>41374</v>
      </c>
      <c r="B1202" s="1">
        <v>25.968841999999999</v>
      </c>
      <c r="C1202" s="21">
        <f t="shared" si="110"/>
        <v>6.7931912312737541E-3</v>
      </c>
      <c r="D1202" s="21">
        <f t="shared" si="111"/>
        <v>3.6881438525088565E-5</v>
      </c>
      <c r="S1202" s="23">
        <v>41374</v>
      </c>
      <c r="T1202" s="1">
        <v>1587.7299800000001</v>
      </c>
      <c r="U1202" s="21">
        <f t="shared" si="112"/>
        <v>1.2189132533158009E-2</v>
      </c>
      <c r="W1202" s="23">
        <v>41374</v>
      </c>
      <c r="X1202" s="24">
        <f t="shared" si="113"/>
        <v>6.7304928185753414E-3</v>
      </c>
      <c r="Y1202" s="21">
        <f t="shared" si="114"/>
        <v>1.2126434120459596E-2</v>
      </c>
    </row>
    <row r="1203" spans="1:25" x14ac:dyDescent="0.3">
      <c r="A1203" s="23">
        <v>41373</v>
      </c>
      <c r="B1203" s="1">
        <v>25.793621000000002</v>
      </c>
      <c r="C1203" s="21">
        <f t="shared" si="110"/>
        <v>-1.2216125722524174E-2</v>
      </c>
      <c r="D1203" s="21">
        <f t="shared" si="111"/>
        <v>1.6734806302602168E-4</v>
      </c>
      <c r="S1203" s="23">
        <v>41373</v>
      </c>
      <c r="T1203" s="1">
        <v>1568.6099850000001</v>
      </c>
      <c r="U1203" s="21">
        <f t="shared" si="112"/>
        <v>3.5443321101382708E-3</v>
      </c>
      <c r="W1203" s="23">
        <v>41373</v>
      </c>
      <c r="X1203" s="24">
        <f t="shared" si="113"/>
        <v>-1.2278824135222587E-2</v>
      </c>
      <c r="Y1203" s="21">
        <f t="shared" si="114"/>
        <v>3.4816336974398581E-3</v>
      </c>
    </row>
    <row r="1204" spans="1:25" x14ac:dyDescent="0.3">
      <c r="A1204" s="23">
        <v>41372</v>
      </c>
      <c r="B1204" s="1">
        <v>26.112615999999999</v>
      </c>
      <c r="C1204" s="21">
        <f t="shared" si="110"/>
        <v>5.536403972113968E-3</v>
      </c>
      <c r="D1204" s="21">
        <f t="shared" si="111"/>
        <v>2.319599202428225E-5</v>
      </c>
      <c r="S1204" s="23">
        <v>41372</v>
      </c>
      <c r="T1204" s="1">
        <v>1563.0699460000001</v>
      </c>
      <c r="U1204" s="21">
        <f t="shared" si="112"/>
        <v>6.30273795917069E-3</v>
      </c>
      <c r="W1204" s="23">
        <v>41372</v>
      </c>
      <c r="X1204" s="24">
        <f t="shared" si="113"/>
        <v>5.4737055594155553E-3</v>
      </c>
      <c r="Y1204" s="21">
        <f t="shared" si="114"/>
        <v>6.2400395464722773E-3</v>
      </c>
    </row>
    <row r="1205" spans="1:25" x14ac:dyDescent="0.3">
      <c r="A1205" s="23">
        <v>41369</v>
      </c>
      <c r="B1205" s="1">
        <v>25.968841999999999</v>
      </c>
      <c r="C1205" s="21">
        <f t="shared" si="110"/>
        <v>-5.3346621664065452E-3</v>
      </c>
      <c r="D1205" s="21">
        <f t="shared" si="111"/>
        <v>3.6661140469744079E-5</v>
      </c>
      <c r="S1205" s="23">
        <v>41369</v>
      </c>
      <c r="T1205" s="1">
        <v>1553.280029</v>
      </c>
      <c r="U1205" s="21">
        <f t="shared" si="112"/>
        <v>-4.2948955024409985E-3</v>
      </c>
      <c r="W1205" s="23">
        <v>41369</v>
      </c>
      <c r="X1205" s="24">
        <f t="shared" si="113"/>
        <v>-5.3973605791049579E-3</v>
      </c>
      <c r="Y1205" s="21">
        <f t="shared" si="114"/>
        <v>-4.3575939151394112E-3</v>
      </c>
    </row>
    <row r="1206" spans="1:25" x14ac:dyDescent="0.3">
      <c r="A1206" s="23">
        <v>41368</v>
      </c>
      <c r="B1206" s="1">
        <v>26.10812</v>
      </c>
      <c r="C1206" s="21">
        <f t="shared" si="110"/>
        <v>7.1057953834896548E-3</v>
      </c>
      <c r="D1206" s="21">
        <f t="shared" si="111"/>
        <v>4.0776055551621731E-5</v>
      </c>
      <c r="S1206" s="23">
        <v>41368</v>
      </c>
      <c r="T1206" s="1">
        <v>1559.9799800000001</v>
      </c>
      <c r="U1206" s="21">
        <f t="shared" si="112"/>
        <v>4.0484519040855371E-3</v>
      </c>
      <c r="W1206" s="23">
        <v>41368</v>
      </c>
      <c r="X1206" s="24">
        <f t="shared" si="113"/>
        <v>7.0430969707912421E-3</v>
      </c>
      <c r="Y1206" s="21">
        <f t="shared" si="114"/>
        <v>3.9857534913871244E-3</v>
      </c>
    </row>
    <row r="1207" spans="1:25" x14ac:dyDescent="0.3">
      <c r="A1207" s="23">
        <v>41367</v>
      </c>
      <c r="B1207" s="1">
        <v>25.923909999999999</v>
      </c>
      <c r="C1207" s="21">
        <f t="shared" si="110"/>
        <v>-9.6121137955200719E-3</v>
      </c>
      <c r="D1207" s="21">
        <f t="shared" si="111"/>
        <v>1.0675634082630239E-4</v>
      </c>
      <c r="S1207" s="23">
        <v>41367</v>
      </c>
      <c r="T1207" s="1">
        <v>1553.6899410000001</v>
      </c>
      <c r="U1207" s="21">
        <f t="shared" si="112"/>
        <v>-1.054612896035656E-2</v>
      </c>
      <c r="W1207" s="23">
        <v>41367</v>
      </c>
      <c r="X1207" s="24">
        <f t="shared" si="113"/>
        <v>-9.6748122082184855E-3</v>
      </c>
      <c r="Y1207" s="21">
        <f t="shared" si="114"/>
        <v>-1.0608827373054974E-2</v>
      </c>
    </row>
    <row r="1208" spans="1:25" x14ac:dyDescent="0.3">
      <c r="A1208" s="23">
        <v>41366</v>
      </c>
      <c r="B1208" s="1">
        <v>26.175512000000001</v>
      </c>
      <c r="C1208" s="21">
        <f t="shared" si="110"/>
        <v>2.4441662818481147E-2</v>
      </c>
      <c r="D1208" s="21">
        <f t="shared" si="111"/>
        <v>5.627086420734635E-4</v>
      </c>
      <c r="S1208" s="23">
        <v>41366</v>
      </c>
      <c r="T1208" s="1">
        <v>1570.25</v>
      </c>
      <c r="U1208" s="21">
        <f t="shared" si="112"/>
        <v>5.1722640765219374E-3</v>
      </c>
      <c r="W1208" s="23">
        <v>41366</v>
      </c>
      <c r="X1208" s="24">
        <f t="shared" si="113"/>
        <v>2.4378964405782733E-2</v>
      </c>
      <c r="Y1208" s="21">
        <f t="shared" si="114"/>
        <v>5.1095656638235247E-3</v>
      </c>
    </row>
    <row r="1209" spans="1:25" x14ac:dyDescent="0.3">
      <c r="A1209" s="23">
        <v>41365</v>
      </c>
      <c r="B1209" s="1">
        <v>25.551003000000001</v>
      </c>
      <c r="C1209" s="21">
        <f t="shared" si="110"/>
        <v>-1.4048178000751754E-3</v>
      </c>
      <c r="D1209" s="21">
        <f t="shared" si="111"/>
        <v>4.5156250593995217E-6</v>
      </c>
      <c r="S1209" s="23">
        <v>41365</v>
      </c>
      <c r="T1209" s="1">
        <v>1562.170044</v>
      </c>
      <c r="U1209" s="21">
        <f t="shared" si="112"/>
        <v>-4.4735801680748644E-3</v>
      </c>
      <c r="W1209" s="23">
        <v>41365</v>
      </c>
      <c r="X1209" s="24">
        <f t="shared" si="113"/>
        <v>-1.4675162127735881E-3</v>
      </c>
      <c r="Y1209" s="21">
        <f t="shared" si="114"/>
        <v>-4.5362785807732771E-3</v>
      </c>
    </row>
    <row r="1210" spans="1:25" x14ac:dyDescent="0.3">
      <c r="A1210" s="23">
        <v>41361</v>
      </c>
      <c r="B1210" s="1">
        <v>25.586948</v>
      </c>
      <c r="C1210" s="21">
        <f t="shared" si="110"/>
        <v>7.0303960597239978E-4</v>
      </c>
      <c r="D1210" s="21">
        <f t="shared" si="111"/>
        <v>2.9386900659996604E-10</v>
      </c>
      <c r="S1210" s="23">
        <v>41361</v>
      </c>
      <c r="T1210" s="1">
        <v>1569.1899410000001</v>
      </c>
      <c r="U1210" s="21">
        <f t="shared" si="112"/>
        <v>4.0566689684615742E-3</v>
      </c>
      <c r="W1210" s="23">
        <v>41361</v>
      </c>
      <c r="X1210" s="24">
        <f t="shared" si="113"/>
        <v>6.4034119327398709E-4</v>
      </c>
      <c r="Y1210" s="21">
        <f t="shared" si="114"/>
        <v>3.9939705557631615E-3</v>
      </c>
    </row>
    <row r="1211" spans="1:25" x14ac:dyDescent="0.3">
      <c r="A1211" s="23">
        <v>41360</v>
      </c>
      <c r="B1211" s="1">
        <v>25.568971999999999</v>
      </c>
      <c r="C1211" s="21">
        <f t="shared" si="110"/>
        <v>-2.4541317225473813E-3</v>
      </c>
      <c r="D1211" s="21">
        <f t="shared" si="111"/>
        <v>1.0076268967131577E-5</v>
      </c>
      <c r="S1211" s="23">
        <v>41360</v>
      </c>
      <c r="T1211" s="1">
        <v>1562.849976</v>
      </c>
      <c r="U1211" s="21">
        <f t="shared" si="112"/>
        <v>-5.8834994163647902E-4</v>
      </c>
      <c r="W1211" s="23">
        <v>41360</v>
      </c>
      <c r="X1211" s="24">
        <f t="shared" si="113"/>
        <v>-2.516830135245794E-3</v>
      </c>
      <c r="Y1211" s="21">
        <f t="shared" si="114"/>
        <v>-6.5104835433489171E-4</v>
      </c>
    </row>
    <row r="1212" spans="1:25" x14ac:dyDescent="0.3">
      <c r="A1212" s="23">
        <v>41359</v>
      </c>
      <c r="B1212" s="1">
        <v>25.631875999999998</v>
      </c>
      <c r="C1212" s="21">
        <f t="shared" si="110"/>
        <v>6.3503005657645772E-3</v>
      </c>
      <c r="D1212" s="21">
        <f t="shared" si="111"/>
        <v>3.1698232655988984E-5</v>
      </c>
      <c r="S1212" s="23">
        <v>41359</v>
      </c>
      <c r="T1212" s="1">
        <v>1563.7700199999999</v>
      </c>
      <c r="U1212" s="21">
        <f t="shared" si="112"/>
        <v>7.7851113684572759E-3</v>
      </c>
      <c r="W1212" s="23">
        <v>41359</v>
      </c>
      <c r="X1212" s="24">
        <f t="shared" si="113"/>
        <v>6.2876021530661646E-3</v>
      </c>
      <c r="Y1212" s="21">
        <f t="shared" si="114"/>
        <v>7.7224129557588632E-3</v>
      </c>
    </row>
    <row r="1213" spans="1:25" x14ac:dyDescent="0.3">
      <c r="A1213" s="23">
        <v>41358</v>
      </c>
      <c r="B1213" s="1">
        <v>25.470133000000001</v>
      </c>
      <c r="C1213" s="21">
        <f t="shared" si="110"/>
        <v>-1.2024878379229609E-2</v>
      </c>
      <c r="D1213" s="21">
        <f t="shared" si="111"/>
        <v>1.6243656952257541E-4</v>
      </c>
      <c r="S1213" s="23">
        <v>41358</v>
      </c>
      <c r="T1213" s="1">
        <v>1551.6899410000001</v>
      </c>
      <c r="U1213" s="21">
        <f t="shared" si="112"/>
        <v>-3.3400394054167171E-3</v>
      </c>
      <c r="W1213" s="23">
        <v>41358</v>
      </c>
      <c r="X1213" s="24">
        <f t="shared" si="113"/>
        <v>-1.2087576791928022E-2</v>
      </c>
      <c r="Y1213" s="21">
        <f t="shared" si="114"/>
        <v>-3.4027378181151298E-3</v>
      </c>
    </row>
    <row r="1214" spans="1:25" x14ac:dyDescent="0.3">
      <c r="A1214" s="23">
        <v>41355</v>
      </c>
      <c r="B1214" s="1">
        <v>25.780135999999999</v>
      </c>
      <c r="C1214" s="21">
        <f t="shared" si="110"/>
        <v>5.7842040122229044E-3</v>
      </c>
      <c r="D1214" s="21">
        <f t="shared" si="111"/>
        <v>2.5644316773877563E-5</v>
      </c>
      <c r="S1214" s="23">
        <v>41355</v>
      </c>
      <c r="T1214" s="1">
        <v>1556.8900149999999</v>
      </c>
      <c r="U1214" s="21">
        <f t="shared" si="112"/>
        <v>7.1742564681469556E-3</v>
      </c>
      <c r="W1214" s="23">
        <v>41355</v>
      </c>
      <c r="X1214" s="24">
        <f t="shared" si="113"/>
        <v>5.7215055995244917E-3</v>
      </c>
      <c r="Y1214" s="21">
        <f t="shared" si="114"/>
        <v>7.1115580554485429E-3</v>
      </c>
    </row>
    <row r="1215" spans="1:25" x14ac:dyDescent="0.3">
      <c r="A1215" s="23">
        <v>41354</v>
      </c>
      <c r="B1215" s="1">
        <v>25.631875999999998</v>
      </c>
      <c r="C1215" s="21">
        <f t="shared" si="110"/>
        <v>-6.6166580170227141E-3</v>
      </c>
      <c r="D1215" s="21">
        <f t="shared" si="111"/>
        <v>5.3829224574103423E-5</v>
      </c>
      <c r="S1215" s="23">
        <v>41354</v>
      </c>
      <c r="T1215" s="1">
        <v>1545.8000489999999</v>
      </c>
      <c r="U1215" s="21">
        <f t="shared" si="112"/>
        <v>-8.2824337580531537E-3</v>
      </c>
      <c r="W1215" s="23">
        <v>41354</v>
      </c>
      <c r="X1215" s="24">
        <f t="shared" si="113"/>
        <v>-6.6793564297211267E-3</v>
      </c>
      <c r="Y1215" s="21">
        <f t="shared" si="114"/>
        <v>-8.3451321707515673E-3</v>
      </c>
    </row>
    <row r="1216" spans="1:25" x14ac:dyDescent="0.3">
      <c r="A1216" s="23">
        <v>41353</v>
      </c>
      <c r="B1216" s="1">
        <v>25.802603000000001</v>
      </c>
      <c r="C1216" s="21">
        <f t="shared" si="110"/>
        <v>1.0557775142324477E-2</v>
      </c>
      <c r="D1216" s="21">
        <f t="shared" si="111"/>
        <v>9.6778234625364006E-5</v>
      </c>
      <c r="S1216" s="23">
        <v>41353</v>
      </c>
      <c r="T1216" s="1">
        <v>1558.709961</v>
      </c>
      <c r="U1216" s="21">
        <f t="shared" si="112"/>
        <v>6.6974922999565312E-3</v>
      </c>
      <c r="W1216" s="23">
        <v>41353</v>
      </c>
      <c r="X1216" s="24">
        <f t="shared" si="113"/>
        <v>1.0495076729626063E-2</v>
      </c>
      <c r="Y1216" s="21">
        <f t="shared" si="114"/>
        <v>6.6347938872581185E-3</v>
      </c>
    </row>
    <row r="1217" spans="1:25" x14ac:dyDescent="0.3">
      <c r="A1217" s="23">
        <v>41352</v>
      </c>
      <c r="B1217" s="1">
        <v>25.533031000000001</v>
      </c>
      <c r="C1217" s="21">
        <f t="shared" si="110"/>
        <v>-1.756434260953732E-3</v>
      </c>
      <c r="D1217" s="21">
        <f t="shared" si="111"/>
        <v>6.1336291635227837E-6</v>
      </c>
      <c r="S1217" s="23">
        <v>41352</v>
      </c>
      <c r="T1217" s="1">
        <v>1548.339966</v>
      </c>
      <c r="U1217" s="21">
        <f t="shared" si="112"/>
        <v>-2.4225308022296499E-3</v>
      </c>
      <c r="W1217" s="23">
        <v>41352</v>
      </c>
      <c r="X1217" s="24">
        <f t="shared" si="113"/>
        <v>-1.8191326736521447E-3</v>
      </c>
      <c r="Y1217" s="21">
        <f t="shared" si="114"/>
        <v>-2.4852292149280626E-3</v>
      </c>
    </row>
    <row r="1218" spans="1:25" x14ac:dyDescent="0.3">
      <c r="A1218" s="23">
        <v>41351</v>
      </c>
      <c r="B1218" s="1">
        <v>25.577957000000001</v>
      </c>
      <c r="C1218" s="21">
        <f t="shared" si="110"/>
        <v>-1.2660494568446201E-2</v>
      </c>
      <c r="D1218" s="21">
        <f t="shared" si="111"/>
        <v>1.7904251115365036E-4</v>
      </c>
      <c r="S1218" s="23">
        <v>41351</v>
      </c>
      <c r="T1218" s="1">
        <v>1552.099976</v>
      </c>
      <c r="U1218" s="21">
        <f t="shared" si="112"/>
        <v>-5.5103320753548957E-3</v>
      </c>
      <c r="W1218" s="23">
        <v>41351</v>
      </c>
      <c r="X1218" s="24">
        <f t="shared" si="113"/>
        <v>-1.2723192981144615E-2</v>
      </c>
      <c r="Y1218" s="21">
        <f t="shared" si="114"/>
        <v>-5.5730304880533084E-3</v>
      </c>
    </row>
    <row r="1219" spans="1:25" x14ac:dyDescent="0.3">
      <c r="A1219" s="23">
        <v>41348</v>
      </c>
      <c r="B1219" s="1">
        <v>25.905939</v>
      </c>
      <c r="C1219" s="21">
        <f t="shared" si="110"/>
        <v>-3.46942862666344E-4</v>
      </c>
      <c r="D1219" s="21">
        <f t="shared" si="111"/>
        <v>1.1387559290392495E-6</v>
      </c>
      <c r="S1219" s="23">
        <v>41348</v>
      </c>
      <c r="T1219" s="1">
        <v>1560.6999510000001</v>
      </c>
      <c r="U1219" s="21">
        <f t="shared" si="112"/>
        <v>-1.6184624350666921E-3</v>
      </c>
      <c r="W1219" s="23">
        <v>41348</v>
      </c>
      <c r="X1219" s="24">
        <f t="shared" si="113"/>
        <v>-4.0964127536475669E-4</v>
      </c>
      <c r="Y1219" s="21">
        <f t="shared" si="114"/>
        <v>-1.6811608477651048E-3</v>
      </c>
    </row>
    <row r="1220" spans="1:25" x14ac:dyDescent="0.3">
      <c r="A1220" s="23">
        <v>41347</v>
      </c>
      <c r="B1220" s="1">
        <v>25.914929999999998</v>
      </c>
      <c r="C1220" s="21">
        <f t="shared" si="110"/>
        <v>-1.5531583989837339E-2</v>
      </c>
      <c r="D1220" s="21">
        <f t="shared" si="111"/>
        <v>2.6411990474097755E-4</v>
      </c>
      <c r="S1220" s="23">
        <v>41347</v>
      </c>
      <c r="T1220" s="1">
        <v>1563.2299800000001</v>
      </c>
      <c r="U1220" s="21">
        <f t="shared" si="112"/>
        <v>5.602989918393142E-3</v>
      </c>
      <c r="W1220" s="23">
        <v>41347</v>
      </c>
      <c r="X1220" s="24">
        <f t="shared" si="113"/>
        <v>-1.5594282402535752E-2</v>
      </c>
      <c r="Y1220" s="21">
        <f t="shared" si="114"/>
        <v>5.5402915056947293E-3</v>
      </c>
    </row>
    <row r="1221" spans="1:25" x14ac:dyDescent="0.3">
      <c r="A1221" s="23">
        <v>41346</v>
      </c>
      <c r="B1221" s="1">
        <v>26.323779999999999</v>
      </c>
      <c r="C1221" s="21">
        <f t="shared" si="110"/>
        <v>5.3193309506511799E-3</v>
      </c>
      <c r="D1221" s="21">
        <f t="shared" si="111"/>
        <v>2.1152169102749094E-5</v>
      </c>
      <c r="S1221" s="23">
        <v>41346</v>
      </c>
      <c r="T1221" s="1">
        <v>1554.5200199999999</v>
      </c>
      <c r="U1221" s="21">
        <f t="shared" si="112"/>
        <v>1.3140523718702113E-3</v>
      </c>
      <c r="W1221" s="23">
        <v>41346</v>
      </c>
      <c r="X1221" s="24">
        <f t="shared" si="113"/>
        <v>5.2566325379527672E-3</v>
      </c>
      <c r="Y1221" s="21">
        <f t="shared" si="114"/>
        <v>1.2513539591717986E-3</v>
      </c>
    </row>
    <row r="1222" spans="1:25" x14ac:dyDescent="0.3">
      <c r="A1222" s="23">
        <v>41345</v>
      </c>
      <c r="B1222" s="1">
        <v>26.184495999999999</v>
      </c>
      <c r="C1222" s="21">
        <f t="shared" si="110"/>
        <v>-5.6305521137089976E-3</v>
      </c>
      <c r="D1222" s="21">
        <f t="shared" si="111"/>
        <v>4.033182649988633E-5</v>
      </c>
      <c r="S1222" s="23">
        <v>41345</v>
      </c>
      <c r="T1222" s="1">
        <v>1552.4799800000001</v>
      </c>
      <c r="U1222" s="21">
        <f t="shared" si="112"/>
        <v>-2.403253440833697E-3</v>
      </c>
      <c r="W1222" s="23">
        <v>41345</v>
      </c>
      <c r="X1222" s="24">
        <f t="shared" si="113"/>
        <v>-5.6932505264074102E-3</v>
      </c>
      <c r="Y1222" s="21">
        <f t="shared" si="114"/>
        <v>-2.4659518535321097E-3</v>
      </c>
    </row>
    <row r="1223" spans="1:25" x14ac:dyDescent="0.3">
      <c r="A1223" s="23">
        <v>41344</v>
      </c>
      <c r="B1223" s="1">
        <v>26.332764000000001</v>
      </c>
      <c r="C1223" s="21">
        <f t="shared" si="110"/>
        <v>-1.0226966733564158E-3</v>
      </c>
      <c r="D1223" s="21">
        <f t="shared" si="111"/>
        <v>3.0376268156482842E-6</v>
      </c>
      <c r="S1223" s="23">
        <v>41344</v>
      </c>
      <c r="T1223" s="1">
        <v>1556.219971</v>
      </c>
      <c r="U1223" s="21">
        <f t="shared" si="112"/>
        <v>3.2490857441105359E-3</v>
      </c>
      <c r="W1223" s="23">
        <v>41344</v>
      </c>
      <c r="X1223" s="24">
        <f t="shared" si="113"/>
        <v>-1.0853950860548285E-3</v>
      </c>
      <c r="Y1223" s="21">
        <f t="shared" si="114"/>
        <v>3.1863873314121232E-3</v>
      </c>
    </row>
    <row r="1224" spans="1:25" x14ac:dyDescent="0.3">
      <c r="A1224" s="23">
        <v>41341</v>
      </c>
      <c r="B1224" s="1">
        <v>26.359722000000001</v>
      </c>
      <c r="C1224" s="21">
        <f t="shared" si="110"/>
        <v>7.2103033351278434E-3</v>
      </c>
      <c r="D1224" s="21">
        <f t="shared" si="111"/>
        <v>4.2121672168192402E-5</v>
      </c>
      <c r="S1224" s="23">
        <v>41341</v>
      </c>
      <c r="T1224" s="1">
        <v>1551.1800539999999</v>
      </c>
      <c r="U1224" s="21">
        <f t="shared" si="112"/>
        <v>4.4811391573884585E-3</v>
      </c>
      <c r="W1224" s="23">
        <v>41341</v>
      </c>
      <c r="X1224" s="24">
        <f t="shared" si="113"/>
        <v>7.1476049224294307E-3</v>
      </c>
      <c r="Y1224" s="21">
        <f t="shared" si="114"/>
        <v>4.4184407446900458E-3</v>
      </c>
    </row>
    <row r="1225" spans="1:25" x14ac:dyDescent="0.3">
      <c r="A1225" s="23">
        <v>41340</v>
      </c>
      <c r="B1225" s="1">
        <v>26.171021</v>
      </c>
      <c r="C1225" s="21">
        <f t="shared" si="110"/>
        <v>2.0140220345589155E-2</v>
      </c>
      <c r="D1225" s="21">
        <f t="shared" si="111"/>
        <v>3.7713788103621489E-4</v>
      </c>
      <c r="S1225" s="23">
        <v>41340</v>
      </c>
      <c r="T1225" s="1">
        <v>1544.26001</v>
      </c>
      <c r="U1225" s="21">
        <f t="shared" si="112"/>
        <v>1.8164915540093141E-3</v>
      </c>
      <c r="W1225" s="23">
        <v>41340</v>
      </c>
      <c r="X1225" s="24">
        <f t="shared" si="113"/>
        <v>2.0077521932890741E-2</v>
      </c>
      <c r="Y1225" s="21">
        <f t="shared" si="114"/>
        <v>1.7537931413109014E-3</v>
      </c>
    </row>
    <row r="1226" spans="1:25" x14ac:dyDescent="0.3">
      <c r="A1226" s="23">
        <v>41339</v>
      </c>
      <c r="B1226" s="1">
        <v>25.654337000000002</v>
      </c>
      <c r="C1226" s="21">
        <f t="shared" si="110"/>
        <v>1.0440556772452592E-2</v>
      </c>
      <c r="D1226" s="21">
        <f t="shared" si="111"/>
        <v>9.4485681558533489E-5</v>
      </c>
      <c r="S1226" s="23">
        <v>41339</v>
      </c>
      <c r="T1226" s="1">
        <v>1541.459961</v>
      </c>
      <c r="U1226" s="21">
        <f t="shared" si="112"/>
        <v>1.0845127957084255E-3</v>
      </c>
      <c r="W1226" s="23">
        <v>41339</v>
      </c>
      <c r="X1226" s="24">
        <f t="shared" si="113"/>
        <v>1.0377858359754178E-2</v>
      </c>
      <c r="Y1226" s="21">
        <f t="shared" si="114"/>
        <v>1.0218143830100128E-3</v>
      </c>
    </row>
    <row r="1227" spans="1:25" x14ac:dyDescent="0.3">
      <c r="A1227" s="23">
        <v>41338</v>
      </c>
      <c r="B1227" s="1">
        <v>25.389258999999999</v>
      </c>
      <c r="C1227" s="21">
        <f t="shared" si="110"/>
        <v>1.4542141830097943E-2</v>
      </c>
      <c r="D1227" s="21">
        <f t="shared" si="111"/>
        <v>1.910465676317741E-4</v>
      </c>
      <c r="S1227" s="23">
        <v>41338</v>
      </c>
      <c r="T1227" s="1">
        <v>1539.790039</v>
      </c>
      <c r="U1227" s="21">
        <f t="shared" si="112"/>
        <v>9.5660165674893438E-3</v>
      </c>
      <c r="W1227" s="23">
        <v>41338</v>
      </c>
      <c r="X1227" s="24">
        <f t="shared" si="113"/>
        <v>1.447944341739953E-2</v>
      </c>
      <c r="Y1227" s="21">
        <f t="shared" si="114"/>
        <v>9.5033181547909303E-3</v>
      </c>
    </row>
    <row r="1228" spans="1:25" x14ac:dyDescent="0.3">
      <c r="A1228" s="23">
        <v>41337</v>
      </c>
      <c r="B1228" s="1">
        <v>25.025337</v>
      </c>
      <c r="C1228" s="21">
        <f t="shared" ref="C1228:C1268" si="115">B1228/B1229-1</f>
        <v>1.5126540664488708E-2</v>
      </c>
      <c r="D1228" s="21">
        <f t="shared" ref="D1228:D1268" si="116">(C1228-$B$4)^2</f>
        <v>2.075431638068146E-4</v>
      </c>
      <c r="S1228" s="23">
        <v>41337</v>
      </c>
      <c r="T1228" s="1">
        <v>1525.1999510000001</v>
      </c>
      <c r="U1228" s="21">
        <f t="shared" ref="U1228:U1268" si="117">T1228/T1229-1</f>
        <v>4.6107233736829567E-3</v>
      </c>
      <c r="W1228" s="23">
        <v>41337</v>
      </c>
      <c r="X1228" s="24">
        <f t="shared" ref="X1228:X1268" si="118">C1228-$U$5</f>
        <v>1.5063842251790294E-2</v>
      </c>
      <c r="Y1228" s="21">
        <f t="shared" ref="Y1228:Y1268" si="119">U1228-$U$5</f>
        <v>4.548024960984544E-3</v>
      </c>
    </row>
    <row r="1229" spans="1:25" x14ac:dyDescent="0.3">
      <c r="A1229" s="23">
        <v>41334</v>
      </c>
      <c r="B1229" s="1">
        <v>24.652431</v>
      </c>
      <c r="C1229" s="21">
        <f t="shared" si="115"/>
        <v>3.6476235746607522E-4</v>
      </c>
      <c r="D1229" s="21">
        <f t="shared" si="116"/>
        <v>1.2632327434835231E-7</v>
      </c>
      <c r="S1229" s="23">
        <v>41334</v>
      </c>
      <c r="T1229" s="1">
        <v>1518.1999510000001</v>
      </c>
      <c r="U1229" s="21">
        <f t="shared" si="117"/>
        <v>2.3238551208915048E-3</v>
      </c>
      <c r="W1229" s="23">
        <v>41334</v>
      </c>
      <c r="X1229" s="24">
        <f t="shared" si="118"/>
        <v>3.0206394476766252E-4</v>
      </c>
      <c r="Y1229" s="21">
        <f t="shared" si="119"/>
        <v>2.2611567081930921E-3</v>
      </c>
    </row>
    <row r="1230" spans="1:25" x14ac:dyDescent="0.3">
      <c r="A1230" s="23">
        <v>41333</v>
      </c>
      <c r="B1230" s="1">
        <v>24.643442</v>
      </c>
      <c r="C1230" s="21">
        <f t="shared" si="115"/>
        <v>5.1311221280321284E-3</v>
      </c>
      <c r="D1230" s="21">
        <f t="shared" si="116"/>
        <v>1.9456390926073513E-5</v>
      </c>
      <c r="S1230" s="23">
        <v>41333</v>
      </c>
      <c r="T1230" s="1">
        <v>1514.6800539999999</v>
      </c>
      <c r="U1230" s="21">
        <f t="shared" si="117"/>
        <v>-8.6407958406120589E-4</v>
      </c>
      <c r="W1230" s="23">
        <v>41333</v>
      </c>
      <c r="X1230" s="24">
        <f t="shared" si="118"/>
        <v>5.0684237153337157E-3</v>
      </c>
      <c r="Y1230" s="21">
        <f t="shared" si="119"/>
        <v>-9.2677799675961858E-4</v>
      </c>
    </row>
    <row r="1231" spans="1:25" x14ac:dyDescent="0.3">
      <c r="A1231" s="23">
        <v>41332</v>
      </c>
      <c r="B1231" s="1">
        <v>24.517638999999999</v>
      </c>
      <c r="C1231" s="21">
        <f t="shared" si="115"/>
        <v>2.4211653918974729E-2</v>
      </c>
      <c r="D1231" s="21">
        <f t="shared" si="116"/>
        <v>5.5184924287027108E-4</v>
      </c>
      <c r="S1231" s="23">
        <v>41332</v>
      </c>
      <c r="T1231" s="1">
        <v>1515.98999</v>
      </c>
      <c r="U1231" s="21">
        <f t="shared" si="117"/>
        <v>1.2725994195381007E-2</v>
      </c>
      <c r="W1231" s="23">
        <v>41332</v>
      </c>
      <c r="X1231" s="24">
        <f t="shared" si="118"/>
        <v>2.4148955506276316E-2</v>
      </c>
      <c r="Y1231" s="21">
        <f t="shared" si="119"/>
        <v>1.2663295782682594E-2</v>
      </c>
    </row>
    <row r="1232" spans="1:25" x14ac:dyDescent="0.3">
      <c r="A1232" s="23">
        <v>41331</v>
      </c>
      <c r="B1232" s="1">
        <v>23.938058999999999</v>
      </c>
      <c r="C1232" s="21">
        <f t="shared" si="115"/>
        <v>1.3156195691006456E-3</v>
      </c>
      <c r="D1232" s="21">
        <f t="shared" si="116"/>
        <v>3.545456439669315E-7</v>
      </c>
      <c r="S1232" s="23">
        <v>41331</v>
      </c>
      <c r="T1232" s="1">
        <v>1496.9399410000001</v>
      </c>
      <c r="U1232" s="21">
        <f t="shared" si="117"/>
        <v>6.1094634181049212E-3</v>
      </c>
      <c r="W1232" s="23">
        <v>41331</v>
      </c>
      <c r="X1232" s="24">
        <f t="shared" si="118"/>
        <v>1.2529211564022329E-3</v>
      </c>
      <c r="Y1232" s="21">
        <f t="shared" si="119"/>
        <v>6.0467650054065085E-3</v>
      </c>
    </row>
    <row r="1233" spans="1:25" x14ac:dyDescent="0.3">
      <c r="A1233" s="23">
        <v>41330</v>
      </c>
      <c r="B1233" s="1">
        <v>23.906607000000001</v>
      </c>
      <c r="C1233" s="21">
        <f t="shared" si="115"/>
        <v>-1.7722053133124471E-2</v>
      </c>
      <c r="D1233" s="21">
        <f t="shared" si="116"/>
        <v>3.4011604459508241E-4</v>
      </c>
      <c r="S1233" s="23">
        <v>41330</v>
      </c>
      <c r="T1233" s="1">
        <v>1487.849976</v>
      </c>
      <c r="U1233" s="21">
        <f t="shared" si="117"/>
        <v>-1.8309580654150115E-2</v>
      </c>
      <c r="W1233" s="23">
        <v>41330</v>
      </c>
      <c r="X1233" s="24">
        <f t="shared" si="118"/>
        <v>-1.7784751545822885E-2</v>
      </c>
      <c r="Y1233" s="21">
        <f t="shared" si="119"/>
        <v>-1.8372279066848528E-2</v>
      </c>
    </row>
    <row r="1234" spans="1:25" x14ac:dyDescent="0.3">
      <c r="A1234" s="23">
        <v>41327</v>
      </c>
      <c r="B1234" s="1">
        <v>24.337924999999998</v>
      </c>
      <c r="C1234" s="21">
        <f t="shared" si="115"/>
        <v>1.5370193857537906E-2</v>
      </c>
      <c r="D1234" s="21">
        <f t="shared" si="116"/>
        <v>2.1462284115869156E-4</v>
      </c>
      <c r="S1234" s="23">
        <v>41327</v>
      </c>
      <c r="T1234" s="1">
        <v>1515.599976</v>
      </c>
      <c r="U1234" s="21">
        <f t="shared" si="117"/>
        <v>8.7724681607084243E-3</v>
      </c>
      <c r="W1234" s="23">
        <v>41327</v>
      </c>
      <c r="X1234" s="24">
        <f t="shared" si="118"/>
        <v>1.5307495444839492E-2</v>
      </c>
      <c r="Y1234" s="21">
        <f t="shared" si="119"/>
        <v>8.7097697480100107E-3</v>
      </c>
    </row>
    <row r="1235" spans="1:25" x14ac:dyDescent="0.3">
      <c r="A1235" s="23">
        <v>41326</v>
      </c>
      <c r="B1235" s="1">
        <v>23.969508999999999</v>
      </c>
      <c r="C1235" s="21">
        <f t="shared" si="115"/>
        <v>7.5039028812162734E-4</v>
      </c>
      <c r="D1235" s="21">
        <f t="shared" si="116"/>
        <v>9.1252774810790041E-10</v>
      </c>
      <c r="S1235" s="23">
        <v>41326</v>
      </c>
      <c r="T1235" s="1">
        <v>1502.420044</v>
      </c>
      <c r="U1235" s="21">
        <f t="shared" si="117"/>
        <v>-6.3030571836700799E-3</v>
      </c>
      <c r="W1235" s="23">
        <v>41326</v>
      </c>
      <c r="X1235" s="24">
        <f t="shared" si="118"/>
        <v>6.8769187542321464E-4</v>
      </c>
      <c r="Y1235" s="21">
        <f t="shared" si="119"/>
        <v>-6.3657555963684926E-3</v>
      </c>
    </row>
    <row r="1236" spans="1:25" x14ac:dyDescent="0.3">
      <c r="A1236" s="23">
        <v>41325</v>
      </c>
      <c r="B1236" s="1">
        <v>23.951536000000001</v>
      </c>
      <c r="C1236" s="21">
        <f t="shared" si="115"/>
        <v>-2.0936712584174622E-2</v>
      </c>
      <c r="D1236" s="21">
        <f t="shared" si="116"/>
        <v>4.6902109229492276E-4</v>
      </c>
      <c r="S1236" s="23">
        <v>41325</v>
      </c>
      <c r="T1236" s="1">
        <v>1511.9499510000001</v>
      </c>
      <c r="U1236" s="21">
        <f t="shared" si="117"/>
        <v>-1.2404137805429483E-2</v>
      </c>
      <c r="W1236" s="23">
        <v>41325</v>
      </c>
      <c r="X1236" s="24">
        <f t="shared" si="118"/>
        <v>-2.0999410996873035E-2</v>
      </c>
      <c r="Y1236" s="21">
        <f t="shared" si="119"/>
        <v>-1.2466836218127896E-2</v>
      </c>
    </row>
    <row r="1237" spans="1:25" x14ac:dyDescent="0.3">
      <c r="A1237" s="23">
        <v>41324</v>
      </c>
      <c r="B1237" s="1">
        <v>24.463726000000001</v>
      </c>
      <c r="C1237" s="21">
        <f t="shared" si="115"/>
        <v>2.0243461384090722E-3</v>
      </c>
      <c r="D1237" s="21">
        <f t="shared" si="116"/>
        <v>1.7008435419878204E-6</v>
      </c>
      <c r="S1237" s="23">
        <v>41324</v>
      </c>
      <c r="T1237" s="1">
        <v>1530.9399410000001</v>
      </c>
      <c r="U1237" s="21">
        <f t="shared" si="117"/>
        <v>7.3364752458415783E-3</v>
      </c>
      <c r="W1237" s="23">
        <v>41324</v>
      </c>
      <c r="X1237" s="24">
        <f t="shared" si="118"/>
        <v>1.9616477257106595E-3</v>
      </c>
      <c r="Y1237" s="21">
        <f t="shared" si="119"/>
        <v>7.2737768331431656E-3</v>
      </c>
    </row>
    <row r="1238" spans="1:25" x14ac:dyDescent="0.3">
      <c r="A1238" s="23">
        <v>41320</v>
      </c>
      <c r="B1238" s="1">
        <v>24.414303</v>
      </c>
      <c r="C1238" s="21">
        <f t="shared" si="115"/>
        <v>-2.1782087054543986E-2</v>
      </c>
      <c r="D1238" s="21">
        <f t="shared" si="116"/>
        <v>5.063521222296118E-4</v>
      </c>
      <c r="S1238" s="23">
        <v>41320</v>
      </c>
      <c r="T1238" s="1">
        <v>1519.790039</v>
      </c>
      <c r="U1238" s="21">
        <f t="shared" si="117"/>
        <v>-1.0450814357849669E-3</v>
      </c>
      <c r="W1238" s="23">
        <v>41320</v>
      </c>
      <c r="X1238" s="24">
        <f t="shared" si="118"/>
        <v>-2.18447854672424E-2</v>
      </c>
      <c r="Y1238" s="21">
        <f t="shared" si="119"/>
        <v>-1.1077798484833796E-3</v>
      </c>
    </row>
    <row r="1239" spans="1:25" x14ac:dyDescent="0.3">
      <c r="A1239" s="23">
        <v>41319</v>
      </c>
      <c r="B1239" s="1">
        <v>24.957939</v>
      </c>
      <c r="C1239" s="21">
        <f t="shared" si="115"/>
        <v>-5.0152409489174765E-3</v>
      </c>
      <c r="D1239" s="21">
        <f t="shared" si="116"/>
        <v>3.2895078856596799E-5</v>
      </c>
      <c r="S1239" s="23">
        <v>41319</v>
      </c>
      <c r="T1239" s="1">
        <v>1521.380005</v>
      </c>
      <c r="U1239" s="21">
        <f t="shared" si="117"/>
        <v>6.9067178204051949E-4</v>
      </c>
      <c r="W1239" s="23">
        <v>41319</v>
      </c>
      <c r="X1239" s="24">
        <f t="shared" si="118"/>
        <v>-5.0779393616158892E-3</v>
      </c>
      <c r="Y1239" s="21">
        <f t="shared" si="119"/>
        <v>6.279733693421068E-4</v>
      </c>
    </row>
    <row r="1240" spans="1:25" x14ac:dyDescent="0.3">
      <c r="A1240" s="23">
        <v>41318</v>
      </c>
      <c r="B1240" s="1">
        <v>25.083739999999999</v>
      </c>
      <c r="C1240" s="21">
        <f t="shared" si="115"/>
        <v>-7.6432909855105313E-3</v>
      </c>
      <c r="D1240" s="21">
        <f t="shared" si="116"/>
        <v>6.994768395727802E-5</v>
      </c>
      <c r="S1240" s="23">
        <v>41318</v>
      </c>
      <c r="T1240" s="1">
        <v>1520.329956</v>
      </c>
      <c r="U1240" s="21">
        <f t="shared" si="117"/>
        <v>5.9226286700786446E-4</v>
      </c>
      <c r="W1240" s="23">
        <v>41318</v>
      </c>
      <c r="X1240" s="24">
        <f t="shared" si="118"/>
        <v>-7.705989398208944E-3</v>
      </c>
      <c r="Y1240" s="21">
        <f t="shared" si="119"/>
        <v>5.2956445430945177E-4</v>
      </c>
    </row>
    <row r="1241" spans="1:25" x14ac:dyDescent="0.3">
      <c r="A1241" s="23">
        <v>41317</v>
      </c>
      <c r="B1241" s="1">
        <v>25.276938999999999</v>
      </c>
      <c r="C1241" s="21">
        <f t="shared" si="115"/>
        <v>2.1375311699343147E-3</v>
      </c>
      <c r="D1241" s="21">
        <f t="shared" si="116"/>
        <v>2.0088780631682094E-6</v>
      </c>
      <c r="S1241" s="23">
        <v>41317</v>
      </c>
      <c r="T1241" s="1">
        <v>1519.4300539999999</v>
      </c>
      <c r="U1241" s="21">
        <f t="shared" si="117"/>
        <v>1.5952722685066423E-3</v>
      </c>
      <c r="W1241" s="23">
        <v>41317</v>
      </c>
      <c r="X1241" s="24">
        <f t="shared" si="118"/>
        <v>2.074832757235902E-3</v>
      </c>
      <c r="Y1241" s="21">
        <f t="shared" si="119"/>
        <v>1.5325738558082296E-3</v>
      </c>
    </row>
    <row r="1242" spans="1:25" x14ac:dyDescent="0.3">
      <c r="A1242" s="23">
        <v>41316</v>
      </c>
      <c r="B1242" s="1">
        <v>25.223023999999999</v>
      </c>
      <c r="C1242" s="21">
        <f t="shared" si="115"/>
        <v>-4.0800577832810214E-3</v>
      </c>
      <c r="D1242" s="21">
        <f t="shared" si="116"/>
        <v>2.3042304030547808E-5</v>
      </c>
      <c r="S1242" s="23">
        <v>41316</v>
      </c>
      <c r="T1242" s="1">
        <v>1517.01001</v>
      </c>
      <c r="U1242" s="21">
        <f t="shared" si="117"/>
        <v>-6.0611752008965514E-4</v>
      </c>
      <c r="W1242" s="23">
        <v>41316</v>
      </c>
      <c r="X1242" s="24">
        <f t="shared" si="118"/>
        <v>-4.1427561959794341E-3</v>
      </c>
      <c r="Y1242" s="21">
        <f t="shared" si="119"/>
        <v>-6.6881593278806783E-4</v>
      </c>
    </row>
    <row r="1243" spans="1:25" x14ac:dyDescent="0.3">
      <c r="A1243" s="23">
        <v>41313</v>
      </c>
      <c r="B1243" s="1">
        <v>25.326357000000002</v>
      </c>
      <c r="C1243" s="21">
        <f t="shared" si="115"/>
        <v>9.1300155606883759E-3</v>
      </c>
      <c r="D1243" s="21">
        <f t="shared" si="116"/>
        <v>7.0725296920733875E-5</v>
      </c>
      <c r="S1243" s="23">
        <v>41313</v>
      </c>
      <c r="T1243" s="1">
        <v>1517.9300539999999</v>
      </c>
      <c r="U1243" s="21">
        <f t="shared" si="117"/>
        <v>5.6579405687933182E-3</v>
      </c>
      <c r="W1243" s="23">
        <v>41313</v>
      </c>
      <c r="X1243" s="24">
        <f t="shared" si="118"/>
        <v>9.0673171479899624E-3</v>
      </c>
      <c r="Y1243" s="21">
        <f t="shared" si="119"/>
        <v>5.5952421560949055E-3</v>
      </c>
    </row>
    <row r="1244" spans="1:25" x14ac:dyDescent="0.3">
      <c r="A1244" s="23">
        <v>41312</v>
      </c>
      <c r="B1244" s="1">
        <v>25.097218999999999</v>
      </c>
      <c r="C1244" s="21">
        <f t="shared" si="115"/>
        <v>-3.3898823333664563E-3</v>
      </c>
      <c r="D1244" s="21">
        <f t="shared" si="116"/>
        <v>1.6892630582706345E-5</v>
      </c>
      <c r="S1244" s="23">
        <v>41312</v>
      </c>
      <c r="T1244" s="1">
        <v>1509.3900149999999</v>
      </c>
      <c r="U1244" s="21">
        <f t="shared" si="117"/>
        <v>-1.8053990483738458E-3</v>
      </c>
      <c r="W1244" s="23">
        <v>41312</v>
      </c>
      <c r="X1244" s="24">
        <f t="shared" si="118"/>
        <v>-3.452580746064869E-3</v>
      </c>
      <c r="Y1244" s="21">
        <f t="shared" si="119"/>
        <v>-1.8680974610722585E-3</v>
      </c>
    </row>
    <row r="1245" spans="1:25" x14ac:dyDescent="0.3">
      <c r="A1245" s="23">
        <v>41311</v>
      </c>
      <c r="B1245" s="1">
        <v>25.182585</v>
      </c>
      <c r="C1245" s="21">
        <f t="shared" si="115"/>
        <v>-2.6692295198773586E-3</v>
      </c>
      <c r="D1245" s="21">
        <f t="shared" si="116"/>
        <v>1.1488111901075656E-5</v>
      </c>
      <c r="S1245" s="23">
        <v>41311</v>
      </c>
      <c r="T1245" s="1">
        <v>1512.119995</v>
      </c>
      <c r="U1245" s="21">
        <f t="shared" si="117"/>
        <v>5.4917056195868952E-4</v>
      </c>
      <c r="W1245" s="23">
        <v>41311</v>
      </c>
      <c r="X1245" s="24">
        <f t="shared" si="118"/>
        <v>-2.7319279325757713E-3</v>
      </c>
      <c r="Y1245" s="21">
        <f t="shared" si="119"/>
        <v>4.8647214926027683E-4</v>
      </c>
    </row>
    <row r="1246" spans="1:25" x14ac:dyDescent="0.3">
      <c r="A1246" s="23">
        <v>41310</v>
      </c>
      <c r="B1246" s="1">
        <v>25.249983</v>
      </c>
      <c r="C1246" s="21">
        <f t="shared" si="115"/>
        <v>5.7266312090367144E-3</v>
      </c>
      <c r="D1246" s="21">
        <f t="shared" si="116"/>
        <v>2.5064531540893571E-5</v>
      </c>
      <c r="S1246" s="23">
        <v>41310</v>
      </c>
      <c r="T1246" s="1">
        <v>1511.290039</v>
      </c>
      <c r="U1246" s="21">
        <f t="shared" si="117"/>
        <v>1.0416510156543657E-2</v>
      </c>
      <c r="W1246" s="23">
        <v>41310</v>
      </c>
      <c r="X1246" s="24">
        <f t="shared" si="118"/>
        <v>5.6639327963383017E-3</v>
      </c>
      <c r="Y1246" s="21">
        <f t="shared" si="119"/>
        <v>1.0353811743845243E-2</v>
      </c>
    </row>
    <row r="1247" spans="1:25" x14ac:dyDescent="0.3">
      <c r="A1247" s="23">
        <v>41309</v>
      </c>
      <c r="B1247" s="1">
        <v>25.106209</v>
      </c>
      <c r="C1247" s="21">
        <f t="shared" si="115"/>
        <v>-1.3541860135890871E-2</v>
      </c>
      <c r="D1247" s="21">
        <f t="shared" si="116"/>
        <v>2.0340585198726205E-4</v>
      </c>
      <c r="S1247" s="23">
        <v>41309</v>
      </c>
      <c r="T1247" s="1">
        <v>1495.709961</v>
      </c>
      <c r="U1247" s="21">
        <f t="shared" si="117"/>
        <v>-1.1538744815384416E-2</v>
      </c>
      <c r="W1247" s="23">
        <v>41309</v>
      </c>
      <c r="X1247" s="24">
        <f t="shared" si="118"/>
        <v>-1.3604558548589284E-2</v>
      </c>
      <c r="Y1247" s="21">
        <f t="shared" si="119"/>
        <v>-1.160144322808283E-2</v>
      </c>
    </row>
    <row r="1248" spans="1:25" x14ac:dyDescent="0.3">
      <c r="A1248" s="23">
        <v>41306</v>
      </c>
      <c r="B1248" s="1">
        <v>25.450861</v>
      </c>
      <c r="C1248" s="21">
        <f t="shared" si="115"/>
        <v>1.3185940002711005E-2</v>
      </c>
      <c r="D1248" s="21">
        <f t="shared" si="116"/>
        <v>1.5539511724927275E-4</v>
      </c>
      <c r="S1248" s="23">
        <v>41306</v>
      </c>
      <c r="T1248" s="1">
        <v>1513.170044</v>
      </c>
      <c r="U1248" s="21">
        <f t="shared" si="117"/>
        <v>1.0052705843222709E-2</v>
      </c>
      <c r="W1248" s="23">
        <v>41306</v>
      </c>
      <c r="X1248" s="24">
        <f t="shared" si="118"/>
        <v>1.3123241590012592E-2</v>
      </c>
      <c r="Y1248" s="21">
        <f t="shared" si="119"/>
        <v>9.9900074305242954E-3</v>
      </c>
    </row>
    <row r="1249" spans="1:25" x14ac:dyDescent="0.3">
      <c r="A1249" s="23">
        <v>41305</v>
      </c>
      <c r="B1249" s="1">
        <v>25.119634999999999</v>
      </c>
      <c r="C1249" s="21">
        <f t="shared" si="115"/>
        <v>2.1430294314375153E-3</v>
      </c>
      <c r="D1249" s="21">
        <f t="shared" si="116"/>
        <v>2.0244942044508841E-6</v>
      </c>
      <c r="S1249" s="23">
        <v>41305</v>
      </c>
      <c r="T1249" s="1">
        <v>1498.1099850000001</v>
      </c>
      <c r="U1249" s="21">
        <f t="shared" si="117"/>
        <v>-2.5633013528780779E-3</v>
      </c>
      <c r="W1249" s="23">
        <v>41305</v>
      </c>
      <c r="X1249" s="24">
        <f t="shared" si="118"/>
        <v>2.0803310187391027E-3</v>
      </c>
      <c r="Y1249" s="21">
        <f t="shared" si="119"/>
        <v>-2.6259997655764906E-3</v>
      </c>
    </row>
    <row r="1250" spans="1:25" x14ac:dyDescent="0.3">
      <c r="A1250" s="23">
        <v>41304</v>
      </c>
      <c r="B1250" s="1">
        <v>25.065918</v>
      </c>
      <c r="C1250" s="21">
        <f t="shared" si="115"/>
        <v>7.1940312649061422E-3</v>
      </c>
      <c r="D1250" s="21">
        <f t="shared" si="116"/>
        <v>4.1910721535197811E-5</v>
      </c>
      <c r="S1250" s="23">
        <v>41304</v>
      </c>
      <c r="T1250" s="1">
        <v>1501.959961</v>
      </c>
      <c r="U1250" s="21">
        <f t="shared" si="117"/>
        <v>-3.8996214005379004E-3</v>
      </c>
      <c r="W1250" s="23">
        <v>41304</v>
      </c>
      <c r="X1250" s="24">
        <f t="shared" si="118"/>
        <v>7.1313328522077295E-3</v>
      </c>
      <c r="Y1250" s="21">
        <f t="shared" si="119"/>
        <v>-3.9623198132363131E-3</v>
      </c>
    </row>
    <row r="1251" spans="1:25" x14ac:dyDescent="0.3">
      <c r="A1251" s="23">
        <v>41303</v>
      </c>
      <c r="B1251" s="1">
        <v>24.886880999999999</v>
      </c>
      <c r="C1251" s="21">
        <f t="shared" si="115"/>
        <v>-7.4972264066901495E-3</v>
      </c>
      <c r="D1251" s="21">
        <f t="shared" si="116"/>
        <v>6.7525804437768746E-5</v>
      </c>
      <c r="S1251" s="23">
        <v>41303</v>
      </c>
      <c r="T1251" s="1">
        <v>1507.839966</v>
      </c>
      <c r="U1251" s="21">
        <f t="shared" si="117"/>
        <v>5.1059950967726753E-3</v>
      </c>
      <c r="W1251" s="23">
        <v>41303</v>
      </c>
      <c r="X1251" s="24">
        <f t="shared" si="118"/>
        <v>-7.5599248193885622E-3</v>
      </c>
      <c r="Y1251" s="21">
        <f t="shared" si="119"/>
        <v>5.0432966840742626E-3</v>
      </c>
    </row>
    <row r="1252" spans="1:25" x14ac:dyDescent="0.3">
      <c r="A1252" s="23">
        <v>41302</v>
      </c>
      <c r="B1252" s="1">
        <v>25.074873</v>
      </c>
      <c r="C1252" s="21">
        <f t="shared" si="115"/>
        <v>-1.3906020815556253E-2</v>
      </c>
      <c r="D1252" s="21">
        <f t="shared" si="116"/>
        <v>2.1392581505890986E-4</v>
      </c>
      <c r="S1252" s="23">
        <v>41302</v>
      </c>
      <c r="T1252" s="1">
        <v>1500.1800539999999</v>
      </c>
      <c r="U1252" s="21">
        <f t="shared" si="117"/>
        <v>-1.8496214617390594E-3</v>
      </c>
      <c r="W1252" s="23">
        <v>41302</v>
      </c>
      <c r="X1252" s="24">
        <f t="shared" si="118"/>
        <v>-1.3968719228254666E-2</v>
      </c>
      <c r="Y1252" s="21">
        <f t="shared" si="119"/>
        <v>-1.9123198744374721E-3</v>
      </c>
    </row>
    <row r="1253" spans="1:25" x14ac:dyDescent="0.3">
      <c r="A1253" s="23">
        <v>41299</v>
      </c>
      <c r="B1253" s="1">
        <v>25.428481999999999</v>
      </c>
      <c r="C1253" s="21">
        <f t="shared" si="115"/>
        <v>4.1048073336082291E-2</v>
      </c>
      <c r="D1253" s="21">
        <f t="shared" si="116"/>
        <v>1.6263388023624939E-3</v>
      </c>
      <c r="S1253" s="23">
        <v>41299</v>
      </c>
      <c r="T1253" s="1">
        <v>1502.959961</v>
      </c>
      <c r="U1253" s="21">
        <f t="shared" si="117"/>
        <v>5.4454819269584842E-3</v>
      </c>
      <c r="W1253" s="23">
        <v>41299</v>
      </c>
      <c r="X1253" s="24">
        <f t="shared" si="118"/>
        <v>4.0985374923383881E-2</v>
      </c>
      <c r="Y1253" s="21">
        <f t="shared" si="119"/>
        <v>5.3827835142600715E-3</v>
      </c>
    </row>
    <row r="1254" spans="1:25" x14ac:dyDescent="0.3">
      <c r="A1254" s="23">
        <v>41298</v>
      </c>
      <c r="B1254" s="1">
        <v>24.425847999999998</v>
      </c>
      <c r="C1254" s="21">
        <f t="shared" si="115"/>
        <v>2.0197226735427787E-3</v>
      </c>
      <c r="D1254" s="21">
        <f t="shared" si="116"/>
        <v>1.6888054062454909E-6</v>
      </c>
      <c r="S1254" s="23">
        <v>41298</v>
      </c>
      <c r="T1254" s="1">
        <v>1494.8199460000001</v>
      </c>
      <c r="U1254" s="21">
        <f t="shared" si="117"/>
        <v>6.6142182684192363E-6</v>
      </c>
      <c r="W1254" s="23">
        <v>41298</v>
      </c>
      <c r="X1254" s="24">
        <f t="shared" si="118"/>
        <v>1.957024260844366E-3</v>
      </c>
      <c r="Y1254" s="21">
        <f t="shared" si="119"/>
        <v>-5.6084194429993468E-5</v>
      </c>
    </row>
    <row r="1255" spans="1:25" x14ac:dyDescent="0.3">
      <c r="A1255" s="23">
        <v>41297</v>
      </c>
      <c r="B1255" s="1">
        <v>24.376614</v>
      </c>
      <c r="C1255" s="21">
        <f t="shared" si="115"/>
        <v>-9.63791102891709E-3</v>
      </c>
      <c r="D1255" s="21">
        <f t="shared" si="116"/>
        <v>1.0729009562691757E-4</v>
      </c>
      <c r="S1255" s="23">
        <v>41297</v>
      </c>
      <c r="T1255" s="1">
        <v>1494.8100589999999</v>
      </c>
      <c r="U1255" s="21">
        <f t="shared" si="117"/>
        <v>1.5074770267586857E-3</v>
      </c>
      <c r="W1255" s="23">
        <v>41297</v>
      </c>
      <c r="X1255" s="24">
        <f t="shared" si="118"/>
        <v>-9.7006094416155035E-3</v>
      </c>
      <c r="Y1255" s="21">
        <f t="shared" si="119"/>
        <v>1.444778614060273E-3</v>
      </c>
    </row>
    <row r="1256" spans="1:25" x14ac:dyDescent="0.3">
      <c r="A1256" s="23">
        <v>41296</v>
      </c>
      <c r="B1256" s="1">
        <v>24.61384</v>
      </c>
      <c r="C1256" s="21">
        <f t="shared" si="115"/>
        <v>3.2839481595485776E-3</v>
      </c>
      <c r="D1256" s="21">
        <f t="shared" si="116"/>
        <v>6.5728958240612814E-6</v>
      </c>
      <c r="S1256" s="23">
        <v>41296</v>
      </c>
      <c r="T1256" s="1">
        <v>1492.5600589999999</v>
      </c>
      <c r="U1256" s="21">
        <f t="shared" si="117"/>
        <v>4.4281074365482009E-3</v>
      </c>
      <c r="W1256" s="23">
        <v>41296</v>
      </c>
      <c r="X1256" s="24">
        <f t="shared" si="118"/>
        <v>3.2212497468501649E-3</v>
      </c>
      <c r="Y1256" s="21">
        <f t="shared" si="119"/>
        <v>4.3654090238497882E-3</v>
      </c>
    </row>
    <row r="1257" spans="1:25" x14ac:dyDescent="0.3">
      <c r="A1257" s="23">
        <v>41292</v>
      </c>
      <c r="B1257" s="1">
        <v>24.533273999999999</v>
      </c>
      <c r="C1257" s="21">
        <f t="shared" si="115"/>
        <v>5.6883290543650045E-3</v>
      </c>
      <c r="D1257" s="21">
        <f t="shared" si="116"/>
        <v>2.468248302841065E-5</v>
      </c>
      <c r="S1257" s="23">
        <v>41292</v>
      </c>
      <c r="T1257" s="1">
        <v>1485.9799800000001</v>
      </c>
      <c r="U1257" s="21">
        <f t="shared" si="117"/>
        <v>3.4032703558501964E-3</v>
      </c>
      <c r="W1257" s="23">
        <v>41292</v>
      </c>
      <c r="X1257" s="24">
        <f t="shared" si="118"/>
        <v>5.6256306416665918E-3</v>
      </c>
      <c r="Y1257" s="21">
        <f t="shared" si="119"/>
        <v>3.3405719431517837E-3</v>
      </c>
    </row>
    <row r="1258" spans="1:25" x14ac:dyDescent="0.3">
      <c r="A1258" s="23">
        <v>41291</v>
      </c>
      <c r="B1258" s="1">
        <v>24.39451</v>
      </c>
      <c r="C1258" s="21">
        <f t="shared" si="115"/>
        <v>2.7598544355595944E-3</v>
      </c>
      <c r="D1258" s="21">
        <f t="shared" si="116"/>
        <v>4.1602627718049612E-6</v>
      </c>
      <c r="S1258" s="23">
        <v>41291</v>
      </c>
      <c r="T1258" s="1">
        <v>1480.9399410000001</v>
      </c>
      <c r="U1258" s="21">
        <f t="shared" si="117"/>
        <v>5.6429218281479621E-3</v>
      </c>
      <c r="W1258" s="23">
        <v>41291</v>
      </c>
      <c r="X1258" s="24">
        <f t="shared" si="118"/>
        <v>2.6971560228611817E-3</v>
      </c>
      <c r="Y1258" s="21">
        <f t="shared" si="119"/>
        <v>5.5802234154495494E-3</v>
      </c>
    </row>
    <row r="1259" spans="1:25" x14ac:dyDescent="0.3">
      <c r="A1259" s="23">
        <v>41290</v>
      </c>
      <c r="B1259" s="1">
        <v>24.327369999999998</v>
      </c>
      <c r="C1259" s="21">
        <f t="shared" si="115"/>
        <v>-2.3862891651333928E-3</v>
      </c>
      <c r="D1259" s="21">
        <f t="shared" si="116"/>
        <v>9.6501644287609774E-6</v>
      </c>
      <c r="S1259" s="23">
        <v>41290</v>
      </c>
      <c r="T1259" s="1">
        <v>1472.630005</v>
      </c>
      <c r="U1259" s="21">
        <f t="shared" si="117"/>
        <v>1.9699186784150058E-4</v>
      </c>
      <c r="W1259" s="23">
        <v>41290</v>
      </c>
      <c r="X1259" s="24">
        <f t="shared" si="118"/>
        <v>-2.4489875778318055E-3</v>
      </c>
      <c r="Y1259" s="21">
        <f t="shared" si="119"/>
        <v>1.3429345514308789E-4</v>
      </c>
    </row>
    <row r="1260" spans="1:25" x14ac:dyDescent="0.3">
      <c r="A1260" s="23">
        <v>41289</v>
      </c>
      <c r="B1260" s="1">
        <v>24.385560999999999</v>
      </c>
      <c r="C1260" s="21">
        <f t="shared" si="115"/>
        <v>-3.47555700491331E-3</v>
      </c>
      <c r="D1260" s="21">
        <f t="shared" si="116"/>
        <v>1.7604227592298051E-5</v>
      </c>
      <c r="S1260" s="23">
        <v>41289</v>
      </c>
      <c r="T1260" s="1">
        <v>1472.339966</v>
      </c>
      <c r="U1260" s="21">
        <f t="shared" si="117"/>
        <v>1.1286696895667081E-3</v>
      </c>
      <c r="W1260" s="23">
        <v>41289</v>
      </c>
      <c r="X1260" s="24">
        <f t="shared" si="118"/>
        <v>-3.5382554176117227E-3</v>
      </c>
      <c r="Y1260" s="21">
        <f t="shared" si="119"/>
        <v>1.0659712768682954E-3</v>
      </c>
    </row>
    <row r="1261" spans="1:25" x14ac:dyDescent="0.3">
      <c r="A1261" s="23">
        <v>41288</v>
      </c>
      <c r="B1261" s="1">
        <v>24.470610000000001</v>
      </c>
      <c r="C1261" s="21">
        <f t="shared" si="115"/>
        <v>-6.1804127875196846E-3</v>
      </c>
      <c r="D1261" s="21">
        <f t="shared" si="116"/>
        <v>4.7618211373634664E-5</v>
      </c>
      <c r="S1261" s="23">
        <v>41288</v>
      </c>
      <c r="T1261" s="1">
        <v>1470.6800539999999</v>
      </c>
      <c r="U1261" s="21">
        <f t="shared" si="117"/>
        <v>-9.3067148153735957E-4</v>
      </c>
      <c r="W1261" s="23">
        <v>41288</v>
      </c>
      <c r="X1261" s="24">
        <f t="shared" si="118"/>
        <v>-6.2431112002180973E-3</v>
      </c>
      <c r="Y1261" s="21">
        <f t="shared" si="119"/>
        <v>-9.9336989423577226E-4</v>
      </c>
    </row>
    <row r="1262" spans="1:25" x14ac:dyDescent="0.3">
      <c r="A1262" s="23">
        <v>41285</v>
      </c>
      <c r="B1262" s="1">
        <v>24.622789000000001</v>
      </c>
      <c r="C1262" s="21">
        <f t="shared" si="115"/>
        <v>8.6172939839639362E-3</v>
      </c>
      <c r="D1262" s="21">
        <f t="shared" si="116"/>
        <v>6.2364374308863677E-5</v>
      </c>
      <c r="S1262" s="23">
        <v>41285</v>
      </c>
      <c r="T1262" s="1">
        <v>1472.0500489999999</v>
      </c>
      <c r="U1262" s="21">
        <f t="shared" si="117"/>
        <v>-4.7513789798170336E-5</v>
      </c>
      <c r="W1262" s="23">
        <v>41285</v>
      </c>
      <c r="X1262" s="24">
        <f t="shared" si="118"/>
        <v>8.5545955712655226E-3</v>
      </c>
      <c r="Y1262" s="21">
        <f t="shared" si="119"/>
        <v>-1.1021220249658304E-4</v>
      </c>
    </row>
    <row r="1263" spans="1:25" x14ac:dyDescent="0.3">
      <c r="A1263" s="23">
        <v>41284</v>
      </c>
      <c r="B1263" s="1">
        <v>24.412420000000001</v>
      </c>
      <c r="C1263" s="21">
        <f t="shared" si="115"/>
        <v>-1.6473843402914357E-3</v>
      </c>
      <c r="D1263" s="21">
        <f t="shared" si="116"/>
        <v>5.6053713885315078E-6</v>
      </c>
      <c r="S1263" s="23">
        <v>41284</v>
      </c>
      <c r="T1263" s="1">
        <v>1472.119995</v>
      </c>
      <c r="U1263" s="21">
        <f t="shared" si="117"/>
        <v>7.5974147157820138E-3</v>
      </c>
      <c r="W1263" s="23">
        <v>41284</v>
      </c>
      <c r="X1263" s="24">
        <f t="shared" si="118"/>
        <v>-1.7100827529898483E-3</v>
      </c>
      <c r="Y1263" s="21">
        <f t="shared" si="119"/>
        <v>7.5347163030836011E-3</v>
      </c>
    </row>
    <row r="1264" spans="1:25" x14ac:dyDescent="0.3">
      <c r="A1264" s="23">
        <v>41283</v>
      </c>
      <c r="B1264" s="1">
        <v>24.452703</v>
      </c>
      <c r="C1264" s="21">
        <f t="shared" si="115"/>
        <v>-1.7799245897807014E-2</v>
      </c>
      <c r="D1264" s="21">
        <f t="shared" si="116"/>
        <v>3.4296921758472778E-4</v>
      </c>
      <c r="S1264" s="23">
        <v>41283</v>
      </c>
      <c r="T1264" s="1">
        <v>1461.0200199999999</v>
      </c>
      <c r="U1264" s="21">
        <f t="shared" si="117"/>
        <v>2.6558665451457131E-3</v>
      </c>
      <c r="W1264" s="23">
        <v>41283</v>
      </c>
      <c r="X1264" s="24">
        <f t="shared" si="118"/>
        <v>-1.7861944310505428E-2</v>
      </c>
      <c r="Y1264" s="21">
        <f t="shared" si="119"/>
        <v>2.5931681324473004E-3</v>
      </c>
    </row>
    <row r="1265" spans="1:25" x14ac:dyDescent="0.3">
      <c r="A1265" s="23">
        <v>41282</v>
      </c>
      <c r="B1265" s="1">
        <v>24.89583</v>
      </c>
      <c r="C1265" s="21">
        <f t="shared" si="115"/>
        <v>-1.794904981420653E-3</v>
      </c>
      <c r="D1265" s="21">
        <f t="shared" si="116"/>
        <v>6.3256636000718567E-6</v>
      </c>
      <c r="S1265" s="23">
        <v>41282</v>
      </c>
      <c r="T1265" s="1">
        <v>1457.150024</v>
      </c>
      <c r="U1265" s="21">
        <f t="shared" si="117"/>
        <v>-3.2423718278149494E-3</v>
      </c>
      <c r="W1265" s="23">
        <v>41282</v>
      </c>
      <c r="X1265" s="24">
        <f t="shared" si="118"/>
        <v>-1.8576033941190657E-3</v>
      </c>
      <c r="Y1265" s="21">
        <f t="shared" si="119"/>
        <v>-3.3050702405133621E-3</v>
      </c>
    </row>
    <row r="1266" spans="1:25" x14ac:dyDescent="0.3">
      <c r="A1266" s="23">
        <v>41281</v>
      </c>
      <c r="B1266" s="1">
        <v>24.940595999999999</v>
      </c>
      <c r="C1266" s="21">
        <f t="shared" si="115"/>
        <v>5.3884990687258494E-4</v>
      </c>
      <c r="D1266" s="21">
        <f t="shared" si="116"/>
        <v>3.2881405572313595E-8</v>
      </c>
      <c r="S1266" s="23">
        <v>41281</v>
      </c>
      <c r="T1266" s="1">
        <v>1461.8900149999999</v>
      </c>
      <c r="U1266" s="21">
        <f t="shared" si="117"/>
        <v>-3.123116115959057E-3</v>
      </c>
      <c r="W1266" s="23">
        <v>41281</v>
      </c>
      <c r="X1266" s="24">
        <f t="shared" si="118"/>
        <v>4.7615149417417225E-4</v>
      </c>
      <c r="Y1266" s="21">
        <f t="shared" si="119"/>
        <v>-3.1858145286574697E-3</v>
      </c>
    </row>
    <row r="1267" spans="1:25" x14ac:dyDescent="0.3">
      <c r="A1267" s="23">
        <v>41278</v>
      </c>
      <c r="B1267" s="1">
        <v>24.927164000000001</v>
      </c>
      <c r="C1267" s="21">
        <f t="shared" si="115"/>
        <v>5.7792282515947146E-3</v>
      </c>
      <c r="D1267" s="21">
        <f t="shared" si="116"/>
        <v>2.5593946811502624E-5</v>
      </c>
      <c r="S1267" s="23">
        <v>41278</v>
      </c>
      <c r="T1267" s="1">
        <v>1466.469971</v>
      </c>
      <c r="U1267" s="21">
        <f t="shared" si="117"/>
        <v>4.8650965994405659E-3</v>
      </c>
      <c r="W1267" s="23">
        <v>41278</v>
      </c>
      <c r="X1267" s="24">
        <f t="shared" si="118"/>
        <v>5.716529838896302E-3</v>
      </c>
      <c r="Y1267" s="21">
        <f t="shared" si="119"/>
        <v>4.8023981867421532E-3</v>
      </c>
    </row>
    <row r="1268" spans="1:25" x14ac:dyDescent="0.3">
      <c r="A1268" s="23">
        <v>41277</v>
      </c>
      <c r="B1268" s="1">
        <v>24.783932</v>
      </c>
      <c r="C1268" s="21">
        <f t="shared" si="115"/>
        <v>6.7274715371439253E-3</v>
      </c>
      <c r="D1268" s="21">
        <f t="shared" si="116"/>
        <v>3.6087525013146248E-5</v>
      </c>
      <c r="S1268" s="23">
        <v>41277</v>
      </c>
      <c r="T1268" s="1">
        <v>1459.369995</v>
      </c>
      <c r="U1268" s="21">
        <f t="shared" si="117"/>
        <v>-2.0856176120627179E-3</v>
      </c>
      <c r="W1268" s="23">
        <v>41277</v>
      </c>
      <c r="X1268" s="24">
        <f t="shared" si="118"/>
        <v>6.6647731244455126E-3</v>
      </c>
      <c r="Y1268" s="21">
        <f t="shared" si="119"/>
        <v>-2.1483160247611306E-3</v>
      </c>
    </row>
    <row r="1269" spans="1:25" x14ac:dyDescent="0.3">
      <c r="A1269" s="23">
        <v>41276</v>
      </c>
      <c r="B1269" s="1">
        <v>24.618313000000001</v>
      </c>
      <c r="S1269" s="23">
        <v>41276</v>
      </c>
      <c r="T1269" s="1">
        <v>1462.420044</v>
      </c>
      <c r="W1269" s="23">
        <v>41276</v>
      </c>
    </row>
  </sheetData>
  <sortState xmlns:xlrd2="http://schemas.microsoft.com/office/spreadsheetml/2017/richdata2" ref="G25:G34">
    <sortCondition ref="G24"/>
  </sortState>
  <mergeCells count="3">
    <mergeCell ref="A9:D9"/>
    <mergeCell ref="S9:U9"/>
    <mergeCell ref="W9:Y9"/>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1F5129-C0D4-4B0C-A6CF-3D1B36F13088}">
  <dimension ref="A3:D29"/>
  <sheetViews>
    <sheetView workbookViewId="0"/>
  </sheetViews>
  <sheetFormatPr defaultRowHeight="14.4" x14ac:dyDescent="0.3"/>
  <cols>
    <col min="1" max="1" width="16" style="21" customWidth="1"/>
    <col min="2" max="3" width="12.109375" style="21" bestFit="1" customWidth="1"/>
    <col min="4" max="4" width="12" style="21" bestFit="1" customWidth="1"/>
    <col min="5" max="16384" width="8.88671875" style="21"/>
  </cols>
  <sheetData>
    <row r="3" spans="1:4" x14ac:dyDescent="0.3">
      <c r="A3" s="43" t="s">
        <v>108</v>
      </c>
      <c r="B3" s="44" t="s">
        <v>62</v>
      </c>
      <c r="C3" s="44" t="s">
        <v>109</v>
      </c>
      <c r="D3" s="44" t="s">
        <v>63</v>
      </c>
    </row>
    <row r="4" spans="1:4" x14ac:dyDescent="0.3">
      <c r="A4" s="45" t="s">
        <v>97</v>
      </c>
      <c r="B4" s="46">
        <f>Netflix!AB34</f>
        <v>0.16398735623166075</v>
      </c>
      <c r="C4" s="46">
        <f>Apple!AB34</f>
        <v>0.12535186608974297</v>
      </c>
      <c r="D4" s="46">
        <f>Starbucks!AB34</f>
        <v>0.12479941240628237</v>
      </c>
    </row>
    <row r="5" spans="1:4" x14ac:dyDescent="0.3">
      <c r="A5" s="47" t="s">
        <v>110</v>
      </c>
      <c r="B5" s="48">
        <f>Netflix!B6</f>
        <v>3.0072408998013334E-2</v>
      </c>
      <c r="C5" s="48">
        <f>Apple!B6</f>
        <v>1.5021791178594417E-2</v>
      </c>
      <c r="D5" s="48">
        <f>Starbucks!B6</f>
        <v>1.2295854786005898E-2</v>
      </c>
    </row>
    <row r="7" spans="1:4" x14ac:dyDescent="0.3">
      <c r="A7" s="43" t="s">
        <v>111</v>
      </c>
      <c r="B7" s="44" t="s">
        <v>62</v>
      </c>
      <c r="C7" s="44" t="s">
        <v>109</v>
      </c>
      <c r="D7" s="44" t="s">
        <v>63</v>
      </c>
    </row>
    <row r="8" spans="1:4" x14ac:dyDescent="0.3">
      <c r="A8" s="49" t="s">
        <v>62</v>
      </c>
      <c r="B8" s="21">
        <v>1</v>
      </c>
      <c r="C8" s="21">
        <f>CORREL(Apple!C11:C1268,Netflix!C11:C1268)</f>
        <v>9.1790453468261174E-2</v>
      </c>
      <c r="D8" s="21">
        <f>CORREL(Starbucks!C11:C1268,Netflix!C11:C1268)</f>
        <v>0.25233717036169889</v>
      </c>
    </row>
    <row r="9" spans="1:4" x14ac:dyDescent="0.3">
      <c r="A9" s="50" t="s">
        <v>109</v>
      </c>
      <c r="C9" s="21">
        <v>1</v>
      </c>
      <c r="D9" s="21">
        <f>CORREL(Apple!C11:C1268,Starbucks!C11:C1268)</f>
        <v>0.28165209636308702</v>
      </c>
    </row>
    <row r="10" spans="1:4" x14ac:dyDescent="0.3">
      <c r="A10" s="47" t="s">
        <v>63</v>
      </c>
      <c r="B10" s="48"/>
      <c r="C10" s="48"/>
      <c r="D10" s="48">
        <v>1</v>
      </c>
    </row>
    <row r="12" spans="1:4" x14ac:dyDescent="0.3">
      <c r="A12" s="50" t="s">
        <v>112</v>
      </c>
      <c r="B12" s="46">
        <v>0.14499999999999999</v>
      </c>
    </row>
    <row r="14" spans="1:4" x14ac:dyDescent="0.3">
      <c r="A14" s="21" t="s">
        <v>113</v>
      </c>
      <c r="B14" s="51">
        <v>0.5113138178547203</v>
      </c>
      <c r="C14" s="51">
        <v>0.29550138208684612</v>
      </c>
      <c r="D14" s="51">
        <v>0.1931848000584335</v>
      </c>
    </row>
    <row r="15" spans="1:4" x14ac:dyDescent="0.3">
      <c r="A15" s="21" t="s">
        <v>114</v>
      </c>
      <c r="B15" s="46">
        <f>SUM(B14:D14)</f>
        <v>1</v>
      </c>
    </row>
    <row r="17" spans="1:4" x14ac:dyDescent="0.3">
      <c r="A17" s="50" t="s">
        <v>115</v>
      </c>
      <c r="B17" s="46">
        <f>B14*B4+C14*C4+D14*D4</f>
        <v>0.14500000040451447</v>
      </c>
    </row>
    <row r="19" spans="1:4" x14ac:dyDescent="0.3">
      <c r="A19" s="21" t="s">
        <v>116</v>
      </c>
      <c r="B19" s="44" t="s">
        <v>62</v>
      </c>
      <c r="C19" s="44" t="s">
        <v>109</v>
      </c>
      <c r="D19" s="44" t="s">
        <v>63</v>
      </c>
    </row>
    <row r="20" spans="1:4" x14ac:dyDescent="0.3">
      <c r="A20" s="49" t="s">
        <v>62</v>
      </c>
      <c r="B20" s="21">
        <f>$B$5*B5*B8</f>
        <v>9.0434978294379328E-4</v>
      </c>
      <c r="C20" s="21">
        <f>$B$5*C5*C8</f>
        <v>4.1465552381186361E-5</v>
      </c>
      <c r="D20" s="21">
        <f t="shared" ref="D20" si="0">$B$5*D5*D8</f>
        <v>9.3305699601680083E-5</v>
      </c>
    </row>
    <row r="21" spans="1:4" x14ac:dyDescent="0.3">
      <c r="A21" s="50" t="s">
        <v>109</v>
      </c>
      <c r="B21" s="21">
        <f>C20</f>
        <v>4.1465552381186361E-5</v>
      </c>
      <c r="C21" s="21">
        <f>$C$5*C5*C9</f>
        <v>2.2565421021329704E-4</v>
      </c>
      <c r="D21" s="21">
        <f>$C$5*D5*D9</f>
        <v>5.2022765347380006E-5</v>
      </c>
    </row>
    <row r="22" spans="1:4" x14ac:dyDescent="0.3">
      <c r="A22" s="47" t="s">
        <v>63</v>
      </c>
      <c r="B22" s="21">
        <f>D20</f>
        <v>9.3305699601680083E-5</v>
      </c>
      <c r="C22" s="21">
        <f>D21</f>
        <v>5.2022765347380006E-5</v>
      </c>
      <c r="D22" s="21">
        <f>$D$5*D5*D10</f>
        <v>1.5118804491854413E-4</v>
      </c>
    </row>
    <row r="24" spans="1:4" x14ac:dyDescent="0.3">
      <c r="A24" s="21" t="s">
        <v>117</v>
      </c>
      <c r="B24" s="44" t="s">
        <v>62</v>
      </c>
      <c r="C24" s="44" t="s">
        <v>109</v>
      </c>
      <c r="D24" s="44" t="s">
        <v>63</v>
      </c>
    </row>
    <row r="25" spans="1:4" x14ac:dyDescent="0.3">
      <c r="A25" s="49" t="s">
        <v>62</v>
      </c>
      <c r="B25" s="21">
        <f>$B$14*B14*B20</f>
        <v>2.3643485346711514E-4</v>
      </c>
      <c r="C25" s="21">
        <f t="shared" ref="C25:D25" si="1">$B$14*C14*C20</f>
        <v>6.2651936775859117E-6</v>
      </c>
      <c r="D25" s="21">
        <f t="shared" si="1"/>
        <v>9.216555776136455E-6</v>
      </c>
    </row>
    <row r="26" spans="1:4" x14ac:dyDescent="0.3">
      <c r="A26" s="50" t="s">
        <v>109</v>
      </c>
      <c r="B26" s="21">
        <f>$C$14*B14*B21</f>
        <v>6.2651936775859117E-6</v>
      </c>
      <c r="C26" s="21">
        <f t="shared" ref="C26:D26" si="2">$C$14*C14*C21</f>
        <v>1.9704366367174669E-5</v>
      </c>
      <c r="D26" s="21">
        <f t="shared" si="2"/>
        <v>2.9697911127697804E-6</v>
      </c>
    </row>
    <row r="27" spans="1:4" x14ac:dyDescent="0.3">
      <c r="A27" s="47" t="s">
        <v>63</v>
      </c>
      <c r="B27" s="21">
        <f>$D$14*B14*B22</f>
        <v>9.216555776136455E-6</v>
      </c>
      <c r="C27" s="21">
        <f t="shared" ref="C27:D27" si="3">$D$14*C14*C22</f>
        <v>2.9697911127697804E-6</v>
      </c>
      <c r="D27" s="21">
        <f t="shared" si="3"/>
        <v>5.6423933183837467E-6</v>
      </c>
    </row>
    <row r="29" spans="1:4" x14ac:dyDescent="0.3">
      <c r="A29" s="50" t="s">
        <v>118</v>
      </c>
      <c r="B29" s="21">
        <f>SUM(B25:D27)</f>
        <v>2.9868469428565784E-4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Problem 1</vt:lpstr>
      <vt:lpstr>Netflix</vt:lpstr>
      <vt:lpstr>Apple</vt:lpstr>
      <vt:lpstr>Starbucks</vt:lpstr>
      <vt:lpstr>Portfolio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sami saliba</dc:creator>
  <cp:lastModifiedBy>sami saliba</cp:lastModifiedBy>
  <dcterms:created xsi:type="dcterms:W3CDTF">2019-11-09T17:40:37Z</dcterms:created>
  <dcterms:modified xsi:type="dcterms:W3CDTF">2019-11-09T20:47:28Z</dcterms:modified>
</cp:coreProperties>
</file>