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8B394835-D5C1-084A-BB04-6A12AAF80CF8}" xr6:coauthVersionLast="47" xr6:coauthVersionMax="47" xr10:uidLastSave="{00000000-0000-0000-0000-000000000000}"/>
  <bookViews>
    <workbookView xWindow="0" yWindow="500" windowWidth="3584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F2" i="1" l="1"/>
  <c r="V10" i="1"/>
  <c r="W10" i="1" s="1"/>
  <c r="Y10" i="1" s="1" a="1"/>
  <c r="Y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F6" i="1" l="1"/>
  <c r="F10" i="1" l="1"/>
  <c r="G10" i="1" s="1"/>
  <c r="H10" i="1" s="1"/>
  <c r="F9" i="1"/>
  <c r="G9" i="1" s="1"/>
  <c r="H9" i="1" s="1"/>
  <c r="F8" i="1"/>
  <c r="G8" i="1" s="1"/>
  <c r="I8" i="1" s="1"/>
  <c r="O8" i="1" s="1"/>
  <c r="F7" i="1"/>
  <c r="G7" i="1" s="1"/>
  <c r="H7" i="1" s="1"/>
  <c r="G6" i="1"/>
  <c r="I6" i="1" s="1"/>
  <c r="O6" i="1" s="1"/>
  <c r="F5" i="1"/>
  <c r="G5" i="1" s="1"/>
  <c r="I5" i="1" s="1"/>
  <c r="O5" i="1" s="1"/>
  <c r="F4" i="1"/>
  <c r="G4" i="1" s="1"/>
  <c r="H4" i="1" s="1"/>
  <c r="F3" i="1"/>
  <c r="G3" i="1" s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I9" i="1" l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N5" i="1"/>
  <c r="P5" i="1" s="1" a="1"/>
  <c r="P5" i="1" s="1"/>
  <c r="X4" i="1"/>
  <c r="V4" i="1"/>
  <c r="W4" i="1" s="1"/>
  <c r="Y4" i="1" s="1" a="1"/>
  <c r="Y4" i="1" s="1"/>
  <c r="N4" i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</calcChain>
</file>

<file path=xl/sharedStrings.xml><?xml version="1.0" encoding="utf-8"?>
<sst xmlns="http://schemas.openxmlformats.org/spreadsheetml/2006/main" count="208" uniqueCount="139">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</sst>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zoomScale="135" zoomScaleNormal="135" workbookViewId="0">
      <selection activeCell="A2" sqref="A2:A10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89</v>
      </c>
      <c r="F1" s="28" t="s">
        <v>105</v>
      </c>
      <c r="G1" s="28" t="s">
        <v>106</v>
      </c>
      <c r="H1" s="28" t="s">
        <v>80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/>
      <c r="B2" s="30" t="s">
        <v>14</v>
      </c>
      <c r="C2" s="66" t="s">
        <v>134</v>
      </c>
      <c r="D2" s="30" t="s">
        <v>15</v>
      </c>
      <c r="E2" s="26" t="s">
        <v>129</v>
      </c>
      <c r="F2" s="27" t="str">
        <f>VLOOKUP(E2,'Accidents, Hazards &amp; Harms '!$B$2:$C$120,2,FALSE)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130</v>
      </c>
      <c r="R2" s="27" t="s">
        <v>117</v>
      </c>
      <c r="S2" s="34">
        <v>2</v>
      </c>
      <c r="T2" s="34">
        <v>2</v>
      </c>
      <c r="U2" s="34">
        <v>2</v>
      </c>
      <c r="V2" s="32">
        <f>T2*U2</f>
        <v>4</v>
      </c>
      <c r="W2" s="32">
        <f t="shared" ref="W2:W7" si="3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'!$B$2:$C$120,2,FALSE)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131</v>
      </c>
      <c r="R3" s="63" t="s">
        <v>118</v>
      </c>
      <c r="S3" s="32">
        <v>2</v>
      </c>
      <c r="T3" s="32">
        <v>2</v>
      </c>
      <c r="U3" s="32">
        <v>2</v>
      </c>
      <c r="V3" s="32"/>
      <c r="W3" s="32">
        <f t="shared" si="3"/>
        <v>1</v>
      </c>
      <c r="X3" s="32">
        <f t="shared" ref="X3:X7" si="4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'!$B$2:$C$120,2,FALSE)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>T4*U4</f>
        <v>4</v>
      </c>
      <c r="W4" s="32">
        <f t="shared" si="3"/>
        <v>1</v>
      </c>
      <c r="X4" s="32">
        <f t="shared" si="4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'!$B$2:$C$120,2,FALSE)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/>
      <c r="W5" s="32">
        <f t="shared" si="3"/>
        <v>1</v>
      </c>
      <c r="X5" s="32">
        <f t="shared" si="4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'!$B$2:$C$120,2,FALSE)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/>
      <c r="K6" s="24" t="s">
        <v>16</v>
      </c>
      <c r="L6" s="30">
        <v>1</v>
      </c>
      <c r="M6" s="32">
        <f t="shared" si="0"/>
        <v>0</v>
      </c>
      <c r="N6" s="32">
        <f t="shared" si="1"/>
        <v>1</v>
      </c>
      <c r="O6" s="32">
        <f t="shared" si="2"/>
        <v>0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123</v>
      </c>
      <c r="R6" s="27" t="s">
        <v>119</v>
      </c>
      <c r="S6" s="32">
        <v>2</v>
      </c>
      <c r="T6" s="32">
        <v>1</v>
      </c>
      <c r="U6" s="32">
        <v>1</v>
      </c>
      <c r="V6" s="32"/>
      <c r="W6" s="32">
        <f t="shared" si="3"/>
        <v>1</v>
      </c>
      <c r="X6" s="32">
        <f t="shared" si="4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'!$B$2:$C$120,2,FALSE)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132</v>
      </c>
      <c r="R7" s="27" t="s">
        <v>120</v>
      </c>
      <c r="S7" s="32">
        <v>2</v>
      </c>
      <c r="T7" s="32">
        <v>1</v>
      </c>
      <c r="U7" s="32">
        <v>2</v>
      </c>
      <c r="V7" s="32"/>
      <c r="W7" s="32">
        <f t="shared" si="3"/>
        <v>1</v>
      </c>
      <c r="X7" s="32">
        <f t="shared" si="4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90</v>
      </c>
      <c r="F8" s="27" t="str">
        <f>VLOOKUP(E8,'Accidents, Hazards &amp; Harms '!$B$2:$C$120,2,FALSE)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5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124</v>
      </c>
      <c r="R8" s="27" t="s">
        <v>121</v>
      </c>
      <c r="S8" s="32">
        <v>2</v>
      </c>
      <c r="T8" s="32">
        <v>1</v>
      </c>
      <c r="U8" s="32">
        <v>1</v>
      </c>
      <c r="V8" s="32">
        <f t="shared" ref="V8:V10" si="6">T8*U8</f>
        <v>1</v>
      </c>
      <c r="W8" s="32">
        <f t="shared" ref="W8:W10" si="7">IF(V8&lt;16, IF(V8&lt;8, 1, 2), 3)</f>
        <v>1</v>
      </c>
      <c r="X8" s="32">
        <f t="shared" ref="X8:X10" si="8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91</v>
      </c>
      <c r="F9" s="27" t="str">
        <f>VLOOKUP(E9,'Accidents, Hazards &amp; Harms '!$B$2:$C$120,2,FALSE)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5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125</v>
      </c>
      <c r="R9" s="27" t="s">
        <v>122</v>
      </c>
      <c r="S9" s="32">
        <v>2</v>
      </c>
      <c r="T9" s="32">
        <v>2</v>
      </c>
      <c r="U9" s="32">
        <v>1</v>
      </c>
      <c r="V9" s="32">
        <f t="shared" si="6"/>
        <v>2</v>
      </c>
      <c r="W9" s="32">
        <f t="shared" si="7"/>
        <v>1</v>
      </c>
      <c r="X9" s="32">
        <f t="shared" si="8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78</v>
      </c>
      <c r="C10" s="68"/>
      <c r="D10" s="30" t="s">
        <v>32</v>
      </c>
      <c r="E10" s="26" t="s">
        <v>127</v>
      </c>
      <c r="F10" s="27" t="str">
        <f>VLOOKUP(E10,'Accidents, Hazards &amp; Harms '!$B$2:$C$120,2,FALSE)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5"/>
        <v>2</v>
      </c>
      <c r="O10" s="32">
        <f t="shared" si="2"/>
        <v>16</v>
      </c>
      <c r="P10" s="28" t="s">
        <v>43</v>
      </c>
      <c r="Q10" s="35" t="s">
        <v>131</v>
      </c>
      <c r="R10" s="27" t="s">
        <v>118</v>
      </c>
      <c r="S10" s="32">
        <v>2</v>
      </c>
      <c r="T10" s="32">
        <v>2</v>
      </c>
      <c r="U10" s="32">
        <v>1</v>
      </c>
      <c r="V10" s="32">
        <f t="shared" si="6"/>
        <v>2</v>
      </c>
      <c r="W10" s="32">
        <f t="shared" si="7"/>
        <v>1</v>
      </c>
      <c r="X10" s="32">
        <f t="shared" si="8"/>
        <v>4</v>
      </c>
      <c r="Y10" s="33" t="str">
        <f t="array" ref="Y10">INDEX('Scoring criteria'!$H$4:$L$6, MATCH(FMEA!W10, 'Scoring criteria'!$F$4:$F$6, 0), MATCH(FMEA!S10, 'Scoring criteria'!$H$3:$L$3, 0))</f>
        <v>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P1:P10 Y4:Y10">
    <cfRule type="cellIs" dxfId="37" priority="73" operator="equal">
      <formula>"C"</formula>
    </cfRule>
  </conditionalFormatting>
  <conditionalFormatting sqref="P1:P10 Y4:Y10">
    <cfRule type="cellIs" dxfId="36" priority="74" operator="equal">
      <formula>"B"</formula>
    </cfRule>
  </conditionalFormatting>
  <conditionalFormatting sqref="P1:P10 Y4:Y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88</v>
      </c>
      <c r="B1" s="50" t="s">
        <v>84</v>
      </c>
      <c r="C1" s="50" t="s">
        <v>108</v>
      </c>
      <c r="D1" s="43" t="s">
        <v>109</v>
      </c>
      <c r="E1" s="43" t="s">
        <v>110</v>
      </c>
      <c r="F1" s="44" t="s">
        <v>111</v>
      </c>
      <c r="G1" s="37" t="s">
        <v>107</v>
      </c>
      <c r="H1" s="38" t="s">
        <v>79</v>
      </c>
      <c r="I1" t="s">
        <v>80</v>
      </c>
      <c r="K1" t="s">
        <v>81</v>
      </c>
      <c r="L1" s="25" t="s">
        <v>82</v>
      </c>
      <c r="M1" t="s">
        <v>83</v>
      </c>
      <c r="N1" t="s">
        <v>85</v>
      </c>
    </row>
    <row r="2" spans="1:14" ht="39" x14ac:dyDescent="0.15">
      <c r="A2" s="36" t="s">
        <v>93</v>
      </c>
      <c r="B2" s="51" t="s">
        <v>129</v>
      </c>
      <c r="C2" s="50" t="s">
        <v>114</v>
      </c>
      <c r="G2" s="37" t="s">
        <v>112</v>
      </c>
      <c r="H2" t="s">
        <v>126</v>
      </c>
      <c r="I2" s="37" t="s">
        <v>112</v>
      </c>
      <c r="K2" s="37" t="s">
        <v>112</v>
      </c>
      <c r="L2" s="59" t="s">
        <v>138</v>
      </c>
      <c r="M2">
        <v>3</v>
      </c>
      <c r="N2" t="s">
        <v>136</v>
      </c>
    </row>
    <row r="3" spans="1:14" ht="26" x14ac:dyDescent="0.15">
      <c r="A3" s="36" t="s">
        <v>94</v>
      </c>
      <c r="B3" s="51" t="s">
        <v>128</v>
      </c>
      <c r="C3" s="50" t="s">
        <v>115</v>
      </c>
      <c r="G3" t="s">
        <v>114</v>
      </c>
      <c r="H3" t="s">
        <v>135</v>
      </c>
      <c r="I3" t="s">
        <v>114</v>
      </c>
      <c r="K3" t="s">
        <v>114</v>
      </c>
      <c r="L3" s="60" t="s">
        <v>137</v>
      </c>
      <c r="M3">
        <v>2</v>
      </c>
      <c r="N3" t="s">
        <v>86</v>
      </c>
    </row>
    <row r="4" spans="1:14" ht="65" x14ac:dyDescent="0.15">
      <c r="A4" s="36" t="s">
        <v>95</v>
      </c>
      <c r="B4" s="51" t="s">
        <v>19</v>
      </c>
      <c r="C4" s="50" t="s">
        <v>114</v>
      </c>
      <c r="G4" t="s">
        <v>113</v>
      </c>
      <c r="H4" t="s">
        <v>133</v>
      </c>
      <c r="I4" t="s">
        <v>113</v>
      </c>
      <c r="K4" t="s">
        <v>113</v>
      </c>
      <c r="L4" s="62" t="s">
        <v>116</v>
      </c>
      <c r="M4">
        <v>2</v>
      </c>
    </row>
    <row r="5" spans="1:14" ht="16" x14ac:dyDescent="0.15">
      <c r="A5" s="36" t="s">
        <v>96</v>
      </c>
      <c r="B5" s="51" t="s">
        <v>21</v>
      </c>
      <c r="C5" s="50" t="s">
        <v>114</v>
      </c>
      <c r="G5" s="37"/>
      <c r="I5" s="37"/>
      <c r="K5" s="37"/>
      <c r="L5" s="61"/>
    </row>
    <row r="6" spans="1:14" ht="16" x14ac:dyDescent="0.15">
      <c r="A6" s="36" t="s">
        <v>97</v>
      </c>
      <c r="B6" s="51" t="s">
        <v>23</v>
      </c>
      <c r="C6" s="50" t="s">
        <v>114</v>
      </c>
      <c r="G6" s="37"/>
      <c r="I6" s="37"/>
      <c r="K6" s="37"/>
      <c r="L6" s="61"/>
    </row>
    <row r="7" spans="1:14" ht="15" x14ac:dyDescent="0.15">
      <c r="A7" s="36" t="s">
        <v>98</v>
      </c>
      <c r="B7" s="52" t="s">
        <v>26</v>
      </c>
      <c r="C7" s="50" t="s">
        <v>114</v>
      </c>
      <c r="D7" t="s">
        <v>114</v>
      </c>
      <c r="L7" s="62"/>
    </row>
    <row r="8" spans="1:14" ht="16" x14ac:dyDescent="0.15">
      <c r="A8" s="36" t="s">
        <v>99</v>
      </c>
      <c r="B8" s="51" t="s">
        <v>28</v>
      </c>
      <c r="C8" s="50" t="s">
        <v>114</v>
      </c>
      <c r="G8" s="37"/>
      <c r="H8" s="37"/>
      <c r="I8" s="37"/>
      <c r="K8" s="37"/>
      <c r="L8" s="61"/>
    </row>
    <row r="9" spans="1:14" ht="16" x14ac:dyDescent="0.15">
      <c r="A9" s="36" t="s">
        <v>100</v>
      </c>
      <c r="B9" s="51" t="s">
        <v>87</v>
      </c>
      <c r="C9" s="50" t="s">
        <v>114</v>
      </c>
      <c r="G9" s="37"/>
      <c r="H9" s="37"/>
    </row>
    <row r="10" spans="1:14" ht="16" x14ac:dyDescent="0.15">
      <c r="A10" s="36" t="s">
        <v>101</v>
      </c>
      <c r="B10" s="51" t="s">
        <v>127</v>
      </c>
      <c r="C10" s="50" t="s">
        <v>113</v>
      </c>
      <c r="G10" s="37"/>
      <c r="H10" s="37"/>
    </row>
    <row r="11" spans="1:14" ht="16" x14ac:dyDescent="0.15">
      <c r="A11" s="36" t="s">
        <v>102</v>
      </c>
      <c r="B11" s="51" t="s">
        <v>90</v>
      </c>
      <c r="C11" s="50" t="s">
        <v>114</v>
      </c>
      <c r="G11" s="37"/>
      <c r="H11" s="37"/>
    </row>
    <row r="12" spans="1:14" ht="16" x14ac:dyDescent="0.15">
      <c r="A12" s="36" t="s">
        <v>103</v>
      </c>
      <c r="B12" s="51" t="s">
        <v>91</v>
      </c>
      <c r="C12" s="50" t="s">
        <v>114</v>
      </c>
      <c r="G12" s="37"/>
      <c r="H12" s="37"/>
    </row>
    <row r="13" spans="1:14" ht="15" x14ac:dyDescent="0.2">
      <c r="A13" s="36" t="s">
        <v>104</v>
      </c>
      <c r="B13" s="24" t="s">
        <v>92</v>
      </c>
      <c r="C13" s="50" t="s">
        <v>114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2023-05-09T16:32:45Z</dcterms:modified>
</cp:coreProperties>
</file>