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gm71/Documents/Berkeley/W266/final project/Paper/"/>
    </mc:Choice>
  </mc:AlternateContent>
  <xr:revisionPtr revIDLastSave="0" documentId="13_ncr:1_{5641D8FF-6534-0143-B12A-D8B98270BB17}" xr6:coauthVersionLast="45" xr6:coauthVersionMax="45" xr10:uidLastSave="{00000000-0000-0000-0000-000000000000}"/>
  <bookViews>
    <workbookView xWindow="17000" yWindow="4140" windowWidth="28040" windowHeight="17440" xr2:uid="{054050A0-830F-0143-82BA-F97A20DB30A4}"/>
  </bookViews>
  <sheets>
    <sheet name="Raw" sheetId="1" r:id="rId1"/>
    <sheet name="table 2" sheetId="2" r:id="rId2"/>
    <sheet name="table 3" sheetId="3" r:id="rId3"/>
  </sheets>
  <definedNames>
    <definedName name="_xlnm._FilterDatabase" localSheetId="1" hidden="1">'table 2'!$A$1:$E$9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11" i="2"/>
  <c r="E9" i="2"/>
  <c r="E7" i="2"/>
  <c r="E5" i="2"/>
  <c r="E10" i="2"/>
  <c r="E8" i="2"/>
  <c r="E6" i="2"/>
  <c r="E4" i="2"/>
  <c r="E2" i="2"/>
  <c r="G22" i="1"/>
  <c r="G20" i="1"/>
  <c r="G18" i="1"/>
  <c r="G16" i="1"/>
  <c r="G14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<sst xmlns="http://schemas.openxmlformats.org/spreadsheetml/2006/main" count="136" uniqueCount="48">
  <si>
    <t>Model</t>
  </si>
  <si>
    <t>Tokenizer</t>
  </si>
  <si>
    <t>Trainable</t>
  </si>
  <si>
    <t>Jigsaw Public Score</t>
  </si>
  <si>
    <t>Jigsaw Private Score</t>
  </si>
  <si>
    <t>Jigsaw Val Loss</t>
  </si>
  <si>
    <t>Training Time</t>
  </si>
  <si>
    <t>T-Train LR</t>
  </si>
  <si>
    <t>T-Train EPOCHs</t>
  </si>
  <si>
    <t>OLID 0-shot</t>
  </si>
  <si>
    <t>OLID 0-shot 1k</t>
  </si>
  <si>
    <t>OLID 0-shot 2k</t>
  </si>
  <si>
    <t>OLID 0-shot 5k</t>
  </si>
  <si>
    <t>OLID 0-shot 10k</t>
  </si>
  <si>
    <t>BERT base</t>
  </si>
  <si>
    <t>all</t>
  </si>
  <si>
    <t>https://www.kaggle.com/zengm71/jigsaw-olid-solid-xlm-same-tokenizer?scriptVersionId=39502329</t>
  </si>
  <si>
    <t>bert-base-cased'</t>
  </si>
  <si>
    <t>Version 4</t>
  </si>
  <si>
    <t>done</t>
  </si>
  <si>
    <t>BERT large</t>
  </si>
  <si>
    <t>https://www.kaggle.com/zengm71/jigsaw-olid-solid-xlm-same-tokenizer?scriptVersionId=39473056</t>
  </si>
  <si>
    <t>bert-large-cased'</t>
  </si>
  <si>
    <t>Version 3</t>
  </si>
  <si>
    <t>XLM</t>
  </si>
  <si>
    <t>https://www.kaggle.com/zengm71/jigsaw-olid-solid-xlm-same-tokenizer?scriptVersionId=39468826</t>
  </si>
  <si>
    <t>jplu/tf-xlm-r-ner-40-lang</t>
  </si>
  <si>
    <t>Version 2</t>
  </si>
  <si>
    <t>XLM Roberta Large</t>
  </si>
  <si>
    <t>https://www.kaggle.com/michaelzeng71/jigsaw-olid-solid-xlm-roberta-same-tokenizer?scriptVersionId=39384838</t>
  </si>
  <si>
    <t>jplu/tf-xlm-roberta-large</t>
  </si>
  <si>
    <t>T5</t>
  </si>
  <si>
    <t>https://www.kaggle.com/michaelzeng71/jigsaw-bert-zero-shot-offenseval-t5-few-shots/output?scriptVersionId=39192021</t>
  </si>
  <si>
    <t>t5-large</t>
  </si>
  <si>
    <t>Version 6</t>
  </si>
  <si>
    <t>Done</t>
  </si>
  <si>
    <t>part</t>
  </si>
  <si>
    <t>https://www.kaggle.com/michaelzeng71/fork-of-jigsaw-olid-solid-xlm-roberta?scriptVersionId=39531537</t>
  </si>
  <si>
    <t>https://www.kaggle.com/zengm71/fork-of-jigsaw-olid-solid-xlm-roberta?scriptVersionId=39528000</t>
  </si>
  <si>
    <t>Version 1</t>
  </si>
  <si>
    <t>https://www.kaggle.com/michaelzeng71/fork-of-jigsaw-olid-solid-xlm-roberta?scriptVersionId=39521090</t>
  </si>
  <si>
    <t>https://www.kaggle.com/michaelzeng71/fork-of-jigsaw-olid-solid-xlm-roberta?scriptVersionId=39527849</t>
  </si>
  <si>
    <t>https://www.kaggle.com/zengm71/jigsaw-bert-zero-shot-offenseval-t5-few-sho-fe19e5</t>
  </si>
  <si>
    <t>Freeze</t>
  </si>
  <si>
    <t>No</t>
  </si>
  <si>
    <t>Yes</t>
  </si>
  <si>
    <t>BERT Base</t>
  </si>
  <si>
    <t>BERT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</si>
</sst>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666666"/>
      <name val="Roboto Mono"/>
    </font>
    <font>
      <sz val="11"/>
      <color rgb="FFBB2323"/>
      <name val="Roboto Mono"/>
    </font>
    <font>
      <sz val="11"/>
      <color rgb="FFBA2121"/>
      <name val="Roboto Mono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5" fillId="0" borderId="0" xfId="1"/>
    <xf numFmtId="0" fontId="3" fillId="0" borderId="0" xfId="0" applyFont="1"/>
    <xf numFmtId="0" fontId="4" fillId="0" borderId="0" xfId="0" applyFont="1"/>
    <xf numFmtId="11" fontId="1" fillId="0" borderId="0" xfId="0" applyNumberFormat="1" applyFo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michaelzeng71/fork-of-jigsaw-olid-solid-xlm-roberta?scriptVersionId=39521090" TargetMode="External"/><Relationship Id="rId3" Type="http://schemas.openxmlformats.org/officeDocument/2006/relationships/hyperlink" Target="https://www.kaggle.com/zengm71/jigsaw-olid-solid-xlm-same-tokenizer?scriptVersionId=39468826" TargetMode="External"/><Relationship Id="rId7" Type="http://schemas.openxmlformats.org/officeDocument/2006/relationships/hyperlink" Target="https://www.kaggle.com/zengm71/fork-of-jigsaw-olid-solid-xlm-roberta?scriptVersionId=39528000" TargetMode="External"/><Relationship Id="rId2" Type="http://schemas.openxmlformats.org/officeDocument/2006/relationships/hyperlink" Target="https://www.kaggle.com/zengm71/jigsaw-olid-solid-xlm-same-tokenizer?scriptVersionId=39473056" TargetMode="External"/><Relationship Id="rId1" Type="http://schemas.openxmlformats.org/officeDocument/2006/relationships/hyperlink" Target="https://www.kaggle.com/zengm71/jigsaw-olid-solid-xlm-same-tokenizer?scriptVersionId=39502329" TargetMode="External"/><Relationship Id="rId6" Type="http://schemas.openxmlformats.org/officeDocument/2006/relationships/hyperlink" Target="https://www.kaggle.com/michaelzeng71/fork-of-jigsaw-olid-solid-xlm-roberta?scriptVersionId=39531537" TargetMode="External"/><Relationship Id="rId5" Type="http://schemas.openxmlformats.org/officeDocument/2006/relationships/hyperlink" Target="https://www.kaggle.com/michaelzeng71/jigsaw-bert-zero-shot-offenseval-t5-few-shots/output?scriptVersionId=39192021" TargetMode="External"/><Relationship Id="rId10" Type="http://schemas.openxmlformats.org/officeDocument/2006/relationships/hyperlink" Target="https://www.kaggle.com/zengm71/jigsaw-bert-zero-shot-offenseval-t5-few-sho-fe19e5" TargetMode="External"/><Relationship Id="rId4" Type="http://schemas.openxmlformats.org/officeDocument/2006/relationships/hyperlink" Target="https://www.kaggle.com/michaelzeng71/jigsaw-olid-solid-xlm-roberta-same-tokenizer?scriptVersionId=39384838" TargetMode="External"/><Relationship Id="rId9" Type="http://schemas.openxmlformats.org/officeDocument/2006/relationships/hyperlink" Target="https://www.kaggle.com/michaelzeng71/fork-of-jigsaw-olid-solid-xlm-roberta?scriptVersionId=395278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53F6-5E9C-E041-BCFC-66C1E50FC196}">
  <dimension ref="A1:AB993"/>
  <sheetViews>
    <sheetView tabSelected="1" workbookViewId="0">
      <selection activeCell="O9" sqref="O9"/>
    </sheetView>
  </sheetViews>
  <sheetFormatPr baseColWidth="10" defaultRowHeight="16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14</v>
      </c>
      <c r="B3" s="1"/>
      <c r="C3" s="1" t="s">
        <v>15</v>
      </c>
      <c r="D3" s="1">
        <v>0.80369999999999997</v>
      </c>
      <c r="E3" s="1">
        <v>0.80259999999999998</v>
      </c>
      <c r="F3" s="1">
        <v>0.73419999999999996</v>
      </c>
      <c r="G3" s="1">
        <f>484*3</f>
        <v>1452</v>
      </c>
      <c r="H3" s="2">
        <v>1.9999999999999999E-6</v>
      </c>
      <c r="I3" s="1">
        <v>10</v>
      </c>
      <c r="J3" s="1">
        <v>0.85040000000000004</v>
      </c>
      <c r="K3" s="1">
        <v>0.87419999999999998</v>
      </c>
      <c r="L3" s="1">
        <v>0.88149999999999995</v>
      </c>
      <c r="M3" s="1">
        <v>0.8861</v>
      </c>
      <c r="N3" s="1">
        <v>0.89319999999999999</v>
      </c>
      <c r="O3" s="3" t="s">
        <v>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4" t="s">
        <v>17</v>
      </c>
      <c r="B4" s="4" t="s">
        <v>17</v>
      </c>
      <c r="C4" s="1"/>
      <c r="D4" s="1"/>
      <c r="E4" s="1"/>
      <c r="F4" s="1"/>
      <c r="G4" s="1"/>
      <c r="H4" s="1"/>
      <c r="I4" s="1"/>
      <c r="J4" s="1">
        <v>0.66900000000000004</v>
      </c>
      <c r="K4" s="1">
        <v>0.68469999999999998</v>
      </c>
      <c r="L4" s="1">
        <v>0.68210000000000004</v>
      </c>
      <c r="M4" s="1">
        <v>0.69440000000000002</v>
      </c>
      <c r="N4" s="1">
        <v>0.70909999999999995</v>
      </c>
      <c r="O4" s="1" t="s">
        <v>18</v>
      </c>
      <c r="P4" s="1" t="s">
        <v>19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" t="s">
        <v>20</v>
      </c>
      <c r="B5" s="1"/>
      <c r="C5" s="1" t="s">
        <v>15</v>
      </c>
      <c r="D5" s="1">
        <v>0.81840000000000002</v>
      </c>
      <c r="E5" s="1">
        <v>0.81669999999999998</v>
      </c>
      <c r="F5" s="1">
        <v>0.58879999999999999</v>
      </c>
      <c r="G5" s="1">
        <f>1100*3</f>
        <v>3300</v>
      </c>
      <c r="H5" s="2">
        <v>1.9999999999999999E-6</v>
      </c>
      <c r="I5" s="1">
        <v>10</v>
      </c>
      <c r="J5" s="1">
        <v>0.86870000000000003</v>
      </c>
      <c r="K5" s="1">
        <v>0.89500000000000002</v>
      </c>
      <c r="L5" s="1">
        <v>0.89900000000000002</v>
      </c>
      <c r="M5" s="1">
        <v>0.90600000000000003</v>
      </c>
      <c r="N5" s="1">
        <v>0.9073</v>
      </c>
      <c r="O5" s="3" t="s">
        <v>21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4" t="s">
        <v>22</v>
      </c>
      <c r="B6" s="4" t="s">
        <v>22</v>
      </c>
      <c r="C6" s="1"/>
      <c r="D6" s="1"/>
      <c r="E6" s="1"/>
      <c r="F6" s="1"/>
      <c r="G6" s="1"/>
      <c r="H6" s="1"/>
      <c r="I6" s="1"/>
      <c r="J6" s="1">
        <v>0.69189999999999996</v>
      </c>
      <c r="K6" s="1">
        <v>0.70179999999999998</v>
      </c>
      <c r="L6" s="1">
        <v>0.70650000000000002</v>
      </c>
      <c r="M6" s="1">
        <v>0.72529999999999994</v>
      </c>
      <c r="N6" s="1">
        <v>0.73299999999999998</v>
      </c>
      <c r="O6" s="1" t="s">
        <v>23</v>
      </c>
      <c r="P6" s="1" t="s">
        <v>19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24</v>
      </c>
      <c r="B7" s="1"/>
      <c r="C7" s="1" t="s">
        <v>15</v>
      </c>
      <c r="D7" s="1">
        <v>0.91479999999999995</v>
      </c>
      <c r="E7" s="1">
        <v>0.91210000000000002</v>
      </c>
      <c r="F7" s="1">
        <v>0.54210000000000003</v>
      </c>
      <c r="G7" s="1">
        <f>953*3</f>
        <v>2859</v>
      </c>
      <c r="H7" s="2">
        <v>1.9999999999999999E-6</v>
      </c>
      <c r="I7" s="1">
        <v>10</v>
      </c>
      <c r="J7" s="1">
        <v>0.86219999999999997</v>
      </c>
      <c r="K7" s="1">
        <v>0.87929999999999997</v>
      </c>
      <c r="L7" s="1">
        <v>0.8871</v>
      </c>
      <c r="M7" s="1">
        <v>0.89129999999999998</v>
      </c>
      <c r="N7" s="1">
        <v>0.89859999999999995</v>
      </c>
      <c r="O7" s="3" t="s">
        <v>25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5" t="s">
        <v>26</v>
      </c>
      <c r="B8" s="5" t="s">
        <v>26</v>
      </c>
      <c r="C8" s="1"/>
      <c r="D8" s="1"/>
      <c r="E8" s="1"/>
      <c r="F8" s="1"/>
      <c r="G8" s="1"/>
      <c r="H8" s="1"/>
      <c r="I8" s="1"/>
      <c r="J8" s="1">
        <v>0.6502</v>
      </c>
      <c r="K8" s="1">
        <v>0.66549999999999998</v>
      </c>
      <c r="L8" s="1">
        <v>0.67859999999999998</v>
      </c>
      <c r="M8" s="1">
        <v>0.69689999999999996</v>
      </c>
      <c r="N8" s="1">
        <v>0.70550000000000002</v>
      </c>
      <c r="O8" s="1" t="s">
        <v>27</v>
      </c>
      <c r="P8" s="1" t="s">
        <v>19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" t="s">
        <v>28</v>
      </c>
      <c r="B9" s="1"/>
      <c r="C9" s="1" t="s">
        <v>15</v>
      </c>
      <c r="D9" s="1">
        <v>0.9335</v>
      </c>
      <c r="E9" s="1">
        <v>0.93269999999999997</v>
      </c>
      <c r="F9" s="1">
        <v>0.1724</v>
      </c>
      <c r="G9" s="1">
        <f>1735*3</f>
        <v>5205</v>
      </c>
      <c r="H9" s="2">
        <v>1.9999999999999999E-6</v>
      </c>
      <c r="I9" s="1">
        <v>10</v>
      </c>
      <c r="J9" s="1">
        <v>0.87260000000000004</v>
      </c>
      <c r="K9" s="1">
        <v>0.88759999999999994</v>
      </c>
      <c r="L9" s="1">
        <v>0.89739999999999998</v>
      </c>
      <c r="M9" s="1">
        <v>0.9002</v>
      </c>
      <c r="N9" s="1">
        <v>0.90339999999999998</v>
      </c>
      <c r="O9" s="3" t="s">
        <v>29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5" t="s">
        <v>30</v>
      </c>
      <c r="B10" s="5" t="s">
        <v>30</v>
      </c>
      <c r="C10" s="1"/>
      <c r="D10" s="1"/>
      <c r="E10" s="1"/>
      <c r="F10" s="1"/>
      <c r="G10" s="1"/>
      <c r="H10" s="1"/>
      <c r="I10" s="1"/>
      <c r="J10" s="1">
        <v>0.66310000000000002</v>
      </c>
      <c r="K10" s="1">
        <v>0.67620000000000002</v>
      </c>
      <c r="L10" s="1">
        <v>0.70289999999999997</v>
      </c>
      <c r="M10" s="1">
        <v>0.70909999999999995</v>
      </c>
      <c r="N10" s="1">
        <v>0.71040000000000003</v>
      </c>
      <c r="O10" s="1" t="s">
        <v>27</v>
      </c>
      <c r="P10" s="1" t="s">
        <v>19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" t="s">
        <v>31</v>
      </c>
      <c r="B11" s="1"/>
      <c r="C11" s="1" t="s">
        <v>15</v>
      </c>
      <c r="D11" s="1">
        <v>0.83919999999999995</v>
      </c>
      <c r="E11" s="1">
        <v>0.83730000000000004</v>
      </c>
      <c r="F11" s="1">
        <v>0.78469999999999995</v>
      </c>
      <c r="G11" s="1">
        <f>2948* 3</f>
        <v>8844</v>
      </c>
      <c r="H11" s="6">
        <v>1.9999999999999999E-6</v>
      </c>
      <c r="I11" s="1">
        <v>10</v>
      </c>
      <c r="J11" s="1">
        <v>0.81989999999999996</v>
      </c>
      <c r="K11" s="1">
        <v>0.83009999999999995</v>
      </c>
      <c r="L11" s="1">
        <v>0.84379999999999999</v>
      </c>
      <c r="M11" s="1">
        <v>0.85499999999999998</v>
      </c>
      <c r="N11" s="1">
        <v>0.86170000000000002</v>
      </c>
      <c r="O11" s="3" t="s">
        <v>32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4" t="s">
        <v>33</v>
      </c>
      <c r="B12" s="4" t="s">
        <v>33</v>
      </c>
      <c r="C12" s="1"/>
      <c r="D12" s="1"/>
      <c r="E12" s="1"/>
      <c r="F12" s="1"/>
      <c r="G12" s="1"/>
      <c r="H12" s="1"/>
      <c r="I12" s="1"/>
      <c r="J12" s="1">
        <v>0.66749999999999998</v>
      </c>
      <c r="K12" s="1">
        <v>0.68379999999999996</v>
      </c>
      <c r="L12" s="1">
        <v>0.69940000000000002</v>
      </c>
      <c r="M12" s="1">
        <v>0.70720000000000005</v>
      </c>
      <c r="N12" s="1">
        <v>0.70909999999999995</v>
      </c>
      <c r="O12" s="1" t="s">
        <v>34</v>
      </c>
      <c r="P12" s="1" t="s">
        <v>35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 t="s">
        <v>14</v>
      </c>
      <c r="B14" s="1"/>
      <c r="C14" s="1" t="s">
        <v>36</v>
      </c>
      <c r="D14" s="1">
        <v>0.8044</v>
      </c>
      <c r="E14" s="1">
        <v>0.80110000000000003</v>
      </c>
      <c r="F14" s="1">
        <v>0.54830000000000001</v>
      </c>
      <c r="G14" s="1">
        <f>471* 3</f>
        <v>1413</v>
      </c>
      <c r="H14" s="2">
        <v>1.9999999999999999E-6</v>
      </c>
      <c r="I14" s="1">
        <v>10</v>
      </c>
      <c r="J14" s="1">
        <v>0.82669999999999999</v>
      </c>
      <c r="K14" s="1">
        <v>0.82969999999999999</v>
      </c>
      <c r="L14" s="1">
        <v>0.83460000000000001</v>
      </c>
      <c r="M14" s="1">
        <v>0.84799999999999998</v>
      </c>
      <c r="N14" s="1">
        <v>0.86439999999999995</v>
      </c>
      <c r="O14" s="3" t="s">
        <v>37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4" t="s">
        <v>17</v>
      </c>
      <c r="B15" s="4" t="s">
        <v>17</v>
      </c>
      <c r="C15" s="1"/>
      <c r="D15" s="1"/>
      <c r="E15" s="1"/>
      <c r="F15" s="1"/>
      <c r="G15" s="1"/>
      <c r="H15" s="1"/>
      <c r="I15" s="1"/>
      <c r="J15" s="1">
        <v>0.62260000000000004</v>
      </c>
      <c r="K15" s="1">
        <v>0.62829999999999997</v>
      </c>
      <c r="L15" s="1">
        <v>0.62829999999999997</v>
      </c>
      <c r="M15" s="1">
        <v>0.64549999999999996</v>
      </c>
      <c r="N15" s="1">
        <v>0.67500000000000004</v>
      </c>
      <c r="O15" s="1" t="s">
        <v>23</v>
      </c>
      <c r="P15" s="1" t="s">
        <v>35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1" t="s">
        <v>20</v>
      </c>
      <c r="B16" s="1"/>
      <c r="C16" s="1" t="s">
        <v>36</v>
      </c>
      <c r="D16" s="1">
        <v>0.80889999999999995</v>
      </c>
      <c r="E16" s="1">
        <v>0.80410000000000004</v>
      </c>
      <c r="F16" s="1">
        <v>0.7157</v>
      </c>
      <c r="G16" s="1">
        <f>1141*3</f>
        <v>3423</v>
      </c>
      <c r="H16" s="2">
        <v>1.9999999999999999E-6</v>
      </c>
      <c r="I16" s="1">
        <v>10</v>
      </c>
      <c r="J16" s="1">
        <v>0.86329999999999996</v>
      </c>
      <c r="K16" s="1">
        <v>0.86070000000000002</v>
      </c>
      <c r="L16" s="1">
        <v>0.8609</v>
      </c>
      <c r="M16" s="1">
        <v>0.86280000000000001</v>
      </c>
      <c r="N16" s="1">
        <v>0.86539999999999995</v>
      </c>
      <c r="O16" s="3" t="s">
        <v>38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 s="4" t="s">
        <v>22</v>
      </c>
      <c r="B17" s="4" t="s">
        <v>22</v>
      </c>
      <c r="C17" s="1"/>
      <c r="D17" s="1"/>
      <c r="E17" s="1"/>
      <c r="F17" s="1"/>
      <c r="G17" s="1"/>
      <c r="H17" s="1"/>
      <c r="I17" s="1"/>
      <c r="J17" s="1">
        <v>0.66190000000000004</v>
      </c>
      <c r="K17" s="1">
        <v>0.65949999999999998</v>
      </c>
      <c r="L17" s="1">
        <v>0.65959999999999996</v>
      </c>
      <c r="M17" s="1">
        <v>0.66190000000000004</v>
      </c>
      <c r="N17" s="1">
        <v>0.66900000000000004</v>
      </c>
      <c r="O17" s="1" t="s">
        <v>39</v>
      </c>
      <c r="P17" s="1" t="s">
        <v>19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24</v>
      </c>
      <c r="B18" s="1"/>
      <c r="C18" s="1" t="s">
        <v>36</v>
      </c>
      <c r="D18" s="1">
        <v>0.90959999999999996</v>
      </c>
      <c r="E18" s="1">
        <v>0.90939999999999999</v>
      </c>
      <c r="F18" s="1">
        <v>0.60519999999999996</v>
      </c>
      <c r="G18" s="1">
        <f>967* 3</f>
        <v>2901</v>
      </c>
      <c r="H18" s="2">
        <v>1.9999999999999999E-6</v>
      </c>
      <c r="I18" s="1">
        <v>10</v>
      </c>
      <c r="J18" s="1">
        <v>0.83430000000000004</v>
      </c>
      <c r="K18" s="1">
        <v>0.8478</v>
      </c>
      <c r="L18" s="1">
        <v>0.8569</v>
      </c>
      <c r="M18" s="1">
        <v>0.86129999999999995</v>
      </c>
      <c r="N18" s="1">
        <v>0.86070000000000002</v>
      </c>
      <c r="O18" s="3" t="s">
        <v>41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5" t="s">
        <v>26</v>
      </c>
      <c r="B19" s="5" t="s">
        <v>26</v>
      </c>
      <c r="C19" s="1"/>
      <c r="D19" s="1"/>
      <c r="E19" s="1"/>
      <c r="F19" s="1"/>
      <c r="G19" s="1"/>
      <c r="H19" s="1"/>
      <c r="I19" s="1"/>
      <c r="J19" s="1">
        <v>0.62829999999999997</v>
      </c>
      <c r="K19" s="1">
        <v>0.62849999999999995</v>
      </c>
      <c r="L19" s="1">
        <v>0.64900000000000002</v>
      </c>
      <c r="M19" s="1">
        <v>0.65129999999999999</v>
      </c>
      <c r="N19" s="1">
        <v>0.65369999999999995</v>
      </c>
      <c r="O19" s="1" t="s">
        <v>27</v>
      </c>
      <c r="P19" s="1" t="s">
        <v>35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1" t="s">
        <v>28</v>
      </c>
      <c r="B20" s="1"/>
      <c r="C20" s="1" t="s">
        <v>36</v>
      </c>
      <c r="D20" s="1">
        <v>0.93059999999999998</v>
      </c>
      <c r="E20" s="1">
        <v>0.93149999999999999</v>
      </c>
      <c r="F20" s="1">
        <v>0.68120000000000003</v>
      </c>
      <c r="G20" s="1">
        <f>1705*3</f>
        <v>5115</v>
      </c>
      <c r="H20" s="2">
        <v>1.9999999999999999E-6</v>
      </c>
      <c r="I20" s="1">
        <v>10</v>
      </c>
      <c r="J20" s="1">
        <v>0.89100000000000001</v>
      </c>
      <c r="K20" s="1">
        <v>0.88790000000000002</v>
      </c>
      <c r="L20" s="1">
        <v>0.89270000000000005</v>
      </c>
      <c r="M20" s="1">
        <v>0.89729999999999999</v>
      </c>
      <c r="N20" s="1">
        <v>0.89800000000000002</v>
      </c>
      <c r="O20" s="3" t="s">
        <v>40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5" t="s">
        <v>30</v>
      </c>
      <c r="B21" s="5" t="s">
        <v>30</v>
      </c>
      <c r="C21" s="1"/>
      <c r="D21" s="1"/>
      <c r="E21" s="1"/>
      <c r="F21" s="1"/>
      <c r="G21" s="1"/>
      <c r="H21" s="1"/>
      <c r="I21" s="1"/>
      <c r="J21" s="1">
        <v>0.69420000000000004</v>
      </c>
      <c r="K21" s="1">
        <v>0.6895</v>
      </c>
      <c r="L21" s="1">
        <v>0.69799999999999995</v>
      </c>
      <c r="M21" s="1">
        <v>0.70289999999999997</v>
      </c>
      <c r="N21" s="1">
        <v>0.70420000000000005</v>
      </c>
      <c r="O21" s="1" t="s">
        <v>39</v>
      </c>
      <c r="P21" s="1" t="s">
        <v>35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1" t="s">
        <v>31</v>
      </c>
      <c r="B22" s="1"/>
      <c r="C22" s="1" t="s">
        <v>36</v>
      </c>
      <c r="D22" s="1">
        <v>0.83709999999999996</v>
      </c>
      <c r="E22" s="1">
        <v>0.83520000000000005</v>
      </c>
      <c r="F22" s="1">
        <v>0.6976</v>
      </c>
      <c r="G22" s="1">
        <f>2975*3</f>
        <v>8925</v>
      </c>
      <c r="H22" s="2">
        <v>1.9999999999999999E-6</v>
      </c>
      <c r="I22" s="1">
        <v>10</v>
      </c>
      <c r="J22" s="1">
        <v>0.82120000000000004</v>
      </c>
      <c r="K22" s="1">
        <v>0.82120000000000004</v>
      </c>
      <c r="L22" s="1">
        <v>0.82130000000000003</v>
      </c>
      <c r="M22" s="1">
        <v>0.82150000000000001</v>
      </c>
      <c r="N22" s="1">
        <v>0.82179999999999997</v>
      </c>
      <c r="O22" s="3" t="s">
        <v>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4" t="s">
        <v>33</v>
      </c>
      <c r="B23" s="4" t="s">
        <v>33</v>
      </c>
      <c r="C23" s="1"/>
      <c r="D23" s="1"/>
      <c r="E23" s="1"/>
      <c r="F23" s="1"/>
      <c r="G23" s="1"/>
      <c r="H23" s="1"/>
      <c r="I23" s="1"/>
      <c r="J23" s="1">
        <v>0.66639999999999999</v>
      </c>
      <c r="K23" s="1">
        <v>0.6663</v>
      </c>
      <c r="L23" s="1">
        <v>0.66669999999999996</v>
      </c>
      <c r="M23" s="1">
        <v>0.66690000000000005</v>
      </c>
      <c r="N23" s="1">
        <v>0.66830000000000001</v>
      </c>
      <c r="O23" s="1" t="s">
        <v>39</v>
      </c>
      <c r="P23" s="1" t="s">
        <v>35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</sheetData>
  <hyperlinks>
    <hyperlink ref="O3" r:id="rId1" xr:uid="{BCFB89B4-2977-834C-A546-647F094A2C7E}"/>
    <hyperlink ref="O5" r:id="rId2" xr:uid="{C7C1DB6F-9219-9241-9572-26A806C5008C}"/>
    <hyperlink ref="O7" r:id="rId3" xr:uid="{5C696C7C-C16B-F74E-B174-A6113251C2FC}"/>
    <hyperlink ref="O9" r:id="rId4" xr:uid="{3320EE44-1A0F-FD4B-B636-8C83449C451E}"/>
    <hyperlink ref="O11" r:id="rId5" xr:uid="{D78ACE85-7D34-4E49-8FAB-50DA820338B2}"/>
    <hyperlink ref="O14" r:id="rId6" xr:uid="{E390BCAB-2D34-574B-9D07-EF9548372D27}"/>
    <hyperlink ref="O16" r:id="rId7" xr:uid="{084A9F04-76FC-A54A-A73F-B30F58674C30}"/>
    <hyperlink ref="O20" r:id="rId8" xr:uid="{02FEC176-8148-4A42-8C1B-5DBDF4D2448A}"/>
    <hyperlink ref="O18" r:id="rId9" xr:uid="{C961F702-397F-BA4E-B94D-85692FE098A0}"/>
    <hyperlink ref="O22" r:id="rId10" xr:uid="{3E54ACA7-73E8-2F40-8111-830FF77556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AF9-9985-CD44-982C-33F90AE0D976}">
  <dimension ref="A1:E11"/>
  <sheetViews>
    <sheetView workbookViewId="0">
      <selection activeCell="B1" sqref="B1:B11"/>
    </sheetView>
  </sheetViews>
  <sheetFormatPr baseColWidth="10" defaultRowHeight="16"/>
  <sheetData>
    <row r="1" spans="1:5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</row>
    <row r="2" spans="1:5">
      <c r="A2" s="1" t="s">
        <v>14</v>
      </c>
      <c r="B2" s="1" t="s">
        <v>15</v>
      </c>
      <c r="C2" s="1">
        <v>0.80369999999999997</v>
      </c>
      <c r="D2" s="1">
        <v>0.80259999999999998</v>
      </c>
      <c r="E2" s="1">
        <f>484*3</f>
        <v>1452</v>
      </c>
    </row>
    <row r="3" spans="1:5">
      <c r="A3" s="1" t="s">
        <v>14</v>
      </c>
      <c r="B3" s="1" t="s">
        <v>36</v>
      </c>
      <c r="C3" s="1">
        <v>0.8044</v>
      </c>
      <c r="D3" s="1">
        <v>0.80110000000000003</v>
      </c>
      <c r="E3" s="1">
        <f>471* 3</f>
        <v>1413</v>
      </c>
    </row>
    <row r="4" spans="1:5">
      <c r="A4" s="1" t="s">
        <v>20</v>
      </c>
      <c r="B4" s="1" t="s">
        <v>15</v>
      </c>
      <c r="C4" s="1">
        <v>0.81840000000000002</v>
      </c>
      <c r="D4" s="1">
        <v>0.81669999999999998</v>
      </c>
      <c r="E4" s="1">
        <f>1100*3</f>
        <v>3300</v>
      </c>
    </row>
    <row r="5" spans="1:5">
      <c r="A5" s="1" t="s">
        <v>20</v>
      </c>
      <c r="B5" s="1" t="s">
        <v>36</v>
      </c>
      <c r="C5" s="1">
        <v>0.80889999999999995</v>
      </c>
      <c r="D5" s="1">
        <v>0.80410000000000004</v>
      </c>
      <c r="E5" s="1">
        <f>1141*3</f>
        <v>3423</v>
      </c>
    </row>
    <row r="6" spans="1:5">
      <c r="A6" s="1" t="s">
        <v>24</v>
      </c>
      <c r="B6" s="1" t="s">
        <v>15</v>
      </c>
      <c r="C6" s="1">
        <v>0.91479999999999995</v>
      </c>
      <c r="D6" s="1">
        <v>0.91210000000000002</v>
      </c>
      <c r="E6" s="1">
        <f>953*3</f>
        <v>2859</v>
      </c>
    </row>
    <row r="7" spans="1:5">
      <c r="A7" s="1" t="s">
        <v>24</v>
      </c>
      <c r="B7" s="1" t="s">
        <v>36</v>
      </c>
      <c r="C7" s="1">
        <v>0.90959999999999996</v>
      </c>
      <c r="D7" s="1">
        <v>0.90939999999999999</v>
      </c>
      <c r="E7" s="1">
        <f>967* 3</f>
        <v>2901</v>
      </c>
    </row>
    <row r="8" spans="1:5">
      <c r="A8" s="1" t="s">
        <v>28</v>
      </c>
      <c r="B8" s="1" t="s">
        <v>15</v>
      </c>
      <c r="C8" s="1">
        <v>0.9335</v>
      </c>
      <c r="D8" s="1">
        <v>0.93269999999999997</v>
      </c>
      <c r="E8" s="1">
        <f>1735*3</f>
        <v>5205</v>
      </c>
    </row>
    <row r="9" spans="1:5">
      <c r="A9" s="1" t="s">
        <v>28</v>
      </c>
      <c r="B9" s="1" t="s">
        <v>36</v>
      </c>
      <c r="C9" s="1">
        <v>0.93059999999999998</v>
      </c>
      <c r="D9" s="1">
        <v>0.93149999999999999</v>
      </c>
      <c r="E9" s="1">
        <f>1705*3</f>
        <v>5115</v>
      </c>
    </row>
    <row r="10" spans="1:5">
      <c r="A10" s="1" t="s">
        <v>31</v>
      </c>
      <c r="B10" s="1" t="s">
        <v>15</v>
      </c>
      <c r="C10" s="1">
        <v>0.83919999999999995</v>
      </c>
      <c r="D10" s="1">
        <v>0.83730000000000004</v>
      </c>
      <c r="E10" s="1">
        <f>2948* 3</f>
        <v>8844</v>
      </c>
    </row>
    <row r="11" spans="1:5">
      <c r="A11" s="1" t="s">
        <v>31</v>
      </c>
      <c r="B11" s="1" t="s">
        <v>36</v>
      </c>
      <c r="C11" s="1">
        <v>0.83709999999999996</v>
      </c>
      <c r="D11" s="1">
        <v>0.83520000000000005</v>
      </c>
      <c r="E11" s="1">
        <f>2975*3</f>
        <v>8925</v>
      </c>
    </row>
  </sheetData>
  <autoFilter ref="A1:E9" xr:uid="{47C4792E-1D98-F04B-8F4E-C9736D982F15}">
    <sortState xmlns:xlrd2="http://schemas.microsoft.com/office/spreadsheetml/2017/richdata2" ref="A2:E9">
      <sortCondition ref="A2:A9"/>
      <sortCondition ref="B2:B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714D-6B5E-8B46-AF4B-2F3E6B7F57FB}">
  <dimension ref="A1:G11"/>
  <sheetViews>
    <sheetView workbookViewId="0">
      <selection activeCell="H2" sqref="H2"/>
    </sheetView>
  </sheetViews>
  <sheetFormatPr baseColWidth="10" defaultRowHeight="16"/>
  <cols>
    <col min="3" max="3" width="10.5" bestFit="1" customWidth="1"/>
    <col min="4" max="6" width="12.83203125" bestFit="1" customWidth="1"/>
    <col min="7" max="7" width="13.83203125" bestFit="1" customWidth="1"/>
  </cols>
  <sheetData>
    <row r="1" spans="1:7">
      <c r="A1" s="1" t="s">
        <v>0</v>
      </c>
      <c r="B1" s="1" t="s">
        <v>43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>
      <c r="A2" s="1" t="s">
        <v>46</v>
      </c>
      <c r="B2" s="1" t="s">
        <v>44</v>
      </c>
      <c r="C2" s="7">
        <v>0.66900000000000004</v>
      </c>
      <c r="D2" s="1">
        <v>0.68469999999999998</v>
      </c>
      <c r="E2" s="1">
        <v>0.68210000000000004</v>
      </c>
      <c r="F2" s="1">
        <v>0.69440000000000002</v>
      </c>
      <c r="G2" s="1">
        <v>0.70909999999999995</v>
      </c>
    </row>
    <row r="3" spans="1:7">
      <c r="A3" s="1" t="s">
        <v>46</v>
      </c>
      <c r="B3" s="1" t="s">
        <v>45</v>
      </c>
      <c r="C3" s="1">
        <v>0.62260000000000004</v>
      </c>
      <c r="D3" s="1">
        <v>0.62829999999999997</v>
      </c>
      <c r="E3" s="7">
        <v>0.62829999999999997</v>
      </c>
      <c r="F3" s="1">
        <v>0.64549999999999996</v>
      </c>
      <c r="G3" s="1">
        <v>0.67500000000000004</v>
      </c>
    </row>
    <row r="4" spans="1:7">
      <c r="A4" s="1" t="s">
        <v>47</v>
      </c>
      <c r="B4" s="1" t="s">
        <v>44</v>
      </c>
      <c r="C4" s="1">
        <v>0.69189999999999996</v>
      </c>
      <c r="D4" s="1">
        <v>0.70179999999999998</v>
      </c>
      <c r="E4" s="1">
        <v>0.70650000000000002</v>
      </c>
      <c r="F4" s="1">
        <v>0.72529999999999994</v>
      </c>
      <c r="G4" s="7">
        <v>0.73299999999999998</v>
      </c>
    </row>
    <row r="5" spans="1:7">
      <c r="A5" s="1" t="s">
        <v>47</v>
      </c>
      <c r="B5" s="1" t="s">
        <v>45</v>
      </c>
      <c r="C5" s="1">
        <v>0.66190000000000004</v>
      </c>
      <c r="D5" s="1">
        <v>0.65949999999999998</v>
      </c>
      <c r="E5" s="7">
        <v>0.65959999999999996</v>
      </c>
      <c r="F5" s="1">
        <v>0.66190000000000004</v>
      </c>
      <c r="G5" s="1">
        <v>0.66900000000000004</v>
      </c>
    </row>
    <row r="6" spans="1:7">
      <c r="A6" s="1" t="s">
        <v>24</v>
      </c>
      <c r="B6" s="1" t="s">
        <v>44</v>
      </c>
      <c r="C6" s="1">
        <v>0.6502</v>
      </c>
      <c r="D6" s="1">
        <v>0.66549999999999998</v>
      </c>
      <c r="E6" s="1">
        <v>0.67859999999999998</v>
      </c>
      <c r="F6" s="1">
        <v>0.69689999999999996</v>
      </c>
      <c r="G6" s="1">
        <v>0.70550000000000002</v>
      </c>
    </row>
    <row r="7" spans="1:7">
      <c r="A7" s="1" t="s">
        <v>24</v>
      </c>
      <c r="B7" s="1" t="s">
        <v>45</v>
      </c>
      <c r="C7" s="1">
        <v>0.62829999999999997</v>
      </c>
      <c r="D7" s="1">
        <v>0.62849999999999995</v>
      </c>
      <c r="E7" s="7">
        <v>0.64900000000000002</v>
      </c>
      <c r="F7" s="1">
        <v>0.65129999999999999</v>
      </c>
      <c r="G7" s="1">
        <v>0.65369999999999995</v>
      </c>
    </row>
    <row r="8" spans="1:7">
      <c r="A8" s="1" t="s">
        <v>28</v>
      </c>
      <c r="B8" s="1" t="s">
        <v>44</v>
      </c>
      <c r="C8" s="1">
        <v>0.66310000000000002</v>
      </c>
      <c r="D8" s="1">
        <v>0.67620000000000002</v>
      </c>
      <c r="E8" s="1">
        <v>0.70289999999999997</v>
      </c>
      <c r="F8" s="1">
        <v>0.70909999999999995</v>
      </c>
      <c r="G8" s="1">
        <v>0.71040000000000003</v>
      </c>
    </row>
    <row r="9" spans="1:7">
      <c r="A9" s="1" t="s">
        <v>28</v>
      </c>
      <c r="B9" s="1" t="s">
        <v>45</v>
      </c>
      <c r="C9" s="1">
        <v>0.69420000000000004</v>
      </c>
      <c r="D9" s="1">
        <v>0.6895</v>
      </c>
      <c r="E9" s="7">
        <v>0.69799999999999995</v>
      </c>
      <c r="F9" s="1">
        <v>0.70289999999999997</v>
      </c>
      <c r="G9" s="1">
        <v>0.70420000000000005</v>
      </c>
    </row>
    <row r="10" spans="1:7">
      <c r="A10" s="1" t="s">
        <v>31</v>
      </c>
      <c r="B10" s="1" t="s">
        <v>44</v>
      </c>
      <c r="C10" s="1">
        <v>0.66749999999999998</v>
      </c>
      <c r="D10" s="1">
        <v>0.68379999999999996</v>
      </c>
      <c r="E10" s="1">
        <v>0.69940000000000002</v>
      </c>
      <c r="F10" s="1">
        <v>0.70720000000000005</v>
      </c>
      <c r="G10" s="1">
        <v>0.70909999999999995</v>
      </c>
    </row>
    <row r="11" spans="1:7">
      <c r="A11" s="1" t="s">
        <v>31</v>
      </c>
      <c r="B11" s="1" t="s">
        <v>45</v>
      </c>
      <c r="C11" s="1">
        <v>0.66639999999999999</v>
      </c>
      <c r="D11" s="1">
        <v>0.6663</v>
      </c>
      <c r="E11" s="7">
        <v>0.66669999999999996</v>
      </c>
      <c r="F11" s="1">
        <v>0.66690000000000005</v>
      </c>
      <c r="G11" s="1">
        <v>0.66830000000000001</v>
      </c>
    </row>
  </sheetData>
  <sortState xmlns:xlrd2="http://schemas.microsoft.com/office/spreadsheetml/2017/richdata2" ref="A2:G9">
    <sortCondition ref="A2:A9"/>
    <sortCondition ref="B2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 Zeng</dc:creator>
  <cp:lastModifiedBy>Miao Zeng</cp:lastModifiedBy>
  <dcterms:created xsi:type="dcterms:W3CDTF">2020-07-26T17:33:30Z</dcterms:created>
  <dcterms:modified xsi:type="dcterms:W3CDTF">2020-07-30T06:33:06Z</dcterms:modified>
</cp:coreProperties>
</file>