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ngsn/Research/Lab2_Proposed/tcrc/"/>
    </mc:Choice>
  </mc:AlternateContent>
  <bookViews>
    <workbookView xWindow="1240" yWindow="920" windowWidth="26400" windowHeight="14900" tabRatio="500" activeTab="8"/>
  </bookViews>
  <sheets>
    <sheet name="GT (0.5)" sheetId="3" r:id="rId1"/>
    <sheet name="FERET (0.3)" sheetId="6" r:id="rId2"/>
    <sheet name="LFW (0.4)" sheetId="7" r:id="rId3"/>
    <sheet name="Comparison" sheetId="4" r:id="rId4"/>
    <sheet name="Deep" sheetId="8" r:id="rId5"/>
    <sheet name="工作表1" sheetId="1" r:id="rId6"/>
    <sheet name="工作表2" sheetId="2" r:id="rId7"/>
    <sheet name="New-GT(0.5)" sheetId="9" r:id="rId8"/>
    <sheet name="New-LFW(0.4)" sheetId="11" r:id="rId9"/>
    <sheet name="New-FERET(0.3)" sheetId="12" r:id="rId10"/>
    <sheet name="New-All" sheetId="10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12" l="1"/>
  <c r="M19" i="12"/>
  <c r="M18" i="12"/>
  <c r="M17" i="12"/>
  <c r="S27" i="11"/>
  <c r="M28" i="11"/>
  <c r="M27" i="11"/>
  <c r="M26" i="11"/>
  <c r="M38" i="9"/>
  <c r="M39" i="9"/>
  <c r="M40" i="9"/>
  <c r="O16" i="12"/>
  <c r="P16" i="12"/>
  <c r="Q16" i="12"/>
  <c r="O14" i="12"/>
  <c r="P14" i="12"/>
  <c r="Q14" i="12"/>
  <c r="S16" i="12"/>
  <c r="R16" i="12"/>
  <c r="O15" i="12"/>
  <c r="P15" i="12"/>
  <c r="Q15" i="12"/>
  <c r="R15" i="12"/>
  <c r="R14" i="12"/>
  <c r="N14" i="12"/>
  <c r="O13" i="12"/>
  <c r="P13" i="12"/>
  <c r="Q13" i="12"/>
  <c r="O11" i="12"/>
  <c r="P11" i="12"/>
  <c r="Q11" i="12"/>
  <c r="S13" i="12"/>
  <c r="R13" i="12"/>
  <c r="O12" i="12"/>
  <c r="P12" i="12"/>
  <c r="Q12" i="12"/>
  <c r="R12" i="12"/>
  <c r="R11" i="12"/>
  <c r="N11" i="12"/>
  <c r="O10" i="12"/>
  <c r="P10" i="12"/>
  <c r="Q10" i="12"/>
  <c r="O8" i="12"/>
  <c r="P8" i="12"/>
  <c r="Q8" i="12"/>
  <c r="S10" i="12"/>
  <c r="R10" i="12"/>
  <c r="O9" i="12"/>
  <c r="P9" i="12"/>
  <c r="Q9" i="12"/>
  <c r="R9" i="12"/>
  <c r="R8" i="12"/>
  <c r="N8" i="12"/>
  <c r="O7" i="12"/>
  <c r="P7" i="12"/>
  <c r="Q7" i="12"/>
  <c r="O5" i="12"/>
  <c r="P5" i="12"/>
  <c r="Q5" i="12"/>
  <c r="S7" i="12"/>
  <c r="R7" i="12"/>
  <c r="O6" i="12"/>
  <c r="P6" i="12"/>
  <c r="Q6" i="12"/>
  <c r="R6" i="12"/>
  <c r="R5" i="12"/>
  <c r="N5" i="12"/>
  <c r="O4" i="12"/>
  <c r="P4" i="12"/>
  <c r="Q4" i="12"/>
  <c r="O2" i="12"/>
  <c r="P2" i="12"/>
  <c r="Q2" i="12"/>
  <c r="S4" i="12"/>
  <c r="R4" i="12"/>
  <c r="O3" i="12"/>
  <c r="P3" i="12"/>
  <c r="Q3" i="12"/>
  <c r="R3" i="12"/>
  <c r="R2" i="12"/>
  <c r="N2" i="12"/>
  <c r="O25" i="11"/>
  <c r="P25" i="11"/>
  <c r="Q25" i="11"/>
  <c r="O23" i="11"/>
  <c r="P23" i="11"/>
  <c r="Q23" i="11"/>
  <c r="S25" i="11"/>
  <c r="R25" i="11"/>
  <c r="O24" i="11"/>
  <c r="P24" i="11"/>
  <c r="Q24" i="11"/>
  <c r="R24" i="11"/>
  <c r="R23" i="11"/>
  <c r="N23" i="11"/>
  <c r="S39" i="9"/>
  <c r="O22" i="11"/>
  <c r="P22" i="11"/>
  <c r="Q22" i="11"/>
  <c r="O20" i="11"/>
  <c r="P20" i="11"/>
  <c r="Q20" i="11"/>
  <c r="S22" i="11"/>
  <c r="R22" i="11"/>
  <c r="O21" i="11"/>
  <c r="P21" i="11"/>
  <c r="Q21" i="11"/>
  <c r="R21" i="11"/>
  <c r="R20" i="11"/>
  <c r="N20" i="11"/>
  <c r="O19" i="11"/>
  <c r="P19" i="11"/>
  <c r="Q19" i="11"/>
  <c r="O17" i="11"/>
  <c r="P17" i="11"/>
  <c r="Q17" i="11"/>
  <c r="S19" i="11"/>
  <c r="R19" i="11"/>
  <c r="O18" i="11"/>
  <c r="P18" i="11"/>
  <c r="Q18" i="11"/>
  <c r="R18" i="11"/>
  <c r="R17" i="11"/>
  <c r="N17" i="11"/>
  <c r="O16" i="11"/>
  <c r="P16" i="11"/>
  <c r="Q16" i="11"/>
  <c r="O14" i="11"/>
  <c r="P14" i="11"/>
  <c r="Q14" i="11"/>
  <c r="S16" i="11"/>
  <c r="R16" i="11"/>
  <c r="O15" i="11"/>
  <c r="P15" i="11"/>
  <c r="Q15" i="11"/>
  <c r="R15" i="11"/>
  <c r="R14" i="11"/>
  <c r="N14" i="11"/>
  <c r="O13" i="11"/>
  <c r="P13" i="11"/>
  <c r="Q13" i="11"/>
  <c r="O11" i="11"/>
  <c r="P11" i="11"/>
  <c r="Q11" i="11"/>
  <c r="S13" i="11"/>
  <c r="R13" i="11"/>
  <c r="O12" i="11"/>
  <c r="P12" i="11"/>
  <c r="Q12" i="11"/>
  <c r="R12" i="11"/>
  <c r="R11" i="11"/>
  <c r="N11" i="11"/>
  <c r="O10" i="11"/>
  <c r="P10" i="11"/>
  <c r="Q10" i="11"/>
  <c r="O8" i="11"/>
  <c r="P8" i="11"/>
  <c r="Q8" i="11"/>
  <c r="S10" i="11"/>
  <c r="R10" i="11"/>
  <c r="O9" i="11"/>
  <c r="P9" i="11"/>
  <c r="Q9" i="11"/>
  <c r="R9" i="11"/>
  <c r="R8" i="11"/>
  <c r="N8" i="11"/>
  <c r="O7" i="11"/>
  <c r="P7" i="11"/>
  <c r="Q7" i="11"/>
  <c r="O5" i="11"/>
  <c r="P5" i="11"/>
  <c r="Q5" i="11"/>
  <c r="S7" i="11"/>
  <c r="R7" i="11"/>
  <c r="O6" i="11"/>
  <c r="P6" i="11"/>
  <c r="Q6" i="11"/>
  <c r="R6" i="11"/>
  <c r="R5" i="11"/>
  <c r="N5" i="11"/>
  <c r="O4" i="11"/>
  <c r="P4" i="11"/>
  <c r="Q4" i="11"/>
  <c r="O2" i="11"/>
  <c r="P2" i="11"/>
  <c r="Q2" i="11"/>
  <c r="S4" i="11"/>
  <c r="R4" i="11"/>
  <c r="O3" i="11"/>
  <c r="P3" i="11"/>
  <c r="Q3" i="11"/>
  <c r="R3" i="11"/>
  <c r="R2" i="11"/>
  <c r="N2" i="11"/>
  <c r="O7" i="9"/>
  <c r="P7" i="9"/>
  <c r="Q7" i="9"/>
  <c r="O5" i="9"/>
  <c r="P5" i="9"/>
  <c r="Q5" i="9"/>
  <c r="S7" i="9"/>
  <c r="O10" i="9"/>
  <c r="P10" i="9"/>
  <c r="Q10" i="9"/>
  <c r="O8" i="9"/>
  <c r="P8" i="9"/>
  <c r="Q8" i="9"/>
  <c r="S10" i="9"/>
  <c r="O13" i="9"/>
  <c r="P13" i="9"/>
  <c r="Q13" i="9"/>
  <c r="O11" i="9"/>
  <c r="P11" i="9"/>
  <c r="Q11" i="9"/>
  <c r="S13" i="9"/>
  <c r="O16" i="9"/>
  <c r="P16" i="9"/>
  <c r="Q16" i="9"/>
  <c r="O14" i="9"/>
  <c r="P14" i="9"/>
  <c r="Q14" i="9"/>
  <c r="S16" i="9"/>
  <c r="O19" i="9"/>
  <c r="P19" i="9"/>
  <c r="Q19" i="9"/>
  <c r="O17" i="9"/>
  <c r="P17" i="9"/>
  <c r="Q17" i="9"/>
  <c r="S19" i="9"/>
  <c r="O22" i="9"/>
  <c r="P22" i="9"/>
  <c r="Q22" i="9"/>
  <c r="O20" i="9"/>
  <c r="P20" i="9"/>
  <c r="Q20" i="9"/>
  <c r="S22" i="9"/>
  <c r="O25" i="9"/>
  <c r="P25" i="9"/>
  <c r="Q25" i="9"/>
  <c r="O23" i="9"/>
  <c r="P23" i="9"/>
  <c r="Q23" i="9"/>
  <c r="S25" i="9"/>
  <c r="O28" i="9"/>
  <c r="P28" i="9"/>
  <c r="Q28" i="9"/>
  <c r="O26" i="9"/>
  <c r="P26" i="9"/>
  <c r="Q26" i="9"/>
  <c r="S28" i="9"/>
  <c r="O31" i="9"/>
  <c r="P31" i="9"/>
  <c r="Q31" i="9"/>
  <c r="O29" i="9"/>
  <c r="P29" i="9"/>
  <c r="Q29" i="9"/>
  <c r="S31" i="9"/>
  <c r="O34" i="9"/>
  <c r="P34" i="9"/>
  <c r="Q34" i="9"/>
  <c r="O32" i="9"/>
  <c r="P32" i="9"/>
  <c r="Q32" i="9"/>
  <c r="S34" i="9"/>
  <c r="O37" i="9"/>
  <c r="P37" i="9"/>
  <c r="Q37" i="9"/>
  <c r="O35" i="9"/>
  <c r="P35" i="9"/>
  <c r="Q35" i="9"/>
  <c r="S37" i="9"/>
  <c r="O4" i="9"/>
  <c r="P4" i="9"/>
  <c r="Q4" i="9"/>
  <c r="O2" i="9"/>
  <c r="P2" i="9"/>
  <c r="Q2" i="9"/>
  <c r="S4" i="9"/>
  <c r="R8" i="9"/>
  <c r="O9" i="9"/>
  <c r="P9" i="9"/>
  <c r="Q9" i="9"/>
  <c r="R9" i="9"/>
  <c r="R10" i="9"/>
  <c r="R11" i="9"/>
  <c r="O12" i="9"/>
  <c r="P12" i="9"/>
  <c r="Q12" i="9"/>
  <c r="R12" i="9"/>
  <c r="R13" i="9"/>
  <c r="R14" i="9"/>
  <c r="O15" i="9"/>
  <c r="P15" i="9"/>
  <c r="Q15" i="9"/>
  <c r="R15" i="9"/>
  <c r="R16" i="9"/>
  <c r="R17" i="9"/>
  <c r="O18" i="9"/>
  <c r="P18" i="9"/>
  <c r="Q18" i="9"/>
  <c r="R18" i="9"/>
  <c r="R19" i="9"/>
  <c r="R20" i="9"/>
  <c r="O21" i="9"/>
  <c r="P21" i="9"/>
  <c r="Q21" i="9"/>
  <c r="R21" i="9"/>
  <c r="R22" i="9"/>
  <c r="R23" i="9"/>
  <c r="O24" i="9"/>
  <c r="P24" i="9"/>
  <c r="Q24" i="9"/>
  <c r="R24" i="9"/>
  <c r="R25" i="9"/>
  <c r="R26" i="9"/>
  <c r="O27" i="9"/>
  <c r="P27" i="9"/>
  <c r="Q27" i="9"/>
  <c r="R27" i="9"/>
  <c r="R28" i="9"/>
  <c r="R29" i="9"/>
  <c r="O30" i="9"/>
  <c r="P30" i="9"/>
  <c r="Q30" i="9"/>
  <c r="R30" i="9"/>
  <c r="R31" i="9"/>
  <c r="R32" i="9"/>
  <c r="O33" i="9"/>
  <c r="P33" i="9"/>
  <c r="Q33" i="9"/>
  <c r="R33" i="9"/>
  <c r="R34" i="9"/>
  <c r="R35" i="9"/>
  <c r="O36" i="9"/>
  <c r="P36" i="9"/>
  <c r="Q36" i="9"/>
  <c r="R36" i="9"/>
  <c r="R37" i="9"/>
  <c r="O3" i="9"/>
  <c r="P3" i="9"/>
  <c r="Q3" i="9"/>
  <c r="R3" i="9"/>
  <c r="R4" i="9"/>
  <c r="R5" i="9"/>
  <c r="O6" i="9"/>
  <c r="P6" i="9"/>
  <c r="Q6" i="9"/>
  <c r="R6" i="9"/>
  <c r="R7" i="9"/>
  <c r="R2" i="9"/>
  <c r="N35" i="9"/>
  <c r="N32" i="9"/>
  <c r="N29" i="9"/>
  <c r="N26" i="9"/>
  <c r="N23" i="9"/>
  <c r="N20" i="9"/>
  <c r="N17" i="9"/>
  <c r="N14" i="9"/>
  <c r="N11" i="9"/>
  <c r="N8" i="9"/>
  <c r="N5" i="9"/>
  <c r="N2" i="9"/>
  <c r="G26" i="8"/>
  <c r="G25" i="8"/>
  <c r="G24" i="8"/>
  <c r="E26" i="8"/>
  <c r="E25" i="8"/>
  <c r="E24" i="8"/>
  <c r="C26" i="8"/>
  <c r="C25" i="8"/>
  <c r="C24" i="8"/>
  <c r="G22" i="8"/>
  <c r="G21" i="8"/>
  <c r="G20" i="8"/>
  <c r="E22" i="8"/>
  <c r="E21" i="8"/>
  <c r="E20" i="8"/>
  <c r="C22" i="8"/>
  <c r="C21" i="8"/>
  <c r="C20" i="8"/>
  <c r="G18" i="8"/>
  <c r="G17" i="8"/>
  <c r="G16" i="8"/>
  <c r="E18" i="8"/>
  <c r="E17" i="8"/>
  <c r="E16" i="8"/>
  <c r="C18" i="8"/>
  <c r="C17" i="8"/>
  <c r="C16" i="8"/>
  <c r="D5" i="4"/>
  <c r="D4" i="4"/>
  <c r="D3" i="4"/>
  <c r="D2" i="4"/>
  <c r="C5" i="4"/>
  <c r="C4" i="4"/>
  <c r="C3" i="4"/>
  <c r="C2" i="4"/>
  <c r="B5" i="4"/>
  <c r="B4" i="4"/>
  <c r="B3" i="4"/>
  <c r="B2" i="4"/>
  <c r="P23" i="7"/>
  <c r="L24" i="6"/>
  <c r="T18" i="3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AS26" i="1"/>
  <c r="AS27" i="1"/>
  <c r="AS28" i="1"/>
  <c r="AS29" i="1"/>
  <c r="AS30" i="1"/>
  <c r="AS31" i="1"/>
  <c r="AS32" i="1"/>
  <c r="AS33" i="1"/>
  <c r="AS34" i="1"/>
  <c r="AS35" i="1"/>
  <c r="AS36" i="1"/>
  <c r="AS37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BB53" i="1"/>
  <c r="BB54" i="1"/>
  <c r="BB55" i="1"/>
  <c r="BB56" i="1"/>
  <c r="BB57" i="1"/>
  <c r="BB58" i="1"/>
  <c r="BB61" i="1"/>
  <c r="AY53" i="1"/>
  <c r="AY54" i="1"/>
  <c r="AY55" i="1"/>
  <c r="AY56" i="1"/>
  <c r="AY57" i="1"/>
  <c r="AY58" i="1"/>
  <c r="AY59" i="1"/>
  <c r="AY60" i="1"/>
  <c r="AY61" i="1"/>
  <c r="AJ34" i="1"/>
  <c r="AJ35" i="1"/>
  <c r="AJ36" i="1"/>
  <c r="AJ37" i="1"/>
  <c r="AJ38" i="1"/>
  <c r="AJ39" i="1"/>
  <c r="AJ40" i="1"/>
  <c r="AJ41" i="1"/>
  <c r="AJ42" i="1"/>
  <c r="AG34" i="1"/>
  <c r="AG35" i="1"/>
  <c r="AG36" i="1"/>
  <c r="AG37" i="1"/>
  <c r="AG38" i="1"/>
  <c r="AG39" i="1"/>
  <c r="AG40" i="1"/>
  <c r="AG41" i="1"/>
  <c r="AG42" i="1"/>
  <c r="Z20" i="1"/>
  <c r="Z21" i="1"/>
  <c r="Z22" i="1"/>
  <c r="Z23" i="1"/>
  <c r="Z24" i="1"/>
  <c r="Z25" i="1"/>
  <c r="W20" i="1"/>
  <c r="W21" i="1"/>
  <c r="W22" i="1"/>
  <c r="W23" i="1"/>
  <c r="W24" i="1"/>
  <c r="W25" i="1"/>
  <c r="H30" i="1"/>
  <c r="H31" i="1"/>
  <c r="H32" i="1"/>
  <c r="H33" i="1"/>
  <c r="H34" i="1"/>
  <c r="H35" i="1"/>
  <c r="H36" i="1"/>
  <c r="H37" i="1"/>
  <c r="H38" i="1"/>
  <c r="G30" i="1"/>
  <c r="G31" i="1"/>
  <c r="G32" i="1"/>
  <c r="G33" i="1"/>
  <c r="G34" i="1"/>
  <c r="G35" i="1"/>
  <c r="G36" i="1"/>
  <c r="G37" i="1"/>
  <c r="G38" i="1"/>
  <c r="Q16" i="1"/>
  <c r="M16" i="1"/>
  <c r="H28" i="1"/>
  <c r="E28" i="1"/>
  <c r="E26" i="1"/>
  <c r="H24" i="1"/>
  <c r="E24" i="1"/>
  <c r="H14" i="1"/>
  <c r="E22" i="1"/>
  <c r="E20" i="1"/>
  <c r="E19" i="1"/>
  <c r="E16" i="1"/>
  <c r="E17" i="1"/>
  <c r="E15" i="1"/>
  <c r="E12" i="1"/>
  <c r="H22" i="1"/>
  <c r="H20" i="1"/>
  <c r="H19" i="1"/>
  <c r="H16" i="1"/>
  <c r="H17" i="1"/>
  <c r="H15" i="1"/>
  <c r="H1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BK4" i="1"/>
  <c r="BK5" i="1"/>
  <c r="BK6" i="1"/>
  <c r="BK7" i="1"/>
  <c r="BK8" i="1"/>
  <c r="BK3" i="1"/>
  <c r="BH4" i="1"/>
  <c r="BH5" i="1"/>
  <c r="BH6" i="1"/>
  <c r="BH7" i="1"/>
  <c r="BH8" i="1"/>
  <c r="BH3" i="1"/>
  <c r="AS20" i="1"/>
  <c r="AP20" i="1"/>
  <c r="AS22" i="1"/>
  <c r="AP22" i="1"/>
  <c r="AS19" i="1"/>
  <c r="AP19" i="1"/>
  <c r="AJ31" i="1"/>
  <c r="AG31" i="1"/>
  <c r="AS18" i="1"/>
  <c r="AP18" i="1"/>
  <c r="AS17" i="1"/>
  <c r="AP17" i="1"/>
  <c r="AS16" i="1"/>
  <c r="AP16" i="1"/>
  <c r="AJ29" i="1"/>
  <c r="AG29" i="1"/>
  <c r="Z16" i="1"/>
  <c r="W16" i="1"/>
  <c r="Z13" i="1"/>
  <c r="W13" i="1"/>
  <c r="W18" i="1"/>
  <c r="Z18" i="1"/>
  <c r="Z15" i="1"/>
  <c r="W15" i="1"/>
  <c r="W12" i="1"/>
  <c r="Z12" i="1"/>
  <c r="AJ22" i="1"/>
  <c r="AJ23" i="1"/>
  <c r="AJ24" i="1"/>
  <c r="AJ25" i="1"/>
  <c r="AJ26" i="1"/>
  <c r="AJ27" i="1"/>
  <c r="AJ21" i="1"/>
  <c r="AJ13" i="1"/>
  <c r="AJ14" i="1"/>
  <c r="AJ15" i="1"/>
  <c r="AJ16" i="1"/>
  <c r="AJ17" i="1"/>
  <c r="AJ18" i="1"/>
  <c r="AJ19" i="1"/>
  <c r="AJ12" i="1"/>
  <c r="AJ4" i="1"/>
  <c r="AJ5" i="1"/>
  <c r="AJ6" i="1"/>
  <c r="AJ7" i="1"/>
  <c r="AJ8" i="1"/>
  <c r="AJ9" i="1"/>
  <c r="AJ10" i="1"/>
  <c r="AJ3" i="1"/>
  <c r="AG22" i="1"/>
  <c r="AG23" i="1"/>
  <c r="AG24" i="1"/>
  <c r="AG25" i="1"/>
  <c r="AG26" i="1"/>
  <c r="AG27" i="1"/>
  <c r="AG21" i="1"/>
  <c r="BB44" i="1"/>
  <c r="BB45" i="1"/>
  <c r="BB46" i="1"/>
  <c r="BB47" i="1"/>
  <c r="BB48" i="1"/>
  <c r="BB49" i="1"/>
  <c r="BB50" i="1"/>
  <c r="BB43" i="1"/>
  <c r="AY44" i="1"/>
  <c r="AY45" i="1"/>
  <c r="AY46" i="1"/>
  <c r="AY47" i="1"/>
  <c r="AY48" i="1"/>
  <c r="AY49" i="1"/>
  <c r="AY50" i="1"/>
  <c r="AY43" i="1"/>
  <c r="BB34" i="1"/>
  <c r="BB35" i="1"/>
  <c r="BB36" i="1"/>
  <c r="BB37" i="1"/>
  <c r="BB38" i="1"/>
  <c r="BB39" i="1"/>
  <c r="BB40" i="1"/>
  <c r="BB33" i="1"/>
  <c r="AY34" i="1"/>
  <c r="AY35" i="1"/>
  <c r="AY36" i="1"/>
  <c r="AY37" i="1"/>
  <c r="AY38" i="1"/>
  <c r="AY39" i="1"/>
  <c r="AY40" i="1"/>
  <c r="AY33" i="1"/>
  <c r="BB24" i="1"/>
  <c r="BB25" i="1"/>
  <c r="BB26" i="1"/>
  <c r="BB27" i="1"/>
  <c r="BB28" i="1"/>
  <c r="BB29" i="1"/>
  <c r="BB30" i="1"/>
  <c r="BB23" i="1"/>
  <c r="AY24" i="1"/>
  <c r="AY25" i="1"/>
  <c r="AY26" i="1"/>
  <c r="AY27" i="1"/>
  <c r="AY28" i="1"/>
  <c r="AY29" i="1"/>
  <c r="AY30" i="1"/>
  <c r="AY23" i="1"/>
  <c r="BB14" i="1"/>
  <c r="BB15" i="1"/>
  <c r="BB16" i="1"/>
  <c r="BB17" i="1"/>
  <c r="BB18" i="1"/>
  <c r="BB19" i="1"/>
  <c r="BB20" i="1"/>
  <c r="BB13" i="1"/>
  <c r="AY14" i="1"/>
  <c r="AY15" i="1"/>
  <c r="AY16" i="1"/>
  <c r="AY17" i="1"/>
  <c r="AY18" i="1"/>
  <c r="AY19" i="1"/>
  <c r="AY20" i="1"/>
  <c r="AY13" i="1"/>
  <c r="BB4" i="1"/>
  <c r="BB5" i="1"/>
  <c r="BB6" i="1"/>
  <c r="BB7" i="1"/>
  <c r="BB8" i="1"/>
  <c r="BB9" i="1"/>
  <c r="BB10" i="1"/>
  <c r="BB3" i="1"/>
  <c r="AY4" i="1"/>
  <c r="AY5" i="1"/>
  <c r="AY6" i="1"/>
  <c r="AY7" i="1"/>
  <c r="AY8" i="1"/>
  <c r="AY9" i="1"/>
  <c r="AY10" i="1"/>
  <c r="AY3" i="1"/>
  <c r="Z9" i="1"/>
  <c r="W9" i="1"/>
  <c r="AS10" i="1"/>
  <c r="AS11" i="1"/>
  <c r="AS12" i="1"/>
  <c r="AS13" i="1"/>
  <c r="AS14" i="1"/>
  <c r="AP10" i="1"/>
  <c r="AP11" i="1"/>
  <c r="AP12" i="1"/>
  <c r="AP13" i="1"/>
  <c r="AP14" i="1"/>
  <c r="AS9" i="1"/>
  <c r="AP9" i="1"/>
  <c r="AS7" i="1"/>
  <c r="AP7" i="1"/>
  <c r="H4" i="1"/>
  <c r="H5" i="1"/>
  <c r="H6" i="1"/>
  <c r="H7" i="1"/>
  <c r="H8" i="1"/>
  <c r="H9" i="1"/>
  <c r="H10" i="1"/>
  <c r="H3" i="1"/>
  <c r="E4" i="1"/>
  <c r="E5" i="1"/>
  <c r="E6" i="1"/>
  <c r="E7" i="1"/>
  <c r="E8" i="1"/>
  <c r="E9" i="1"/>
  <c r="E10" i="1"/>
  <c r="E3" i="1"/>
  <c r="Z4" i="1"/>
  <c r="Z5" i="1"/>
  <c r="Z6" i="1"/>
  <c r="Z3" i="1"/>
  <c r="W4" i="1"/>
  <c r="W5" i="1"/>
  <c r="W6" i="1"/>
  <c r="W3" i="1"/>
  <c r="AS4" i="1"/>
  <c r="AS5" i="1"/>
  <c r="AS3" i="1"/>
  <c r="AP4" i="1"/>
  <c r="AP5" i="1"/>
  <c r="AP3" i="1"/>
  <c r="AG13" i="1"/>
  <c r="AG14" i="1"/>
  <c r="AG15" i="1"/>
  <c r="AG16" i="1"/>
  <c r="AG17" i="1"/>
  <c r="AG18" i="1"/>
  <c r="AG19" i="1"/>
  <c r="AG12" i="1"/>
  <c r="AG4" i="1"/>
  <c r="AG5" i="1"/>
  <c r="AG6" i="1"/>
  <c r="AG3" i="1"/>
  <c r="M20" i="1"/>
  <c r="M21" i="1"/>
  <c r="M22" i="1"/>
  <c r="M23" i="1"/>
  <c r="M24" i="1"/>
  <c r="M25" i="1"/>
  <c r="M26" i="1"/>
  <c r="M27" i="1"/>
  <c r="M28" i="1"/>
  <c r="M29" i="1"/>
  <c r="M30" i="1"/>
  <c r="M19" i="1"/>
  <c r="Q20" i="1"/>
  <c r="Q21" i="1"/>
  <c r="Q22" i="1"/>
  <c r="Q19" i="1"/>
  <c r="Q24" i="1"/>
  <c r="Q25" i="1"/>
  <c r="Q26" i="1"/>
  <c r="Q27" i="1"/>
  <c r="Q28" i="1"/>
  <c r="Q29" i="1"/>
  <c r="Q30" i="1"/>
  <c r="Q23" i="1"/>
  <c r="Q11" i="1"/>
  <c r="Q3" i="1"/>
  <c r="Q14" i="1"/>
  <c r="Q13" i="1"/>
  <c r="Q12" i="1"/>
  <c r="Q10" i="1"/>
  <c r="Q9" i="1"/>
  <c r="Q8" i="1"/>
  <c r="Q7" i="1"/>
  <c r="Q6" i="1"/>
  <c r="Q5" i="1"/>
  <c r="Q4" i="1"/>
  <c r="M5" i="1"/>
  <c r="M6" i="1"/>
  <c r="M7" i="1"/>
  <c r="M8" i="1"/>
  <c r="M9" i="1"/>
  <c r="M10" i="1"/>
  <c r="M11" i="1"/>
  <c r="M12" i="1"/>
  <c r="M13" i="1"/>
  <c r="M14" i="1"/>
  <c r="M4" i="1"/>
</calcChain>
</file>

<file path=xl/sharedStrings.xml><?xml version="1.0" encoding="utf-8"?>
<sst xmlns="http://schemas.openxmlformats.org/spreadsheetml/2006/main" count="315" uniqueCount="151">
  <si>
    <t>ORL</t>
    <phoneticPr fontId="2" type="noConversion"/>
  </si>
  <si>
    <t>TTLS</t>
    <phoneticPr fontId="2" type="noConversion"/>
  </si>
  <si>
    <t>SRC</t>
    <phoneticPr fontId="2" type="noConversion"/>
  </si>
  <si>
    <t>SRC+</t>
    <phoneticPr fontId="2" type="noConversion"/>
  </si>
  <si>
    <t>SRC*</t>
    <phoneticPr fontId="2" type="noConversion"/>
  </si>
  <si>
    <t>CRC</t>
    <phoneticPr fontId="2" type="noConversion"/>
  </si>
  <si>
    <t>CRC+</t>
    <phoneticPr fontId="2" type="noConversion"/>
  </si>
  <si>
    <t>CRC*</t>
    <phoneticPr fontId="2" type="noConversion"/>
  </si>
  <si>
    <t>a=40</t>
    <phoneticPr fontId="2" type="noConversion"/>
  </si>
  <si>
    <t>b=1</t>
    <phoneticPr fontId="2" type="noConversion"/>
  </si>
  <si>
    <t>t=0.3</t>
    <phoneticPr fontId="2" type="noConversion"/>
  </si>
  <si>
    <t>GT</t>
    <phoneticPr fontId="2" type="noConversion"/>
  </si>
  <si>
    <t>FERET</t>
    <phoneticPr fontId="2" type="noConversion"/>
  </si>
  <si>
    <t>t=0.2</t>
    <phoneticPr fontId="2" type="noConversion"/>
  </si>
  <si>
    <t>%</t>
    <phoneticPr fontId="2" type="noConversion"/>
  </si>
  <si>
    <t>a=0.001</t>
    <phoneticPr fontId="2" type="noConversion"/>
  </si>
  <si>
    <t>t=0.3</t>
    <phoneticPr fontId="2" type="noConversion"/>
  </si>
  <si>
    <t>Yale</t>
    <phoneticPr fontId="2" type="noConversion"/>
  </si>
  <si>
    <t>a=0.1</t>
    <phoneticPr fontId="2" type="noConversion"/>
  </si>
  <si>
    <t>b=1</t>
    <phoneticPr fontId="2" type="noConversion"/>
  </si>
  <si>
    <t>t=0.9</t>
    <phoneticPr fontId="2" type="noConversion"/>
  </si>
  <si>
    <t>a=1</t>
    <phoneticPr fontId="2" type="noConversion"/>
  </si>
  <si>
    <t>t=0.2</t>
    <phoneticPr fontId="2" type="noConversion"/>
  </si>
  <si>
    <t>%</t>
    <phoneticPr fontId="2" type="noConversion"/>
  </si>
  <si>
    <t>%</t>
    <phoneticPr fontId="2" type="noConversion"/>
  </si>
  <si>
    <t>COIL</t>
    <phoneticPr fontId="2" type="noConversion"/>
  </si>
  <si>
    <t>t=0.9</t>
    <phoneticPr fontId="2" type="noConversion"/>
  </si>
  <si>
    <t>TTLS</t>
    <phoneticPr fontId="2" type="noConversion"/>
  </si>
  <si>
    <t>SRC</t>
    <phoneticPr fontId="2" type="noConversion"/>
  </si>
  <si>
    <t>SRC+</t>
    <phoneticPr fontId="2" type="noConversion"/>
  </si>
  <si>
    <t>%</t>
    <phoneticPr fontId="2" type="noConversion"/>
  </si>
  <si>
    <t>CRC</t>
    <phoneticPr fontId="2" type="noConversion"/>
  </si>
  <si>
    <t>CRC+</t>
    <phoneticPr fontId="2" type="noConversion"/>
  </si>
  <si>
    <t>a=100</t>
    <phoneticPr fontId="2" type="noConversion"/>
  </si>
  <si>
    <t>%</t>
    <phoneticPr fontId="2" type="noConversion"/>
  </si>
  <si>
    <t>a=1</t>
    <phoneticPr fontId="2" type="noConversion"/>
  </si>
  <si>
    <t>t=0.7</t>
    <phoneticPr fontId="2" type="noConversion"/>
  </si>
  <si>
    <t>t=0.8</t>
    <phoneticPr fontId="2" type="noConversion"/>
  </si>
  <si>
    <t>a=10</t>
    <phoneticPr fontId="2" type="noConversion"/>
  </si>
  <si>
    <t>t=0.1</t>
    <phoneticPr fontId="2" type="noConversion"/>
  </si>
  <si>
    <t>a=1000</t>
    <phoneticPr fontId="2" type="noConversion"/>
  </si>
  <si>
    <t>Senthil</t>
    <phoneticPr fontId="2" type="noConversion"/>
  </si>
  <si>
    <t>a=1</t>
    <phoneticPr fontId="2" type="noConversion"/>
  </si>
  <si>
    <t>t=0.2</t>
    <phoneticPr fontId="2" type="noConversion"/>
  </si>
  <si>
    <t>a=10</t>
    <phoneticPr fontId="2" type="noConversion"/>
  </si>
  <si>
    <t>a=1</t>
    <phoneticPr fontId="2" type="noConversion"/>
  </si>
  <si>
    <t>t=0.5</t>
    <phoneticPr fontId="2" type="noConversion"/>
  </si>
  <si>
    <t>t=0.4</t>
    <phoneticPr fontId="2" type="noConversion"/>
  </si>
  <si>
    <t>t=0.5</t>
    <phoneticPr fontId="2" type="noConversion"/>
  </si>
  <si>
    <t>t=0.9</t>
    <phoneticPr fontId="2" type="noConversion"/>
  </si>
  <si>
    <t>LFW</t>
    <phoneticPr fontId="2" type="noConversion"/>
  </si>
  <si>
    <t>Residuals</t>
    <phoneticPr fontId="2" type="noConversion"/>
  </si>
  <si>
    <t>test=1</t>
    <phoneticPr fontId="2" type="noConversion"/>
  </si>
  <si>
    <t>Results</t>
    <phoneticPr fontId="2" type="noConversion"/>
  </si>
  <si>
    <t>a=1</t>
    <phoneticPr fontId="2" type="noConversion"/>
  </si>
  <si>
    <t>t=0.3</t>
    <phoneticPr fontId="2" type="noConversion"/>
  </si>
  <si>
    <t>a=1</t>
    <phoneticPr fontId="2" type="noConversion"/>
  </si>
  <si>
    <t>t=0.4</t>
    <phoneticPr fontId="2" type="noConversion"/>
  </si>
  <si>
    <t>t=0.5</t>
    <phoneticPr fontId="2" type="noConversion"/>
  </si>
  <si>
    <t>t=0.2</t>
    <phoneticPr fontId="2" type="noConversion"/>
  </si>
  <si>
    <t>%</t>
    <phoneticPr fontId="2" type="noConversion"/>
  </si>
  <si>
    <t>a=1</t>
    <phoneticPr fontId="2" type="noConversion"/>
  </si>
  <si>
    <t>t=0.7</t>
    <phoneticPr fontId="2" type="noConversion"/>
  </si>
  <si>
    <t>a=50</t>
    <phoneticPr fontId="2" type="noConversion"/>
  </si>
  <si>
    <t>a=10</t>
    <phoneticPr fontId="2" type="noConversion"/>
  </si>
  <si>
    <t>t=0.8</t>
    <phoneticPr fontId="2" type="noConversion"/>
  </si>
  <si>
    <t>Train</t>
    <phoneticPr fontId="2" type="noConversion"/>
  </si>
  <si>
    <t>CRC</t>
    <phoneticPr fontId="2" type="noConversion"/>
  </si>
  <si>
    <t>TTLS</t>
    <phoneticPr fontId="2" type="noConversion"/>
  </si>
  <si>
    <t>TCRC</t>
    <phoneticPr fontId="2" type="noConversion"/>
  </si>
  <si>
    <t>Impr</t>
    <phoneticPr fontId="2" type="noConversion"/>
  </si>
  <si>
    <t>TCRC</t>
    <phoneticPr fontId="2" type="noConversion"/>
  </si>
  <si>
    <t>TTLS</t>
    <phoneticPr fontId="2" type="noConversion"/>
  </si>
  <si>
    <t>CRC</t>
    <phoneticPr fontId="2" type="noConversion"/>
  </si>
  <si>
    <t>L1LS</t>
    <phoneticPr fontId="2" type="noConversion"/>
  </si>
  <si>
    <t>INNC</t>
    <phoneticPr fontId="2" type="noConversion"/>
  </si>
  <si>
    <t>PCA</t>
    <phoneticPr fontId="2" type="noConversion"/>
  </si>
  <si>
    <t>CRC</t>
    <phoneticPr fontId="2" type="noConversion"/>
  </si>
  <si>
    <t>diff</t>
    <phoneticPr fontId="2" type="noConversion"/>
  </si>
  <si>
    <t>TTLS</t>
    <phoneticPr fontId="2" type="noConversion"/>
  </si>
  <si>
    <t>TCRC</t>
    <phoneticPr fontId="2" type="noConversion"/>
  </si>
  <si>
    <t>diff</t>
    <phoneticPr fontId="2" type="noConversion"/>
  </si>
  <si>
    <t>Impr</t>
    <phoneticPr fontId="2" type="noConversion"/>
  </si>
  <si>
    <t>diff</t>
    <phoneticPr fontId="2" type="noConversion"/>
  </si>
  <si>
    <t>CRC</t>
    <phoneticPr fontId="2" type="noConversion"/>
  </si>
  <si>
    <t>TTLS</t>
    <phoneticPr fontId="2" type="noConversion"/>
  </si>
  <si>
    <t>TCRC</t>
    <phoneticPr fontId="2" type="noConversion"/>
  </si>
  <si>
    <t>FISTA</t>
    <phoneticPr fontId="2" type="noConversion"/>
  </si>
  <si>
    <t>L1LS</t>
    <phoneticPr fontId="2" type="noConversion"/>
  </si>
  <si>
    <t>Homotopy</t>
    <phoneticPr fontId="2" type="noConversion"/>
  </si>
  <si>
    <t>OMP</t>
    <phoneticPr fontId="2" type="noConversion"/>
  </si>
  <si>
    <t>INNC</t>
    <phoneticPr fontId="2" type="noConversion"/>
  </si>
  <si>
    <t>KNN</t>
    <phoneticPr fontId="2" type="noConversion"/>
  </si>
  <si>
    <t>TTLS</t>
    <phoneticPr fontId="2" type="noConversion"/>
  </si>
  <si>
    <t>TCRC</t>
    <phoneticPr fontId="2" type="noConversion"/>
  </si>
  <si>
    <t>diff</t>
    <phoneticPr fontId="2" type="noConversion"/>
  </si>
  <si>
    <t>Impr</t>
    <phoneticPr fontId="2" type="noConversion"/>
  </si>
  <si>
    <t>GT</t>
    <phoneticPr fontId="2" type="noConversion"/>
  </si>
  <si>
    <t>FERET</t>
    <phoneticPr fontId="2" type="noConversion"/>
  </si>
  <si>
    <t>LFW</t>
    <phoneticPr fontId="2" type="noConversion"/>
  </si>
  <si>
    <t>Impr</t>
    <phoneticPr fontId="2" type="noConversion"/>
  </si>
  <si>
    <t>Max</t>
    <phoneticPr fontId="2" type="noConversion"/>
  </si>
  <si>
    <t>Min</t>
    <phoneticPr fontId="2" type="noConversion"/>
  </si>
  <si>
    <t>Mean</t>
    <phoneticPr fontId="2" type="noConversion"/>
  </si>
  <si>
    <t>SQFCRC</t>
    <phoneticPr fontId="2" type="noConversion"/>
  </si>
  <si>
    <t>SA_CRC</t>
    <phoneticPr fontId="2" type="noConversion"/>
  </si>
  <si>
    <t>CRC</t>
    <phoneticPr fontId="2" type="noConversion"/>
  </si>
  <si>
    <t>LFW (0.4)</t>
    <phoneticPr fontId="2" type="noConversion"/>
  </si>
  <si>
    <t>CRC</t>
    <phoneticPr fontId="2" type="noConversion"/>
  </si>
  <si>
    <t>TTLS</t>
    <phoneticPr fontId="2" type="noConversion"/>
  </si>
  <si>
    <t>TCRC</t>
    <phoneticPr fontId="2" type="noConversion"/>
  </si>
  <si>
    <t>GT (0.5)</t>
    <phoneticPr fontId="2" type="noConversion"/>
  </si>
  <si>
    <t>FERET (0.3)</t>
    <phoneticPr fontId="2" type="noConversion"/>
  </si>
  <si>
    <t>CRC</t>
    <phoneticPr fontId="2" type="noConversion"/>
  </si>
  <si>
    <t>TCRC</t>
    <phoneticPr fontId="2" type="noConversion"/>
  </si>
  <si>
    <t>GT</t>
    <phoneticPr fontId="2" type="noConversion"/>
  </si>
  <si>
    <t>SVM</t>
  </si>
  <si>
    <t>INNC</t>
  </si>
  <si>
    <t>PCA</t>
  </si>
  <si>
    <t>avg</t>
  </si>
  <si>
    <t>max</t>
  </si>
  <si>
    <t>min</t>
  </si>
  <si>
    <t>mid</t>
  </si>
  <si>
    <t>diff</t>
  </si>
  <si>
    <t>CRC</t>
  </si>
  <si>
    <t>TTLS</t>
  </si>
  <si>
    <t>TCRC</t>
  </si>
  <si>
    <t>FISTA</t>
    <phoneticPr fontId="1" type="noConversion"/>
  </si>
  <si>
    <t>L1LS</t>
    <phoneticPr fontId="1" type="noConversion"/>
  </si>
  <si>
    <t>Homotopy</t>
    <phoneticPr fontId="1" type="noConversion"/>
  </si>
  <si>
    <t>INNC</t>
    <phoneticPr fontId="1" type="noConversion"/>
  </si>
  <si>
    <t xml:space="preserve">KNN </t>
    <phoneticPr fontId="1" type="noConversion"/>
  </si>
  <si>
    <t>PCA</t>
    <phoneticPr fontId="1" type="noConversion"/>
  </si>
  <si>
    <t>K-SVD</t>
    <phoneticPr fontId="1" type="noConversion"/>
  </si>
  <si>
    <t>LC-KSVD2</t>
    <phoneticPr fontId="1" type="noConversion"/>
  </si>
  <si>
    <t>GT</t>
  </si>
  <si>
    <t>FERET</t>
  </si>
  <si>
    <t>KNN</t>
    <phoneticPr fontId="1" type="noConversion"/>
  </si>
  <si>
    <t>FISTA</t>
  </si>
  <si>
    <t>L1LS</t>
  </si>
  <si>
    <t>KNN</t>
  </si>
  <si>
    <t>KSVD</t>
  </si>
  <si>
    <t>LCKSVD2</t>
  </si>
  <si>
    <t>LFW</t>
  </si>
  <si>
    <t>INNC</t>
    <phoneticPr fontId="1" type="noConversion"/>
  </si>
  <si>
    <t>K-SVD</t>
    <phoneticPr fontId="1" type="noConversion"/>
  </si>
  <si>
    <t>LC_KSVD2</t>
    <phoneticPr fontId="1" type="noConversion"/>
  </si>
  <si>
    <t>Homotopy</t>
    <phoneticPr fontId="1" type="noConversion"/>
  </si>
  <si>
    <t>crc</t>
  </si>
  <si>
    <t>ttls</t>
  </si>
  <si>
    <t>tcrc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</si>
</sst>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_ "/>
    <numFmt numFmtId="165" formatCode="0_ 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/>
    <xf numFmtId="164" fontId="0" fillId="3" borderId="0" xfId="0" applyNumberFormat="1" applyFill="1"/>
    <xf numFmtId="10" fontId="0" fillId="0" borderId="0" xfId="0" applyNumberFormat="1"/>
    <xf numFmtId="10" fontId="0" fillId="4" borderId="0" xfId="0" applyNumberFormat="1" applyFill="1"/>
    <xf numFmtId="164" fontId="0" fillId="4" borderId="0" xfId="0" applyNumberFormat="1" applyFill="1"/>
    <xf numFmtId="10" fontId="0" fillId="2" borderId="0" xfId="0" applyNumberFormat="1" applyFill="1"/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164" fontId="7" fillId="0" borderId="0" xfId="0" applyNumberFormat="1" applyFont="1"/>
    <xf numFmtId="166" fontId="0" fillId="0" borderId="0" xfId="0" applyNumberFormat="1"/>
    <xf numFmtId="166" fontId="0" fillId="7" borderId="0" xfId="0" applyNumberFormat="1" applyFill="1"/>
    <xf numFmtId="166" fontId="0" fillId="8" borderId="0" xfId="0" applyNumberFormat="1" applyFill="1"/>
    <xf numFmtId="166" fontId="6" fillId="0" borderId="0" xfId="0" applyNumberFormat="1" applyFont="1"/>
    <xf numFmtId="0" fontId="8" fillId="0" borderId="0" xfId="0" applyFont="1"/>
    <xf numFmtId="166" fontId="8" fillId="0" borderId="0" xfId="0" applyNumberFormat="1" applyFont="1"/>
  </cellXfs>
  <cellStyles count="1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1" workbookViewId="0">
      <selection activeCell="G5" sqref="G5:S8"/>
    </sheetView>
  </sheetViews>
  <sheetFormatPr baseColWidth="10" defaultRowHeight="16" x14ac:dyDescent="0.2"/>
  <cols>
    <col min="11" max="13" width="10.83203125" customWidth="1"/>
  </cols>
  <sheetData>
    <row r="1" spans="1:19" x14ac:dyDescent="0.2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  <c r="Q1" s="16">
        <v>10</v>
      </c>
      <c r="R1" s="16">
        <v>11</v>
      </c>
      <c r="S1" s="16">
        <v>12</v>
      </c>
    </row>
    <row r="2" spans="1:19" x14ac:dyDescent="0.2">
      <c r="A2">
        <v>1</v>
      </c>
      <c r="B2" s="6">
        <v>0.34285714290000002</v>
      </c>
      <c r="C2" s="6">
        <v>0.23714285709999999</v>
      </c>
      <c r="D2" s="6">
        <v>0.37142857140000002</v>
      </c>
      <c r="E2" s="6">
        <f>(D2-B2)/B2</f>
        <v>8.3333333114583311E-2</v>
      </c>
      <c r="G2" t="s">
        <v>71</v>
      </c>
      <c r="H2" s="1">
        <v>0.36428571430000001</v>
      </c>
      <c r="I2" s="1">
        <v>0.48615384620000002</v>
      </c>
      <c r="J2" s="1">
        <v>0.55777777780000004</v>
      </c>
      <c r="K2" s="1">
        <v>0.58303030300000003</v>
      </c>
      <c r="L2" s="1">
        <v>0.60266666670000002</v>
      </c>
      <c r="M2" s="1">
        <v>0.642962963</v>
      </c>
      <c r="N2" s="1">
        <v>0.66416666670000002</v>
      </c>
      <c r="O2" s="1">
        <v>0.66571428570000002</v>
      </c>
      <c r="P2" s="1">
        <v>0.69222222219999996</v>
      </c>
      <c r="Q2" s="1">
        <v>0.66666666669999997</v>
      </c>
      <c r="R2" s="1">
        <v>0.73</v>
      </c>
      <c r="S2" s="1">
        <v>0.68</v>
      </c>
    </row>
    <row r="3" spans="1:19" x14ac:dyDescent="0.2">
      <c r="A3">
        <v>1</v>
      </c>
      <c r="B3" s="6">
        <v>0.31857142859999998</v>
      </c>
      <c r="C3" s="6">
        <v>0.18857142860000001</v>
      </c>
      <c r="D3" s="6">
        <v>0.32428571430000003</v>
      </c>
      <c r="E3" s="6">
        <f t="shared" ref="E3:E37" si="0">(D3-B3)/B3</f>
        <v>1.7937219684490073E-2</v>
      </c>
      <c r="G3" t="s">
        <v>72</v>
      </c>
      <c r="H3" s="1">
        <v>0.21333333330000001</v>
      </c>
      <c r="I3" s="1">
        <v>0.34923076920000001</v>
      </c>
      <c r="J3" s="1">
        <v>0.44444444440000003</v>
      </c>
      <c r="K3" s="1">
        <v>0.50424242419999998</v>
      </c>
      <c r="L3" s="1">
        <v>0.5393333333</v>
      </c>
      <c r="M3" s="1">
        <v>0.58074074070000004</v>
      </c>
      <c r="N3" s="1">
        <v>0.58499999999999996</v>
      </c>
      <c r="O3" s="1">
        <v>0.63238095240000003</v>
      </c>
      <c r="P3" s="1">
        <v>0.6377777778</v>
      </c>
      <c r="Q3" s="1">
        <v>0.63066666670000004</v>
      </c>
      <c r="R3" s="1">
        <v>0.70833333330000003</v>
      </c>
      <c r="S3" s="1">
        <v>0.67777777780000004</v>
      </c>
    </row>
    <row r="4" spans="1:19" x14ac:dyDescent="0.2">
      <c r="A4">
        <v>1</v>
      </c>
      <c r="B4" s="6">
        <v>0.37142857140000002</v>
      </c>
      <c r="C4" s="6">
        <v>0.21428571430000001</v>
      </c>
      <c r="D4" s="6">
        <v>0.39714285710000002</v>
      </c>
      <c r="E4" s="6">
        <f t="shared" si="0"/>
        <v>6.9230769197633144E-2</v>
      </c>
      <c r="G4" t="s">
        <v>73</v>
      </c>
      <c r="H4" s="1">
        <v>0.34429999999999999</v>
      </c>
      <c r="I4" s="1">
        <v>0.45329999999999998</v>
      </c>
      <c r="J4" s="1">
        <v>0.52280000000000004</v>
      </c>
      <c r="K4" s="1">
        <v>0.54059999999999997</v>
      </c>
      <c r="L4" s="1">
        <v>0.5353</v>
      </c>
      <c r="M4" s="1">
        <v>0.58069999999999999</v>
      </c>
      <c r="N4" s="1">
        <v>0.59419999999999995</v>
      </c>
      <c r="O4" s="1">
        <v>0.60570000000000002</v>
      </c>
      <c r="P4" s="1">
        <v>0.60329999999999995</v>
      </c>
      <c r="Q4" s="1">
        <v>0.60799999999999998</v>
      </c>
      <c r="R4" s="1">
        <v>0.67330000000000001</v>
      </c>
      <c r="S4" s="1">
        <v>0.62670000000000003</v>
      </c>
    </row>
    <row r="5" spans="1:19" x14ac:dyDescent="0.2">
      <c r="A5">
        <v>2</v>
      </c>
      <c r="B5" s="6">
        <v>0.46</v>
      </c>
      <c r="C5" s="6">
        <v>0.35846153850000001</v>
      </c>
      <c r="D5" s="6">
        <v>0.47692307690000002</v>
      </c>
      <c r="E5" s="6">
        <f t="shared" si="0"/>
        <v>3.6789297608695648E-2</v>
      </c>
      <c r="G5" t="s">
        <v>74</v>
      </c>
      <c r="H5" s="1">
        <v>0.32571428571428601</v>
      </c>
      <c r="I5" s="1">
        <v>0.41230769230769199</v>
      </c>
      <c r="J5" s="1">
        <v>0.44833333333333297</v>
      </c>
      <c r="K5" s="1">
        <v>0.46181818181818202</v>
      </c>
      <c r="L5" s="1">
        <v>0.48799999999999999</v>
      </c>
      <c r="M5" s="1">
        <v>0.55555555555555602</v>
      </c>
      <c r="N5" s="1">
        <v>0.57999999999999996</v>
      </c>
      <c r="O5" s="1">
        <v>0.58571428571428596</v>
      </c>
      <c r="P5" s="1">
        <v>0.62666666666666704</v>
      </c>
      <c r="Q5" s="1">
        <v>0.65600000000000003</v>
      </c>
      <c r="R5" s="1">
        <v>0.66500000000000004</v>
      </c>
      <c r="S5" s="1">
        <v>0.68</v>
      </c>
    </row>
    <row r="6" spans="1:19" x14ac:dyDescent="0.2">
      <c r="A6">
        <v>2</v>
      </c>
      <c r="B6" s="6">
        <v>0.4615384615</v>
      </c>
      <c r="C6" s="6">
        <v>0.32769230770000002</v>
      </c>
      <c r="D6" s="6">
        <v>0.49384615380000002</v>
      </c>
      <c r="E6" s="6">
        <f t="shared" si="0"/>
        <v>6.9999999989166714E-2</v>
      </c>
      <c r="G6" t="s">
        <v>75</v>
      </c>
      <c r="H6" s="1">
        <v>0.33428571428571402</v>
      </c>
      <c r="I6" s="1">
        <v>0.39846153846153798</v>
      </c>
      <c r="J6" s="1">
        <v>0.40500000000000003</v>
      </c>
      <c r="K6" s="1">
        <v>0.40545454545454501</v>
      </c>
      <c r="L6" s="1">
        <v>0.42799999999999999</v>
      </c>
      <c r="M6" s="1">
        <v>0.46666666666666701</v>
      </c>
      <c r="N6" s="1">
        <v>0.48249999999999998</v>
      </c>
      <c r="O6" s="1">
        <v>0.48285714285714298</v>
      </c>
      <c r="P6" s="1">
        <v>0.52666666666666695</v>
      </c>
      <c r="Q6" s="1">
        <v>0.54</v>
      </c>
      <c r="R6" s="1">
        <v>0.55500000000000005</v>
      </c>
      <c r="S6" s="1">
        <v>0.59333333333333305</v>
      </c>
    </row>
    <row r="7" spans="1:19" x14ac:dyDescent="0.2">
      <c r="A7">
        <v>2</v>
      </c>
      <c r="B7" s="6">
        <v>0.43846153850000003</v>
      </c>
      <c r="C7" s="6">
        <v>0.36153846150000002</v>
      </c>
      <c r="D7" s="6">
        <v>0.48769230769999999</v>
      </c>
      <c r="E7" s="6">
        <f t="shared" si="0"/>
        <v>0.11228070167436126</v>
      </c>
      <c r="G7" t="s">
        <v>116</v>
      </c>
      <c r="H7" s="1">
        <v>0.35714285714285698</v>
      </c>
      <c r="I7" s="1">
        <v>0.42153846153846197</v>
      </c>
      <c r="J7" s="1">
        <v>0.46833333333333299</v>
      </c>
      <c r="K7" s="1">
        <v>0.49636363636363601</v>
      </c>
      <c r="L7" s="1">
        <v>0.49</v>
      </c>
      <c r="M7" s="1">
        <v>0.55333333333333301</v>
      </c>
      <c r="N7" s="1">
        <v>0.57750000000000001</v>
      </c>
      <c r="O7" s="1">
        <v>0.61142857142857099</v>
      </c>
      <c r="P7" s="1">
        <v>0.6</v>
      </c>
      <c r="Q7" s="1">
        <v>0.63200000000000001</v>
      </c>
      <c r="R7" s="1">
        <v>0.65500000000000003</v>
      </c>
      <c r="S7" s="1">
        <v>0.69333333333333302</v>
      </c>
    </row>
    <row r="8" spans="1:19" x14ac:dyDescent="0.2">
      <c r="A8">
        <v>3</v>
      </c>
      <c r="B8" s="6">
        <v>0.53666666669999996</v>
      </c>
      <c r="C8" s="6">
        <v>0.42833333330000001</v>
      </c>
      <c r="D8" s="6">
        <v>0.55333333330000001</v>
      </c>
      <c r="E8" s="6">
        <f t="shared" si="0"/>
        <v>3.1055900494965559E-2</v>
      </c>
      <c r="G8" t="s">
        <v>76</v>
      </c>
      <c r="H8" s="1">
        <v>0.33</v>
      </c>
      <c r="I8" s="1">
        <v>0.41692307692307701</v>
      </c>
      <c r="J8" s="1">
        <v>0.41166666666666701</v>
      </c>
      <c r="K8" s="1">
        <v>0.443636363636364</v>
      </c>
      <c r="L8" s="1">
        <v>0.46</v>
      </c>
      <c r="M8" s="1">
        <v>0.54888888888888898</v>
      </c>
      <c r="N8" s="1">
        <v>0.59250000000000003</v>
      </c>
      <c r="O8" s="1">
        <v>0.57428571428571396</v>
      </c>
      <c r="P8" s="1">
        <v>0.61666666666666703</v>
      </c>
      <c r="Q8" s="1">
        <v>0.62</v>
      </c>
      <c r="R8" s="1">
        <v>0.66500000000000004</v>
      </c>
      <c r="S8" s="1">
        <v>0.69333333333333302</v>
      </c>
    </row>
    <row r="9" spans="1:19" x14ac:dyDescent="0.2">
      <c r="A9">
        <v>3</v>
      </c>
      <c r="B9" s="6">
        <v>0.54</v>
      </c>
      <c r="C9" s="6">
        <v>0.46166666670000001</v>
      </c>
      <c r="D9" s="6">
        <v>0.57833333330000003</v>
      </c>
      <c r="E9" s="6">
        <f t="shared" si="0"/>
        <v>7.098765425925925E-2</v>
      </c>
    </row>
    <row r="10" spans="1:19" x14ac:dyDescent="0.2">
      <c r="A10">
        <v>3</v>
      </c>
      <c r="B10" s="6">
        <v>0.49166666669999998</v>
      </c>
      <c r="C10" s="6">
        <v>0.44333333330000002</v>
      </c>
      <c r="D10" s="6">
        <v>0.54166666669999997</v>
      </c>
      <c r="E10" s="6">
        <f t="shared" si="0"/>
        <v>0.1016949152473427</v>
      </c>
    </row>
    <row r="11" spans="1:19" x14ac:dyDescent="0.2">
      <c r="A11">
        <v>4</v>
      </c>
      <c r="B11" s="6">
        <v>0.54545454550000005</v>
      </c>
      <c r="C11" s="6">
        <v>0.50181818180000004</v>
      </c>
      <c r="D11" s="6">
        <v>0.57999999999999996</v>
      </c>
      <c r="E11" s="6">
        <f t="shared" si="0"/>
        <v>6.333333324472204E-2</v>
      </c>
      <c r="H11">
        <v>1</v>
      </c>
      <c r="I11">
        <v>2</v>
      </c>
      <c r="J11">
        <v>3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</row>
    <row r="12" spans="1:19" x14ac:dyDescent="0.2">
      <c r="A12">
        <v>4</v>
      </c>
      <c r="B12" s="6">
        <v>0.56545454549999996</v>
      </c>
      <c r="C12" s="6">
        <v>0.52909090910000001</v>
      </c>
      <c r="D12" s="6">
        <v>0.61636363640000003</v>
      </c>
      <c r="E12" s="6">
        <f t="shared" si="0"/>
        <v>9.0032154317521651E-2</v>
      </c>
      <c r="G12" t="s">
        <v>77</v>
      </c>
      <c r="H12" s="6">
        <v>0.34428571429999999</v>
      </c>
      <c r="I12" s="6">
        <v>0.45333333333333298</v>
      </c>
      <c r="J12" s="6">
        <v>0.52277777780000001</v>
      </c>
      <c r="K12" s="6">
        <v>0.54060606063333305</v>
      </c>
      <c r="L12" s="6">
        <v>0.53533333333333299</v>
      </c>
      <c r="M12" s="6">
        <v>0.58074074073333304</v>
      </c>
      <c r="N12" s="6">
        <v>0.59416666666666695</v>
      </c>
      <c r="O12" s="6">
        <v>0.60571428569999997</v>
      </c>
      <c r="P12" s="6">
        <v>0.60333333333333306</v>
      </c>
      <c r="Q12" s="6">
        <v>0.60799999999999998</v>
      </c>
      <c r="R12" s="6">
        <v>0.67333333333333301</v>
      </c>
      <c r="S12" s="6">
        <v>0.62666666666666704</v>
      </c>
    </row>
    <row r="13" spans="1:19" x14ac:dyDescent="0.2">
      <c r="A13">
        <v>4</v>
      </c>
      <c r="B13" s="6">
        <v>0.51090909090000003</v>
      </c>
      <c r="C13" s="6">
        <v>0.48181818180000002</v>
      </c>
      <c r="D13" s="6">
        <v>0.55272727269999999</v>
      </c>
      <c r="E13" s="6">
        <f t="shared" si="0"/>
        <v>8.1850533773698331E-2</v>
      </c>
      <c r="G13" t="s">
        <v>78</v>
      </c>
      <c r="H13" s="6">
        <v>2.64285714E-2</v>
      </c>
      <c r="I13" s="6">
        <v>1.15384615E-2</v>
      </c>
      <c r="J13" s="6">
        <v>2.4166666650000002E-2</v>
      </c>
      <c r="K13" s="6">
        <v>2.7272727300000001E-2</v>
      </c>
      <c r="L13" s="6">
        <v>7.0000000000000097E-3</v>
      </c>
      <c r="M13" s="6">
        <v>1.6666666699999999E-2</v>
      </c>
      <c r="N13" s="6">
        <v>2.75E-2</v>
      </c>
      <c r="O13" s="6">
        <v>1.2857142849999999E-2</v>
      </c>
      <c r="P13" s="6">
        <v>6.6666666499999904E-3</v>
      </c>
      <c r="Q13" s="6">
        <v>1.6E-2</v>
      </c>
      <c r="R13" s="6">
        <v>2.2499999999999999E-2</v>
      </c>
      <c r="S13" s="6">
        <v>2.3333333349999999E-2</v>
      </c>
    </row>
    <row r="14" spans="1:19" x14ac:dyDescent="0.2">
      <c r="A14">
        <v>5</v>
      </c>
      <c r="B14" s="6">
        <v>0.54200000000000004</v>
      </c>
      <c r="C14" s="6">
        <v>0.53800000000000003</v>
      </c>
      <c r="D14" s="6">
        <v>0.61199999999999999</v>
      </c>
      <c r="E14" s="6">
        <f t="shared" si="0"/>
        <v>0.12915129151291502</v>
      </c>
      <c r="G14" t="s">
        <v>79</v>
      </c>
      <c r="H14" s="6">
        <v>0.21333333333333299</v>
      </c>
      <c r="I14" s="6">
        <v>0.34923076923333302</v>
      </c>
      <c r="J14" s="6">
        <v>0.44444444443333297</v>
      </c>
      <c r="K14" s="6">
        <v>0.50424242423333299</v>
      </c>
      <c r="L14" s="6">
        <v>0.539333333333333</v>
      </c>
      <c r="M14" s="6">
        <v>0.58074074073333304</v>
      </c>
      <c r="N14" s="6">
        <v>0.58499999999999996</v>
      </c>
      <c r="O14" s="6">
        <v>0.63238095236666703</v>
      </c>
      <c r="P14" s="6">
        <v>0.637777777766667</v>
      </c>
      <c r="Q14" s="6">
        <v>0.63066666666666704</v>
      </c>
      <c r="R14" s="6">
        <v>0.70833333333333304</v>
      </c>
      <c r="S14" s="6">
        <v>0.67777777780000004</v>
      </c>
    </row>
    <row r="15" spans="1:19" x14ac:dyDescent="0.2">
      <c r="A15">
        <v>5</v>
      </c>
      <c r="B15" s="6">
        <v>0.53600000000000003</v>
      </c>
      <c r="C15" s="6">
        <v>0.53200000000000003</v>
      </c>
      <c r="D15" s="6">
        <v>0.59199999999999997</v>
      </c>
      <c r="E15" s="6">
        <f t="shared" si="0"/>
        <v>0.10447761194029839</v>
      </c>
      <c r="G15" t="s">
        <v>78</v>
      </c>
      <c r="H15" s="6">
        <v>2.428571425E-2</v>
      </c>
      <c r="I15" s="6">
        <v>1.69230769E-2</v>
      </c>
      <c r="J15" s="6">
        <v>1.6666666699999999E-2</v>
      </c>
      <c r="K15" s="6">
        <v>2.3636363649999999E-2</v>
      </c>
      <c r="L15" s="6">
        <v>8.0000000000000106E-3</v>
      </c>
      <c r="M15" s="6">
        <v>1.6666666649999998E-2</v>
      </c>
      <c r="N15" s="6">
        <v>2.6249999999999999E-2</v>
      </c>
      <c r="O15" s="6">
        <v>1.57142857E-2</v>
      </c>
      <c r="P15" s="6">
        <v>8.3333332999999694E-3</v>
      </c>
      <c r="Q15" s="6">
        <v>1.6E-2</v>
      </c>
      <c r="R15" s="6">
        <v>1.2500000000000001E-2</v>
      </c>
      <c r="S15" s="6">
        <v>0.03</v>
      </c>
    </row>
    <row r="16" spans="1:19" x14ac:dyDescent="0.2">
      <c r="A16">
        <v>5</v>
      </c>
      <c r="B16" s="6">
        <v>0.52800000000000002</v>
      </c>
      <c r="C16" s="6">
        <v>0.54800000000000004</v>
      </c>
      <c r="D16" s="6">
        <v>0.60399999999999998</v>
      </c>
      <c r="E16" s="6">
        <f t="shared" si="0"/>
        <v>0.14393939393939384</v>
      </c>
      <c r="G16" t="s">
        <v>80</v>
      </c>
      <c r="H16" s="6">
        <v>0.364285714266667</v>
      </c>
      <c r="I16" s="6">
        <v>0.48615384613333301</v>
      </c>
      <c r="J16" s="6">
        <v>0.55777777776666704</v>
      </c>
      <c r="K16" s="6">
        <v>0.58303030303333303</v>
      </c>
      <c r="L16" s="6">
        <v>0.60266666666666702</v>
      </c>
      <c r="M16" s="6">
        <v>0.642962962966667</v>
      </c>
      <c r="N16" s="6">
        <v>0.66416666666666702</v>
      </c>
      <c r="O16" s="6">
        <v>0.66571428573333302</v>
      </c>
      <c r="P16" s="6">
        <v>0.69222222223333296</v>
      </c>
      <c r="Q16" s="6">
        <v>0.66666666666666696</v>
      </c>
      <c r="R16" s="6">
        <v>0.73</v>
      </c>
      <c r="S16" s="6">
        <v>0.68</v>
      </c>
    </row>
    <row r="17" spans="1:20" x14ac:dyDescent="0.2">
      <c r="A17">
        <v>6</v>
      </c>
      <c r="B17" s="6">
        <v>0.57999999999999996</v>
      </c>
      <c r="C17" s="6">
        <v>0.58888888890000002</v>
      </c>
      <c r="D17" s="6">
        <v>0.62444444440000002</v>
      </c>
      <c r="E17" s="6">
        <f t="shared" si="0"/>
        <v>7.6628352413793219E-2</v>
      </c>
      <c r="G17" t="s">
        <v>81</v>
      </c>
      <c r="H17" s="6">
        <v>3.6428571399999998E-2</v>
      </c>
      <c r="I17" s="6">
        <v>8.4615384500000002E-3</v>
      </c>
      <c r="J17" s="6">
        <v>1.8333333300000001E-2</v>
      </c>
      <c r="K17" s="6">
        <v>3.1818181850000002E-2</v>
      </c>
      <c r="L17" s="6">
        <v>0.01</v>
      </c>
      <c r="M17" s="6">
        <v>2.111111115E-2</v>
      </c>
      <c r="N17" s="6">
        <v>2.375E-2</v>
      </c>
      <c r="O17" s="6">
        <v>1.8571428599999999E-2</v>
      </c>
      <c r="P17" s="6">
        <v>1.4999999999999999E-2</v>
      </c>
      <c r="Q17" s="6">
        <v>2.4E-2</v>
      </c>
      <c r="R17" s="6">
        <v>2.5000000000000001E-2</v>
      </c>
      <c r="S17" s="6">
        <v>2.3333333349999999E-2</v>
      </c>
    </row>
    <row r="18" spans="1:20" x14ac:dyDescent="0.2">
      <c r="A18">
        <v>6</v>
      </c>
      <c r="B18" s="6">
        <v>0.59777777779999997</v>
      </c>
      <c r="C18" s="6">
        <v>0.59333333330000004</v>
      </c>
      <c r="D18" s="6">
        <v>0.66666666669999997</v>
      </c>
      <c r="E18" s="6">
        <f t="shared" si="0"/>
        <v>0.11524163570203563</v>
      </c>
      <c r="G18" t="s">
        <v>82</v>
      </c>
      <c r="H18" s="6">
        <v>5.6833773998902201E-2</v>
      </c>
      <c r="I18" s="6">
        <v>7.3023333090741202E-2</v>
      </c>
      <c r="J18" s="6">
        <v>6.7912823333855801E-2</v>
      </c>
      <c r="K18" s="6">
        <v>7.8405340445313998E-2</v>
      </c>
      <c r="L18" s="6">
        <v>0.12585609913086901</v>
      </c>
      <c r="M18" s="6">
        <v>0.10726374936223</v>
      </c>
      <c r="N18" s="6">
        <v>0.11816047998383999</v>
      </c>
      <c r="O18" s="6">
        <v>9.9316376038619106E-2</v>
      </c>
      <c r="P18" s="6">
        <v>0.14750550837853299</v>
      </c>
      <c r="Q18" s="6">
        <v>9.6527701790859705E-2</v>
      </c>
      <c r="R18" s="6">
        <v>8.4356446466758203E-2</v>
      </c>
      <c r="S18" s="6">
        <v>8.5313799963341E-2</v>
      </c>
      <c r="T18" s="6">
        <f>AVERAGE(H18:S18)</f>
        <v>9.5039619331988609E-2</v>
      </c>
    </row>
    <row r="19" spans="1:20" x14ac:dyDescent="0.2">
      <c r="A19">
        <v>6</v>
      </c>
      <c r="B19" s="6">
        <v>0.56444444439999997</v>
      </c>
      <c r="C19" s="6">
        <v>0.56000000000000005</v>
      </c>
      <c r="D19" s="6">
        <v>0.6377777778</v>
      </c>
      <c r="E19" s="6">
        <f t="shared" si="0"/>
        <v>0.12992125997086001</v>
      </c>
      <c r="G19" t="s">
        <v>95</v>
      </c>
      <c r="H19" s="6">
        <v>3.2698056715046601E-2</v>
      </c>
      <c r="I19" s="6">
        <v>3.7745702032832798E-2</v>
      </c>
      <c r="J19" s="6">
        <v>3.5319507376188601E-2</v>
      </c>
      <c r="K19" s="6">
        <v>1.33494105363998E-2</v>
      </c>
      <c r="L19" s="6">
        <v>1.9730890999547699E-2</v>
      </c>
      <c r="M19" s="6">
        <v>2.6646453778533401E-2</v>
      </c>
      <c r="N19" s="6">
        <v>2.19613747467425E-2</v>
      </c>
      <c r="O19" s="6">
        <v>3.4700959467568897E-2</v>
      </c>
      <c r="P19" s="6">
        <v>3.14052902229814E-2</v>
      </c>
      <c r="Q19" s="6">
        <v>2.7327935222672E-2</v>
      </c>
      <c r="R19" s="6">
        <v>2.79202279202279E-2</v>
      </c>
      <c r="S19" s="6">
        <v>1.84210526299169E-2</v>
      </c>
    </row>
    <row r="20" spans="1:20" x14ac:dyDescent="0.2">
      <c r="A20">
        <v>7</v>
      </c>
      <c r="B20" s="6">
        <v>0.5675</v>
      </c>
      <c r="C20" s="6">
        <v>0.61</v>
      </c>
      <c r="D20" s="6">
        <v>0.64749999999999996</v>
      </c>
      <c r="E20" s="6">
        <f t="shared" si="0"/>
        <v>0.14096916299559464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20" x14ac:dyDescent="0.2">
      <c r="A21">
        <v>7</v>
      </c>
      <c r="B21" s="6">
        <v>0.62250000000000005</v>
      </c>
      <c r="C21" s="6">
        <v>0.58750000000000002</v>
      </c>
      <c r="D21" s="6">
        <v>0.69499999999999995</v>
      </c>
      <c r="E21" s="6">
        <f t="shared" si="0"/>
        <v>0.11646586345381509</v>
      </c>
    </row>
    <row r="22" spans="1:20" x14ac:dyDescent="0.2">
      <c r="A22">
        <v>7</v>
      </c>
      <c r="B22" s="6">
        <v>0.59250000000000003</v>
      </c>
      <c r="C22" s="6">
        <v>0.5575</v>
      </c>
      <c r="D22" s="6">
        <v>0.65</v>
      </c>
      <c r="E22" s="6">
        <f t="shared" si="0"/>
        <v>9.7046413502109699E-2</v>
      </c>
    </row>
    <row r="23" spans="1:20" x14ac:dyDescent="0.2">
      <c r="A23">
        <v>8</v>
      </c>
      <c r="B23" s="6">
        <v>0.59142857140000005</v>
      </c>
      <c r="C23" s="6">
        <v>0.62571428569999998</v>
      </c>
      <c r="D23" s="6">
        <v>0.66857142859999996</v>
      </c>
      <c r="E23" s="6">
        <f t="shared" si="0"/>
        <v>0.13043478271161504</v>
      </c>
    </row>
    <row r="24" spans="1:20" x14ac:dyDescent="0.2">
      <c r="A24">
        <v>8</v>
      </c>
      <c r="B24" s="6">
        <v>0.61714285710000005</v>
      </c>
      <c r="C24" s="6">
        <v>0.62</v>
      </c>
      <c r="D24" s="6">
        <v>0.68285714289999999</v>
      </c>
      <c r="E24" s="6">
        <f t="shared" si="0"/>
        <v>0.10648148162776482</v>
      </c>
    </row>
    <row r="25" spans="1:20" x14ac:dyDescent="0.2">
      <c r="A25">
        <v>8</v>
      </c>
      <c r="B25" s="6">
        <v>0.60857142860000002</v>
      </c>
      <c r="C25" s="6">
        <v>0.65142857139999999</v>
      </c>
      <c r="D25" s="6">
        <v>0.6457142857</v>
      </c>
      <c r="E25" s="6">
        <f t="shared" si="0"/>
        <v>6.1032863776477299E-2</v>
      </c>
    </row>
    <row r="26" spans="1:20" x14ac:dyDescent="0.2">
      <c r="A26">
        <v>9</v>
      </c>
      <c r="B26" s="6">
        <v>0.59666666670000001</v>
      </c>
      <c r="C26" s="6">
        <v>0.62666666670000004</v>
      </c>
      <c r="D26" s="6">
        <v>0.7066666667</v>
      </c>
      <c r="E26" s="6">
        <f t="shared" si="0"/>
        <v>0.18435754188914202</v>
      </c>
    </row>
    <row r="27" spans="1:20" x14ac:dyDescent="0.2">
      <c r="A27">
        <v>9</v>
      </c>
      <c r="B27" s="6">
        <v>0.60333333330000005</v>
      </c>
      <c r="C27" s="6">
        <v>0.64333333329999998</v>
      </c>
      <c r="D27" s="6">
        <v>0.67666666669999997</v>
      </c>
      <c r="E27" s="6">
        <f t="shared" si="0"/>
        <v>0.12154696144317925</v>
      </c>
    </row>
    <row r="28" spans="1:20" x14ac:dyDescent="0.2">
      <c r="A28">
        <v>9</v>
      </c>
      <c r="B28" s="6">
        <v>0.61</v>
      </c>
      <c r="C28" s="6">
        <v>0.64333333329999998</v>
      </c>
      <c r="D28" s="6">
        <v>0.69333333330000002</v>
      </c>
      <c r="E28" s="6">
        <f t="shared" si="0"/>
        <v>0.13661202180327875</v>
      </c>
    </row>
    <row r="29" spans="1:20" x14ac:dyDescent="0.2">
      <c r="A29">
        <v>10</v>
      </c>
      <c r="B29" s="6">
        <v>0.624</v>
      </c>
      <c r="C29" s="6">
        <v>0.64800000000000002</v>
      </c>
      <c r="D29" s="6">
        <v>0.67200000000000004</v>
      </c>
      <c r="E29" s="6">
        <f t="shared" si="0"/>
        <v>7.6923076923076997E-2</v>
      </c>
    </row>
    <row r="30" spans="1:20" x14ac:dyDescent="0.2">
      <c r="A30">
        <v>10</v>
      </c>
      <c r="B30" s="6">
        <v>0.59199999999999997</v>
      </c>
      <c r="C30" s="6">
        <v>0.628</v>
      </c>
      <c r="D30" s="6">
        <v>0.64</v>
      </c>
      <c r="E30" s="6">
        <f t="shared" si="0"/>
        <v>8.1081081081081155E-2</v>
      </c>
    </row>
    <row r="31" spans="1:20" x14ac:dyDescent="0.2">
      <c r="A31">
        <v>10</v>
      </c>
      <c r="B31" s="6">
        <v>0.60799999999999998</v>
      </c>
      <c r="C31" s="6">
        <v>0.61599999999999999</v>
      </c>
      <c r="D31" s="6">
        <v>0.68799999999999994</v>
      </c>
      <c r="E31" s="6">
        <f t="shared" si="0"/>
        <v>0.13157894736842099</v>
      </c>
    </row>
    <row r="32" spans="1:20" x14ac:dyDescent="0.2">
      <c r="A32">
        <v>11</v>
      </c>
      <c r="B32" s="6">
        <v>0.67500000000000004</v>
      </c>
      <c r="C32" s="6">
        <v>0.71</v>
      </c>
      <c r="D32" s="6">
        <v>0.71</v>
      </c>
      <c r="E32" s="6">
        <f t="shared" si="0"/>
        <v>5.1851851851851732E-2</v>
      </c>
    </row>
    <row r="33" spans="1:5" x14ac:dyDescent="0.2">
      <c r="A33">
        <v>11</v>
      </c>
      <c r="B33" s="6">
        <v>0.65</v>
      </c>
      <c r="C33" s="6">
        <v>0.69499999999999995</v>
      </c>
      <c r="D33" s="6">
        <v>0.72</v>
      </c>
      <c r="E33" s="6">
        <f t="shared" si="0"/>
        <v>0.10769230769230762</v>
      </c>
    </row>
    <row r="34" spans="1:5" x14ac:dyDescent="0.2">
      <c r="A34">
        <v>11</v>
      </c>
      <c r="B34" s="6">
        <v>0.69499999999999995</v>
      </c>
      <c r="C34" s="6">
        <v>0.72</v>
      </c>
      <c r="D34" s="6">
        <v>0.76</v>
      </c>
      <c r="E34" s="6">
        <f t="shared" si="0"/>
        <v>9.3525179856115193E-2</v>
      </c>
    </row>
    <row r="35" spans="1:5" x14ac:dyDescent="0.2">
      <c r="A35">
        <v>12</v>
      </c>
      <c r="B35" s="6">
        <v>0.63333333329999997</v>
      </c>
      <c r="C35" s="6">
        <v>0.7066666667</v>
      </c>
      <c r="D35" s="6">
        <v>0.6733333333</v>
      </c>
      <c r="E35" s="6">
        <f t="shared" si="0"/>
        <v>6.3157894740166268E-2</v>
      </c>
    </row>
    <row r="36" spans="1:5" x14ac:dyDescent="0.2">
      <c r="A36">
        <v>12</v>
      </c>
      <c r="B36" s="6">
        <v>0.64666666669999995</v>
      </c>
      <c r="C36" s="6">
        <v>0.64666666669999995</v>
      </c>
      <c r="D36" s="6">
        <v>0.7066666667</v>
      </c>
      <c r="E36" s="6">
        <f t="shared" si="0"/>
        <v>9.2783505149856615E-2</v>
      </c>
    </row>
    <row r="37" spans="1:5" x14ac:dyDescent="0.2">
      <c r="A37">
        <v>12</v>
      </c>
      <c r="B37" s="6">
        <v>0.6</v>
      </c>
      <c r="C37" s="6">
        <v>0.68</v>
      </c>
      <c r="D37" s="6">
        <v>0.66</v>
      </c>
      <c r="E37" s="6">
        <f t="shared" si="0"/>
        <v>0.10000000000000009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workbookViewId="0">
      <selection activeCell="S18" sqref="S18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>
        <v>1</v>
      </c>
      <c r="D1">
        <v>1</v>
      </c>
      <c r="E1">
        <v>0.3</v>
      </c>
      <c r="F1" s="19">
        <v>0.26500000000000001</v>
      </c>
      <c r="G1" s="19">
        <v>0.1525</v>
      </c>
      <c r="H1" s="19">
        <v>0.25666666669999999</v>
      </c>
      <c r="K1" t="s">
        <v>148</v>
      </c>
      <c r="L1" t="s">
        <v>149</v>
      </c>
      <c r="M1" t="s">
        <v>150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</row>
    <row r="2" spans="1:19" x14ac:dyDescent="0.2">
      <c r="A2">
        <v>1</v>
      </c>
      <c r="B2">
        <v>2</v>
      </c>
      <c r="C2">
        <v>1</v>
      </c>
      <c r="D2">
        <v>1</v>
      </c>
      <c r="E2">
        <v>0.3</v>
      </c>
      <c r="F2" s="19">
        <v>0.26333333330000003</v>
      </c>
      <c r="G2" s="19">
        <v>0.16500000000000001</v>
      </c>
      <c r="H2" s="19">
        <v>0.26750000000000002</v>
      </c>
      <c r="J2">
        <v>1</v>
      </c>
      <c r="K2" s="19">
        <v>0.27916666670000001</v>
      </c>
      <c r="L2" s="19">
        <v>0.15333333330000001</v>
      </c>
      <c r="M2" s="19">
        <v>0.27500000000000002</v>
      </c>
      <c r="N2" s="19">
        <f>AVERAGE(M2:M4)</f>
        <v>0.27694444446666666</v>
      </c>
      <c r="O2" s="19">
        <f>MAX(K2:K4)</f>
        <v>0.27916666670000001</v>
      </c>
      <c r="P2" s="19">
        <f>MIN(K2:K4)</f>
        <v>0.27333333329999998</v>
      </c>
      <c r="Q2" s="6">
        <f>AVERAGE(O2:P2)</f>
        <v>0.27625</v>
      </c>
      <c r="R2" s="6">
        <f>O2-Q2</f>
        <v>2.9166667000000146E-3</v>
      </c>
    </row>
    <row r="3" spans="1:19" x14ac:dyDescent="0.2">
      <c r="A3">
        <v>1</v>
      </c>
      <c r="B3">
        <v>3</v>
      </c>
      <c r="C3">
        <v>1</v>
      </c>
      <c r="D3">
        <v>1</v>
      </c>
      <c r="E3">
        <v>0.3</v>
      </c>
      <c r="F3" s="19">
        <v>0.26750000000000002</v>
      </c>
      <c r="G3" s="19">
        <v>0.16166666669999999</v>
      </c>
      <c r="H3" s="19">
        <v>0.2691666667</v>
      </c>
      <c r="J3">
        <v>1</v>
      </c>
      <c r="K3" s="19">
        <v>0.27416666670000001</v>
      </c>
      <c r="L3" s="19">
        <v>0.15916666669999999</v>
      </c>
      <c r="M3" s="19">
        <v>0.27416666670000001</v>
      </c>
      <c r="O3" s="19">
        <f>MAX(L2:L4)</f>
        <v>0.16500000000000001</v>
      </c>
      <c r="P3" s="19">
        <f>MIN(L2:L4)</f>
        <v>0.15333333330000001</v>
      </c>
      <c r="Q3" s="6">
        <f t="shared" ref="Q3:Q16" si="0">AVERAGE(O3:P3)</f>
        <v>0.15916666665000001</v>
      </c>
      <c r="R3" s="6">
        <f t="shared" ref="R3:R16" si="1">O3-Q3</f>
        <v>5.8333333499999973E-3</v>
      </c>
    </row>
    <row r="4" spans="1:19" x14ac:dyDescent="0.2">
      <c r="A4">
        <v>1</v>
      </c>
      <c r="B4">
        <v>4</v>
      </c>
      <c r="C4">
        <v>1</v>
      </c>
      <c r="D4">
        <v>1</v>
      </c>
      <c r="E4">
        <v>0.3</v>
      </c>
      <c r="F4" s="19">
        <v>0.26750000000000002</v>
      </c>
      <c r="G4" s="19">
        <v>0.16</v>
      </c>
      <c r="H4" s="19">
        <v>0.2716666667</v>
      </c>
      <c r="J4">
        <v>1</v>
      </c>
      <c r="K4" s="19">
        <v>0.27333333329999998</v>
      </c>
      <c r="L4" s="19">
        <v>0.16500000000000001</v>
      </c>
      <c r="M4" s="19">
        <v>0.28166666670000001</v>
      </c>
      <c r="O4" s="19">
        <f>MAX(M2:M4)</f>
        <v>0.28166666670000001</v>
      </c>
      <c r="P4" s="19">
        <f>MIN(M2:M4)</f>
        <v>0.27416666670000001</v>
      </c>
      <c r="Q4" s="6">
        <f t="shared" si="0"/>
        <v>0.27791666670000004</v>
      </c>
      <c r="R4" s="6">
        <f t="shared" si="1"/>
        <v>3.7499999999999756E-3</v>
      </c>
      <c r="S4" s="6">
        <f>(Q4-Q2)/Q2</f>
        <v>6.0331826244345386E-3</v>
      </c>
    </row>
    <row r="5" spans="1:19" x14ac:dyDescent="0.2">
      <c r="A5">
        <v>1</v>
      </c>
      <c r="B5">
        <v>5</v>
      </c>
      <c r="C5">
        <v>1</v>
      </c>
      <c r="D5">
        <v>1</v>
      </c>
      <c r="E5">
        <v>0.3</v>
      </c>
      <c r="F5" s="19">
        <v>0.27916666670000001</v>
      </c>
      <c r="G5" s="19">
        <v>0.15333333330000001</v>
      </c>
      <c r="H5" s="19">
        <v>0.27500000000000002</v>
      </c>
      <c r="J5">
        <v>2</v>
      </c>
      <c r="K5" s="19">
        <v>0.437</v>
      </c>
      <c r="L5" s="19">
        <v>0.313</v>
      </c>
      <c r="M5" s="19">
        <v>0.46400000000000002</v>
      </c>
      <c r="N5" s="19">
        <f>AVERAGE(M5:M7)</f>
        <v>0.46566666666666667</v>
      </c>
      <c r="O5" s="19">
        <f>MAX(K5:K7)</f>
        <v>0.442</v>
      </c>
      <c r="P5" s="19">
        <f>MIN(K5:K7)</f>
        <v>0.437</v>
      </c>
      <c r="Q5" s="6">
        <f>AVERAGE(O5:P5)</f>
        <v>0.4395</v>
      </c>
      <c r="R5" s="6">
        <f t="shared" si="1"/>
        <v>2.5000000000000022E-3</v>
      </c>
    </row>
    <row r="6" spans="1:19" x14ac:dyDescent="0.2">
      <c r="A6">
        <v>1</v>
      </c>
      <c r="B6">
        <v>6</v>
      </c>
      <c r="C6">
        <v>1</v>
      </c>
      <c r="D6">
        <v>1</v>
      </c>
      <c r="E6">
        <v>0.3</v>
      </c>
      <c r="F6" s="19">
        <v>0.27416666670000001</v>
      </c>
      <c r="G6" s="19">
        <v>0.15916666669999999</v>
      </c>
      <c r="H6" s="19">
        <v>0.27416666670000001</v>
      </c>
      <c r="J6">
        <v>2</v>
      </c>
      <c r="K6" s="19">
        <v>0.441</v>
      </c>
      <c r="L6" s="19">
        <v>0.32800000000000001</v>
      </c>
      <c r="M6" s="19">
        <v>0.46600000000000003</v>
      </c>
      <c r="O6" s="19">
        <f>MAX(L5:L7)</f>
        <v>0.32800000000000001</v>
      </c>
      <c r="P6" s="19">
        <f>MIN(L5:L7)</f>
        <v>0.307</v>
      </c>
      <c r="Q6" s="6">
        <f t="shared" si="0"/>
        <v>0.3175</v>
      </c>
      <c r="R6" s="6">
        <f t="shared" si="1"/>
        <v>1.0500000000000009E-2</v>
      </c>
    </row>
    <row r="7" spans="1:19" x14ac:dyDescent="0.2">
      <c r="A7">
        <v>1</v>
      </c>
      <c r="B7">
        <v>7</v>
      </c>
      <c r="C7">
        <v>1</v>
      </c>
      <c r="D7">
        <v>1</v>
      </c>
      <c r="E7">
        <v>0.3</v>
      </c>
      <c r="F7" s="19">
        <v>0.27333333329999998</v>
      </c>
      <c r="G7" s="19">
        <v>0.16500000000000001</v>
      </c>
      <c r="H7" s="19">
        <v>0.28166666670000001</v>
      </c>
      <c r="J7">
        <v>2</v>
      </c>
      <c r="K7" s="19">
        <v>0.442</v>
      </c>
      <c r="L7" s="19">
        <v>0.307</v>
      </c>
      <c r="M7" s="19">
        <v>0.46700000000000003</v>
      </c>
      <c r="O7" s="19">
        <f>MAX(M5:M7)</f>
        <v>0.46700000000000003</v>
      </c>
      <c r="P7" s="19">
        <f>MIN(M5:M7)</f>
        <v>0.46400000000000002</v>
      </c>
      <c r="Q7" s="6">
        <f t="shared" si="0"/>
        <v>0.46550000000000002</v>
      </c>
      <c r="R7" s="6">
        <f t="shared" si="1"/>
        <v>1.5000000000000013E-3</v>
      </c>
      <c r="S7" s="6">
        <f t="shared" ref="S7" si="2">(Q7-Q5)/Q5</f>
        <v>5.9158134243458525E-2</v>
      </c>
    </row>
    <row r="8" spans="1:19" x14ac:dyDescent="0.2">
      <c r="A8">
        <v>1</v>
      </c>
      <c r="B8">
        <v>8</v>
      </c>
      <c r="C8">
        <v>1</v>
      </c>
      <c r="D8">
        <v>1</v>
      </c>
      <c r="E8">
        <v>0.3</v>
      </c>
      <c r="F8" s="19">
        <v>0.2666666667</v>
      </c>
      <c r="G8" s="19">
        <v>0.1741666667</v>
      </c>
      <c r="H8" s="19">
        <v>0.2666666667</v>
      </c>
      <c r="J8">
        <v>3</v>
      </c>
      <c r="K8" s="19">
        <v>0.54125000000000001</v>
      </c>
      <c r="L8" s="19">
        <v>0.42375000000000002</v>
      </c>
      <c r="M8" s="19">
        <v>0.56374999999999997</v>
      </c>
      <c r="N8" s="19">
        <f>AVERAGE(M8:M10)</f>
        <v>0.5658333333333333</v>
      </c>
      <c r="O8" s="19">
        <f t="shared" ref="O8" si="3">MAX(K8:K10)</f>
        <v>0.54125000000000001</v>
      </c>
      <c r="P8" s="19">
        <f t="shared" ref="P8" si="4">MIN(K8:K10)</f>
        <v>0.53</v>
      </c>
      <c r="Q8" s="6">
        <f t="shared" si="0"/>
        <v>0.53562500000000002</v>
      </c>
      <c r="R8" s="6">
        <f t="shared" si="1"/>
        <v>5.6249999999999911E-3</v>
      </c>
    </row>
    <row r="9" spans="1:19" x14ac:dyDescent="0.2">
      <c r="A9">
        <v>1</v>
      </c>
      <c r="B9">
        <v>9</v>
      </c>
      <c r="C9">
        <v>1</v>
      </c>
      <c r="D9">
        <v>1</v>
      </c>
      <c r="E9">
        <v>0.3</v>
      </c>
      <c r="F9" s="19">
        <v>0.27</v>
      </c>
      <c r="G9" s="19">
        <v>0.16250000000000001</v>
      </c>
      <c r="H9" s="19">
        <v>0.27333333329999998</v>
      </c>
      <c r="J9">
        <v>3</v>
      </c>
      <c r="K9" s="19">
        <v>0.53125</v>
      </c>
      <c r="L9" s="19">
        <v>0.40625</v>
      </c>
      <c r="M9" s="19">
        <v>0.56000000000000005</v>
      </c>
      <c r="O9" s="19">
        <f t="shared" ref="O9" si="5">MAX(L8:L10)</f>
        <v>0.43</v>
      </c>
      <c r="P9" s="19">
        <f t="shared" ref="P9" si="6">MIN(L8:L10)</f>
        <v>0.40625</v>
      </c>
      <c r="Q9" s="6">
        <f t="shared" si="0"/>
        <v>0.41812499999999997</v>
      </c>
      <c r="R9" s="6">
        <f t="shared" si="1"/>
        <v>1.1875000000000024E-2</v>
      </c>
    </row>
    <row r="10" spans="1:19" x14ac:dyDescent="0.2">
      <c r="A10">
        <v>1</v>
      </c>
      <c r="B10">
        <v>10</v>
      </c>
      <c r="C10">
        <v>1</v>
      </c>
      <c r="D10">
        <v>1</v>
      </c>
      <c r="E10">
        <v>0.3</v>
      </c>
      <c r="F10" s="19">
        <v>0.26750000000000002</v>
      </c>
      <c r="G10" s="19">
        <v>0.1466666667</v>
      </c>
      <c r="H10" s="19">
        <v>0.27</v>
      </c>
      <c r="J10">
        <v>3</v>
      </c>
      <c r="K10" s="19">
        <v>0.53</v>
      </c>
      <c r="L10" s="19">
        <v>0.43</v>
      </c>
      <c r="M10" s="19">
        <v>0.57374999999999998</v>
      </c>
      <c r="O10" s="19">
        <f t="shared" ref="O10" si="7">MAX(M8:M10)</f>
        <v>0.57374999999999998</v>
      </c>
      <c r="P10" s="19">
        <f t="shared" ref="P10" si="8">MIN(M8:M10)</f>
        <v>0.56000000000000005</v>
      </c>
      <c r="Q10" s="6">
        <f t="shared" si="0"/>
        <v>0.56687500000000002</v>
      </c>
      <c r="R10" s="6">
        <f t="shared" si="1"/>
        <v>6.8749999999999645E-3</v>
      </c>
      <c r="S10" s="6">
        <f t="shared" ref="S10" si="9">(Q10-Q8)/Q8</f>
        <v>5.8343057176196034E-2</v>
      </c>
    </row>
    <row r="11" spans="1:19" x14ac:dyDescent="0.2">
      <c r="A11">
        <v>2</v>
      </c>
      <c r="B11">
        <v>1</v>
      </c>
      <c r="C11">
        <v>1</v>
      </c>
      <c r="D11">
        <v>1</v>
      </c>
      <c r="E11">
        <v>0.3</v>
      </c>
      <c r="F11" s="19">
        <v>0.437</v>
      </c>
      <c r="G11" s="19">
        <v>0.313</v>
      </c>
      <c r="H11" s="19">
        <v>0.46400000000000002</v>
      </c>
      <c r="J11">
        <v>4</v>
      </c>
      <c r="K11" s="19">
        <v>0.61333333329999995</v>
      </c>
      <c r="L11" s="19">
        <v>0.53</v>
      </c>
      <c r="M11" s="19">
        <v>0.64</v>
      </c>
      <c r="N11" s="19">
        <f>AVERAGE(M11:M13)</f>
        <v>0.63833333333333331</v>
      </c>
      <c r="O11" s="19">
        <f t="shared" ref="O11" si="10">MAX(K11:K13)</f>
        <v>0.61333333329999995</v>
      </c>
      <c r="P11" s="19">
        <f t="shared" ref="P11" si="11">MIN(K11:K13)</f>
        <v>0.60666666670000002</v>
      </c>
      <c r="Q11" s="6">
        <f t="shared" si="0"/>
        <v>0.61</v>
      </c>
      <c r="R11" s="6">
        <f t="shared" si="1"/>
        <v>3.3333332999999632E-3</v>
      </c>
    </row>
    <row r="12" spans="1:19" x14ac:dyDescent="0.2">
      <c r="A12">
        <v>2</v>
      </c>
      <c r="B12">
        <v>2</v>
      </c>
      <c r="C12">
        <v>1</v>
      </c>
      <c r="D12">
        <v>1</v>
      </c>
      <c r="E12">
        <v>0.3</v>
      </c>
      <c r="F12" s="19">
        <v>0.42799999999999999</v>
      </c>
      <c r="G12" s="19">
        <v>0.309</v>
      </c>
      <c r="H12" s="19">
        <v>0.441</v>
      </c>
      <c r="J12">
        <v>4</v>
      </c>
      <c r="K12" s="19">
        <v>0.61</v>
      </c>
      <c r="L12" s="19">
        <v>0.52</v>
      </c>
      <c r="M12" s="19">
        <v>0.64166666670000005</v>
      </c>
      <c r="O12" s="19">
        <f t="shared" ref="O12" si="12">MAX(L11:L13)</f>
        <v>0.53</v>
      </c>
      <c r="P12" s="19">
        <f t="shared" ref="P12" si="13">MIN(L11:L13)</f>
        <v>0.48833333330000001</v>
      </c>
      <c r="Q12" s="6">
        <f t="shared" si="0"/>
        <v>0.50916666664999999</v>
      </c>
      <c r="R12" s="6">
        <f t="shared" si="1"/>
        <v>2.0833333350000038E-2</v>
      </c>
    </row>
    <row r="13" spans="1:19" x14ac:dyDescent="0.2">
      <c r="A13">
        <v>2</v>
      </c>
      <c r="B13">
        <v>3</v>
      </c>
      <c r="C13">
        <v>1</v>
      </c>
      <c r="D13">
        <v>1</v>
      </c>
      <c r="E13">
        <v>0.3</v>
      </c>
      <c r="F13" s="19">
        <v>0.433</v>
      </c>
      <c r="G13" s="19">
        <v>0.316</v>
      </c>
      <c r="H13" s="19">
        <v>0.45600000000000002</v>
      </c>
      <c r="J13">
        <v>4</v>
      </c>
      <c r="K13" s="19">
        <v>0.60666666670000002</v>
      </c>
      <c r="L13" s="19">
        <v>0.48833333330000001</v>
      </c>
      <c r="M13" s="19">
        <v>0.63333333329999997</v>
      </c>
      <c r="O13" s="19">
        <f t="shared" ref="O13" si="14">MAX(M11:M13)</f>
        <v>0.64166666670000005</v>
      </c>
      <c r="P13" s="19">
        <f t="shared" ref="P13" si="15">MIN(M11:M13)</f>
        <v>0.63333333329999997</v>
      </c>
      <c r="Q13" s="6">
        <f t="shared" si="0"/>
        <v>0.63749999999999996</v>
      </c>
      <c r="R13" s="6">
        <f t="shared" si="1"/>
        <v>4.166666700000099E-3</v>
      </c>
      <c r="S13" s="6">
        <f t="shared" ref="S13" si="16">(Q13-Q11)/Q11</f>
        <v>4.5081967213114707E-2</v>
      </c>
    </row>
    <row r="14" spans="1:19" x14ac:dyDescent="0.2">
      <c r="A14">
        <v>2</v>
      </c>
      <c r="B14">
        <v>4</v>
      </c>
      <c r="C14">
        <v>1</v>
      </c>
      <c r="D14">
        <v>1</v>
      </c>
      <c r="E14">
        <v>0.3</v>
      </c>
      <c r="F14" s="19">
        <v>0.435</v>
      </c>
      <c r="G14" s="19">
        <v>0.33500000000000002</v>
      </c>
      <c r="H14" s="19">
        <v>0.45900000000000002</v>
      </c>
      <c r="J14">
        <v>5</v>
      </c>
      <c r="K14" s="19">
        <v>0.62749999999999995</v>
      </c>
      <c r="L14" s="19">
        <v>0.53749999999999998</v>
      </c>
      <c r="M14" s="19">
        <v>0.65500000000000003</v>
      </c>
      <c r="N14" s="19">
        <f>AVERAGE(M14:M16)</f>
        <v>0.67333333333333334</v>
      </c>
      <c r="O14" s="19">
        <f t="shared" ref="O14" si="17">MAX(K14:K16)</f>
        <v>0.65</v>
      </c>
      <c r="P14" s="19">
        <f t="shared" ref="P14" si="18">MIN(K14:K16)</f>
        <v>0.62749999999999995</v>
      </c>
      <c r="Q14" s="6">
        <f t="shared" si="0"/>
        <v>0.63874999999999993</v>
      </c>
      <c r="R14" s="6">
        <f t="shared" si="1"/>
        <v>1.1250000000000093E-2</v>
      </c>
    </row>
    <row r="15" spans="1:19" x14ac:dyDescent="0.2">
      <c r="A15">
        <v>2</v>
      </c>
      <c r="B15">
        <v>5</v>
      </c>
      <c r="C15">
        <v>1</v>
      </c>
      <c r="D15">
        <v>1</v>
      </c>
      <c r="E15">
        <v>0.3</v>
      </c>
      <c r="F15" s="19">
        <v>0.441</v>
      </c>
      <c r="G15" s="19">
        <v>0.32800000000000001</v>
      </c>
      <c r="H15" s="19">
        <v>0.46600000000000003</v>
      </c>
      <c r="J15">
        <v>5</v>
      </c>
      <c r="K15" s="19">
        <v>0.65</v>
      </c>
      <c r="L15" s="19">
        <v>0.55249999999999999</v>
      </c>
      <c r="M15" s="19">
        <v>0.67</v>
      </c>
      <c r="O15" s="19">
        <f t="shared" ref="O15" si="19">MAX(L14:L16)</f>
        <v>0.5675</v>
      </c>
      <c r="P15" s="19">
        <f t="shared" ref="P15" si="20">MIN(L14:L16)</f>
        <v>0.53749999999999998</v>
      </c>
      <c r="Q15" s="6">
        <f t="shared" si="0"/>
        <v>0.55249999999999999</v>
      </c>
      <c r="R15" s="6">
        <f t="shared" si="1"/>
        <v>1.5000000000000013E-2</v>
      </c>
    </row>
    <row r="16" spans="1:19" x14ac:dyDescent="0.2">
      <c r="A16">
        <v>2</v>
      </c>
      <c r="B16">
        <v>6</v>
      </c>
      <c r="C16">
        <v>1</v>
      </c>
      <c r="D16">
        <v>1</v>
      </c>
      <c r="E16">
        <v>0.3</v>
      </c>
      <c r="F16" s="19">
        <v>0.45400000000000001</v>
      </c>
      <c r="G16" s="19">
        <v>0.29199999999999998</v>
      </c>
      <c r="H16" s="19">
        <v>0.45900000000000002</v>
      </c>
      <c r="J16">
        <v>5</v>
      </c>
      <c r="K16" s="19">
        <v>0.64749999999999996</v>
      </c>
      <c r="L16" s="19">
        <v>0.5675</v>
      </c>
      <c r="M16" s="19">
        <v>0.69499999999999995</v>
      </c>
      <c r="O16" s="19">
        <f t="shared" ref="O16" si="21">MAX(M14:M16)</f>
        <v>0.69499999999999995</v>
      </c>
      <c r="P16" s="19">
        <f t="shared" ref="P16" si="22">MIN(M14:M16)</f>
        <v>0.65500000000000003</v>
      </c>
      <c r="Q16" s="6">
        <f t="shared" si="0"/>
        <v>0.67500000000000004</v>
      </c>
      <c r="R16" s="6">
        <f t="shared" si="1"/>
        <v>1.9999999999999907E-2</v>
      </c>
      <c r="S16" s="6">
        <f t="shared" ref="S16" si="23">(Q16-Q14)/Q14</f>
        <v>5.6751467710372004E-2</v>
      </c>
    </row>
    <row r="17" spans="1:19" x14ac:dyDescent="0.2">
      <c r="A17">
        <v>2</v>
      </c>
      <c r="B17">
        <v>7</v>
      </c>
      <c r="C17">
        <v>1</v>
      </c>
      <c r="D17">
        <v>1</v>
      </c>
      <c r="E17">
        <v>0.3</v>
      </c>
      <c r="F17" s="19">
        <v>0.437</v>
      </c>
      <c r="G17" s="19">
        <v>0.31900000000000001</v>
      </c>
      <c r="H17" s="19">
        <v>0.45600000000000002</v>
      </c>
      <c r="M17" s="19">
        <f>AVERAGE(M2:M16)</f>
        <v>0.52402222222666672</v>
      </c>
    </row>
    <row r="18" spans="1:19" x14ac:dyDescent="0.2">
      <c r="A18">
        <v>2</v>
      </c>
      <c r="B18">
        <v>8</v>
      </c>
      <c r="C18">
        <v>1</v>
      </c>
      <c r="D18">
        <v>1</v>
      </c>
      <c r="E18">
        <v>0.3</v>
      </c>
      <c r="F18" s="19">
        <v>0.442</v>
      </c>
      <c r="G18" s="19">
        <v>0.307</v>
      </c>
      <c r="H18" s="19">
        <v>0.46700000000000003</v>
      </c>
      <c r="M18" s="19">
        <f>MAX(M2:M17)</f>
        <v>0.69499999999999995</v>
      </c>
      <c r="S18" s="6">
        <f>AVERAGE(S4,S7,S10,S13,S16)</f>
        <v>4.5073561793515168E-2</v>
      </c>
    </row>
    <row r="19" spans="1:19" x14ac:dyDescent="0.2">
      <c r="A19">
        <v>2</v>
      </c>
      <c r="B19">
        <v>9</v>
      </c>
      <c r="C19">
        <v>1</v>
      </c>
      <c r="D19">
        <v>1</v>
      </c>
      <c r="E19">
        <v>0.3</v>
      </c>
      <c r="F19" s="19">
        <v>0.436</v>
      </c>
      <c r="G19" s="19">
        <v>0.3</v>
      </c>
      <c r="H19" s="19">
        <v>0.437</v>
      </c>
      <c r="M19" s="19">
        <f>MIN(M2:M18)</f>
        <v>0.27416666670000001</v>
      </c>
    </row>
    <row r="20" spans="1:19" x14ac:dyDescent="0.2">
      <c r="A20">
        <v>2</v>
      </c>
      <c r="B20">
        <v>10</v>
      </c>
      <c r="C20">
        <v>1</v>
      </c>
      <c r="D20">
        <v>1</v>
      </c>
      <c r="E20">
        <v>0.3</v>
      </c>
      <c r="F20" s="19">
        <v>0.42899999999999999</v>
      </c>
      <c r="G20" s="19">
        <v>0.315</v>
      </c>
      <c r="H20" s="19">
        <v>0.439</v>
      </c>
    </row>
    <row r="21" spans="1:19" x14ac:dyDescent="0.2">
      <c r="A21">
        <v>3</v>
      </c>
      <c r="B21">
        <v>1</v>
      </c>
      <c r="C21">
        <v>1</v>
      </c>
      <c r="D21">
        <v>1</v>
      </c>
      <c r="E21">
        <v>0.3</v>
      </c>
      <c r="F21" s="19">
        <v>0.54125000000000001</v>
      </c>
      <c r="G21" s="19">
        <v>0.42375000000000002</v>
      </c>
      <c r="H21" s="19">
        <v>0.56374999999999997</v>
      </c>
    </row>
    <row r="22" spans="1:19" x14ac:dyDescent="0.2">
      <c r="A22">
        <v>3</v>
      </c>
      <c r="B22">
        <v>2</v>
      </c>
      <c r="C22">
        <v>1</v>
      </c>
      <c r="D22">
        <v>1</v>
      </c>
      <c r="E22">
        <v>0.3</v>
      </c>
      <c r="F22" s="19">
        <v>0.53125</v>
      </c>
      <c r="G22" s="19">
        <v>0.40625</v>
      </c>
      <c r="H22" s="19">
        <v>0.56000000000000005</v>
      </c>
    </row>
    <row r="23" spans="1:19" x14ac:dyDescent="0.2">
      <c r="A23">
        <v>3</v>
      </c>
      <c r="B23">
        <v>3</v>
      </c>
      <c r="C23">
        <v>1</v>
      </c>
      <c r="D23">
        <v>1</v>
      </c>
      <c r="E23">
        <v>0.3</v>
      </c>
      <c r="F23" s="19">
        <v>0.52625</v>
      </c>
      <c r="G23" s="19">
        <v>0.40749999999999997</v>
      </c>
      <c r="H23" s="19">
        <v>0.53749999999999998</v>
      </c>
    </row>
    <row r="24" spans="1:19" x14ac:dyDescent="0.2">
      <c r="A24">
        <v>3</v>
      </c>
      <c r="B24">
        <v>4</v>
      </c>
      <c r="C24">
        <v>1</v>
      </c>
      <c r="D24">
        <v>1</v>
      </c>
      <c r="E24">
        <v>0.3</v>
      </c>
      <c r="F24" s="19">
        <v>0.52500000000000002</v>
      </c>
      <c r="G24" s="19">
        <v>0.42125000000000001</v>
      </c>
      <c r="H24" s="19">
        <v>0.54125000000000001</v>
      </c>
    </row>
    <row r="25" spans="1:19" x14ac:dyDescent="0.2">
      <c r="A25">
        <v>3</v>
      </c>
      <c r="B25">
        <v>5</v>
      </c>
      <c r="C25">
        <v>1</v>
      </c>
      <c r="D25">
        <v>1</v>
      </c>
      <c r="E25">
        <v>0.3</v>
      </c>
      <c r="F25" s="19">
        <v>0.50749999999999995</v>
      </c>
      <c r="G25" s="19">
        <v>0.39</v>
      </c>
      <c r="H25" s="19">
        <v>0.54249999999999998</v>
      </c>
    </row>
    <row r="26" spans="1:19" x14ac:dyDescent="0.2">
      <c r="A26">
        <v>3</v>
      </c>
      <c r="B26">
        <v>6</v>
      </c>
      <c r="C26">
        <v>1</v>
      </c>
      <c r="D26">
        <v>1</v>
      </c>
      <c r="E26">
        <v>0.3</v>
      </c>
      <c r="F26" s="19">
        <v>0.52249999999999996</v>
      </c>
      <c r="G26" s="19">
        <v>0.44750000000000001</v>
      </c>
      <c r="H26" s="19">
        <v>0.55000000000000004</v>
      </c>
    </row>
    <row r="27" spans="1:19" x14ac:dyDescent="0.2">
      <c r="A27">
        <v>3</v>
      </c>
      <c r="B27">
        <v>7</v>
      </c>
      <c r="C27">
        <v>1</v>
      </c>
      <c r="D27">
        <v>1</v>
      </c>
      <c r="E27">
        <v>0.3</v>
      </c>
      <c r="F27" s="19">
        <v>0.505</v>
      </c>
      <c r="G27" s="19">
        <v>0.41</v>
      </c>
      <c r="H27" s="19">
        <v>0.53125</v>
      </c>
    </row>
    <row r="28" spans="1:19" x14ac:dyDescent="0.2">
      <c r="A28">
        <v>3</v>
      </c>
      <c r="B28">
        <v>8</v>
      </c>
      <c r="C28">
        <v>1</v>
      </c>
      <c r="D28">
        <v>1</v>
      </c>
      <c r="E28">
        <v>0.3</v>
      </c>
      <c r="F28" s="19">
        <v>0.51500000000000001</v>
      </c>
      <c r="G28" s="19">
        <v>0.42</v>
      </c>
      <c r="H28" s="19">
        <v>0.54374999999999996</v>
      </c>
    </row>
    <row r="29" spans="1:19" x14ac:dyDescent="0.2">
      <c r="A29">
        <v>3</v>
      </c>
      <c r="B29">
        <v>9</v>
      </c>
      <c r="C29">
        <v>1</v>
      </c>
      <c r="D29">
        <v>1</v>
      </c>
      <c r="E29">
        <v>0.3</v>
      </c>
      <c r="F29" s="19">
        <v>0.50249999999999995</v>
      </c>
      <c r="G29" s="19">
        <v>0.42875000000000002</v>
      </c>
      <c r="H29" s="19">
        <v>0.54374999999999996</v>
      </c>
    </row>
    <row r="30" spans="1:19" x14ac:dyDescent="0.2">
      <c r="A30">
        <v>3</v>
      </c>
      <c r="B30">
        <v>10</v>
      </c>
      <c r="C30">
        <v>1</v>
      </c>
      <c r="D30">
        <v>1</v>
      </c>
      <c r="E30">
        <v>0.3</v>
      </c>
      <c r="F30" s="19">
        <v>0.53</v>
      </c>
      <c r="G30" s="19">
        <v>0.43</v>
      </c>
      <c r="H30" s="19">
        <v>0.57374999999999998</v>
      </c>
    </row>
    <row r="31" spans="1:19" x14ac:dyDescent="0.2">
      <c r="A31">
        <v>4</v>
      </c>
      <c r="B31">
        <v>1</v>
      </c>
      <c r="C31">
        <v>1</v>
      </c>
      <c r="D31">
        <v>1</v>
      </c>
      <c r="E31">
        <v>0.3</v>
      </c>
      <c r="F31" s="19">
        <v>0.55833333330000001</v>
      </c>
      <c r="G31" s="19">
        <v>0.47499999999999998</v>
      </c>
      <c r="H31" s="19">
        <v>0.5816666667</v>
      </c>
    </row>
    <row r="32" spans="1:19" x14ac:dyDescent="0.2">
      <c r="A32">
        <v>4</v>
      </c>
      <c r="B32">
        <v>2</v>
      </c>
      <c r="C32">
        <v>1</v>
      </c>
      <c r="D32">
        <v>1</v>
      </c>
      <c r="E32">
        <v>0.3</v>
      </c>
      <c r="F32" s="19">
        <v>0.61499999999999999</v>
      </c>
      <c r="G32" s="19">
        <v>0.51833333329999998</v>
      </c>
      <c r="H32" s="19">
        <v>0.62833333329999996</v>
      </c>
    </row>
    <row r="33" spans="1:8" x14ac:dyDescent="0.2">
      <c r="A33">
        <v>4</v>
      </c>
      <c r="B33">
        <v>3</v>
      </c>
      <c r="C33">
        <v>1</v>
      </c>
      <c r="D33">
        <v>1</v>
      </c>
      <c r="E33">
        <v>0.3</v>
      </c>
      <c r="F33" s="19">
        <v>0.6</v>
      </c>
      <c r="G33" s="19">
        <v>0.51333333329999997</v>
      </c>
      <c r="H33" s="19">
        <v>0.62666666670000004</v>
      </c>
    </row>
    <row r="34" spans="1:8" x14ac:dyDescent="0.2">
      <c r="A34">
        <v>4</v>
      </c>
      <c r="B34">
        <v>4</v>
      </c>
      <c r="C34">
        <v>1</v>
      </c>
      <c r="D34">
        <v>1</v>
      </c>
      <c r="E34">
        <v>0.3</v>
      </c>
      <c r="F34" s="19">
        <v>0.5816666667</v>
      </c>
      <c r="G34" s="19">
        <v>0.49</v>
      </c>
      <c r="H34" s="19">
        <v>0.60166666670000002</v>
      </c>
    </row>
    <row r="35" spans="1:8" x14ac:dyDescent="0.2">
      <c r="A35">
        <v>4</v>
      </c>
      <c r="B35">
        <v>5</v>
      </c>
      <c r="C35">
        <v>1</v>
      </c>
      <c r="D35">
        <v>1</v>
      </c>
      <c r="E35">
        <v>0.3</v>
      </c>
      <c r="F35" s="19">
        <v>0.59499999999999997</v>
      </c>
      <c r="G35" s="19">
        <v>0.48666666669999997</v>
      </c>
      <c r="H35" s="19">
        <v>0.60666666670000002</v>
      </c>
    </row>
    <row r="36" spans="1:8" x14ac:dyDescent="0.2">
      <c r="A36">
        <v>4</v>
      </c>
      <c r="B36">
        <v>6</v>
      </c>
      <c r="C36">
        <v>1</v>
      </c>
      <c r="D36">
        <v>1</v>
      </c>
      <c r="E36">
        <v>0.3</v>
      </c>
      <c r="F36" s="19">
        <v>0.61333333329999995</v>
      </c>
      <c r="G36" s="19">
        <v>0.53</v>
      </c>
      <c r="H36" s="19">
        <v>0.64</v>
      </c>
    </row>
    <row r="37" spans="1:8" x14ac:dyDescent="0.2">
      <c r="A37">
        <v>4</v>
      </c>
      <c r="B37">
        <v>7</v>
      </c>
      <c r="C37">
        <v>1</v>
      </c>
      <c r="D37">
        <v>1</v>
      </c>
      <c r="E37">
        <v>0.3</v>
      </c>
      <c r="F37" s="19">
        <v>0.61</v>
      </c>
      <c r="G37" s="19">
        <v>0.52</v>
      </c>
      <c r="H37" s="19">
        <v>0.64166666670000005</v>
      </c>
    </row>
    <row r="38" spans="1:8" x14ac:dyDescent="0.2">
      <c r="A38">
        <v>4</v>
      </c>
      <c r="B38">
        <v>8</v>
      </c>
      <c r="C38">
        <v>1</v>
      </c>
      <c r="D38">
        <v>1</v>
      </c>
      <c r="E38">
        <v>0.3</v>
      </c>
      <c r="F38" s="19">
        <v>0.58499999999999996</v>
      </c>
      <c r="G38" s="19">
        <v>0.49333333330000001</v>
      </c>
      <c r="H38" s="19">
        <v>0.59833333330000005</v>
      </c>
    </row>
    <row r="39" spans="1:8" x14ac:dyDescent="0.2">
      <c r="A39">
        <v>4</v>
      </c>
      <c r="B39">
        <v>9</v>
      </c>
      <c r="C39">
        <v>1</v>
      </c>
      <c r="D39">
        <v>1</v>
      </c>
      <c r="E39">
        <v>0.3</v>
      </c>
      <c r="F39" s="19">
        <v>0.60666666670000002</v>
      </c>
      <c r="G39" s="19">
        <v>0.48833333330000001</v>
      </c>
      <c r="H39" s="19">
        <v>0.63333333329999997</v>
      </c>
    </row>
    <row r="40" spans="1:8" x14ac:dyDescent="0.2">
      <c r="A40">
        <v>4</v>
      </c>
      <c r="B40">
        <v>10</v>
      </c>
      <c r="C40">
        <v>1</v>
      </c>
      <c r="D40">
        <v>1</v>
      </c>
      <c r="E40">
        <v>0.3</v>
      </c>
      <c r="F40" s="19">
        <v>0.60166666670000002</v>
      </c>
      <c r="G40" s="19">
        <v>0.51</v>
      </c>
      <c r="H40" s="19">
        <v>0.63</v>
      </c>
    </row>
    <row r="41" spans="1:8" x14ac:dyDescent="0.2">
      <c r="A41">
        <v>4</v>
      </c>
      <c r="B41">
        <v>1</v>
      </c>
      <c r="C41">
        <v>1</v>
      </c>
      <c r="D41">
        <v>1</v>
      </c>
      <c r="E41">
        <v>0.3</v>
      </c>
      <c r="F41" s="19">
        <v>0.61</v>
      </c>
      <c r="G41" s="19">
        <v>0.52</v>
      </c>
      <c r="H41" s="19">
        <v>0.63</v>
      </c>
    </row>
    <row r="42" spans="1:8" x14ac:dyDescent="0.2">
      <c r="A42">
        <v>4</v>
      </c>
      <c r="B42">
        <v>2</v>
      </c>
      <c r="C42">
        <v>1</v>
      </c>
      <c r="D42">
        <v>1</v>
      </c>
      <c r="E42">
        <v>0.3</v>
      </c>
      <c r="F42" s="19">
        <v>0.61499999999999999</v>
      </c>
      <c r="G42" s="19">
        <v>0.49166666669999998</v>
      </c>
      <c r="H42" s="19">
        <v>0.62833333329999996</v>
      </c>
    </row>
    <row r="43" spans="1:8" x14ac:dyDescent="0.2">
      <c r="A43">
        <v>4</v>
      </c>
      <c r="B43">
        <v>3</v>
      </c>
      <c r="C43">
        <v>1</v>
      </c>
      <c r="D43">
        <v>1</v>
      </c>
      <c r="E43">
        <v>0.3</v>
      </c>
      <c r="F43" s="19">
        <v>0.59333333330000004</v>
      </c>
      <c r="G43" s="19">
        <v>0.4783333333</v>
      </c>
      <c r="H43" s="19">
        <v>0.60333333330000005</v>
      </c>
    </row>
    <row r="44" spans="1:8" x14ac:dyDescent="0.2">
      <c r="A44">
        <v>4</v>
      </c>
      <c r="B44">
        <v>4</v>
      </c>
      <c r="C44">
        <v>1</v>
      </c>
      <c r="D44">
        <v>1</v>
      </c>
      <c r="E44">
        <v>0.3</v>
      </c>
      <c r="F44" s="19">
        <v>0.58333333330000003</v>
      </c>
      <c r="G44" s="19">
        <v>0.49833333330000001</v>
      </c>
      <c r="H44" s="19">
        <v>0.60499999999999998</v>
      </c>
    </row>
    <row r="45" spans="1:8" x14ac:dyDescent="0.2">
      <c r="A45">
        <v>4</v>
      </c>
      <c r="B45">
        <v>5</v>
      </c>
      <c r="C45">
        <v>1</v>
      </c>
      <c r="D45">
        <v>1</v>
      </c>
      <c r="E45">
        <v>0.3</v>
      </c>
      <c r="F45" s="19">
        <v>0.59499999999999997</v>
      </c>
      <c r="G45" s="19">
        <v>0.50833333329999997</v>
      </c>
      <c r="H45" s="19">
        <v>0.62666666670000004</v>
      </c>
    </row>
    <row r="46" spans="1:8" x14ac:dyDescent="0.2">
      <c r="A46">
        <v>4</v>
      </c>
      <c r="B46">
        <v>6</v>
      </c>
      <c r="C46">
        <v>1</v>
      </c>
      <c r="D46">
        <v>1</v>
      </c>
      <c r="E46">
        <v>0.3</v>
      </c>
      <c r="F46" s="19">
        <v>0.56666666669999999</v>
      </c>
      <c r="G46" s="19">
        <v>0.50833333329999997</v>
      </c>
      <c r="H46" s="19">
        <v>0.59166666670000001</v>
      </c>
    </row>
    <row r="47" spans="1:8" x14ac:dyDescent="0.2">
      <c r="A47">
        <v>4</v>
      </c>
      <c r="B47">
        <v>7</v>
      </c>
      <c r="C47">
        <v>1</v>
      </c>
      <c r="D47">
        <v>1</v>
      </c>
      <c r="E47">
        <v>0.3</v>
      </c>
      <c r="F47" s="19">
        <v>0.58666666670000001</v>
      </c>
      <c r="G47" s="19">
        <v>0.50333333329999996</v>
      </c>
      <c r="H47" s="19">
        <v>0.59333333330000004</v>
      </c>
    </row>
    <row r="48" spans="1:8" x14ac:dyDescent="0.2">
      <c r="A48">
        <v>4</v>
      </c>
      <c r="B48">
        <v>8</v>
      </c>
      <c r="C48">
        <v>1</v>
      </c>
      <c r="D48">
        <v>1</v>
      </c>
      <c r="E48">
        <v>0.3</v>
      </c>
      <c r="F48" s="19">
        <v>0.59333333330000004</v>
      </c>
      <c r="G48" s="19">
        <v>0.49833333330000001</v>
      </c>
      <c r="H48" s="19">
        <v>0.62666666670000004</v>
      </c>
    </row>
    <row r="49" spans="1:8" x14ac:dyDescent="0.2">
      <c r="A49">
        <v>4</v>
      </c>
      <c r="B49">
        <v>9</v>
      </c>
      <c r="C49">
        <v>1</v>
      </c>
      <c r="D49">
        <v>1</v>
      </c>
      <c r="E49">
        <v>0.3</v>
      </c>
      <c r="F49" s="19">
        <v>0.58333333330000003</v>
      </c>
      <c r="G49" s="19">
        <v>0.5</v>
      </c>
      <c r="H49" s="19">
        <v>0.61</v>
      </c>
    </row>
    <row r="50" spans="1:8" x14ac:dyDescent="0.2">
      <c r="A50">
        <v>4</v>
      </c>
      <c r="B50">
        <v>10</v>
      </c>
      <c r="C50">
        <v>1</v>
      </c>
      <c r="D50">
        <v>1</v>
      </c>
      <c r="E50">
        <v>0.3</v>
      </c>
      <c r="F50" s="19">
        <v>0.58499999999999996</v>
      </c>
      <c r="G50" s="19">
        <v>0.51166666670000005</v>
      </c>
      <c r="H50" s="19">
        <v>0.59833333330000005</v>
      </c>
    </row>
    <row r="51" spans="1:8" x14ac:dyDescent="0.2">
      <c r="A51">
        <v>5</v>
      </c>
      <c r="B51">
        <v>1</v>
      </c>
      <c r="C51">
        <v>1</v>
      </c>
      <c r="D51">
        <v>1</v>
      </c>
      <c r="E51">
        <v>0.3</v>
      </c>
      <c r="F51" s="19">
        <v>0.56999999999999995</v>
      </c>
      <c r="G51" s="19">
        <v>0.53</v>
      </c>
      <c r="H51" s="19">
        <v>0.63</v>
      </c>
    </row>
    <row r="52" spans="1:8" x14ac:dyDescent="0.2">
      <c r="A52">
        <v>5</v>
      </c>
      <c r="B52">
        <v>2</v>
      </c>
      <c r="C52">
        <v>1</v>
      </c>
      <c r="D52">
        <v>1</v>
      </c>
      <c r="E52">
        <v>0.3</v>
      </c>
      <c r="F52" s="19">
        <v>0.62749999999999995</v>
      </c>
      <c r="G52" s="19">
        <v>0.53749999999999998</v>
      </c>
      <c r="H52" s="19">
        <v>0.65500000000000003</v>
      </c>
    </row>
    <row r="53" spans="1:8" x14ac:dyDescent="0.2">
      <c r="A53">
        <v>5</v>
      </c>
      <c r="B53">
        <v>3</v>
      </c>
      <c r="C53">
        <v>1</v>
      </c>
      <c r="D53">
        <v>1</v>
      </c>
      <c r="E53">
        <v>0.3</v>
      </c>
      <c r="F53" s="19">
        <v>0.60750000000000004</v>
      </c>
      <c r="G53" s="19">
        <v>0.52749999999999997</v>
      </c>
      <c r="H53" s="19">
        <v>0.63500000000000001</v>
      </c>
    </row>
    <row r="54" spans="1:8" x14ac:dyDescent="0.2">
      <c r="A54">
        <v>5</v>
      </c>
      <c r="B54">
        <v>4</v>
      </c>
      <c r="C54">
        <v>1</v>
      </c>
      <c r="D54">
        <v>1</v>
      </c>
      <c r="E54">
        <v>0.3</v>
      </c>
      <c r="F54" s="19">
        <v>0.61499999999999999</v>
      </c>
      <c r="G54" s="19">
        <v>0.54249999999999998</v>
      </c>
      <c r="H54" s="19">
        <v>0.63</v>
      </c>
    </row>
    <row r="55" spans="1:8" x14ac:dyDescent="0.2">
      <c r="A55">
        <v>5</v>
      </c>
      <c r="B55">
        <v>5</v>
      </c>
      <c r="C55">
        <v>1</v>
      </c>
      <c r="D55">
        <v>1</v>
      </c>
      <c r="E55">
        <v>0.3</v>
      </c>
      <c r="F55" s="19">
        <v>0.60499999999999998</v>
      </c>
      <c r="G55" s="19">
        <v>0.54749999999999999</v>
      </c>
      <c r="H55" s="19">
        <v>0.64249999999999996</v>
      </c>
    </row>
    <row r="56" spans="1:8" x14ac:dyDescent="0.2">
      <c r="A56">
        <v>5</v>
      </c>
      <c r="B56">
        <v>6</v>
      </c>
      <c r="C56">
        <v>1</v>
      </c>
      <c r="D56">
        <v>1</v>
      </c>
      <c r="E56">
        <v>0.3</v>
      </c>
      <c r="F56" s="19">
        <v>0.61499999999999999</v>
      </c>
      <c r="G56" s="19">
        <v>0.53749999999999998</v>
      </c>
      <c r="H56" s="19">
        <v>0.64</v>
      </c>
    </row>
    <row r="57" spans="1:8" x14ac:dyDescent="0.2">
      <c r="A57">
        <v>5</v>
      </c>
      <c r="B57">
        <v>7</v>
      </c>
      <c r="C57">
        <v>1</v>
      </c>
      <c r="D57">
        <v>1</v>
      </c>
      <c r="E57">
        <v>0.3</v>
      </c>
      <c r="F57" s="19">
        <v>0.65</v>
      </c>
      <c r="G57" s="19">
        <v>0.55249999999999999</v>
      </c>
      <c r="H57" s="19">
        <v>0.67</v>
      </c>
    </row>
    <row r="58" spans="1:8" x14ac:dyDescent="0.2">
      <c r="A58">
        <v>5</v>
      </c>
      <c r="B58">
        <v>8</v>
      </c>
      <c r="C58">
        <v>1</v>
      </c>
      <c r="D58">
        <v>1</v>
      </c>
      <c r="E58">
        <v>0.3</v>
      </c>
      <c r="F58" s="19">
        <v>0.59499999999999997</v>
      </c>
      <c r="G58" s="19">
        <v>0.55500000000000005</v>
      </c>
      <c r="H58" s="19">
        <v>0.63</v>
      </c>
    </row>
    <row r="59" spans="1:8" x14ac:dyDescent="0.2">
      <c r="A59">
        <v>5</v>
      </c>
      <c r="B59">
        <v>9</v>
      </c>
      <c r="C59">
        <v>1</v>
      </c>
      <c r="D59">
        <v>1</v>
      </c>
      <c r="E59">
        <v>0.3</v>
      </c>
      <c r="F59" s="19">
        <v>0.58750000000000002</v>
      </c>
      <c r="G59" s="19">
        <v>0.54249999999999998</v>
      </c>
      <c r="H59" s="19">
        <v>0.61</v>
      </c>
    </row>
    <row r="60" spans="1:8" x14ac:dyDescent="0.2">
      <c r="A60">
        <v>5</v>
      </c>
      <c r="B60">
        <v>10</v>
      </c>
      <c r="C60">
        <v>1</v>
      </c>
      <c r="D60">
        <v>1</v>
      </c>
      <c r="E60">
        <v>0.3</v>
      </c>
      <c r="F60" s="19">
        <v>0.64749999999999996</v>
      </c>
      <c r="G60" s="19">
        <v>0.5675</v>
      </c>
      <c r="H60" s="19">
        <v>0.69499999999999995</v>
      </c>
    </row>
    <row r="61" spans="1:8" x14ac:dyDescent="0.2">
      <c r="F61" s="19"/>
      <c r="G61" s="19"/>
      <c r="H61" s="19"/>
    </row>
    <row r="62" spans="1:8" x14ac:dyDescent="0.2">
      <c r="F62" s="19"/>
      <c r="G62" s="19"/>
      <c r="H62" s="19"/>
    </row>
    <row r="63" spans="1:8" x14ac:dyDescent="0.2">
      <c r="F63" s="19"/>
      <c r="G63" s="19"/>
      <c r="H63" s="19"/>
    </row>
    <row r="64" spans="1:8" x14ac:dyDescent="0.2">
      <c r="F64" s="19"/>
      <c r="G64" s="19"/>
      <c r="H64" s="19"/>
    </row>
    <row r="65" spans="6:8" x14ac:dyDescent="0.2">
      <c r="F65" s="19"/>
      <c r="G65" s="19"/>
      <c r="H65" s="19"/>
    </row>
    <row r="66" spans="6:8" x14ac:dyDescent="0.2">
      <c r="F66" s="19"/>
      <c r="G66" s="19"/>
      <c r="H66" s="19"/>
    </row>
    <row r="67" spans="6:8" x14ac:dyDescent="0.2">
      <c r="F67" s="19"/>
      <c r="G67" s="19"/>
      <c r="H67" s="19"/>
    </row>
    <row r="68" spans="6:8" x14ac:dyDescent="0.2">
      <c r="F68" s="19"/>
      <c r="G68" s="19"/>
      <c r="H68" s="19"/>
    </row>
    <row r="69" spans="6:8" x14ac:dyDescent="0.2">
      <c r="F69" s="19"/>
      <c r="G69" s="19"/>
      <c r="H69" s="19"/>
    </row>
    <row r="70" spans="6:8" x14ac:dyDescent="0.2">
      <c r="F70" s="19"/>
      <c r="G70" s="19"/>
      <c r="H70" s="19"/>
    </row>
    <row r="71" spans="6:8" x14ac:dyDescent="0.2">
      <c r="F71" s="19"/>
      <c r="G71" s="19"/>
      <c r="H71" s="19"/>
    </row>
    <row r="72" spans="6:8" x14ac:dyDescent="0.2">
      <c r="F72" s="19"/>
      <c r="G72" s="19"/>
      <c r="H72" s="19"/>
    </row>
    <row r="73" spans="6:8" x14ac:dyDescent="0.2">
      <c r="F73" s="19"/>
      <c r="G73" s="19"/>
      <c r="H73" s="19"/>
    </row>
    <row r="74" spans="6:8" x14ac:dyDescent="0.2">
      <c r="F74" s="19"/>
      <c r="G74" s="19"/>
      <c r="H74" s="19"/>
    </row>
    <row r="75" spans="6:8" x14ac:dyDescent="0.2">
      <c r="F75" s="19"/>
      <c r="G75" s="19"/>
      <c r="H75" s="19"/>
    </row>
    <row r="76" spans="6:8" x14ac:dyDescent="0.2">
      <c r="F76" s="19"/>
      <c r="G76" s="19"/>
      <c r="H76" s="19"/>
    </row>
    <row r="77" spans="6:8" x14ac:dyDescent="0.2">
      <c r="F77" s="19"/>
      <c r="G77" s="19"/>
      <c r="H77" s="19"/>
    </row>
    <row r="78" spans="6:8" x14ac:dyDescent="0.2">
      <c r="F78" s="19"/>
      <c r="G78" s="19"/>
      <c r="H78" s="19"/>
    </row>
    <row r="79" spans="6:8" x14ac:dyDescent="0.2">
      <c r="F79" s="19"/>
      <c r="G79" s="19"/>
      <c r="H79" s="19"/>
    </row>
    <row r="80" spans="6:8" x14ac:dyDescent="0.2">
      <c r="F80" s="19"/>
      <c r="G80" s="19"/>
      <c r="H80" s="19"/>
    </row>
    <row r="81" spans="6:8" x14ac:dyDescent="0.2">
      <c r="F81" s="19"/>
      <c r="G81" s="19"/>
      <c r="H81" s="19"/>
    </row>
    <row r="82" spans="6:8" x14ac:dyDescent="0.2">
      <c r="F82" s="19"/>
      <c r="G82" s="19"/>
      <c r="H82" s="19"/>
    </row>
    <row r="83" spans="6:8" x14ac:dyDescent="0.2">
      <c r="F83" s="19"/>
      <c r="G83" s="19"/>
      <c r="H83" s="19"/>
    </row>
    <row r="84" spans="6:8" x14ac:dyDescent="0.2">
      <c r="F84" s="19"/>
      <c r="G84" s="19"/>
      <c r="H84" s="19"/>
    </row>
    <row r="85" spans="6:8" x14ac:dyDescent="0.2">
      <c r="F85" s="19"/>
      <c r="G85" s="19"/>
      <c r="H85" s="19"/>
    </row>
    <row r="86" spans="6:8" x14ac:dyDescent="0.2">
      <c r="F86" s="19"/>
      <c r="G86" s="19"/>
      <c r="H86" s="19"/>
    </row>
    <row r="87" spans="6:8" x14ac:dyDescent="0.2">
      <c r="F87" s="19"/>
      <c r="G87" s="19"/>
      <c r="H87" s="19"/>
    </row>
    <row r="88" spans="6:8" x14ac:dyDescent="0.2">
      <c r="F88" s="19"/>
      <c r="G88" s="19"/>
      <c r="H88" s="19"/>
    </row>
    <row r="89" spans="6:8" x14ac:dyDescent="0.2">
      <c r="F89" s="19"/>
      <c r="G89" s="19"/>
      <c r="H89" s="19"/>
    </row>
    <row r="90" spans="6:8" x14ac:dyDescent="0.2">
      <c r="F90" s="19"/>
      <c r="G90" s="19"/>
      <c r="H90" s="19"/>
    </row>
    <row r="91" spans="6:8" x14ac:dyDescent="0.2">
      <c r="F91" s="19"/>
      <c r="G91" s="19"/>
      <c r="H91" s="19"/>
    </row>
    <row r="92" spans="6:8" x14ac:dyDescent="0.2">
      <c r="F92" s="19"/>
      <c r="G92" s="19"/>
      <c r="H92" s="19"/>
    </row>
    <row r="93" spans="6:8" x14ac:dyDescent="0.2">
      <c r="F93" s="19"/>
      <c r="G93" s="19"/>
      <c r="H93" s="19"/>
    </row>
    <row r="94" spans="6:8" x14ac:dyDescent="0.2">
      <c r="F94" s="19"/>
      <c r="G94" s="19"/>
      <c r="H94" s="19"/>
    </row>
    <row r="95" spans="6:8" x14ac:dyDescent="0.2">
      <c r="F95" s="19"/>
      <c r="G95" s="19"/>
      <c r="H95" s="19"/>
    </row>
    <row r="96" spans="6:8" x14ac:dyDescent="0.2">
      <c r="F96" s="19"/>
      <c r="G96" s="19"/>
      <c r="H96" s="19"/>
    </row>
    <row r="97" spans="6:8" x14ac:dyDescent="0.2">
      <c r="F97" s="19"/>
      <c r="G97" s="19"/>
      <c r="H97" s="19"/>
    </row>
    <row r="98" spans="6:8" x14ac:dyDescent="0.2">
      <c r="F98" s="19"/>
      <c r="G98" s="19"/>
      <c r="H98" s="19"/>
    </row>
    <row r="99" spans="6:8" x14ac:dyDescent="0.2">
      <c r="F99" s="19"/>
      <c r="G99" s="19"/>
      <c r="H99" s="19"/>
    </row>
    <row r="100" spans="6:8" x14ac:dyDescent="0.2">
      <c r="F100" s="19"/>
      <c r="G100" s="19"/>
      <c r="H100" s="19"/>
    </row>
    <row r="101" spans="6:8" x14ac:dyDescent="0.2">
      <c r="F101" s="19"/>
      <c r="G101" s="19"/>
      <c r="H101" s="19"/>
    </row>
    <row r="102" spans="6:8" x14ac:dyDescent="0.2">
      <c r="F102" s="19"/>
      <c r="G102" s="19"/>
      <c r="H102" s="19"/>
    </row>
    <row r="103" spans="6:8" x14ac:dyDescent="0.2">
      <c r="F103" s="19"/>
      <c r="G103" s="19"/>
      <c r="H103" s="19"/>
    </row>
    <row r="104" spans="6:8" x14ac:dyDescent="0.2">
      <c r="F104" s="19"/>
      <c r="G104" s="19"/>
      <c r="H104" s="19"/>
    </row>
    <row r="105" spans="6:8" x14ac:dyDescent="0.2">
      <c r="F105" s="19"/>
      <c r="G105" s="19"/>
      <c r="H105" s="19"/>
    </row>
    <row r="106" spans="6:8" x14ac:dyDescent="0.2">
      <c r="F106" s="19"/>
      <c r="G106" s="19"/>
      <c r="H106" s="19"/>
    </row>
    <row r="107" spans="6:8" x14ac:dyDescent="0.2">
      <c r="F107" s="19"/>
      <c r="G107" s="19"/>
      <c r="H107" s="19"/>
    </row>
    <row r="108" spans="6:8" x14ac:dyDescent="0.2">
      <c r="F108" s="19"/>
      <c r="G108" s="19"/>
      <c r="H108" s="19"/>
    </row>
    <row r="109" spans="6:8" x14ac:dyDescent="0.2">
      <c r="F109" s="19"/>
      <c r="G109" s="19"/>
      <c r="H109" s="19"/>
    </row>
    <row r="110" spans="6:8" x14ac:dyDescent="0.2">
      <c r="F110" s="19"/>
      <c r="G110" s="19"/>
      <c r="H110" s="19"/>
    </row>
    <row r="111" spans="6:8" x14ac:dyDescent="0.2">
      <c r="F111" s="19"/>
      <c r="G111" s="19"/>
      <c r="H111" s="19"/>
    </row>
    <row r="112" spans="6:8" x14ac:dyDescent="0.2">
      <c r="F112" s="19"/>
      <c r="G112" s="19"/>
      <c r="H112" s="19"/>
    </row>
    <row r="113" spans="6:8" x14ac:dyDescent="0.2">
      <c r="F113" s="19"/>
      <c r="G113" s="19"/>
      <c r="H113" s="19"/>
    </row>
    <row r="114" spans="6:8" x14ac:dyDescent="0.2">
      <c r="F114" s="19"/>
      <c r="G114" s="19"/>
      <c r="H114" s="19"/>
    </row>
    <row r="115" spans="6:8" x14ac:dyDescent="0.2">
      <c r="F115" s="19"/>
      <c r="G115" s="19"/>
      <c r="H115" s="19"/>
    </row>
    <row r="116" spans="6:8" x14ac:dyDescent="0.2">
      <c r="F116" s="19"/>
      <c r="G116" s="19"/>
      <c r="H116" s="19"/>
    </row>
    <row r="117" spans="6:8" x14ac:dyDescent="0.2">
      <c r="F117" s="19"/>
      <c r="G117" s="19"/>
      <c r="H117" s="19"/>
    </row>
    <row r="118" spans="6:8" x14ac:dyDescent="0.2">
      <c r="F118" s="19"/>
      <c r="G118" s="19"/>
      <c r="H118" s="19"/>
    </row>
    <row r="119" spans="6:8" x14ac:dyDescent="0.2">
      <c r="F119" s="19"/>
      <c r="G119" s="19"/>
      <c r="H119" s="19"/>
    </row>
    <row r="120" spans="6:8" x14ac:dyDescent="0.2">
      <c r="F120" s="19"/>
      <c r="G120" s="19"/>
      <c r="H1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5" sqref="B5:M7"/>
    </sheetView>
  </sheetViews>
  <sheetFormatPr baseColWidth="10" defaultRowHeight="16" x14ac:dyDescent="0.2"/>
  <sheetData>
    <row r="1" spans="1:13" x14ac:dyDescent="0.2">
      <c r="A1" t="s">
        <v>135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23" t="s">
        <v>124</v>
      </c>
      <c r="B2" s="24">
        <v>0.33428571429999998</v>
      </c>
      <c r="C2" s="24">
        <v>0.42461538459999998</v>
      </c>
      <c r="D2" s="24">
        <v>0.45333333329999997</v>
      </c>
      <c r="E2" s="24">
        <v>0.47090909089999999</v>
      </c>
      <c r="F2" s="24">
        <v>0.48799999999999999</v>
      </c>
      <c r="G2" s="24">
        <v>0.55555555560000003</v>
      </c>
      <c r="H2" s="24">
        <v>0.58499999999999996</v>
      </c>
      <c r="I2" s="24">
        <v>0.59428571429999999</v>
      </c>
      <c r="J2" s="24">
        <v>0.61</v>
      </c>
      <c r="K2" s="24">
        <v>0.64</v>
      </c>
      <c r="L2" s="24">
        <v>0.67500000000000004</v>
      </c>
      <c r="M2" s="24">
        <v>0.68</v>
      </c>
    </row>
    <row r="3" spans="1:13" x14ac:dyDescent="0.2">
      <c r="A3" s="23" t="s">
        <v>125</v>
      </c>
      <c r="B3" s="24">
        <v>0.22428571429999999</v>
      </c>
      <c r="C3" s="24">
        <v>0.29538461539999999</v>
      </c>
      <c r="D3" s="24">
        <v>0.35499999999999998</v>
      </c>
      <c r="E3" s="24">
        <v>0.4109090909</v>
      </c>
      <c r="F3" s="24">
        <v>0.44600000000000001</v>
      </c>
      <c r="G3" s="24">
        <v>0.50222222220000001</v>
      </c>
      <c r="H3" s="24">
        <v>0.55000000000000004</v>
      </c>
      <c r="I3" s="24">
        <v>0.57428571429999997</v>
      </c>
      <c r="J3" s="24">
        <v>0.63333333329999997</v>
      </c>
      <c r="K3" s="24">
        <v>0.70799999999999996</v>
      </c>
      <c r="L3" s="24">
        <v>0.69</v>
      </c>
      <c r="M3" s="24">
        <v>0.75333333329999996</v>
      </c>
    </row>
    <row r="4" spans="1:13" x14ac:dyDescent="0.2">
      <c r="A4" s="23" t="s">
        <v>126</v>
      </c>
      <c r="B4" s="24">
        <v>0.36428571430000001</v>
      </c>
      <c r="C4" s="24">
        <v>0.44615384619999998</v>
      </c>
      <c r="D4" s="24">
        <v>0.4833333333</v>
      </c>
      <c r="E4" s="24">
        <v>0.52</v>
      </c>
      <c r="F4" s="24">
        <v>0.54200000000000004</v>
      </c>
      <c r="G4" s="24">
        <v>0.6044444444</v>
      </c>
      <c r="H4" s="24">
        <v>0.63749999999999996</v>
      </c>
      <c r="I4" s="24">
        <v>0.6457142857</v>
      </c>
      <c r="J4" s="24">
        <v>0.7</v>
      </c>
      <c r="K4" s="24">
        <v>0.72799999999999998</v>
      </c>
      <c r="L4" s="24">
        <v>0.73</v>
      </c>
      <c r="M4" s="24">
        <v>0.76</v>
      </c>
    </row>
    <row r="5" spans="1:13" x14ac:dyDescent="0.2">
      <c r="A5" t="s">
        <v>124</v>
      </c>
      <c r="B5" s="19">
        <v>0.33142857142857102</v>
      </c>
      <c r="C5" s="19">
        <v>0.41538461538461502</v>
      </c>
      <c r="D5" s="19">
        <v>0.45500000000000002</v>
      </c>
      <c r="E5" s="19">
        <v>0.45818181818181802</v>
      </c>
      <c r="F5" s="19">
        <v>0.47799999999999998</v>
      </c>
      <c r="G5" s="19">
        <v>0.54222222222222205</v>
      </c>
      <c r="H5" s="19">
        <v>0.57499999999999996</v>
      </c>
      <c r="I5" s="19">
        <v>0.59142857142857097</v>
      </c>
      <c r="J5" s="19">
        <v>0.60666666666666702</v>
      </c>
      <c r="K5" s="19">
        <v>0.63200000000000001</v>
      </c>
      <c r="L5" s="19">
        <v>0.65500000000000003</v>
      </c>
      <c r="M5" s="19">
        <v>0.66666666666666696</v>
      </c>
    </row>
    <row r="6" spans="1:13" x14ac:dyDescent="0.2">
      <c r="A6" t="s">
        <v>125</v>
      </c>
      <c r="B6" s="19">
        <v>0.21</v>
      </c>
      <c r="C6" s="19">
        <v>0.27230769230769197</v>
      </c>
      <c r="D6" s="19">
        <v>0.34666666666666701</v>
      </c>
      <c r="E6" s="19">
        <v>0.39636363636363597</v>
      </c>
      <c r="F6" s="19">
        <v>0.42599999999999999</v>
      </c>
      <c r="G6" s="19">
        <v>0.48888888888888898</v>
      </c>
      <c r="H6" s="19">
        <v>0.53749999999999998</v>
      </c>
      <c r="I6" s="19">
        <v>0.56857142857142895</v>
      </c>
      <c r="J6" s="19">
        <v>0.62666666666666704</v>
      </c>
      <c r="K6" s="19">
        <v>0.68400000000000005</v>
      </c>
      <c r="L6" s="19">
        <v>0.68500000000000005</v>
      </c>
      <c r="M6" s="19">
        <v>0.74</v>
      </c>
    </row>
    <row r="7" spans="1:13" x14ac:dyDescent="0.2">
      <c r="A7" t="s">
        <v>126</v>
      </c>
      <c r="B7" s="22">
        <v>0.35714285714285698</v>
      </c>
      <c r="C7" s="22">
        <v>0.470769230769231</v>
      </c>
      <c r="D7" s="22">
        <v>0.51333333333333298</v>
      </c>
      <c r="E7" s="22">
        <v>0.55090909090909101</v>
      </c>
      <c r="F7" s="22">
        <v>0.56599999999999995</v>
      </c>
      <c r="G7" s="22">
        <v>0.64888888888888896</v>
      </c>
      <c r="H7" s="22">
        <v>0.67749999999999999</v>
      </c>
      <c r="I7" s="22">
        <v>0.70571428571428596</v>
      </c>
      <c r="J7" s="22">
        <v>0.71</v>
      </c>
      <c r="K7" s="22">
        <v>0.74</v>
      </c>
      <c r="L7" s="22">
        <v>0.755</v>
      </c>
      <c r="M7" s="22">
        <v>0.78666666666666696</v>
      </c>
    </row>
    <row r="8" spans="1:13" x14ac:dyDescent="0.2">
      <c r="A8" t="s">
        <v>147</v>
      </c>
      <c r="B8" s="19">
        <v>0.37</v>
      </c>
      <c r="C8" s="19">
        <v>0.47692307692307701</v>
      </c>
      <c r="D8" s="19">
        <v>0.50666666666666704</v>
      </c>
      <c r="E8" s="19">
        <v>0.54545454545454497</v>
      </c>
      <c r="F8" s="19">
        <v>0.57599999999999996</v>
      </c>
      <c r="G8" s="19">
        <v>0.64888888888888896</v>
      </c>
      <c r="H8" s="19">
        <v>0.69</v>
      </c>
      <c r="I8" s="19">
        <v>0.71714285714285697</v>
      </c>
      <c r="J8" s="19">
        <v>0.72</v>
      </c>
      <c r="K8" s="19">
        <v>0.71599999999999997</v>
      </c>
      <c r="L8" s="19">
        <v>0.73499999999999999</v>
      </c>
      <c r="M8" s="19">
        <v>0.77333333333333298</v>
      </c>
    </row>
    <row r="9" spans="1:13" x14ac:dyDescent="0.2">
      <c r="A9" t="s">
        <v>74</v>
      </c>
      <c r="B9" s="19">
        <v>0.32571428571428601</v>
      </c>
      <c r="C9" s="19">
        <v>0.41230769230769199</v>
      </c>
      <c r="D9" s="19">
        <v>0.44833333333333297</v>
      </c>
      <c r="E9" s="19">
        <v>0.46181818181818202</v>
      </c>
      <c r="F9" s="19">
        <v>0.48799999999999999</v>
      </c>
      <c r="G9" s="19">
        <v>0.55555555555555602</v>
      </c>
      <c r="H9" s="19">
        <v>0.57999999999999996</v>
      </c>
      <c r="I9" s="19">
        <v>0.58571428571428596</v>
      </c>
      <c r="J9" s="19">
        <v>0.62666666666666704</v>
      </c>
      <c r="K9" s="19">
        <v>0.65600000000000003</v>
      </c>
      <c r="L9" s="19">
        <v>0.66500000000000004</v>
      </c>
      <c r="M9" s="19">
        <v>0.68</v>
      </c>
    </row>
    <row r="10" spans="1:13" x14ac:dyDescent="0.2">
      <c r="A10" t="s">
        <v>75</v>
      </c>
      <c r="B10" s="19">
        <v>0.33428571428571402</v>
      </c>
      <c r="C10" s="19">
        <v>0.39846153846153798</v>
      </c>
      <c r="D10" s="19">
        <v>0.40500000000000003</v>
      </c>
      <c r="E10" s="19">
        <v>0.40545454545454501</v>
      </c>
      <c r="F10" s="19">
        <v>0.42799999999999999</v>
      </c>
      <c r="G10" s="19">
        <v>0.46666666666666701</v>
      </c>
      <c r="H10" s="19">
        <v>0.48249999999999998</v>
      </c>
      <c r="I10" s="19">
        <v>0.48285714285714298</v>
      </c>
      <c r="J10" s="19">
        <v>0.52666666666666695</v>
      </c>
      <c r="K10" s="19">
        <v>0.54</v>
      </c>
      <c r="L10" s="19">
        <v>0.55500000000000005</v>
      </c>
      <c r="M10" s="19">
        <v>0.59333333333333305</v>
      </c>
    </row>
    <row r="11" spans="1:13" x14ac:dyDescent="0.2">
      <c r="A11" t="s">
        <v>128</v>
      </c>
      <c r="B11" s="19">
        <v>0.32571428571428601</v>
      </c>
      <c r="C11" s="19">
        <v>0.41230769230769199</v>
      </c>
      <c r="D11" s="19">
        <v>0.44833333333333297</v>
      </c>
      <c r="E11" s="19">
        <v>0.46181818181818202</v>
      </c>
      <c r="F11" s="19">
        <v>0.48799999999999999</v>
      </c>
      <c r="G11" s="19">
        <v>0.55555555555555602</v>
      </c>
      <c r="H11" s="19">
        <v>0.57999999999999996</v>
      </c>
      <c r="I11" s="19">
        <v>0.58571428571428596</v>
      </c>
      <c r="J11" s="19">
        <v>0.62666666666666704</v>
      </c>
      <c r="K11" s="19">
        <v>0.65600000000000003</v>
      </c>
      <c r="L11" s="19">
        <v>0.66500000000000004</v>
      </c>
      <c r="M11" s="19">
        <v>0.68</v>
      </c>
    </row>
    <row r="12" spans="1:13" x14ac:dyDescent="0.2">
      <c r="A12" t="s">
        <v>130</v>
      </c>
      <c r="B12" s="19">
        <v>0.33428571428571402</v>
      </c>
      <c r="C12" s="19">
        <v>0.39846153846153798</v>
      </c>
      <c r="D12" s="19">
        <v>0.40500000000000003</v>
      </c>
      <c r="E12" s="19">
        <v>0.40545454545454501</v>
      </c>
      <c r="F12" s="19">
        <v>0.42799999999999999</v>
      </c>
      <c r="G12" s="19">
        <v>0.46666666666666701</v>
      </c>
      <c r="H12" s="19">
        <v>0.48249999999999998</v>
      </c>
      <c r="I12" s="19">
        <v>0.48285714285714298</v>
      </c>
      <c r="J12" s="19">
        <v>0.52666666666666695</v>
      </c>
      <c r="K12" s="19">
        <v>0.54</v>
      </c>
      <c r="L12" s="19">
        <v>0.55500000000000005</v>
      </c>
      <c r="M12" s="19">
        <v>0.59333333333333305</v>
      </c>
    </row>
    <row r="13" spans="1:13" x14ac:dyDescent="0.2">
      <c r="A13" t="s">
        <v>133</v>
      </c>
      <c r="B13" s="19">
        <v>0.317142857142857</v>
      </c>
      <c r="C13" s="19">
        <v>0.42692307692307702</v>
      </c>
      <c r="D13" s="19">
        <v>0.45055555555555599</v>
      </c>
      <c r="E13" s="19">
        <v>0.48772727272727301</v>
      </c>
      <c r="F13" s="19">
        <v>0.51480000000000004</v>
      </c>
      <c r="G13" s="19">
        <v>0.588518518518518</v>
      </c>
      <c r="H13" s="19">
        <v>0.623571428571429</v>
      </c>
      <c r="I13" s="19">
        <v>0.65928571428571403</v>
      </c>
      <c r="J13" s="19">
        <v>0.67629629629629595</v>
      </c>
      <c r="K13" s="19">
        <v>0.70320000000000005</v>
      </c>
      <c r="L13" s="19">
        <v>0.74045454545454503</v>
      </c>
      <c r="M13" s="19">
        <v>0.74444444444444502</v>
      </c>
    </row>
    <row r="14" spans="1:13" x14ac:dyDescent="0.2">
      <c r="A14" t="s">
        <v>134</v>
      </c>
      <c r="B14" s="19">
        <v>0.32571428571428601</v>
      </c>
      <c r="C14" s="19">
        <v>0.41230769230769199</v>
      </c>
      <c r="D14" s="19">
        <v>0.45777777777777801</v>
      </c>
      <c r="E14" s="19">
        <v>0.493181818181818</v>
      </c>
      <c r="F14" s="19">
        <v>0.52759999999999996</v>
      </c>
      <c r="G14" s="19">
        <v>0.58370370370370395</v>
      </c>
      <c r="H14" s="19">
        <v>0.629285714285714</v>
      </c>
      <c r="I14" s="19">
        <v>0.64392857142857096</v>
      </c>
      <c r="J14" s="19">
        <v>0.661481481481481</v>
      </c>
      <c r="K14" s="19">
        <v>0.69159999999999999</v>
      </c>
      <c r="L14" s="19">
        <v>0.71590909090909105</v>
      </c>
      <c r="M14" s="19">
        <v>0.73555555555555596</v>
      </c>
    </row>
    <row r="15" spans="1:13" x14ac:dyDescent="0.2">
      <c r="A15" t="s">
        <v>116</v>
      </c>
      <c r="B15" s="19">
        <v>0.35714285714285698</v>
      </c>
      <c r="C15" s="19">
        <v>0.42153846153846197</v>
      </c>
      <c r="D15" s="19">
        <v>0.46833333333333299</v>
      </c>
      <c r="E15" s="19">
        <v>0.49636363636363601</v>
      </c>
      <c r="F15" s="19">
        <v>0.49</v>
      </c>
      <c r="G15" s="19">
        <v>0.55333333333333301</v>
      </c>
      <c r="H15" s="19">
        <v>0.57750000000000001</v>
      </c>
      <c r="I15" s="19">
        <v>0.61142857142857099</v>
      </c>
      <c r="J15" s="19">
        <v>0.6</v>
      </c>
      <c r="K15" s="19">
        <v>0.63200000000000001</v>
      </c>
      <c r="L15" s="19">
        <v>0.65500000000000003</v>
      </c>
      <c r="M15" s="19">
        <v>0.69333333333333302</v>
      </c>
    </row>
    <row r="16" spans="1:13" x14ac:dyDescent="0.2">
      <c r="A16" t="s">
        <v>131</v>
      </c>
      <c r="B16" s="19">
        <v>0.35714285714285698</v>
      </c>
      <c r="C16" s="19">
        <v>0.44</v>
      </c>
      <c r="D16" s="19">
        <v>0.44833333333333297</v>
      </c>
      <c r="E16" s="19">
        <v>0.48909090909090902</v>
      </c>
      <c r="F16" s="19">
        <v>0.51200000000000001</v>
      </c>
      <c r="G16" s="19">
        <v>0.59333333333333305</v>
      </c>
      <c r="H16" s="19">
        <v>0.62749999999999995</v>
      </c>
      <c r="I16" s="19">
        <v>0.65428571428571403</v>
      </c>
      <c r="J16" s="19">
        <v>0.68</v>
      </c>
      <c r="K16" s="19">
        <v>0.66800000000000004</v>
      </c>
      <c r="L16" s="19">
        <v>0.70499999999999996</v>
      </c>
      <c r="M16" s="19">
        <v>0.72666666666666702</v>
      </c>
    </row>
    <row r="17" spans="1:13" x14ac:dyDescent="0.2">
      <c r="A17" t="s">
        <v>132</v>
      </c>
      <c r="B17" s="19">
        <v>0.33</v>
      </c>
      <c r="C17" s="19">
        <v>0.41692307692307701</v>
      </c>
      <c r="D17" s="19">
        <v>0.41166666666666701</v>
      </c>
      <c r="E17" s="19">
        <v>0.443636363636364</v>
      </c>
      <c r="F17" s="19">
        <v>0.46</v>
      </c>
      <c r="G17" s="19">
        <v>0.54888888888888898</v>
      </c>
      <c r="H17" s="19">
        <v>0.59250000000000003</v>
      </c>
      <c r="I17" s="19">
        <v>0.57428571428571396</v>
      </c>
      <c r="J17" s="19">
        <v>0.61666666666666703</v>
      </c>
      <c r="K17" s="19">
        <v>0.62</v>
      </c>
      <c r="L17" s="19">
        <v>0.66500000000000004</v>
      </c>
      <c r="M17" s="19">
        <v>0.69333333333333302</v>
      </c>
    </row>
    <row r="19" spans="1:13" x14ac:dyDescent="0.2">
      <c r="A19" t="s">
        <v>136</v>
      </c>
      <c r="B19">
        <v>1</v>
      </c>
      <c r="C19">
        <v>2</v>
      </c>
      <c r="D19">
        <v>3</v>
      </c>
      <c r="E19">
        <v>4</v>
      </c>
      <c r="F19">
        <v>5</v>
      </c>
    </row>
    <row r="20" spans="1:13" x14ac:dyDescent="0.2">
      <c r="A20" t="s">
        <v>124</v>
      </c>
      <c r="B20" s="19">
        <v>0.43833333333333302</v>
      </c>
      <c r="C20" s="19">
        <v>0.57499999999999996</v>
      </c>
      <c r="D20" s="19">
        <v>0.45</v>
      </c>
      <c r="E20" s="19">
        <v>0.53500000000000003</v>
      </c>
      <c r="F20" s="19">
        <v>0.67500000000000004</v>
      </c>
    </row>
    <row r="21" spans="1:13" x14ac:dyDescent="0.2">
      <c r="A21" t="s">
        <v>125</v>
      </c>
      <c r="B21" s="19">
        <v>0.22583333329999999</v>
      </c>
      <c r="C21" s="19">
        <v>0.34200000000000003</v>
      </c>
      <c r="D21" s="19">
        <v>0.33124999999999999</v>
      </c>
      <c r="E21" s="19">
        <v>0.41</v>
      </c>
      <c r="F21" s="19">
        <v>0.505</v>
      </c>
    </row>
    <row r="22" spans="1:13" x14ac:dyDescent="0.2">
      <c r="A22" t="s">
        <v>126</v>
      </c>
      <c r="B22" s="19">
        <v>0.44916666669999999</v>
      </c>
      <c r="C22" s="19">
        <v>0.623</v>
      </c>
      <c r="D22" s="19">
        <v>0.57499999999999996</v>
      </c>
      <c r="E22" s="19">
        <v>0.72499999999999998</v>
      </c>
      <c r="F22" s="19">
        <v>0.81</v>
      </c>
    </row>
    <row r="23" spans="1:13" x14ac:dyDescent="0.2">
      <c r="A23" t="s">
        <v>138</v>
      </c>
      <c r="B23" s="19">
        <v>0.47166666666666701</v>
      </c>
      <c r="C23" s="19">
        <v>0.58799999999999997</v>
      </c>
      <c r="D23" s="19">
        <v>0.53749999999999998</v>
      </c>
      <c r="E23" s="19">
        <v>0.70166666666666699</v>
      </c>
      <c r="F23" s="19">
        <v>0.78500000000000003</v>
      </c>
    </row>
    <row r="24" spans="1:13" x14ac:dyDescent="0.2">
      <c r="A24" t="s">
        <v>139</v>
      </c>
      <c r="B24" s="19">
        <v>0.41499999999999998</v>
      </c>
      <c r="C24" s="19">
        <v>0.58099999999999996</v>
      </c>
      <c r="D24" s="19">
        <v>0.50749999999999995</v>
      </c>
      <c r="E24" s="19">
        <v>0.63333333333333297</v>
      </c>
      <c r="F24" s="19">
        <v>0.77500000000000002</v>
      </c>
    </row>
    <row r="25" spans="1:13" x14ac:dyDescent="0.2">
      <c r="A25" t="s">
        <v>117</v>
      </c>
      <c r="B25" s="19">
        <v>0.44333333333333302</v>
      </c>
      <c r="C25" s="19">
        <v>0.58299999999999996</v>
      </c>
      <c r="D25" s="19">
        <v>0.505</v>
      </c>
      <c r="E25" s="19">
        <v>0.54</v>
      </c>
      <c r="F25" s="19">
        <v>0.6875</v>
      </c>
    </row>
    <row r="26" spans="1:13" x14ac:dyDescent="0.2">
      <c r="A26" t="s">
        <v>116</v>
      </c>
      <c r="B26" s="19">
        <v>0.46333333333333299</v>
      </c>
      <c r="C26" s="19">
        <v>0.55700000000000005</v>
      </c>
      <c r="D26" s="19">
        <v>0.44874999999999998</v>
      </c>
      <c r="E26" s="19">
        <v>0.57999999999999996</v>
      </c>
      <c r="F26" s="19">
        <v>0.67</v>
      </c>
    </row>
    <row r="27" spans="1:13" x14ac:dyDescent="0.2">
      <c r="A27" t="s">
        <v>140</v>
      </c>
      <c r="B27" s="19">
        <v>0.46333333333333299</v>
      </c>
      <c r="C27" s="19">
        <v>0.59099999999999997</v>
      </c>
      <c r="D27" s="19">
        <v>0.54749999999999999</v>
      </c>
      <c r="E27" s="19">
        <v>0.73</v>
      </c>
      <c r="F27" s="19">
        <v>0.77249999999999996</v>
      </c>
    </row>
    <row r="28" spans="1:13" x14ac:dyDescent="0.2">
      <c r="A28" t="s">
        <v>118</v>
      </c>
      <c r="B28" s="19">
        <v>0.32083333333333303</v>
      </c>
      <c r="C28" s="19">
        <v>0.29199999999999998</v>
      </c>
      <c r="D28" s="19">
        <v>0.30249999999999999</v>
      </c>
      <c r="E28" s="19">
        <v>0.418333333333333</v>
      </c>
      <c r="F28" s="19">
        <v>0.4425</v>
      </c>
    </row>
    <row r="29" spans="1:13" x14ac:dyDescent="0.2">
      <c r="A29" t="s">
        <v>141</v>
      </c>
      <c r="B29" s="19">
        <v>0.34749999999999998</v>
      </c>
      <c r="C29" s="19">
        <v>0.54400000000000004</v>
      </c>
      <c r="D29" s="19">
        <v>0.4975</v>
      </c>
      <c r="E29" s="19">
        <v>0.50666666666666704</v>
      </c>
      <c r="F29" s="19">
        <v>0.61499999999999999</v>
      </c>
    </row>
    <row r="30" spans="1:13" x14ac:dyDescent="0.2">
      <c r="A30" t="s">
        <v>142</v>
      </c>
      <c r="B30" s="19">
        <v>0.35916666666666702</v>
      </c>
      <c r="C30" s="19">
        <v>0.4375</v>
      </c>
      <c r="D30" s="19">
        <v>0.43375000000000002</v>
      </c>
      <c r="E30" s="19">
        <v>0.47111111111111098</v>
      </c>
      <c r="F30" s="19">
        <v>0.51416666666666699</v>
      </c>
    </row>
    <row r="32" spans="1:13" x14ac:dyDescent="0.2">
      <c r="A32" t="s">
        <v>143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</row>
    <row r="33" spans="1:9" x14ac:dyDescent="0.2">
      <c r="A33" t="s">
        <v>124</v>
      </c>
      <c r="B33" s="19">
        <v>0.14334763950000001</v>
      </c>
      <c r="C33" s="19">
        <v>0.20667284520000001</v>
      </c>
      <c r="D33" s="19">
        <v>0.2175226586</v>
      </c>
      <c r="E33" s="19">
        <v>0.24807056229999999</v>
      </c>
      <c r="F33" s="19">
        <v>0.26674786849999998</v>
      </c>
      <c r="G33" s="19">
        <v>0.26394557819999998</v>
      </c>
      <c r="H33" s="19">
        <v>0.30970724189999999</v>
      </c>
      <c r="I33" s="19">
        <v>0.31083481349999997</v>
      </c>
    </row>
    <row r="34" spans="1:9" x14ac:dyDescent="0.2">
      <c r="A34" t="s">
        <v>125</v>
      </c>
      <c r="B34" s="19">
        <v>8.7553648070000004E-2</v>
      </c>
      <c r="C34" s="19">
        <v>0.1455050973</v>
      </c>
      <c r="D34" s="19">
        <v>0.17724068479999999</v>
      </c>
      <c r="E34" s="19">
        <v>0.21830209480000001</v>
      </c>
      <c r="F34" s="19">
        <v>0.2472594397</v>
      </c>
      <c r="G34" s="19">
        <v>0.25306122450000001</v>
      </c>
      <c r="H34" s="19">
        <v>0.29429892140000002</v>
      </c>
      <c r="I34" s="19">
        <v>0.2948490231</v>
      </c>
    </row>
    <row r="35" spans="1:9" x14ac:dyDescent="0.2">
      <c r="A35" t="s">
        <v>126</v>
      </c>
      <c r="B35" s="22">
        <v>0.16909871239999999</v>
      </c>
      <c r="C35" s="22">
        <v>0.22706209450000001</v>
      </c>
      <c r="D35" s="22">
        <v>0.24974823769999999</v>
      </c>
      <c r="E35" s="22">
        <v>0.27012127889999998</v>
      </c>
      <c r="F35" s="22">
        <v>0.2947624848</v>
      </c>
      <c r="G35" s="22">
        <v>0.29795918370000002</v>
      </c>
      <c r="H35" s="22">
        <v>0.35439137129999998</v>
      </c>
      <c r="I35" s="22">
        <v>0.36234458260000002</v>
      </c>
    </row>
    <row r="36" spans="1:9" x14ac:dyDescent="0.2">
      <c r="A36" t="s">
        <v>127</v>
      </c>
      <c r="B36" s="19">
        <v>0.12875536479999999</v>
      </c>
      <c r="C36" s="19">
        <v>0.16126042630000001</v>
      </c>
      <c r="D36" s="19">
        <v>0.1651560926</v>
      </c>
      <c r="E36" s="19">
        <v>0.184123484</v>
      </c>
      <c r="F36" s="19">
        <v>0.20219244820000001</v>
      </c>
      <c r="G36" s="19">
        <v>0.21224489799999999</v>
      </c>
      <c r="H36" s="19">
        <v>0.23420647150000001</v>
      </c>
      <c r="I36" s="19">
        <v>0.21314387209999999</v>
      </c>
    </row>
    <row r="37" spans="1:9" x14ac:dyDescent="0.2">
      <c r="A37" t="s">
        <v>129</v>
      </c>
      <c r="B37" s="19">
        <v>0.12274678109999999</v>
      </c>
      <c r="C37" s="19">
        <v>0.18443002780000001</v>
      </c>
      <c r="D37" s="19">
        <v>0.18932527690000001</v>
      </c>
      <c r="E37" s="19">
        <v>0.22491730979999999</v>
      </c>
      <c r="F37" s="19">
        <v>0.25578562729999998</v>
      </c>
      <c r="G37" s="19">
        <v>0.26394557819999998</v>
      </c>
      <c r="H37" s="19">
        <v>0.29429892140000002</v>
      </c>
      <c r="I37" s="19">
        <v>0.3019538188</v>
      </c>
    </row>
    <row r="38" spans="1:9" x14ac:dyDescent="0.2">
      <c r="A38" t="s">
        <v>144</v>
      </c>
      <c r="B38" s="19">
        <v>0.14334763950000001</v>
      </c>
      <c r="C38" s="19">
        <v>0.20296570899999999</v>
      </c>
      <c r="D38" s="19">
        <v>0.20241691840000001</v>
      </c>
      <c r="E38" s="19">
        <v>0.21830209480000001</v>
      </c>
      <c r="F38" s="19">
        <v>0.2630937881</v>
      </c>
      <c r="G38" s="19">
        <v>0.26802721089999998</v>
      </c>
      <c r="H38" s="19">
        <v>0.2835130971</v>
      </c>
      <c r="I38" s="19">
        <v>0.27353463589999999</v>
      </c>
    </row>
    <row r="39" spans="1:9" x14ac:dyDescent="0.2">
      <c r="A39" t="s">
        <v>137</v>
      </c>
      <c r="B39" s="19">
        <v>9.0128755364806898E-2</v>
      </c>
      <c r="C39" s="19">
        <v>0.13531047265987001</v>
      </c>
      <c r="D39" s="19">
        <v>0.147029204431017</v>
      </c>
      <c r="E39" s="19">
        <v>0.15876515986769599</v>
      </c>
      <c r="F39" s="19">
        <v>0.18148599269183899</v>
      </c>
      <c r="G39" s="19">
        <v>0.19591836734693899</v>
      </c>
      <c r="H39" s="19">
        <v>0.20801232665639399</v>
      </c>
      <c r="I39" s="19">
        <v>0.211367673179396</v>
      </c>
    </row>
    <row r="40" spans="1:9" x14ac:dyDescent="0.2">
      <c r="A40" t="s">
        <v>145</v>
      </c>
      <c r="B40" s="19">
        <v>0.105579399141631</v>
      </c>
      <c r="C40" s="19">
        <v>0.18999073215940701</v>
      </c>
      <c r="D40" s="19">
        <v>0.188989593823431</v>
      </c>
      <c r="E40" s="19">
        <v>0.237596471885336</v>
      </c>
      <c r="F40" s="19">
        <v>0.24068209500609</v>
      </c>
      <c r="G40" s="19">
        <v>0.25374149659863998</v>
      </c>
      <c r="H40" s="19">
        <v>0.280871670702179</v>
      </c>
      <c r="I40" s="19">
        <v>0.285301953818828</v>
      </c>
    </row>
    <row r="41" spans="1:9" x14ac:dyDescent="0.2">
      <c r="A41" t="s">
        <v>146</v>
      </c>
      <c r="B41" s="19">
        <v>0.11330472103004301</v>
      </c>
      <c r="C41" s="19">
        <v>0.186746987951807</v>
      </c>
      <c r="D41" s="19">
        <v>0.19805303793219201</v>
      </c>
      <c r="E41" s="19">
        <v>0.21499448732083801</v>
      </c>
      <c r="F41" s="19">
        <v>0.22557856272838001</v>
      </c>
      <c r="G41" s="19">
        <v>0.237641723356009</v>
      </c>
      <c r="H41" s="19">
        <v>0.24939467312348701</v>
      </c>
      <c r="I41" s="19">
        <v>0.26087921847246898</v>
      </c>
    </row>
    <row r="42" spans="1:9" x14ac:dyDescent="0.2">
      <c r="A42" t="s">
        <v>132</v>
      </c>
      <c r="B42" s="19">
        <v>6.8669527896995805E-2</v>
      </c>
      <c r="C42" s="19">
        <v>8.8044485634847097E-2</v>
      </c>
      <c r="D42" s="19">
        <v>9.4662638469284993E-2</v>
      </c>
      <c r="E42" s="19">
        <v>0.103638368246968</v>
      </c>
      <c r="F42" s="19">
        <v>0.116930572472594</v>
      </c>
      <c r="G42" s="19">
        <v>0.11156462585033999</v>
      </c>
      <c r="H42" s="19">
        <v>0.110939907550077</v>
      </c>
      <c r="I42" s="19">
        <v>0.124333925399645</v>
      </c>
    </row>
    <row r="43" spans="1:9" x14ac:dyDescent="0.2">
      <c r="A43" t="s">
        <v>116</v>
      </c>
      <c r="B43" s="19">
        <v>9.0128755364806898E-2</v>
      </c>
      <c r="C43" s="19">
        <v>0.137164040778499</v>
      </c>
      <c r="D43" s="19">
        <v>0.144008056394763</v>
      </c>
      <c r="E43" s="19">
        <v>0.17640573318632899</v>
      </c>
      <c r="F43" s="19">
        <v>0.20097442143727201</v>
      </c>
      <c r="G43" s="19">
        <v>0.212244897959184</v>
      </c>
      <c r="H43" s="19">
        <v>0.21263482280431401</v>
      </c>
      <c r="I43" s="19">
        <v>0.20248667850799301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3" sqref="G23"/>
    </sheetView>
  </sheetViews>
  <sheetFormatPr baseColWidth="10" defaultRowHeight="16" x14ac:dyDescent="0.2"/>
  <sheetData>
    <row r="1" spans="1:18" x14ac:dyDescent="0.2">
      <c r="A1" s="14" t="s">
        <v>66</v>
      </c>
      <c r="B1" s="14" t="s">
        <v>67</v>
      </c>
      <c r="C1" s="14" t="s">
        <v>68</v>
      </c>
      <c r="D1" s="14" t="s">
        <v>69</v>
      </c>
      <c r="F1" s="14"/>
      <c r="G1">
        <v>1</v>
      </c>
      <c r="H1">
        <v>2</v>
      </c>
      <c r="I1">
        <v>3</v>
      </c>
      <c r="J1">
        <v>4</v>
      </c>
      <c r="K1">
        <v>5</v>
      </c>
      <c r="L1" s="15"/>
      <c r="M1" s="14"/>
      <c r="N1">
        <v>1</v>
      </c>
      <c r="O1">
        <v>2</v>
      </c>
      <c r="P1">
        <v>3</v>
      </c>
      <c r="Q1">
        <v>4</v>
      </c>
      <c r="R1">
        <v>5</v>
      </c>
    </row>
    <row r="2" spans="1:18" x14ac:dyDescent="0.2">
      <c r="A2">
        <v>1</v>
      </c>
      <c r="B2" s="6">
        <v>0.28416666670000001</v>
      </c>
      <c r="C2" s="6">
        <v>0.15583333329999999</v>
      </c>
      <c r="D2" s="6">
        <v>0.28166666670000001</v>
      </c>
      <c r="F2" t="s">
        <v>84</v>
      </c>
      <c r="G2" s="1">
        <v>0.27861111113333298</v>
      </c>
      <c r="H2" s="1">
        <v>0.42733333333333301</v>
      </c>
      <c r="I2" s="1">
        <v>0.54374999999999996</v>
      </c>
      <c r="J2" s="1">
        <v>0.56944444443333297</v>
      </c>
      <c r="K2" s="1">
        <v>0.63833333333333298</v>
      </c>
      <c r="M2" t="s">
        <v>84</v>
      </c>
    </row>
    <row r="3" spans="1:18" x14ac:dyDescent="0.2">
      <c r="A3">
        <v>1</v>
      </c>
      <c r="B3" s="6">
        <v>0.28916666670000002</v>
      </c>
      <c r="C3" s="6">
        <v>0.1825</v>
      </c>
      <c r="D3" s="6">
        <v>0.2933333333</v>
      </c>
      <c r="F3" t="s">
        <v>85</v>
      </c>
      <c r="G3" s="1">
        <v>0.16527777776666699</v>
      </c>
      <c r="H3" s="1">
        <v>0.31133333333333302</v>
      </c>
      <c r="I3" s="1">
        <v>0.420833333333333</v>
      </c>
      <c r="J3" s="1">
        <v>0.48777777779999998</v>
      </c>
      <c r="K3" s="1">
        <v>0.57750000000000001</v>
      </c>
      <c r="M3" t="s">
        <v>85</v>
      </c>
    </row>
    <row r="4" spans="1:18" x14ac:dyDescent="0.2">
      <c r="A4">
        <v>1</v>
      </c>
      <c r="B4" s="6">
        <v>0.26250000000000001</v>
      </c>
      <c r="C4" s="6">
        <v>0.1575</v>
      </c>
      <c r="D4" s="6">
        <v>0.2666666667</v>
      </c>
      <c r="F4" t="s">
        <v>86</v>
      </c>
      <c r="G4" s="1">
        <v>0.280555555566667</v>
      </c>
      <c r="H4" s="1">
        <v>0.434</v>
      </c>
      <c r="I4" s="1">
        <v>0.55833333333333302</v>
      </c>
      <c r="J4" s="1">
        <v>0.59333333333333305</v>
      </c>
      <c r="K4" s="1">
        <v>0.66416666666666702</v>
      </c>
      <c r="M4" t="s">
        <v>69</v>
      </c>
    </row>
    <row r="5" spans="1:18" x14ac:dyDescent="0.2">
      <c r="A5">
        <v>2</v>
      </c>
      <c r="B5" s="6">
        <v>0.42499999999999999</v>
      </c>
      <c r="C5" s="6">
        <v>0.30399999999999999</v>
      </c>
      <c r="D5" s="6">
        <v>0.42599999999999999</v>
      </c>
      <c r="F5" t="s">
        <v>116</v>
      </c>
      <c r="G5" s="1">
        <v>0.46333333333333299</v>
      </c>
      <c r="H5" s="1">
        <v>0.55700000000000005</v>
      </c>
      <c r="I5" s="1">
        <v>0.44874999999999998</v>
      </c>
      <c r="J5" s="1">
        <v>0.57999999999999996</v>
      </c>
      <c r="K5" s="1">
        <v>0.67</v>
      </c>
      <c r="M5" t="s">
        <v>116</v>
      </c>
    </row>
    <row r="6" spans="1:18" x14ac:dyDescent="0.2">
      <c r="A6">
        <v>2</v>
      </c>
      <c r="B6" s="6">
        <v>0.438</v>
      </c>
      <c r="C6" s="6">
        <v>0.315</v>
      </c>
      <c r="D6" s="6">
        <v>0.438</v>
      </c>
      <c r="F6" t="s">
        <v>117</v>
      </c>
      <c r="G6" s="1">
        <v>0.44333333333333302</v>
      </c>
      <c r="H6" s="1">
        <v>0.58299999999999996</v>
      </c>
      <c r="I6" s="1">
        <v>0.505</v>
      </c>
      <c r="J6" s="1">
        <v>0.54</v>
      </c>
      <c r="K6" s="1">
        <v>0.6875</v>
      </c>
      <c r="M6" t="s">
        <v>117</v>
      </c>
    </row>
    <row r="7" spans="1:18" x14ac:dyDescent="0.2">
      <c r="A7">
        <v>2</v>
      </c>
      <c r="B7" s="6">
        <v>0.41899999999999998</v>
      </c>
      <c r="C7" s="6">
        <v>0.315</v>
      </c>
      <c r="D7" s="6">
        <v>0.438</v>
      </c>
      <c r="F7" t="s">
        <v>118</v>
      </c>
      <c r="G7" s="1">
        <v>0.32083333333333303</v>
      </c>
      <c r="H7" s="1">
        <v>0.29199999999999998</v>
      </c>
      <c r="I7" s="1">
        <v>0.30249999999999999</v>
      </c>
      <c r="J7" s="1">
        <v>0.418333333333333</v>
      </c>
      <c r="K7" s="1">
        <v>0.4425</v>
      </c>
      <c r="M7" t="s">
        <v>118</v>
      </c>
    </row>
    <row r="8" spans="1:18" x14ac:dyDescent="0.2">
      <c r="A8">
        <v>3</v>
      </c>
      <c r="B8" s="6">
        <v>0.55125000000000002</v>
      </c>
      <c r="C8" s="6">
        <v>0.43</v>
      </c>
      <c r="D8" s="6">
        <v>0.55500000000000005</v>
      </c>
    </row>
    <row r="9" spans="1:18" x14ac:dyDescent="0.2">
      <c r="A9">
        <v>3</v>
      </c>
      <c r="B9" s="6">
        <v>0.53249999999999997</v>
      </c>
      <c r="C9" s="6">
        <v>0.39624999999999999</v>
      </c>
      <c r="D9" s="6">
        <v>0.55874999999999997</v>
      </c>
    </row>
    <row r="10" spans="1:18" x14ac:dyDescent="0.2">
      <c r="A10">
        <v>3</v>
      </c>
      <c r="B10" s="6">
        <v>0.54749999999999999</v>
      </c>
      <c r="C10" s="6">
        <v>0.43625000000000003</v>
      </c>
      <c r="D10" s="6">
        <v>0.56125000000000003</v>
      </c>
      <c r="G10" s="1"/>
      <c r="H10" s="1"/>
      <c r="I10" s="1"/>
      <c r="J10" s="1"/>
      <c r="K10" s="1"/>
    </row>
    <row r="11" spans="1:18" x14ac:dyDescent="0.2">
      <c r="A11">
        <v>4</v>
      </c>
      <c r="B11" s="6">
        <v>0.58333333330000003</v>
      </c>
      <c r="C11" s="6">
        <v>0.505</v>
      </c>
      <c r="D11" s="6">
        <v>0.61499999999999999</v>
      </c>
      <c r="G11" s="1"/>
      <c r="H11" s="1"/>
      <c r="I11" s="1"/>
      <c r="J11" s="1"/>
      <c r="K11" s="1"/>
    </row>
    <row r="12" spans="1:18" x14ac:dyDescent="0.2">
      <c r="A12">
        <v>4</v>
      </c>
      <c r="B12" s="6">
        <v>0.57166666669999999</v>
      </c>
      <c r="C12" s="6">
        <v>0.46666666670000001</v>
      </c>
      <c r="D12" s="6">
        <v>0.5816666667</v>
      </c>
      <c r="G12" s="1"/>
      <c r="H12" s="1"/>
      <c r="I12" s="1"/>
      <c r="J12" s="1"/>
      <c r="K12" s="1"/>
    </row>
    <row r="13" spans="1:18" x14ac:dyDescent="0.2">
      <c r="A13">
        <v>4</v>
      </c>
      <c r="B13" s="6">
        <v>0.55333333330000001</v>
      </c>
      <c r="C13" s="6">
        <v>0.49166666669999998</v>
      </c>
      <c r="D13" s="6">
        <v>0.58333333330000003</v>
      </c>
    </row>
    <row r="14" spans="1:18" x14ac:dyDescent="0.2">
      <c r="A14">
        <v>5</v>
      </c>
      <c r="B14" s="6">
        <v>0.66749999999999998</v>
      </c>
      <c r="C14" s="6">
        <v>0.58499999999999996</v>
      </c>
      <c r="D14" s="6">
        <v>0.6925</v>
      </c>
    </row>
    <row r="15" spans="1:18" x14ac:dyDescent="0.2">
      <c r="A15">
        <v>5</v>
      </c>
      <c r="B15" s="6">
        <v>0.60750000000000004</v>
      </c>
      <c r="C15" s="6">
        <v>0.55000000000000004</v>
      </c>
      <c r="D15" s="6">
        <v>0.63500000000000001</v>
      </c>
    </row>
    <row r="16" spans="1:18" x14ac:dyDescent="0.2">
      <c r="A16">
        <v>5</v>
      </c>
      <c r="B16" s="6">
        <v>0.64</v>
      </c>
      <c r="C16" s="6">
        <v>0.59750000000000003</v>
      </c>
      <c r="D16" s="6">
        <v>0.66500000000000004</v>
      </c>
    </row>
    <row r="17" spans="6:12" x14ac:dyDescent="0.2">
      <c r="G17">
        <v>1</v>
      </c>
      <c r="H17">
        <v>2</v>
      </c>
      <c r="I17">
        <v>3</v>
      </c>
      <c r="J17">
        <v>4</v>
      </c>
      <c r="K17">
        <v>5</v>
      </c>
    </row>
    <row r="18" spans="6:12" x14ac:dyDescent="0.2">
      <c r="F18" t="s">
        <v>77</v>
      </c>
      <c r="G18" s="6">
        <v>0.27861111113333298</v>
      </c>
      <c r="H18" s="6">
        <v>0.42733333333333301</v>
      </c>
      <c r="I18" s="6">
        <v>0.54374999999999996</v>
      </c>
      <c r="J18" s="6">
        <v>0.56944444443333297</v>
      </c>
      <c r="K18" s="6">
        <v>0.63833333333333298</v>
      </c>
    </row>
    <row r="19" spans="6:12" x14ac:dyDescent="0.2">
      <c r="F19" t="s">
        <v>78</v>
      </c>
      <c r="G19" s="6">
        <v>1.3333333350000001E-2</v>
      </c>
      <c r="H19" s="6">
        <v>9.5000000000000102E-3</v>
      </c>
      <c r="I19" s="6">
        <v>9.3750000000000205E-3</v>
      </c>
      <c r="J19" s="6">
        <v>1.4999999999999999E-2</v>
      </c>
      <c r="K19" s="6">
        <v>0.03</v>
      </c>
    </row>
    <row r="20" spans="6:12" x14ac:dyDescent="0.2">
      <c r="F20" t="s">
        <v>79</v>
      </c>
      <c r="G20" s="6">
        <v>0.16527777776666699</v>
      </c>
      <c r="H20" s="6">
        <v>0.31133333333333302</v>
      </c>
      <c r="I20" s="6">
        <v>0.420833333333333</v>
      </c>
      <c r="J20" s="6">
        <v>0.48777777779999998</v>
      </c>
      <c r="K20" s="6">
        <v>0.57750000000000001</v>
      </c>
    </row>
    <row r="21" spans="6:12" x14ac:dyDescent="0.2">
      <c r="F21" t="s">
        <v>78</v>
      </c>
      <c r="G21" s="6">
        <v>1.3333333350000001E-2</v>
      </c>
      <c r="H21" s="6">
        <v>5.5000000000000101E-3</v>
      </c>
      <c r="I21" s="6">
        <v>0.02</v>
      </c>
      <c r="J21" s="6">
        <v>1.9166666650000001E-2</v>
      </c>
      <c r="K21" s="6">
        <v>2.375E-2</v>
      </c>
    </row>
    <row r="22" spans="6:12" x14ac:dyDescent="0.2">
      <c r="F22" t="s">
        <v>80</v>
      </c>
      <c r="G22" s="6">
        <v>0.280555555566667</v>
      </c>
      <c r="H22" s="6">
        <v>0.434</v>
      </c>
      <c r="I22" s="6">
        <v>0.55833333333333302</v>
      </c>
      <c r="J22" s="6">
        <v>0.59333333333333305</v>
      </c>
      <c r="K22" s="6">
        <v>0.66416666666666702</v>
      </c>
    </row>
    <row r="23" spans="6:12" x14ac:dyDescent="0.2">
      <c r="F23" t="s">
        <v>81</v>
      </c>
      <c r="G23" s="6">
        <v>1.33333333E-2</v>
      </c>
      <c r="H23" s="6">
        <v>6.0000000000000097E-3</v>
      </c>
      <c r="I23" s="6">
        <v>3.1249999999999902E-3</v>
      </c>
      <c r="J23" s="6">
        <v>1.6666666649999998E-2</v>
      </c>
      <c r="K23" s="6">
        <v>2.8750000000000001E-2</v>
      </c>
    </row>
    <row r="24" spans="6:12" x14ac:dyDescent="0.2">
      <c r="F24" t="s">
        <v>82</v>
      </c>
      <c r="G24" s="6">
        <v>7.1615279039654398E-3</v>
      </c>
      <c r="H24" s="6">
        <v>1.5899667742992198E-2</v>
      </c>
      <c r="I24" s="6">
        <v>2.70708836624881E-2</v>
      </c>
      <c r="J24" s="6">
        <v>4.19984310627824E-2</v>
      </c>
      <c r="K24" s="6">
        <v>4.0594391077511102E-2</v>
      </c>
      <c r="L24" s="6">
        <f>AVERAGE(G24:K24)</f>
        <v>2.654498028994785E-2</v>
      </c>
    </row>
    <row r="25" spans="6:12" x14ac:dyDescent="0.2">
      <c r="F25" t="s">
        <v>83</v>
      </c>
      <c r="G25" s="6">
        <v>1.23353349789561E-2</v>
      </c>
      <c r="H25" s="6">
        <v>2.2673031026253E-2</v>
      </c>
      <c r="I25" s="6">
        <v>2.12465267797259E-2</v>
      </c>
      <c r="J25" s="6">
        <v>1.8396501488358301E-2</v>
      </c>
      <c r="K25" s="6">
        <v>3.9071530956674098E-3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96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</row>
    <row r="2" spans="1:15" x14ac:dyDescent="0.2">
      <c r="A2">
        <v>1</v>
      </c>
      <c r="B2" s="6">
        <v>0.1613733906</v>
      </c>
      <c r="C2" s="6">
        <v>7.4678111589999999E-2</v>
      </c>
      <c r="D2" s="6">
        <v>0.1699570815</v>
      </c>
      <c r="E2" s="6">
        <f>(D2-B2)/B2</f>
        <v>5.3191488807944748E-2</v>
      </c>
      <c r="G2" t="s">
        <v>106</v>
      </c>
      <c r="H2" s="1">
        <v>0.14420600859999999</v>
      </c>
      <c r="I2" s="1">
        <v>0.22428174240000001</v>
      </c>
      <c r="J2" s="1">
        <v>0.25478348439999998</v>
      </c>
      <c r="K2" s="1">
        <v>0.28188166120000002</v>
      </c>
      <c r="L2" s="1">
        <v>0.30613073489999998</v>
      </c>
      <c r="M2" s="1">
        <v>0.29886621320000001</v>
      </c>
      <c r="N2" s="1">
        <v>0.33641499740000003</v>
      </c>
      <c r="O2" s="1">
        <v>0.33806986379999998</v>
      </c>
    </row>
    <row r="3" spans="1:15" x14ac:dyDescent="0.2">
      <c r="A3">
        <v>1</v>
      </c>
      <c r="B3" s="6">
        <v>0.1373390558</v>
      </c>
      <c r="C3" s="6">
        <v>6.6952789700000001E-2</v>
      </c>
      <c r="D3" s="6">
        <v>0.15193133049999999</v>
      </c>
      <c r="E3" s="6">
        <f t="shared" ref="E3:E25" si="0">(D3-B3)/B3</f>
        <v>0.10625000015472649</v>
      </c>
      <c r="G3" t="s">
        <v>93</v>
      </c>
      <c r="H3" s="1">
        <v>7.4391988559999997E-2</v>
      </c>
      <c r="I3" s="1">
        <v>0.1538461538</v>
      </c>
      <c r="J3" s="1">
        <v>0.1940248406</v>
      </c>
      <c r="K3" s="1">
        <v>0.21315692759999999</v>
      </c>
      <c r="L3" s="1">
        <v>0.2476654486</v>
      </c>
      <c r="M3" s="1">
        <v>0.27256235829999997</v>
      </c>
      <c r="N3" s="1">
        <v>0.29583975350000002</v>
      </c>
      <c r="O3" s="1">
        <v>0.30373001779999997</v>
      </c>
    </row>
    <row r="4" spans="1:15" x14ac:dyDescent="0.2">
      <c r="A4">
        <v>1</v>
      </c>
      <c r="B4" s="6">
        <v>0.1339055794</v>
      </c>
      <c r="C4" s="6">
        <v>8.1545064380000004E-2</v>
      </c>
      <c r="D4" s="6">
        <v>0.1459227468</v>
      </c>
      <c r="E4" s="6">
        <f t="shared" si="0"/>
        <v>8.9743589877629856E-2</v>
      </c>
      <c r="G4" t="s">
        <v>94</v>
      </c>
      <c r="H4" s="1">
        <v>0.15593705290000001</v>
      </c>
      <c r="I4" s="1">
        <v>0.23787457519999999</v>
      </c>
      <c r="J4" s="1">
        <v>0.27861698559999998</v>
      </c>
      <c r="K4" s="1">
        <v>0.30503491360000001</v>
      </c>
      <c r="L4" s="1">
        <v>0.3296792529</v>
      </c>
      <c r="M4" s="1">
        <v>0.34739229020000001</v>
      </c>
      <c r="N4" s="1">
        <v>0.3697996918</v>
      </c>
      <c r="O4" s="1">
        <v>0.38129070459999997</v>
      </c>
    </row>
    <row r="5" spans="1:15" x14ac:dyDescent="0.2">
      <c r="A5">
        <v>2</v>
      </c>
      <c r="B5" s="6">
        <v>0.23447636699999999</v>
      </c>
      <c r="C5" s="6">
        <v>0.14457831330000001</v>
      </c>
      <c r="D5" s="6">
        <v>0.250231696</v>
      </c>
      <c r="E5" s="6">
        <f t="shared" si="0"/>
        <v>6.7193675855614116E-2</v>
      </c>
      <c r="G5" t="s">
        <v>88</v>
      </c>
      <c r="H5" s="1">
        <v>0.11845493560000001</v>
      </c>
      <c r="I5" s="1">
        <v>0.1816496756</v>
      </c>
      <c r="J5" s="1">
        <v>0.2205438066</v>
      </c>
      <c r="K5" s="1">
        <v>0.26240352810000001</v>
      </c>
      <c r="L5" s="1">
        <v>0.29719853839999999</v>
      </c>
      <c r="M5" s="1">
        <v>0.30068027209999998</v>
      </c>
      <c r="N5" s="1">
        <v>0.3497688752</v>
      </c>
      <c r="O5" s="1">
        <v>0.37655417410000003</v>
      </c>
    </row>
    <row r="6" spans="1:15" x14ac:dyDescent="0.2">
      <c r="A6">
        <v>2</v>
      </c>
      <c r="B6" s="6">
        <v>0.22613531049999999</v>
      </c>
      <c r="C6" s="6">
        <v>0.16126042630000001</v>
      </c>
      <c r="D6" s="6">
        <v>0.24652455979999999</v>
      </c>
      <c r="E6" s="6">
        <f t="shared" si="0"/>
        <v>9.0163934393607217E-2</v>
      </c>
      <c r="G6" t="s">
        <v>87</v>
      </c>
      <c r="H6" s="1">
        <v>0.12875536479999999</v>
      </c>
      <c r="I6" s="1">
        <v>0.16126042630000001</v>
      </c>
      <c r="J6" s="1">
        <v>0.1651560926</v>
      </c>
      <c r="K6" s="1">
        <v>0.184123484</v>
      </c>
      <c r="L6" s="1">
        <v>0.20219244820000001</v>
      </c>
      <c r="M6" s="1">
        <v>0.21224489799999999</v>
      </c>
      <c r="N6" s="1">
        <v>0.23420647150000001</v>
      </c>
      <c r="O6" s="1">
        <v>0.21314387209999999</v>
      </c>
    </row>
    <row r="7" spans="1:15" x14ac:dyDescent="0.2">
      <c r="A7">
        <v>2</v>
      </c>
      <c r="B7" s="6">
        <v>0.21223354959999999</v>
      </c>
      <c r="C7" s="6">
        <v>0.15569972200000001</v>
      </c>
      <c r="D7" s="6">
        <v>0.2168674699</v>
      </c>
      <c r="E7" s="6">
        <f t="shared" si="0"/>
        <v>2.1834061149774084E-2</v>
      </c>
      <c r="G7" t="s">
        <v>89</v>
      </c>
      <c r="H7" s="1">
        <v>0.12274678109999999</v>
      </c>
      <c r="I7" s="1">
        <v>0.18443002780000001</v>
      </c>
      <c r="J7" s="1">
        <v>0.18932527690000001</v>
      </c>
      <c r="K7" s="1">
        <v>0.22491730979999999</v>
      </c>
      <c r="L7" s="1">
        <v>0.25578562729999998</v>
      </c>
      <c r="M7" s="1">
        <v>0.26394557819999998</v>
      </c>
      <c r="N7" s="1">
        <v>0.29429892140000002</v>
      </c>
      <c r="O7" s="1">
        <v>0.3019538188</v>
      </c>
    </row>
    <row r="8" spans="1:15" x14ac:dyDescent="0.2">
      <c r="A8">
        <v>3</v>
      </c>
      <c r="B8" s="6">
        <v>0.25276938570000002</v>
      </c>
      <c r="C8" s="6">
        <v>0.19335347429999999</v>
      </c>
      <c r="D8" s="6">
        <v>0.27593152059999998</v>
      </c>
      <c r="E8" s="6">
        <f t="shared" si="0"/>
        <v>9.163346595892749E-2</v>
      </c>
      <c r="G8" t="s">
        <v>90</v>
      </c>
      <c r="H8" s="1">
        <v>0.15536480690000001</v>
      </c>
      <c r="I8" s="1">
        <v>0.2252085264</v>
      </c>
      <c r="J8" s="1">
        <v>0.24471299090000001</v>
      </c>
      <c r="K8" s="1">
        <v>0.27012127889999998</v>
      </c>
      <c r="L8" s="1">
        <v>0.32034104749999998</v>
      </c>
      <c r="M8" s="1">
        <v>0.3238095238</v>
      </c>
      <c r="N8" s="1">
        <v>0.3682588598</v>
      </c>
      <c r="O8" s="1">
        <v>0.35168738900000002</v>
      </c>
    </row>
    <row r="9" spans="1:15" x14ac:dyDescent="0.2">
      <c r="A9">
        <v>3</v>
      </c>
      <c r="B9" s="6">
        <v>0.2487411883</v>
      </c>
      <c r="C9" s="6">
        <v>0.19033232629999999</v>
      </c>
      <c r="D9" s="6">
        <v>0.2618328298</v>
      </c>
      <c r="E9" s="6">
        <f t="shared" si="0"/>
        <v>5.2631578989686768E-2</v>
      </c>
      <c r="G9" t="s">
        <v>91</v>
      </c>
      <c r="H9" s="1">
        <v>0.14334763950000001</v>
      </c>
      <c r="I9" s="1">
        <v>0.20296570899999999</v>
      </c>
      <c r="J9" s="1">
        <v>0.20241691840000001</v>
      </c>
      <c r="K9" s="1">
        <v>0.21830209480000001</v>
      </c>
      <c r="L9" s="1">
        <v>0.2630937881</v>
      </c>
      <c r="M9" s="1">
        <v>0.26802721089999998</v>
      </c>
      <c r="N9" s="1">
        <v>0.2835130971</v>
      </c>
      <c r="O9" s="1">
        <v>0.27353463589999999</v>
      </c>
    </row>
    <row r="10" spans="1:15" x14ac:dyDescent="0.2">
      <c r="A10">
        <v>3</v>
      </c>
      <c r="B10" s="6">
        <v>0.26283987920000002</v>
      </c>
      <c r="C10" s="6">
        <v>0.19838872099999999</v>
      </c>
      <c r="D10" s="6">
        <v>0.29808660619999999</v>
      </c>
      <c r="E10" s="6">
        <f t="shared" si="0"/>
        <v>0.13409961649381238</v>
      </c>
      <c r="G10" t="s">
        <v>92</v>
      </c>
      <c r="H10" s="1">
        <v>9.0128755364806898E-2</v>
      </c>
      <c r="I10" s="1">
        <v>0.13531047265987001</v>
      </c>
      <c r="J10" s="1">
        <v>0.147029204431017</v>
      </c>
      <c r="K10" s="1">
        <v>0.15876515986769599</v>
      </c>
      <c r="L10" s="1">
        <v>0.18148599269183899</v>
      </c>
      <c r="M10" s="1">
        <v>0.19591836734693899</v>
      </c>
      <c r="N10" s="1">
        <v>0.20801232665639399</v>
      </c>
      <c r="O10" s="1">
        <v>0.211367673179396</v>
      </c>
    </row>
    <row r="11" spans="1:15" x14ac:dyDescent="0.2">
      <c r="A11">
        <v>4</v>
      </c>
      <c r="B11" s="6">
        <v>0.28445424479999998</v>
      </c>
      <c r="C11" s="6">
        <v>0.2028665932</v>
      </c>
      <c r="D11" s="6">
        <v>0.3065049614</v>
      </c>
      <c r="E11" s="6">
        <f t="shared" si="0"/>
        <v>7.7519379665098323E-2</v>
      </c>
      <c r="G11" t="s">
        <v>104</v>
      </c>
      <c r="H11" s="1">
        <v>0.14506437768240299</v>
      </c>
      <c r="I11" s="1">
        <v>0.213160333642261</v>
      </c>
      <c r="J11" s="1">
        <v>0.239677744209466</v>
      </c>
      <c r="K11" s="1">
        <v>0.26901874310915103</v>
      </c>
      <c r="L11" s="1">
        <v>0.28745432399512799</v>
      </c>
      <c r="M11" s="1">
        <v>0.30476190476190501</v>
      </c>
      <c r="N11" s="1">
        <v>0.36363636363636398</v>
      </c>
      <c r="O11" s="1">
        <v>0.37300177619893399</v>
      </c>
    </row>
    <row r="12" spans="1:15" x14ac:dyDescent="0.2">
      <c r="A12">
        <v>4</v>
      </c>
      <c r="B12" s="6">
        <v>0.25248070560000002</v>
      </c>
      <c r="C12" s="6">
        <v>0.2006615215</v>
      </c>
      <c r="D12" s="6">
        <v>0.27453142229999999</v>
      </c>
      <c r="E12" s="6">
        <f t="shared" si="0"/>
        <v>8.7336244754220818E-2</v>
      </c>
      <c r="G12" t="s">
        <v>105</v>
      </c>
      <c r="H12" s="1">
        <v>0.109871244635193</v>
      </c>
      <c r="I12" s="1">
        <v>0.17886932344763701</v>
      </c>
      <c r="J12" s="1">
        <v>0.210473313192346</v>
      </c>
      <c r="K12" s="1">
        <v>0.24145534729878701</v>
      </c>
      <c r="L12" s="1">
        <v>0.265529841656516</v>
      </c>
      <c r="M12" s="1">
        <v>0.29115646258503403</v>
      </c>
      <c r="N12" s="1">
        <v>0.32357473035439099</v>
      </c>
      <c r="O12" s="1">
        <v>0.316163410301954</v>
      </c>
    </row>
    <row r="13" spans="1:15" x14ac:dyDescent="0.2">
      <c r="A13">
        <v>4</v>
      </c>
      <c r="B13" s="6">
        <v>0.3087100331</v>
      </c>
      <c r="C13" s="6">
        <v>0.2359426681</v>
      </c>
      <c r="D13" s="6">
        <v>0.3340683572</v>
      </c>
      <c r="E13" s="6">
        <f t="shared" si="0"/>
        <v>8.2142856988991056E-2</v>
      </c>
      <c r="G13" t="s">
        <v>116</v>
      </c>
      <c r="H13" s="18">
        <v>9.0128755364806898E-2</v>
      </c>
      <c r="I13" s="18">
        <v>0.137164040778499</v>
      </c>
      <c r="J13" s="18">
        <v>0.144008056394763</v>
      </c>
      <c r="K13" s="18">
        <v>0.17640573318632899</v>
      </c>
      <c r="L13" s="18">
        <v>0.20097442143727201</v>
      </c>
      <c r="M13" s="18">
        <v>0.212244897959184</v>
      </c>
      <c r="N13" s="18">
        <v>0.21263482280431401</v>
      </c>
      <c r="O13" s="18">
        <v>0.20248667850799301</v>
      </c>
    </row>
    <row r="14" spans="1:15" x14ac:dyDescent="0.2">
      <c r="A14">
        <v>5</v>
      </c>
      <c r="B14" s="6">
        <v>0.3045066991</v>
      </c>
      <c r="C14" s="6">
        <v>0.22411693059999999</v>
      </c>
      <c r="D14" s="6">
        <v>0.31668696709999999</v>
      </c>
      <c r="E14" s="6">
        <f t="shared" si="0"/>
        <v>4.000000011822398E-2</v>
      </c>
    </row>
    <row r="15" spans="1:15" x14ac:dyDescent="0.2">
      <c r="A15">
        <v>5</v>
      </c>
      <c r="B15" s="6">
        <v>0.3154689403</v>
      </c>
      <c r="C15" s="6">
        <v>0.2521315469</v>
      </c>
      <c r="D15" s="6">
        <v>0.34591961020000001</v>
      </c>
      <c r="E15" s="6">
        <f t="shared" si="0"/>
        <v>9.652509648348416E-2</v>
      </c>
    </row>
    <row r="16" spans="1:15" x14ac:dyDescent="0.2">
      <c r="A16">
        <v>5</v>
      </c>
      <c r="B16" s="6">
        <v>0.29841656519999998</v>
      </c>
      <c r="C16" s="6">
        <v>0.26674786849999998</v>
      </c>
      <c r="D16" s="6">
        <v>0.3264311815</v>
      </c>
      <c r="E16" s="6">
        <f t="shared" si="0"/>
        <v>9.3877550936974655E-2</v>
      </c>
      <c r="H16">
        <v>1</v>
      </c>
      <c r="I16">
        <v>2</v>
      </c>
      <c r="J16">
        <v>3</v>
      </c>
      <c r="K16">
        <v>4</v>
      </c>
      <c r="L16">
        <v>5</v>
      </c>
      <c r="M16">
        <v>6</v>
      </c>
      <c r="N16">
        <v>7</v>
      </c>
      <c r="O16">
        <v>8</v>
      </c>
    </row>
    <row r="17" spans="1:16" x14ac:dyDescent="0.2">
      <c r="A17">
        <v>6</v>
      </c>
      <c r="B17" s="6">
        <v>0.31428571430000002</v>
      </c>
      <c r="C17" s="6">
        <v>0.27891156459999999</v>
      </c>
      <c r="D17" s="6">
        <v>0.3482993197</v>
      </c>
      <c r="E17" s="6">
        <f t="shared" si="0"/>
        <v>0.1082251080859897</v>
      </c>
      <c r="G17" t="s">
        <v>77</v>
      </c>
      <c r="H17" s="6">
        <v>0.14420600859999999</v>
      </c>
      <c r="I17" s="6">
        <v>0.22428174236666701</v>
      </c>
      <c r="J17" s="6">
        <v>0.25478348439999998</v>
      </c>
      <c r="K17" s="6">
        <v>0.28188166116666702</v>
      </c>
      <c r="L17" s="6">
        <v>0.30613073486666698</v>
      </c>
      <c r="M17" s="6">
        <v>0.298866213133333</v>
      </c>
      <c r="N17" s="6">
        <v>0.33641499740000003</v>
      </c>
      <c r="O17" s="6">
        <v>0.33806986379999998</v>
      </c>
    </row>
    <row r="18" spans="1:16" x14ac:dyDescent="0.2">
      <c r="A18">
        <v>6</v>
      </c>
      <c r="B18" s="6">
        <v>0.30204081630000001</v>
      </c>
      <c r="C18" s="6">
        <v>0.2544217687</v>
      </c>
      <c r="D18" s="6">
        <v>0.34285714290000002</v>
      </c>
      <c r="E18" s="6">
        <f t="shared" si="0"/>
        <v>0.13513513537673486</v>
      </c>
      <c r="G18" t="s">
        <v>78</v>
      </c>
      <c r="H18" s="6">
        <v>1.37339056E-2</v>
      </c>
      <c r="I18" s="6">
        <v>1.11214087E-2</v>
      </c>
      <c r="J18" s="6">
        <v>7.0493454500000097E-3</v>
      </c>
      <c r="K18" s="6">
        <v>2.8114663750000001E-2</v>
      </c>
      <c r="L18" s="6">
        <v>8.5261875500000101E-3</v>
      </c>
      <c r="M18" s="6">
        <v>1.7006802750000001E-2</v>
      </c>
      <c r="N18" s="6">
        <v>6.93374420000001E-3</v>
      </c>
      <c r="O18" s="6">
        <v>4.4404973499999898E-3</v>
      </c>
    </row>
    <row r="19" spans="1:16" x14ac:dyDescent="0.2">
      <c r="A19">
        <v>6</v>
      </c>
      <c r="B19" s="6">
        <v>0.28027210879999997</v>
      </c>
      <c r="C19" s="6">
        <v>0.28435374149999998</v>
      </c>
      <c r="D19" s="6">
        <v>0.35102040820000002</v>
      </c>
      <c r="E19" s="6">
        <f t="shared" si="0"/>
        <v>0.25242718479163939</v>
      </c>
      <c r="G19" t="s">
        <v>79</v>
      </c>
      <c r="H19" s="6">
        <v>7.4391988556666705E-2</v>
      </c>
      <c r="I19" s="6">
        <v>0.153846153866667</v>
      </c>
      <c r="J19" s="6">
        <v>0.19402484053333299</v>
      </c>
      <c r="K19" s="6">
        <v>0.21315692759999999</v>
      </c>
      <c r="L19" s="6">
        <v>0.24766544866666701</v>
      </c>
      <c r="M19" s="6">
        <v>0.27256235826666703</v>
      </c>
      <c r="N19" s="6">
        <v>0.29583975346666702</v>
      </c>
      <c r="O19" s="6">
        <v>0.30373001776666703</v>
      </c>
    </row>
    <row r="20" spans="1:16" x14ac:dyDescent="0.2">
      <c r="A20">
        <v>7</v>
      </c>
      <c r="B20" s="6">
        <v>0.34206471490000001</v>
      </c>
      <c r="C20" s="6">
        <v>0.2835130971</v>
      </c>
      <c r="D20" s="6">
        <v>0.37750385209999998</v>
      </c>
      <c r="E20" s="6">
        <f t="shared" si="0"/>
        <v>0.10360360381035012</v>
      </c>
      <c r="G20" t="s">
        <v>78</v>
      </c>
      <c r="H20" s="6">
        <v>7.2961373399999998E-3</v>
      </c>
      <c r="I20" s="6">
        <v>8.3410564999999992E-3</v>
      </c>
      <c r="J20" s="6">
        <v>4.0281973500000002E-3</v>
      </c>
      <c r="K20" s="6">
        <v>1.76405733E-2</v>
      </c>
      <c r="L20" s="6">
        <v>2.1315468949999999E-2</v>
      </c>
      <c r="M20" s="6">
        <v>1.4965986400000001E-2</v>
      </c>
      <c r="N20" s="6">
        <v>1.7719568549999998E-2</v>
      </c>
      <c r="O20" s="6">
        <v>1.420959145E-2</v>
      </c>
    </row>
    <row r="21" spans="1:16" x14ac:dyDescent="0.2">
      <c r="A21">
        <v>7</v>
      </c>
      <c r="B21" s="6">
        <v>0.32819722649999999</v>
      </c>
      <c r="C21" s="6">
        <v>0.31895223420000002</v>
      </c>
      <c r="D21" s="6">
        <v>0.36517719570000001</v>
      </c>
      <c r="E21" s="6">
        <f t="shared" si="0"/>
        <v>0.11267605638952595</v>
      </c>
      <c r="G21" t="s">
        <v>80</v>
      </c>
      <c r="H21" s="6">
        <v>0.15593705293333299</v>
      </c>
      <c r="I21" s="6">
        <v>0.237874575233333</v>
      </c>
      <c r="J21" s="6">
        <v>0.27861698553333297</v>
      </c>
      <c r="K21" s="6">
        <v>0.30503491363333302</v>
      </c>
      <c r="L21" s="6">
        <v>0.329679252933333</v>
      </c>
      <c r="M21" s="6">
        <v>0.34739229026666701</v>
      </c>
      <c r="N21" s="6">
        <v>0.369799691833333</v>
      </c>
      <c r="O21" s="6">
        <v>0.38129070456666703</v>
      </c>
    </row>
    <row r="22" spans="1:16" x14ac:dyDescent="0.2">
      <c r="A22">
        <v>7</v>
      </c>
      <c r="B22" s="6">
        <v>0.33898305080000002</v>
      </c>
      <c r="C22" s="6">
        <v>0.28505392909999999</v>
      </c>
      <c r="D22" s="6">
        <v>0.3667180277</v>
      </c>
      <c r="E22" s="6">
        <f t="shared" si="0"/>
        <v>8.1818181866454495E-2</v>
      </c>
      <c r="G22" t="s">
        <v>81</v>
      </c>
      <c r="H22" s="6">
        <v>1.201716735E-2</v>
      </c>
      <c r="I22" s="6">
        <v>1.6682113049999999E-2</v>
      </c>
      <c r="J22" s="6">
        <v>1.81268882E-2</v>
      </c>
      <c r="K22" s="6">
        <v>2.9768467449999999E-2</v>
      </c>
      <c r="L22" s="6">
        <v>1.461632155E-2</v>
      </c>
      <c r="M22" s="6">
        <v>4.08163265E-3</v>
      </c>
      <c r="N22" s="6">
        <v>6.1633281999999802E-3</v>
      </c>
      <c r="O22" s="6">
        <v>7.1047957499999802E-3</v>
      </c>
    </row>
    <row r="23" spans="1:16" x14ac:dyDescent="0.2">
      <c r="A23">
        <v>8</v>
      </c>
      <c r="B23" s="6">
        <v>0.34280639429999998</v>
      </c>
      <c r="C23" s="6">
        <v>0.29662522200000002</v>
      </c>
      <c r="D23" s="6">
        <v>0.38721136769999998</v>
      </c>
      <c r="E23" s="6">
        <f t="shared" si="0"/>
        <v>0.12953367888797282</v>
      </c>
      <c r="G23" t="s">
        <v>82</v>
      </c>
      <c r="H23" s="6">
        <v>8.3061692946767005E-2</v>
      </c>
      <c r="I23" s="6">
        <v>5.9730557132998498E-2</v>
      </c>
      <c r="J23" s="6">
        <v>9.2788220480808897E-2</v>
      </c>
      <c r="K23" s="6">
        <v>8.2332827136103404E-2</v>
      </c>
      <c r="L23" s="6">
        <v>7.6800882512894297E-2</v>
      </c>
      <c r="M23" s="6">
        <v>0.165262476084788</v>
      </c>
      <c r="N23" s="6">
        <v>9.9365947355443504E-2</v>
      </c>
      <c r="O23" s="6">
        <v>0.12791100239414599</v>
      </c>
      <c r="P23" s="6">
        <f>AVERAGE(H23:O23)</f>
        <v>9.8406700755493695E-2</v>
      </c>
    </row>
    <row r="24" spans="1:16" x14ac:dyDescent="0.2">
      <c r="A24">
        <v>8</v>
      </c>
      <c r="B24" s="6">
        <v>0.33747779750000001</v>
      </c>
      <c r="C24" s="6">
        <v>0.32149200709999998</v>
      </c>
      <c r="D24" s="6">
        <v>0.37300177620000002</v>
      </c>
      <c r="E24" s="6">
        <f t="shared" si="0"/>
        <v>0.10526315794152358</v>
      </c>
      <c r="G24" t="s">
        <v>83</v>
      </c>
      <c r="H24" s="6">
        <v>2.65292556733909E-2</v>
      </c>
      <c r="I24" s="6">
        <v>3.4164936621916601E-2</v>
      </c>
      <c r="J24" s="6">
        <v>4.0734018752062798E-2</v>
      </c>
      <c r="K24" s="6">
        <v>4.9084325445612502E-3</v>
      </c>
      <c r="L24" s="6">
        <v>2.82625481826301E-2</v>
      </c>
      <c r="M24" s="6">
        <v>7.2101038352824803E-2</v>
      </c>
      <c r="N24" s="6">
        <v>1.54289372615357E-2</v>
      </c>
      <c r="O24" s="6">
        <v>2.18365062057095E-2</v>
      </c>
    </row>
    <row r="25" spans="1:16" x14ac:dyDescent="0.2">
      <c r="A25">
        <v>8</v>
      </c>
      <c r="B25" s="6">
        <v>0.33392539960000001</v>
      </c>
      <c r="C25" s="6">
        <v>0.29307282420000003</v>
      </c>
      <c r="D25" s="6">
        <v>0.38365896980000003</v>
      </c>
      <c r="E25" s="6">
        <f t="shared" si="0"/>
        <v>0.14893617035294257</v>
      </c>
    </row>
    <row r="27" spans="1:16" x14ac:dyDescent="0.2">
      <c r="H27" s="1"/>
      <c r="I27" s="1"/>
      <c r="J27" s="1"/>
      <c r="K27" s="1"/>
      <c r="L27" s="1"/>
      <c r="M27" s="1"/>
      <c r="N27" s="1"/>
      <c r="O27" s="1"/>
    </row>
    <row r="30" spans="1:16" x14ac:dyDescent="0.2">
      <c r="H30" s="1"/>
      <c r="I30" s="1"/>
      <c r="J30" s="1"/>
      <c r="K30" s="1"/>
      <c r="L30" s="1"/>
      <c r="M30" s="1"/>
      <c r="N30" s="1"/>
      <c r="O30" s="1"/>
    </row>
    <row r="31" spans="1:16" x14ac:dyDescent="0.2">
      <c r="H31" s="1"/>
      <c r="I31" s="1"/>
      <c r="J31" s="1"/>
      <c r="K31" s="1"/>
      <c r="L31" s="1"/>
      <c r="M31" s="1"/>
      <c r="N31" s="1"/>
      <c r="O31" s="1"/>
    </row>
    <row r="32" spans="1:16" x14ac:dyDescent="0.2">
      <c r="H32" s="1"/>
      <c r="I32" s="1"/>
      <c r="J32" s="1"/>
      <c r="K32" s="1"/>
      <c r="L32" s="1"/>
      <c r="M32" s="1"/>
      <c r="N32" s="1"/>
      <c r="O32" s="1"/>
    </row>
    <row r="34" spans="8:15" x14ac:dyDescent="0.2">
      <c r="H34" s="1"/>
      <c r="I34" s="1"/>
      <c r="J34" s="1"/>
      <c r="K34" s="1"/>
      <c r="L34" s="1"/>
      <c r="M34" s="1"/>
      <c r="N34" s="1"/>
      <c r="O34" s="1"/>
    </row>
    <row r="35" spans="8:15" x14ac:dyDescent="0.2">
      <c r="H35" s="1"/>
      <c r="I35" s="1"/>
      <c r="J35" s="1"/>
      <c r="K35" s="1"/>
      <c r="L35" s="1"/>
      <c r="M35" s="1"/>
      <c r="N35" s="1"/>
      <c r="O35" s="1"/>
    </row>
    <row r="37" spans="8:15" x14ac:dyDescent="0.2">
      <c r="H37" s="1"/>
      <c r="I37" s="1"/>
      <c r="J37" s="1"/>
      <c r="K37" s="1"/>
      <c r="L37" s="1"/>
      <c r="M37" s="1"/>
      <c r="N37" s="1"/>
      <c r="O37" s="1"/>
    </row>
    <row r="38" spans="8:15" x14ac:dyDescent="0.2">
      <c r="H38" s="1"/>
      <c r="I38" s="1"/>
      <c r="J38" s="1"/>
      <c r="K38" s="1"/>
      <c r="L38" s="1"/>
      <c r="M38" s="1"/>
      <c r="N38" s="1"/>
      <c r="O38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7" sqref="B7:D10"/>
    </sheetView>
  </sheetViews>
  <sheetFormatPr baseColWidth="10" defaultRowHeight="16" x14ac:dyDescent="0.2"/>
  <sheetData>
    <row r="1" spans="1:4" x14ac:dyDescent="0.2">
      <c r="A1" s="1"/>
      <c r="B1" t="s">
        <v>97</v>
      </c>
      <c r="C1" t="s">
        <v>98</v>
      </c>
      <c r="D1" t="s">
        <v>99</v>
      </c>
    </row>
    <row r="2" spans="1:4" x14ac:dyDescent="0.2">
      <c r="A2" s="1" t="s">
        <v>100</v>
      </c>
      <c r="B2" s="1">
        <f>AVERAGE('GT (0.5)'!H18:S18)</f>
        <v>9.5039619331988609E-2</v>
      </c>
      <c r="C2" s="1">
        <f>AVERAGE('FERET (0.3)'!G24:K24)</f>
        <v>2.654498028994785E-2</v>
      </c>
      <c r="D2" s="1">
        <f>AVERAGE('LFW (0.4)'!H23:O23)</f>
        <v>9.8406700755493695E-2</v>
      </c>
    </row>
    <row r="3" spans="1:4" x14ac:dyDescent="0.2">
      <c r="A3" s="1" t="s">
        <v>101</v>
      </c>
      <c r="B3" s="1">
        <f>MAX('GT (0.5)'!H$16:S$16)</f>
        <v>0.73</v>
      </c>
      <c r="C3" s="1">
        <f>MAX('FERET (0.3)'!G$22:K$22)</f>
        <v>0.66416666666666702</v>
      </c>
      <c r="D3" s="1">
        <f>MAX('LFW (0.4)'!H$21:O$21)</f>
        <v>0.38129070456666703</v>
      </c>
    </row>
    <row r="4" spans="1:4" x14ac:dyDescent="0.2">
      <c r="A4" s="1" t="s">
        <v>102</v>
      </c>
      <c r="B4" s="1">
        <f>MIN('GT (0.5)'!H$16:S$16)</f>
        <v>0.364285714266667</v>
      </c>
      <c r="C4" s="1">
        <f>MIN('FERET (0.3)'!G$22:K$22)</f>
        <v>0.280555555566667</v>
      </c>
      <c r="D4" s="1">
        <f>MIN('LFW (0.4)'!H$21:O$21)</f>
        <v>0.15593705293333299</v>
      </c>
    </row>
    <row r="5" spans="1:4" x14ac:dyDescent="0.2">
      <c r="A5" s="1" t="s">
        <v>103</v>
      </c>
      <c r="B5" s="1">
        <f>AVERAGE('GT (0.5)'!H$16:S$16)</f>
        <v>0.61130392601111117</v>
      </c>
      <c r="C5" s="1">
        <f>AVERAGE('FERET (0.3)'!G$22:K$22)</f>
        <v>0.50607777778000007</v>
      </c>
      <c r="D5" s="1">
        <f>AVERAGE('LFW (0.4)'!H$21:O$21)</f>
        <v>0.30070318336666652</v>
      </c>
    </row>
    <row r="6" spans="1:4" x14ac:dyDescent="0.2">
      <c r="A6" s="1"/>
      <c r="B6" t="s">
        <v>135</v>
      </c>
      <c r="C6" t="s">
        <v>143</v>
      </c>
      <c r="D6" t="s">
        <v>136</v>
      </c>
    </row>
    <row r="7" spans="1:4" x14ac:dyDescent="0.2">
      <c r="A7" s="1" t="s">
        <v>100</v>
      </c>
      <c r="B7" s="1">
        <v>0.20113414975193564</v>
      </c>
      <c r="C7" s="1">
        <v>0.10384522384742766</v>
      </c>
      <c r="D7" s="1">
        <v>4.5073561793515168E-2</v>
      </c>
    </row>
    <row r="8" spans="1:4" x14ac:dyDescent="0.2">
      <c r="A8" s="1" t="s">
        <v>101</v>
      </c>
      <c r="B8" s="1">
        <v>0.82</v>
      </c>
      <c r="C8" s="1">
        <v>0.31140393706405439</v>
      </c>
      <c r="D8" s="1">
        <v>0.52402222222666672</v>
      </c>
    </row>
    <row r="9" spans="1:4" x14ac:dyDescent="0.2">
      <c r="A9" s="1" t="s">
        <v>102</v>
      </c>
      <c r="B9" s="1">
        <v>0.3514285714</v>
      </c>
      <c r="C9" s="1">
        <v>0.410301953818828</v>
      </c>
      <c r="D9" s="1">
        <v>0.69499999999999995</v>
      </c>
    </row>
    <row r="10" spans="1:4" x14ac:dyDescent="0.2">
      <c r="A10" s="1" t="s">
        <v>103</v>
      </c>
      <c r="B10" s="1">
        <v>0.6807253117257086</v>
      </c>
      <c r="C10" s="1">
        <v>0.169957081545064</v>
      </c>
      <c r="D10" s="1">
        <v>0.27416666670000001</v>
      </c>
    </row>
    <row r="11" spans="1:4" x14ac:dyDescent="0.2">
      <c r="A11" s="1"/>
    </row>
    <row r="12" spans="1:4" x14ac:dyDescent="0.2">
      <c r="A12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4" sqref="A24:G26"/>
    </sheetView>
  </sheetViews>
  <sheetFormatPr baseColWidth="10" defaultRowHeight="16" x14ac:dyDescent="0.2"/>
  <cols>
    <col min="1" max="1" width="12.83203125" customWidth="1"/>
  </cols>
  <sheetData>
    <row r="1" spans="1:26" x14ac:dyDescent="0.2">
      <c r="A1" t="s">
        <v>112</v>
      </c>
      <c r="B1">
        <v>1</v>
      </c>
      <c r="C1">
        <v>2</v>
      </c>
      <c r="D1">
        <v>3</v>
      </c>
      <c r="E1">
        <v>4</v>
      </c>
      <c r="F1">
        <v>5</v>
      </c>
      <c r="O1" s="10" t="s">
        <v>98</v>
      </c>
      <c r="P1" s="10" t="s">
        <v>113</v>
      </c>
      <c r="Q1" s="10" t="s">
        <v>79</v>
      </c>
      <c r="R1" s="10" t="s">
        <v>114</v>
      </c>
      <c r="S1" s="10" t="s">
        <v>99</v>
      </c>
      <c r="T1" s="10" t="s">
        <v>113</v>
      </c>
      <c r="U1" s="10" t="s">
        <v>79</v>
      </c>
      <c r="V1" s="10" t="s">
        <v>114</v>
      </c>
      <c r="W1" s="10" t="s">
        <v>115</v>
      </c>
      <c r="X1" s="10" t="s">
        <v>113</v>
      </c>
      <c r="Y1" s="10" t="s">
        <v>79</v>
      </c>
      <c r="Z1" s="10" t="s">
        <v>114</v>
      </c>
    </row>
    <row r="2" spans="1:26" x14ac:dyDescent="0.2">
      <c r="A2" t="s">
        <v>108</v>
      </c>
      <c r="B2" s="1">
        <v>0.31361111110000001</v>
      </c>
      <c r="C2" s="1">
        <v>0.49399999999999999</v>
      </c>
      <c r="D2" s="1">
        <v>0.63333333329999997</v>
      </c>
      <c r="E2" s="1">
        <v>0.69944444439999998</v>
      </c>
      <c r="F2" s="1">
        <v>0.74666666670000004</v>
      </c>
      <c r="O2">
        <v>1</v>
      </c>
      <c r="P2" s="1">
        <v>0.31666666669999999</v>
      </c>
      <c r="Q2" s="1">
        <v>0.18333333330000001</v>
      </c>
      <c r="R2" s="1">
        <v>0.4183333333</v>
      </c>
      <c r="S2">
        <v>1</v>
      </c>
      <c r="T2" s="1">
        <v>8.6695278969957101E-2</v>
      </c>
      <c r="U2" s="1">
        <v>8.15450643776824E-2</v>
      </c>
      <c r="V2" s="1">
        <v>0.124463519313305</v>
      </c>
      <c r="W2">
        <v>1</v>
      </c>
      <c r="X2" s="1">
        <v>0.33285714290000001</v>
      </c>
      <c r="Y2" s="1">
        <v>0.2214285714</v>
      </c>
      <c r="Z2" s="1">
        <v>0.44428571430000002</v>
      </c>
    </row>
    <row r="3" spans="1:26" x14ac:dyDescent="0.2">
      <c r="A3" t="s">
        <v>109</v>
      </c>
      <c r="B3" s="1">
        <v>0.17499999999999999</v>
      </c>
      <c r="C3" s="1">
        <v>0.30099999999999999</v>
      </c>
      <c r="D3" s="1">
        <v>0.38374999999999998</v>
      </c>
      <c r="E3" s="1">
        <v>0.4794444444</v>
      </c>
      <c r="F3" s="1">
        <v>0.56000000000000005</v>
      </c>
      <c r="O3">
        <v>1</v>
      </c>
      <c r="P3" s="1">
        <v>0.30416666669999998</v>
      </c>
      <c r="Q3" s="1">
        <v>0.16083333329999999</v>
      </c>
      <c r="R3" s="1">
        <v>0.39750000000000002</v>
      </c>
      <c r="S3">
        <v>1</v>
      </c>
      <c r="T3" s="1">
        <v>0.111587982832618</v>
      </c>
      <c r="U3" s="1">
        <v>7.0386266094420599E-2</v>
      </c>
      <c r="V3" s="1">
        <v>0.15708154506437799</v>
      </c>
      <c r="W3">
        <v>1</v>
      </c>
      <c r="X3" s="1">
        <v>0.30857142859999998</v>
      </c>
      <c r="Y3" s="1">
        <v>0.1771428571</v>
      </c>
      <c r="Z3" s="1">
        <v>0.43</v>
      </c>
    </row>
    <row r="4" spans="1:26" x14ac:dyDescent="0.2">
      <c r="A4" t="s">
        <v>110</v>
      </c>
      <c r="B4" s="1">
        <v>0.40833333329999999</v>
      </c>
      <c r="C4" s="1">
        <v>0.66</v>
      </c>
      <c r="D4" s="1">
        <v>0.79791666670000005</v>
      </c>
      <c r="E4" s="1">
        <v>0.86666666670000003</v>
      </c>
      <c r="F4" s="1">
        <v>0.90833333329999999</v>
      </c>
      <c r="O4">
        <v>1</v>
      </c>
      <c r="P4" s="1">
        <v>0.32</v>
      </c>
      <c r="Q4" s="1">
        <v>0.18083333330000001</v>
      </c>
      <c r="R4" s="1">
        <v>0.40916666670000001</v>
      </c>
      <c r="S4">
        <v>1</v>
      </c>
      <c r="T4" s="1">
        <v>0.102145922746781</v>
      </c>
      <c r="U4" s="1">
        <v>6.6094420600858406E-2</v>
      </c>
      <c r="V4" s="1">
        <v>0.13819742489270401</v>
      </c>
      <c r="W4">
        <v>1</v>
      </c>
      <c r="X4" s="1">
        <v>0.32857142859999999</v>
      </c>
      <c r="Y4" s="1">
        <v>0.24142857140000001</v>
      </c>
      <c r="Z4" s="1">
        <v>0.45142857139999998</v>
      </c>
    </row>
    <row r="5" spans="1:26" x14ac:dyDescent="0.2">
      <c r="A5" t="s">
        <v>107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O5">
        <v>2</v>
      </c>
      <c r="P5" s="1">
        <v>0.50700000000000001</v>
      </c>
      <c r="Q5" s="1">
        <v>0.31</v>
      </c>
      <c r="R5" s="1">
        <v>0.66900000000000004</v>
      </c>
      <c r="S5">
        <v>2</v>
      </c>
      <c r="T5" s="1">
        <v>0.14921223354958299</v>
      </c>
      <c r="U5" s="1">
        <v>0.151992585727526</v>
      </c>
      <c r="V5" s="1">
        <v>0.227988878591288</v>
      </c>
      <c r="W5">
        <v>2</v>
      </c>
      <c r="X5" s="1">
        <v>0.47076923079999999</v>
      </c>
      <c r="Y5" s="1">
        <v>0.36461538459999998</v>
      </c>
      <c r="Z5" s="1">
        <v>0.61692307690000003</v>
      </c>
    </row>
    <row r="6" spans="1:26" x14ac:dyDescent="0.2">
      <c r="A6" t="s">
        <v>108</v>
      </c>
      <c r="B6" s="1">
        <v>0.100143061516452</v>
      </c>
      <c r="C6" s="1">
        <v>0.14210688909484101</v>
      </c>
      <c r="D6" s="1">
        <v>0.19469620678079899</v>
      </c>
      <c r="E6" s="1">
        <v>0.229694965086365</v>
      </c>
      <c r="F6" s="1">
        <v>0.262687779131141</v>
      </c>
      <c r="G6" s="1">
        <v>0.28934240362811797</v>
      </c>
      <c r="H6" s="1">
        <v>0.303543913713405</v>
      </c>
      <c r="I6" s="1">
        <v>0.32267613972764903</v>
      </c>
      <c r="O6">
        <v>2</v>
      </c>
      <c r="P6" s="1">
        <v>0.47</v>
      </c>
      <c r="Q6" s="1">
        <v>0.29499999999999998</v>
      </c>
      <c r="R6" s="1">
        <v>0.63200000000000001</v>
      </c>
      <c r="S6">
        <v>2</v>
      </c>
      <c r="T6" s="1">
        <v>0.139017608897127</v>
      </c>
      <c r="U6" s="1">
        <v>0.13345690454124201</v>
      </c>
      <c r="V6" s="1">
        <v>0.21686746987951799</v>
      </c>
      <c r="W6">
        <v>2</v>
      </c>
      <c r="X6" s="1">
        <v>0.50461538459999999</v>
      </c>
      <c r="Y6" s="1">
        <v>0.35538461539999999</v>
      </c>
      <c r="Z6" s="1">
        <v>0.68615384619999997</v>
      </c>
    </row>
    <row r="7" spans="1:26" x14ac:dyDescent="0.2">
      <c r="A7" t="s">
        <v>109</v>
      </c>
      <c r="B7" s="1">
        <v>7.2675250357653806E-2</v>
      </c>
      <c r="C7" s="1">
        <v>0.14457831325301199</v>
      </c>
      <c r="D7" s="1">
        <v>0.17724068479355501</v>
      </c>
      <c r="E7" s="1">
        <v>0.21866960676222</v>
      </c>
      <c r="F7" s="1">
        <v>0.244417377182298</v>
      </c>
      <c r="G7" s="1">
        <v>0.267120181405896</v>
      </c>
      <c r="H7" s="1">
        <v>0.29121725731895198</v>
      </c>
      <c r="I7" s="1">
        <v>0.314387211367673</v>
      </c>
      <c r="O7">
        <v>2</v>
      </c>
      <c r="P7" s="1">
        <v>0.505</v>
      </c>
      <c r="Q7" s="1">
        <v>0.29799999999999999</v>
      </c>
      <c r="R7" s="1">
        <v>0.67900000000000005</v>
      </c>
      <c r="S7">
        <v>2</v>
      </c>
      <c r="T7" s="1">
        <v>0.13809082483781299</v>
      </c>
      <c r="U7" s="1">
        <v>0.14828544949026901</v>
      </c>
      <c r="V7" s="1">
        <v>0.227988878591288</v>
      </c>
      <c r="W7">
        <v>2</v>
      </c>
      <c r="X7" s="1">
        <v>0.51076923080000003</v>
      </c>
      <c r="Y7" s="1">
        <v>0.3</v>
      </c>
      <c r="Z7" s="1">
        <v>0.67230769229999998</v>
      </c>
    </row>
    <row r="8" spans="1:26" x14ac:dyDescent="0.2">
      <c r="A8" t="s">
        <v>110</v>
      </c>
      <c r="B8" s="1">
        <v>0.139914163090129</v>
      </c>
      <c r="C8" s="1">
        <v>0.224281742354032</v>
      </c>
      <c r="D8" s="1">
        <v>0.28835179590466598</v>
      </c>
      <c r="E8" s="1">
        <v>0.36273428886438802</v>
      </c>
      <c r="F8" s="1">
        <v>0.39991879821356102</v>
      </c>
      <c r="G8" s="1">
        <v>0.44489795918367397</v>
      </c>
      <c r="H8" s="1">
        <v>0.46738572162301001</v>
      </c>
      <c r="I8" s="1">
        <v>0.48904677323860302</v>
      </c>
      <c r="O8">
        <v>3</v>
      </c>
      <c r="P8" s="1">
        <v>0.63624999999999998</v>
      </c>
      <c r="Q8" s="1">
        <v>0.39</v>
      </c>
      <c r="R8" s="1">
        <v>0.79500000000000004</v>
      </c>
      <c r="S8">
        <v>3</v>
      </c>
      <c r="T8" s="1">
        <v>0.19133937562940601</v>
      </c>
      <c r="U8" s="1">
        <v>0.18429003021147999</v>
      </c>
      <c r="V8" s="1">
        <v>0.27895266868076501</v>
      </c>
      <c r="W8">
        <v>3</v>
      </c>
      <c r="X8" s="1">
        <v>0.61666666670000003</v>
      </c>
      <c r="Y8" s="1">
        <v>0.43666666669999998</v>
      </c>
      <c r="Z8" s="1">
        <v>0.8</v>
      </c>
    </row>
    <row r="9" spans="1:26" x14ac:dyDescent="0.2">
      <c r="A9" t="s">
        <v>111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O9">
        <v>3</v>
      </c>
      <c r="P9" s="1">
        <v>0.63624999999999998</v>
      </c>
      <c r="Q9" s="1">
        <v>0.37624999999999997</v>
      </c>
      <c r="R9" s="1">
        <v>0.8075</v>
      </c>
      <c r="S9">
        <v>3</v>
      </c>
      <c r="T9" s="1">
        <v>0.208459214501511</v>
      </c>
      <c r="U9" s="1">
        <v>0.18328298086606201</v>
      </c>
      <c r="V9" s="1">
        <v>0.30715005035246701</v>
      </c>
      <c r="W9">
        <v>3</v>
      </c>
      <c r="X9" s="1">
        <v>0.60333333330000005</v>
      </c>
      <c r="Y9" s="1">
        <v>0.45500000000000002</v>
      </c>
      <c r="Z9" s="1">
        <v>0.78333333329999999</v>
      </c>
    </row>
    <row r="10" spans="1:26" x14ac:dyDescent="0.2">
      <c r="A10" t="s">
        <v>108</v>
      </c>
      <c r="B10" s="1">
        <v>0.32333333330000003</v>
      </c>
      <c r="C10" s="1">
        <v>0.49538461540000001</v>
      </c>
      <c r="D10" s="1">
        <v>0.61277777779999998</v>
      </c>
      <c r="E10" s="1">
        <v>0.68242424239999999</v>
      </c>
      <c r="F10" s="1">
        <v>0.75133333329999996</v>
      </c>
      <c r="G10" s="1">
        <v>0.76222222220000002</v>
      </c>
      <c r="H10" s="1">
        <v>0.78083333330000004</v>
      </c>
      <c r="I10" s="1">
        <v>0.82380952380000005</v>
      </c>
      <c r="J10" s="1">
        <v>0.84666666670000001</v>
      </c>
      <c r="K10" s="1">
        <v>0.87066666670000004</v>
      </c>
      <c r="L10" s="1">
        <v>0.85499999999999998</v>
      </c>
      <c r="M10" s="1">
        <v>0.86666666670000003</v>
      </c>
      <c r="O10">
        <v>3</v>
      </c>
      <c r="P10" s="1">
        <v>0.62749999999999995</v>
      </c>
      <c r="Q10" s="1">
        <v>0.38500000000000001</v>
      </c>
      <c r="R10" s="1">
        <v>0.79125000000000001</v>
      </c>
      <c r="S10">
        <v>3</v>
      </c>
      <c r="T10" s="1">
        <v>0.18429003021147999</v>
      </c>
      <c r="U10" s="1">
        <v>0.16414904330312199</v>
      </c>
      <c r="V10" s="1">
        <v>0.27895266868076501</v>
      </c>
      <c r="W10">
        <v>3</v>
      </c>
      <c r="X10" s="1">
        <v>0.61833333329999995</v>
      </c>
      <c r="Y10" s="1">
        <v>0.42833333330000001</v>
      </c>
      <c r="Z10" s="1">
        <v>0.79500000000000004</v>
      </c>
    </row>
    <row r="11" spans="1:26" x14ac:dyDescent="0.2">
      <c r="A11" t="s">
        <v>109</v>
      </c>
      <c r="B11" s="1">
        <v>0.21333333330000001</v>
      </c>
      <c r="C11" s="1">
        <v>0.34</v>
      </c>
      <c r="D11" s="1">
        <v>0.44</v>
      </c>
      <c r="E11" s="1">
        <v>0.49393939390000002</v>
      </c>
      <c r="F11" s="1">
        <v>0.52666666669999995</v>
      </c>
      <c r="G11" s="1">
        <v>0.60518518519999998</v>
      </c>
      <c r="H11" s="1">
        <v>0.60750000000000004</v>
      </c>
      <c r="I11" s="1">
        <v>0.62</v>
      </c>
      <c r="J11" s="1">
        <v>0.65888888889999997</v>
      </c>
      <c r="K11" s="1">
        <v>0.6653333333</v>
      </c>
      <c r="L11" s="1">
        <v>0.68666666669999998</v>
      </c>
      <c r="M11" s="1">
        <v>0.69111111110000001</v>
      </c>
      <c r="O11">
        <v>4</v>
      </c>
      <c r="P11" s="1">
        <v>0.70333333330000003</v>
      </c>
      <c r="Q11" s="1">
        <v>0.47666666670000002</v>
      </c>
      <c r="R11" s="1">
        <v>0.85</v>
      </c>
      <c r="S11">
        <v>4</v>
      </c>
      <c r="T11" s="1">
        <v>0.23263506063947101</v>
      </c>
      <c r="U11" s="1">
        <v>0.21719955898566701</v>
      </c>
      <c r="V11" s="1">
        <v>0.36273428886438802</v>
      </c>
      <c r="W11">
        <v>4</v>
      </c>
      <c r="X11" s="1">
        <v>0.67090909089999995</v>
      </c>
      <c r="Y11" s="1">
        <v>0.4781818182</v>
      </c>
      <c r="Z11" s="1">
        <v>0.83090909089999998</v>
      </c>
    </row>
    <row r="12" spans="1:26" x14ac:dyDescent="0.2">
      <c r="A12" t="s">
        <v>110</v>
      </c>
      <c r="B12" s="1">
        <v>0.4419047619</v>
      </c>
      <c r="C12" s="1">
        <v>0.6584615385</v>
      </c>
      <c r="D12" s="1">
        <v>0.79277777780000003</v>
      </c>
      <c r="E12" s="1">
        <v>0.83878787880000005</v>
      </c>
      <c r="F12" s="1">
        <v>0.88733333329999997</v>
      </c>
      <c r="G12" s="1">
        <v>0.91259259260000003</v>
      </c>
      <c r="H12" s="1">
        <v>0.92583333329999995</v>
      </c>
      <c r="I12" s="1">
        <v>0.9371428571</v>
      </c>
      <c r="J12" s="1">
        <v>0.95111111110000002</v>
      </c>
      <c r="K12" s="1">
        <v>0.96266666670000001</v>
      </c>
      <c r="L12" s="1">
        <v>0.96833333330000004</v>
      </c>
      <c r="M12" s="1">
        <v>0.98222222219999999</v>
      </c>
      <c r="O12">
        <v>4</v>
      </c>
      <c r="P12" s="1">
        <v>0.69833333330000003</v>
      </c>
      <c r="Q12" s="1">
        <v>0.5</v>
      </c>
      <c r="R12" s="1">
        <v>0.87333333329999996</v>
      </c>
      <c r="S12">
        <v>4</v>
      </c>
      <c r="T12" s="1">
        <v>0.24145534729878701</v>
      </c>
      <c r="U12" s="1">
        <v>0.21168687982359399</v>
      </c>
      <c r="V12" s="1">
        <v>0.37265711135611901</v>
      </c>
      <c r="W12">
        <v>4</v>
      </c>
      <c r="X12" s="1">
        <v>0.67818181820000001</v>
      </c>
      <c r="Y12" s="1">
        <v>0.5</v>
      </c>
      <c r="Z12" s="1">
        <v>0.84727272730000003</v>
      </c>
    </row>
    <row r="13" spans="1:26" x14ac:dyDescent="0.2">
      <c r="O13">
        <v>4</v>
      </c>
      <c r="P13" s="1">
        <v>0.69666666669999999</v>
      </c>
      <c r="Q13" s="1">
        <v>0.46166666670000001</v>
      </c>
      <c r="R13" s="1">
        <v>0.87666666670000004</v>
      </c>
      <c r="S13">
        <v>4</v>
      </c>
      <c r="T13" s="1">
        <v>0.21499448732083801</v>
      </c>
      <c r="U13" s="1">
        <v>0.22712238147739799</v>
      </c>
      <c r="V13" s="1">
        <v>0.35281146637265698</v>
      </c>
      <c r="W13">
        <v>4</v>
      </c>
      <c r="X13" s="1">
        <v>0.69818181820000003</v>
      </c>
      <c r="Y13" s="1">
        <v>0.50363636359999997</v>
      </c>
      <c r="Z13" s="1">
        <v>0.83818181820000004</v>
      </c>
    </row>
    <row r="14" spans="1:26" x14ac:dyDescent="0.2">
      <c r="O14">
        <v>5</v>
      </c>
      <c r="P14" s="1">
        <v>0.73</v>
      </c>
      <c r="Q14" s="1">
        <v>0.55500000000000005</v>
      </c>
      <c r="R14" s="1">
        <v>0.89</v>
      </c>
      <c r="S14">
        <v>5</v>
      </c>
      <c r="T14" s="1">
        <v>0.250913520097442</v>
      </c>
      <c r="U14" s="1">
        <v>0.249695493300853</v>
      </c>
      <c r="V14" s="1">
        <v>0.40438489646772202</v>
      </c>
      <c r="W14">
        <v>5</v>
      </c>
      <c r="X14" s="1">
        <v>0.74</v>
      </c>
      <c r="Y14" s="1">
        <v>0.54400000000000004</v>
      </c>
      <c r="Z14" s="1">
        <v>0.89</v>
      </c>
    </row>
    <row r="15" spans="1:26" x14ac:dyDescent="0.2">
      <c r="A15" t="s">
        <v>112</v>
      </c>
      <c r="B15">
        <v>1</v>
      </c>
      <c r="D15" s="17">
        <v>0.5</v>
      </c>
      <c r="F15" s="17">
        <v>0.8</v>
      </c>
      <c r="O15">
        <v>5</v>
      </c>
      <c r="P15" s="1">
        <v>0.745</v>
      </c>
      <c r="Q15" s="1">
        <v>0.54249999999999998</v>
      </c>
      <c r="R15" s="1">
        <v>0.92249999999999999</v>
      </c>
      <c r="S15">
        <v>5</v>
      </c>
      <c r="T15" s="1">
        <v>0.27771010962241199</v>
      </c>
      <c r="U15" s="1">
        <v>0.23020706455542</v>
      </c>
      <c r="V15" s="1">
        <v>0.40073081607795402</v>
      </c>
      <c r="W15">
        <v>5</v>
      </c>
      <c r="X15" s="1">
        <v>0.74399999999999999</v>
      </c>
      <c r="Y15" s="1">
        <v>0.52600000000000002</v>
      </c>
      <c r="Z15" s="1">
        <v>0.88800000000000001</v>
      </c>
    </row>
    <row r="16" spans="1:26" x14ac:dyDescent="0.2">
      <c r="A16" t="s">
        <v>108</v>
      </c>
      <c r="B16" s="6">
        <v>0.31361111110000001</v>
      </c>
      <c r="C16" s="6">
        <f>B16-P3</f>
        <v>9.4444444000000294E-3</v>
      </c>
      <c r="D16" s="6">
        <v>0.63333333329999997</v>
      </c>
      <c r="E16" s="6">
        <f>D16-P10</f>
        <v>5.8333333000000209E-3</v>
      </c>
      <c r="F16" s="6">
        <v>0.74666666670000004</v>
      </c>
      <c r="G16" s="6">
        <f>F16-P14</f>
        <v>1.6666666700000055E-2</v>
      </c>
      <c r="O16">
        <v>5</v>
      </c>
      <c r="P16" s="1">
        <v>0.76500000000000001</v>
      </c>
      <c r="Q16" s="1">
        <v>0.58250000000000002</v>
      </c>
      <c r="R16" s="1">
        <v>0.91249999999999998</v>
      </c>
      <c r="S16">
        <v>5</v>
      </c>
      <c r="T16" s="1">
        <v>0.259439707673569</v>
      </c>
      <c r="U16" s="1">
        <v>0.253349573690621</v>
      </c>
      <c r="V16" s="1">
        <v>0.39464068209500602</v>
      </c>
      <c r="W16">
        <v>5</v>
      </c>
      <c r="X16" s="1">
        <v>0.77</v>
      </c>
      <c r="Y16" s="1">
        <v>0.51</v>
      </c>
      <c r="Z16" s="1">
        <v>0.88400000000000001</v>
      </c>
    </row>
    <row r="17" spans="1:26" x14ac:dyDescent="0.2">
      <c r="A17" t="s">
        <v>109</v>
      </c>
      <c r="B17" s="6">
        <v>0.17499999999999999</v>
      </c>
      <c r="C17" s="6">
        <f>B17-Q3</f>
        <v>1.4166666699999997E-2</v>
      </c>
      <c r="D17" s="6">
        <v>0.38374999999999998</v>
      </c>
      <c r="E17" s="6">
        <f>D17-Q9</f>
        <v>7.5000000000000067E-3</v>
      </c>
      <c r="F17" s="6">
        <v>0.56000000000000005</v>
      </c>
      <c r="G17" s="6">
        <f>F17-Q15</f>
        <v>1.7500000000000071E-2</v>
      </c>
      <c r="S17">
        <v>6</v>
      </c>
      <c r="T17" s="1">
        <v>0.30068027210884402</v>
      </c>
      <c r="U17" s="1">
        <v>0.28707482993197297</v>
      </c>
      <c r="V17" s="1">
        <v>0.43401360544217699</v>
      </c>
      <c r="W17">
        <v>6</v>
      </c>
      <c r="X17" s="1">
        <v>0.75111111109999995</v>
      </c>
      <c r="Y17" s="1">
        <v>0.61777777779999998</v>
      </c>
      <c r="Z17" s="1">
        <v>0.90222222220000003</v>
      </c>
    </row>
    <row r="18" spans="1:26" x14ac:dyDescent="0.2">
      <c r="A18" t="s">
        <v>110</v>
      </c>
      <c r="B18" s="6">
        <v>0.40833333329999999</v>
      </c>
      <c r="C18" s="6">
        <f>B18-R3</f>
        <v>1.083333329999997E-2</v>
      </c>
      <c r="D18" s="6">
        <v>0.79791666670000005</v>
      </c>
      <c r="E18" s="6">
        <f>D18-R10</f>
        <v>6.6666667000000457E-3</v>
      </c>
      <c r="F18" s="6">
        <v>0.90833333329999999</v>
      </c>
      <c r="G18" s="6">
        <f>F18-R14</f>
        <v>1.8333333299999977E-2</v>
      </c>
      <c r="S18">
        <v>6</v>
      </c>
      <c r="T18" s="1">
        <v>0.27619047619047599</v>
      </c>
      <c r="U18" s="1">
        <v>0.25578231292517001</v>
      </c>
      <c r="V18" s="1">
        <v>0.44761904761904803</v>
      </c>
      <c r="W18">
        <v>6</v>
      </c>
      <c r="X18" s="1">
        <v>0.76222222220000002</v>
      </c>
      <c r="Y18" s="1">
        <v>0.59111111110000003</v>
      </c>
      <c r="Z18" s="1">
        <v>0.91777777780000003</v>
      </c>
    </row>
    <row r="19" spans="1:26" x14ac:dyDescent="0.2">
      <c r="A19" t="s">
        <v>107</v>
      </c>
      <c r="B19">
        <v>1</v>
      </c>
      <c r="D19" s="17">
        <v>0.5</v>
      </c>
      <c r="F19" s="17">
        <v>0.8</v>
      </c>
      <c r="S19">
        <v>6</v>
      </c>
      <c r="T19" s="1">
        <v>0.29115646258503403</v>
      </c>
      <c r="U19" s="1">
        <v>0.25850340136054401</v>
      </c>
      <c r="V19" s="1">
        <v>0.45306122448979602</v>
      </c>
      <c r="W19">
        <v>6</v>
      </c>
      <c r="X19" s="1">
        <v>0.77333333329999998</v>
      </c>
      <c r="Y19" s="1">
        <v>0.60666666670000002</v>
      </c>
      <c r="Z19" s="1">
        <v>0.91777777780000003</v>
      </c>
    </row>
    <row r="20" spans="1:26" x14ac:dyDescent="0.2">
      <c r="A20" t="s">
        <v>108</v>
      </c>
      <c r="B20" s="6">
        <v>0.100143061516452</v>
      </c>
      <c r="C20" s="6">
        <f>B20-T2</f>
        <v>1.3447782546494896E-2</v>
      </c>
      <c r="D20" s="6">
        <v>0.262687779131141</v>
      </c>
      <c r="E20" s="6">
        <f>D20-T14</f>
        <v>1.1774259033698997E-2</v>
      </c>
      <c r="F20" s="6">
        <v>0.32267613972764903</v>
      </c>
      <c r="G20" s="6">
        <f>F20-T23</f>
        <v>1.0065127294256015E-2</v>
      </c>
      <c r="S20">
        <v>7</v>
      </c>
      <c r="T20" s="1">
        <v>0.27734976887519303</v>
      </c>
      <c r="U20" s="1">
        <v>0.28043143297380602</v>
      </c>
      <c r="V20" s="1">
        <v>0.44221879815100201</v>
      </c>
      <c r="W20">
        <v>7</v>
      </c>
      <c r="X20" s="1">
        <v>0.8</v>
      </c>
      <c r="Y20" s="1">
        <v>0.60750000000000004</v>
      </c>
      <c r="Z20" s="1">
        <v>0.92500000000000004</v>
      </c>
    </row>
    <row r="21" spans="1:26" x14ac:dyDescent="0.2">
      <c r="A21" t="s">
        <v>109</v>
      </c>
      <c r="B21" s="6">
        <v>7.2675250357653806E-2</v>
      </c>
      <c r="C21" s="6">
        <f>B21-U4</f>
        <v>6.5808297567954005E-3</v>
      </c>
      <c r="D21" s="6">
        <v>0.244417377182298</v>
      </c>
      <c r="E21" s="6">
        <f>D21-U15</f>
        <v>1.4210312626877997E-2</v>
      </c>
      <c r="F21" s="6">
        <v>0.314387211367673</v>
      </c>
      <c r="G21" s="6">
        <f>F21-U23</f>
        <v>3.5523978685609858E-3</v>
      </c>
      <c r="S21">
        <v>7</v>
      </c>
      <c r="T21" s="1">
        <v>0.32819722650231098</v>
      </c>
      <c r="U21" s="1">
        <v>0.30662557781201899</v>
      </c>
      <c r="V21" s="1">
        <v>0.49306625577812002</v>
      </c>
      <c r="W21">
        <v>7</v>
      </c>
      <c r="X21" s="1">
        <v>0.77249999999999996</v>
      </c>
      <c r="Y21" s="1">
        <v>0.61250000000000004</v>
      </c>
      <c r="Z21" s="1">
        <v>0.9325</v>
      </c>
    </row>
    <row r="22" spans="1:26" x14ac:dyDescent="0.2">
      <c r="A22" t="s">
        <v>110</v>
      </c>
      <c r="B22" s="6">
        <v>0.139914163090129</v>
      </c>
      <c r="C22" s="6">
        <f>B22-V2</f>
        <v>1.5450643776823994E-2</v>
      </c>
      <c r="D22" s="6">
        <v>0.39991879821356102</v>
      </c>
      <c r="E22" s="6">
        <f>D22-V16</f>
        <v>5.2781161185549985E-3</v>
      </c>
      <c r="F22" s="6">
        <v>0.48904677323860302</v>
      </c>
      <c r="G22" s="6">
        <f>F22-V23</f>
        <v>1.6577856719953044E-2</v>
      </c>
      <c r="S22">
        <v>7</v>
      </c>
      <c r="T22" s="1">
        <v>0.305084745762712</v>
      </c>
      <c r="U22" s="1">
        <v>0.286594761171032</v>
      </c>
      <c r="V22" s="1">
        <v>0.46687211093990799</v>
      </c>
      <c r="W22">
        <v>7</v>
      </c>
      <c r="X22" s="1">
        <v>0.77</v>
      </c>
      <c r="Y22" s="1">
        <v>0.60250000000000004</v>
      </c>
      <c r="Z22" s="1">
        <v>0.92</v>
      </c>
    </row>
    <row r="23" spans="1:26" x14ac:dyDescent="0.2">
      <c r="A23" t="s">
        <v>111</v>
      </c>
      <c r="B23">
        <v>1</v>
      </c>
      <c r="D23" s="17">
        <v>0.5</v>
      </c>
      <c r="F23" s="17">
        <v>0.8</v>
      </c>
      <c r="S23">
        <v>8</v>
      </c>
      <c r="T23" s="1">
        <v>0.31261101243339301</v>
      </c>
      <c r="U23" s="1">
        <v>0.31083481349911202</v>
      </c>
      <c r="V23" s="1">
        <v>0.47246891651864997</v>
      </c>
      <c r="W23">
        <v>8</v>
      </c>
      <c r="X23" s="1">
        <v>0.84571428569999996</v>
      </c>
      <c r="Y23" s="1">
        <v>0.6457142857</v>
      </c>
      <c r="Z23" s="1">
        <v>0.94</v>
      </c>
    </row>
    <row r="24" spans="1:26" x14ac:dyDescent="0.2">
      <c r="A24" t="s">
        <v>108</v>
      </c>
      <c r="B24" s="6">
        <v>0.32333333330000003</v>
      </c>
      <c r="C24" s="6">
        <f>B24-X3</f>
        <v>1.476190470000005E-2</v>
      </c>
      <c r="D24" s="6">
        <v>0.78083333330000004</v>
      </c>
      <c r="E24" s="6">
        <f>D24-X22</f>
        <v>1.0833333300000025E-2</v>
      </c>
      <c r="F24" s="6">
        <v>0.86666666670000003</v>
      </c>
      <c r="G24" s="6">
        <f>F24-X37</f>
        <v>3.3333333399999998E-2</v>
      </c>
      <c r="S24">
        <v>8</v>
      </c>
      <c r="T24" s="1">
        <v>0.316163410301954</v>
      </c>
      <c r="U24" s="1">
        <v>0.31261101243339301</v>
      </c>
      <c r="V24" s="1">
        <v>0.48845470692717602</v>
      </c>
      <c r="W24">
        <v>8</v>
      </c>
      <c r="X24" s="1">
        <v>0.8</v>
      </c>
      <c r="Y24" s="1">
        <v>0.60571428569999997</v>
      </c>
      <c r="Z24" s="1">
        <v>0.9371428571</v>
      </c>
    </row>
    <row r="25" spans="1:26" x14ac:dyDescent="0.2">
      <c r="A25" t="s">
        <v>109</v>
      </c>
      <c r="B25" s="6">
        <v>0.21333333330000001</v>
      </c>
      <c r="C25" s="6">
        <f>B25-Y3</f>
        <v>3.6190476200000016E-2</v>
      </c>
      <c r="D25" s="6">
        <v>0.60750000000000004</v>
      </c>
      <c r="E25" s="6">
        <f>D25-Y22</f>
        <v>5.0000000000000044E-3</v>
      </c>
      <c r="F25" s="6">
        <v>0.69111111110000001</v>
      </c>
      <c r="G25" s="6">
        <f>F25-Y35</f>
        <v>4.444444440000006E-2</v>
      </c>
      <c r="S25">
        <v>8</v>
      </c>
      <c r="T25" s="1">
        <v>0.33925399644760201</v>
      </c>
      <c r="U25" s="1">
        <v>0.31971580817051498</v>
      </c>
      <c r="V25" s="1">
        <v>0.506216696269982</v>
      </c>
      <c r="W25">
        <v>8</v>
      </c>
      <c r="X25" s="1">
        <v>0.82571428570000005</v>
      </c>
      <c r="Y25" s="1">
        <v>0.60857142860000002</v>
      </c>
      <c r="Z25" s="1">
        <v>0.93428571429999996</v>
      </c>
    </row>
    <row r="26" spans="1:26" x14ac:dyDescent="0.2">
      <c r="A26" t="s">
        <v>110</v>
      </c>
      <c r="B26" s="6">
        <v>0.4419047619</v>
      </c>
      <c r="C26" s="6">
        <f>B26-Z3</f>
        <v>1.1904761900000005E-2</v>
      </c>
      <c r="D26" s="6">
        <v>0.92583333329999995</v>
      </c>
      <c r="E26" s="6">
        <f>D26-Z22</f>
        <v>5.8333332999999099E-3</v>
      </c>
      <c r="F26" s="6">
        <v>0.98222222219999999</v>
      </c>
      <c r="G26" s="6">
        <f>F26-Z36</f>
        <v>8.8888888999999471E-3</v>
      </c>
      <c r="W26">
        <v>9</v>
      </c>
      <c r="X26" s="1">
        <v>0.86</v>
      </c>
      <c r="Y26" s="1">
        <v>0.62</v>
      </c>
      <c r="Z26" s="1">
        <v>0.93</v>
      </c>
    </row>
    <row r="27" spans="1:26" x14ac:dyDescent="0.2">
      <c r="W27">
        <v>9</v>
      </c>
      <c r="X27" s="1">
        <v>0.82</v>
      </c>
      <c r="Y27" s="1">
        <v>0.6733333333</v>
      </c>
      <c r="Z27" s="1">
        <v>0.96</v>
      </c>
    </row>
    <row r="28" spans="1:26" x14ac:dyDescent="0.2">
      <c r="W28">
        <v>9</v>
      </c>
      <c r="X28" s="1">
        <v>0.86</v>
      </c>
      <c r="Y28" s="1">
        <v>0.68333333330000001</v>
      </c>
      <c r="Z28" s="1">
        <v>0.96333333330000004</v>
      </c>
    </row>
    <row r="29" spans="1:26" x14ac:dyDescent="0.2">
      <c r="W29">
        <v>10</v>
      </c>
      <c r="X29" s="1">
        <v>0.872</v>
      </c>
      <c r="Y29" s="1">
        <v>0.68</v>
      </c>
      <c r="Z29" s="1">
        <v>0.96399999999999997</v>
      </c>
    </row>
    <row r="30" spans="1:26" x14ac:dyDescent="0.2">
      <c r="W30">
        <v>10</v>
      </c>
      <c r="X30" s="1">
        <v>0.872</v>
      </c>
      <c r="Y30" s="1">
        <v>0.65600000000000003</v>
      </c>
      <c r="Z30" s="1">
        <v>0.96</v>
      </c>
    </row>
    <row r="31" spans="1:26" x14ac:dyDescent="0.2">
      <c r="W31">
        <v>10</v>
      </c>
      <c r="X31" s="1">
        <v>0.86799999999999999</v>
      </c>
      <c r="Y31" s="1">
        <v>0.66</v>
      </c>
      <c r="Z31" s="1">
        <v>0.96399999999999997</v>
      </c>
    </row>
    <row r="32" spans="1:26" x14ac:dyDescent="0.2">
      <c r="W32">
        <v>11</v>
      </c>
      <c r="X32" s="1">
        <v>0.85499999999999998</v>
      </c>
      <c r="Y32" s="1">
        <v>0.72499999999999998</v>
      </c>
      <c r="Z32" s="1">
        <v>0.96</v>
      </c>
    </row>
    <row r="33" spans="23:26" x14ac:dyDescent="0.2">
      <c r="W33">
        <v>11</v>
      </c>
      <c r="X33" s="1">
        <v>0.84499999999999997</v>
      </c>
      <c r="Y33" s="1">
        <v>0.66</v>
      </c>
      <c r="Z33" s="1">
        <v>0.97499999999999998</v>
      </c>
    </row>
    <row r="34" spans="23:26" x14ac:dyDescent="0.2">
      <c r="W34">
        <v>11</v>
      </c>
      <c r="X34" s="1">
        <v>0.86499999999999999</v>
      </c>
      <c r="Y34" s="1">
        <v>0.67500000000000004</v>
      </c>
      <c r="Z34" s="1">
        <v>0.97</v>
      </c>
    </row>
    <row r="35" spans="23:26" x14ac:dyDescent="0.2">
      <c r="W35">
        <v>12</v>
      </c>
      <c r="X35" s="1">
        <v>0.90666666669999996</v>
      </c>
      <c r="Y35" s="1">
        <v>0.64666666669999995</v>
      </c>
      <c r="Z35" s="1">
        <v>0.98666666670000003</v>
      </c>
    </row>
    <row r="36" spans="23:26" x14ac:dyDescent="0.2">
      <c r="W36">
        <v>12</v>
      </c>
      <c r="X36" s="1">
        <v>0.86</v>
      </c>
      <c r="Y36" s="1">
        <v>0.7066666667</v>
      </c>
      <c r="Z36" s="1">
        <v>0.97333333330000005</v>
      </c>
    </row>
    <row r="37" spans="23:26" x14ac:dyDescent="0.2">
      <c r="W37">
        <v>12</v>
      </c>
      <c r="X37" s="1">
        <v>0.83333333330000003</v>
      </c>
      <c r="Y37" s="1">
        <v>0.72</v>
      </c>
      <c r="Z37" s="1">
        <v>0.98666666670000003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"/>
  <sheetViews>
    <sheetView topLeftCell="D1" workbookViewId="0">
      <selection activeCell="AS38" sqref="AS38"/>
    </sheetView>
  </sheetViews>
  <sheetFormatPr baseColWidth="10" defaultRowHeight="16" x14ac:dyDescent="0.2"/>
  <cols>
    <col min="2" max="8" width="10.83203125" style="1"/>
    <col min="10" max="18" width="10.83203125" style="1"/>
    <col min="20" max="26" width="10.83203125" style="1"/>
    <col min="30" max="36" width="10.83203125" style="1"/>
    <col min="39" max="45" width="10.83203125" style="1"/>
    <col min="48" max="54" width="10.83203125" style="1"/>
    <col min="57" max="63" width="10.83203125" style="1"/>
  </cols>
  <sheetData>
    <row r="1" spans="1:63" x14ac:dyDescent="0.2">
      <c r="B1" s="4" t="s">
        <v>0</v>
      </c>
      <c r="C1" s="1" t="s">
        <v>8</v>
      </c>
      <c r="D1" s="1" t="s">
        <v>9</v>
      </c>
      <c r="E1" s="1" t="s">
        <v>10</v>
      </c>
      <c r="J1" s="4" t="s">
        <v>11</v>
      </c>
      <c r="K1" s="1" t="s">
        <v>8</v>
      </c>
      <c r="L1" s="1" t="s">
        <v>9</v>
      </c>
      <c r="N1" s="1" t="s">
        <v>10</v>
      </c>
      <c r="T1" s="4" t="s">
        <v>12</v>
      </c>
      <c r="U1" s="1" t="s">
        <v>33</v>
      </c>
      <c r="V1" s="1" t="s">
        <v>9</v>
      </c>
      <c r="W1" s="1" t="s">
        <v>10</v>
      </c>
      <c r="AD1" s="4" t="s">
        <v>17</v>
      </c>
      <c r="AE1" s="1" t="s">
        <v>18</v>
      </c>
      <c r="AF1" s="1" t="s">
        <v>19</v>
      </c>
      <c r="AG1" s="1" t="s">
        <v>20</v>
      </c>
      <c r="AM1" s="4" t="s">
        <v>25</v>
      </c>
      <c r="AN1" s="4" t="s">
        <v>18</v>
      </c>
      <c r="AO1" s="4" t="s">
        <v>9</v>
      </c>
      <c r="AP1" s="4" t="s">
        <v>26</v>
      </c>
      <c r="AQ1" s="4"/>
      <c r="AR1" s="4"/>
      <c r="AS1" s="4"/>
      <c r="AU1" t="s">
        <v>41</v>
      </c>
      <c r="AV1" s="4" t="s">
        <v>18</v>
      </c>
      <c r="AW1" s="4" t="s">
        <v>9</v>
      </c>
      <c r="AX1" s="4" t="s">
        <v>10</v>
      </c>
      <c r="AY1" s="4"/>
      <c r="AZ1" s="4"/>
      <c r="BA1" s="4"/>
      <c r="BB1" s="4"/>
      <c r="BD1" t="s">
        <v>50</v>
      </c>
      <c r="BE1" s="4"/>
      <c r="BF1" s="4"/>
      <c r="BG1" s="4"/>
      <c r="BH1" s="4"/>
      <c r="BI1" s="4"/>
      <c r="BJ1" s="4"/>
      <c r="BK1" s="4"/>
    </row>
    <row r="2" spans="1:63" x14ac:dyDescent="0.2">
      <c r="B2" s="2" t="s">
        <v>1</v>
      </c>
      <c r="C2" s="2" t="s">
        <v>2</v>
      </c>
      <c r="D2" s="2" t="s">
        <v>3</v>
      </c>
      <c r="E2" s="2" t="s">
        <v>60</v>
      </c>
      <c r="F2" s="2" t="s">
        <v>5</v>
      </c>
      <c r="G2" s="2" t="s">
        <v>6</v>
      </c>
      <c r="H2" s="2" t="s">
        <v>14</v>
      </c>
      <c r="J2" s="2" t="s">
        <v>1</v>
      </c>
      <c r="K2" s="2" t="s">
        <v>2</v>
      </c>
      <c r="L2" s="2" t="s">
        <v>3</v>
      </c>
      <c r="M2" s="2" t="s">
        <v>14</v>
      </c>
      <c r="N2" s="2" t="s">
        <v>4</v>
      </c>
      <c r="O2" s="2" t="s">
        <v>5</v>
      </c>
      <c r="P2" s="2" t="s">
        <v>6</v>
      </c>
      <c r="Q2" s="2" t="s">
        <v>14</v>
      </c>
      <c r="R2" s="2" t="s">
        <v>7</v>
      </c>
      <c r="T2" s="2" t="s">
        <v>1</v>
      </c>
      <c r="U2" s="2" t="s">
        <v>2</v>
      </c>
      <c r="V2" s="2" t="s">
        <v>3</v>
      </c>
      <c r="W2" s="2" t="s">
        <v>34</v>
      </c>
      <c r="X2" s="2" t="s">
        <v>5</v>
      </c>
      <c r="Y2" s="2" t="s">
        <v>6</v>
      </c>
      <c r="Z2" s="2" t="s">
        <v>23</v>
      </c>
      <c r="AD2" s="2" t="s">
        <v>1</v>
      </c>
      <c r="AE2" s="2" t="s">
        <v>2</v>
      </c>
      <c r="AF2" s="2" t="s">
        <v>3</v>
      </c>
      <c r="AG2" s="2" t="s">
        <v>23</v>
      </c>
      <c r="AH2" s="2" t="s">
        <v>5</v>
      </c>
      <c r="AI2" s="2" t="s">
        <v>6</v>
      </c>
      <c r="AJ2" s="2" t="s">
        <v>24</v>
      </c>
      <c r="AM2" s="2" t="s">
        <v>27</v>
      </c>
      <c r="AN2" s="2" t="s">
        <v>28</v>
      </c>
      <c r="AO2" s="2" t="s">
        <v>29</v>
      </c>
      <c r="AP2" s="2" t="s">
        <v>30</v>
      </c>
      <c r="AQ2" s="2" t="s">
        <v>31</v>
      </c>
      <c r="AR2" s="2" t="s">
        <v>32</v>
      </c>
      <c r="AS2" s="2" t="s">
        <v>23</v>
      </c>
      <c r="AV2" s="2" t="s">
        <v>27</v>
      </c>
      <c r="AW2" s="2" t="s">
        <v>28</v>
      </c>
      <c r="AX2" s="2" t="s">
        <v>29</v>
      </c>
      <c r="AY2" s="2" t="s">
        <v>30</v>
      </c>
      <c r="AZ2" s="2" t="s">
        <v>31</v>
      </c>
      <c r="BA2" s="2" t="s">
        <v>32</v>
      </c>
      <c r="BB2" s="2" t="s">
        <v>23</v>
      </c>
      <c r="BE2" s="2"/>
      <c r="BF2" s="2"/>
      <c r="BG2" s="2"/>
      <c r="BH2" s="2"/>
      <c r="BI2" s="2"/>
      <c r="BJ2" s="2"/>
      <c r="BK2" s="2"/>
    </row>
    <row r="3" spans="1:63" x14ac:dyDescent="0.2">
      <c r="A3">
        <v>1</v>
      </c>
      <c r="B3" s="1">
        <v>0.41111111109999998</v>
      </c>
      <c r="C3" s="1">
        <v>0.26944444439999998</v>
      </c>
      <c r="D3" s="1">
        <v>0.27777777780000001</v>
      </c>
      <c r="E3" s="6">
        <f>(C3-D3)/C3</f>
        <v>-3.092783530407069E-2</v>
      </c>
      <c r="F3" s="1">
        <v>0.31944444440000003</v>
      </c>
      <c r="G3" s="1">
        <v>0.31944444440000003</v>
      </c>
      <c r="H3" s="6">
        <f>(F3-G3)/F3</f>
        <v>0</v>
      </c>
      <c r="I3">
        <v>1</v>
      </c>
      <c r="J3" s="1">
        <v>0.70285714290000001</v>
      </c>
      <c r="K3" s="1">
        <v>0.60714285710000004</v>
      </c>
      <c r="L3" s="1">
        <v>0.61428571430000001</v>
      </c>
      <c r="M3" s="6">
        <f>(K3-L3)/K3</f>
        <v>-1.1764705977300977E-2</v>
      </c>
      <c r="N3" s="1">
        <v>0.65</v>
      </c>
      <c r="O3" s="1">
        <v>0.66571428570000002</v>
      </c>
      <c r="P3" s="3">
        <v>0.66285714289999997</v>
      </c>
      <c r="Q3" s="6">
        <f>(O3-P3)/O3</f>
        <v>4.2918454078174897E-3</v>
      </c>
      <c r="R3" s="1">
        <v>0.67</v>
      </c>
      <c r="S3">
        <v>1</v>
      </c>
      <c r="T3" s="1">
        <v>0.755</v>
      </c>
      <c r="U3" s="1">
        <v>0.52833333329999999</v>
      </c>
      <c r="V3" s="1">
        <v>0.51749999999999996</v>
      </c>
      <c r="W3" s="9">
        <f>(U3-V3)/U3</f>
        <v>2.0504731799400978E-2</v>
      </c>
      <c r="X3" s="1">
        <v>0.55666666669999998</v>
      </c>
      <c r="Y3" s="1">
        <v>0.55666666669999998</v>
      </c>
      <c r="Z3" s="6">
        <f>(X3-Y3)/X3</f>
        <v>0</v>
      </c>
      <c r="AC3">
        <v>1</v>
      </c>
      <c r="AD3" s="1">
        <v>0.89333333329999998</v>
      </c>
      <c r="AE3" s="1">
        <v>0.4</v>
      </c>
      <c r="AF3" s="1">
        <v>0.4</v>
      </c>
      <c r="AG3" s="9">
        <f>(AE3-AF3)/AE3</f>
        <v>0</v>
      </c>
      <c r="AH3" s="1">
        <v>0.36</v>
      </c>
      <c r="AI3" s="1">
        <v>0.36</v>
      </c>
      <c r="AJ3" s="6">
        <f>(AH3-AI3)/AH3</f>
        <v>0</v>
      </c>
      <c r="AL3">
        <v>1</v>
      </c>
      <c r="AM3" s="1">
        <v>0.47253521129999998</v>
      </c>
      <c r="AN3" s="1">
        <v>0.42605633799999998</v>
      </c>
      <c r="AO3" s="1">
        <v>0.38802816899999998</v>
      </c>
      <c r="AP3" s="9">
        <f>(AN3-AO3)/AN3</f>
        <v>8.9256198319950825E-2</v>
      </c>
      <c r="AQ3" s="1">
        <v>0.44436619719999998</v>
      </c>
      <c r="AR3" s="1">
        <v>0.39154929579999997</v>
      </c>
      <c r="AS3" s="9">
        <f>(AQ3-AR3)/AQ3</f>
        <v>0.11885895401766623</v>
      </c>
      <c r="AU3">
        <v>1</v>
      </c>
      <c r="AV3" s="1">
        <v>0.76666666670000005</v>
      </c>
      <c r="AW3" s="1">
        <v>0.78888888889999997</v>
      </c>
      <c r="AX3" s="1">
        <v>0.72222222219999999</v>
      </c>
      <c r="AY3" s="9">
        <f>(AW3-AX3)/AW3</f>
        <v>8.4507042294584389E-2</v>
      </c>
      <c r="AZ3" s="1">
        <v>0.8111111111</v>
      </c>
      <c r="BA3" s="1">
        <v>0.72222222219999999</v>
      </c>
      <c r="BB3" s="9">
        <f>(AZ3-BA3)/AZ3</f>
        <v>0.10958904111109029</v>
      </c>
      <c r="BD3">
        <v>1</v>
      </c>
      <c r="BE3" s="1">
        <v>0.95874125870000004</v>
      </c>
      <c r="BF3" s="1">
        <v>0.95944055939999995</v>
      </c>
      <c r="BG3" s="1">
        <v>0.95874125870000004</v>
      </c>
      <c r="BH3" s="9">
        <f t="shared" ref="BH3:BH8" si="0">(BF3-BG3)/BF3</f>
        <v>7.2886297452050915E-4</v>
      </c>
      <c r="BI3" s="1">
        <v>0.95944055939999995</v>
      </c>
      <c r="BJ3" s="1">
        <v>0.95874125870000004</v>
      </c>
      <c r="BK3" s="6">
        <f t="shared" ref="BK3:BK8" si="1">(BI3-BJ3)/BI3</f>
        <v>7.2886297452050915E-4</v>
      </c>
    </row>
    <row r="4" spans="1:63" x14ac:dyDescent="0.2">
      <c r="A4">
        <v>2</v>
      </c>
      <c r="B4" s="1">
        <v>0.26250000000000001</v>
      </c>
      <c r="C4" s="1">
        <v>0.17499999999999999</v>
      </c>
      <c r="D4" s="3">
        <v>0.16562499999999999</v>
      </c>
      <c r="E4" s="6">
        <f t="shared" ref="E4:E10" si="2">(C4-D4)/C4</f>
        <v>5.3571428571428541E-2</v>
      </c>
      <c r="F4" s="1">
        <v>0.16562499999999999</v>
      </c>
      <c r="G4" s="1">
        <v>0.16562499999999999</v>
      </c>
      <c r="H4" s="6">
        <f t="shared" ref="H4:H10" si="3">(F4-G4)/F4</f>
        <v>0</v>
      </c>
      <c r="I4">
        <v>2</v>
      </c>
      <c r="J4" s="1">
        <v>0.60923076919999997</v>
      </c>
      <c r="K4" s="1">
        <v>0.53538461540000004</v>
      </c>
      <c r="L4" s="1">
        <v>0.51846153849999999</v>
      </c>
      <c r="M4" s="9">
        <f>(K4-L4)/K4</f>
        <v>3.1609195358287191E-2</v>
      </c>
      <c r="N4" s="1">
        <v>0.53692307689999996</v>
      </c>
      <c r="O4" s="1">
        <v>0.57538461539999997</v>
      </c>
      <c r="P4" s="3">
        <v>0.56923076920000004</v>
      </c>
      <c r="Q4" s="6">
        <f>(O4-P4)/O4</f>
        <v>1.0695187245703206E-2</v>
      </c>
      <c r="R4" s="1">
        <v>0.57384615380000004</v>
      </c>
      <c r="S4">
        <v>2</v>
      </c>
      <c r="T4" s="1">
        <v>0.63100000000000001</v>
      </c>
      <c r="U4" s="1">
        <v>0.41199999999999998</v>
      </c>
      <c r="V4" s="1">
        <v>0.38600000000000001</v>
      </c>
      <c r="W4" s="9">
        <f t="shared" ref="W4:W6" si="4">(U4-V4)/U4</f>
        <v>6.3106796116504785E-2</v>
      </c>
      <c r="X4" s="1">
        <v>0.41599999999999998</v>
      </c>
      <c r="Y4" s="1">
        <v>0.41499999999999998</v>
      </c>
      <c r="Z4" s="6">
        <f t="shared" ref="Z4:Z6" si="5">(X4-Y4)/X4</f>
        <v>2.4038461538461561E-3</v>
      </c>
      <c r="AC4">
        <v>2</v>
      </c>
      <c r="AD4" s="1">
        <v>0.65185185189999995</v>
      </c>
      <c r="AE4" s="1">
        <v>0.3111111111</v>
      </c>
      <c r="AF4" s="1">
        <v>0.30370370369999999</v>
      </c>
      <c r="AG4" s="6">
        <f t="shared" ref="AG4:AG6" si="6">(AE4-AF4)/AE4</f>
        <v>2.3809523786564656E-2</v>
      </c>
      <c r="AH4" s="1">
        <v>0.23703703700000001</v>
      </c>
      <c r="AI4" s="1">
        <v>0.23703703700000001</v>
      </c>
      <c r="AJ4" s="6">
        <f t="shared" ref="AJ4:AJ27" si="7">(AH4-AI4)/AH4</f>
        <v>0</v>
      </c>
      <c r="AL4">
        <v>2</v>
      </c>
      <c r="AM4" s="1">
        <v>0.42571428569999997</v>
      </c>
      <c r="AN4" s="1">
        <v>0.39928571429999998</v>
      </c>
      <c r="AO4" s="1">
        <v>0.38928571429999997</v>
      </c>
      <c r="AP4" s="9">
        <f t="shared" ref="AP4:AP5" si="8">(AN4-AO4)/AN4</f>
        <v>2.5044722718245292E-2</v>
      </c>
      <c r="AQ4" s="1">
        <v>0.44357142859999998</v>
      </c>
      <c r="AR4" s="1">
        <v>0.39714285710000002</v>
      </c>
      <c r="AS4" s="9">
        <f t="shared" ref="AS4:AS5" si="9">(AQ4-AR4)/AQ4</f>
        <v>0.10466988743287142</v>
      </c>
      <c r="AU4">
        <v>2</v>
      </c>
      <c r="AV4" s="1">
        <v>0.76249999999999996</v>
      </c>
      <c r="AW4" s="1">
        <v>0.77500000000000002</v>
      </c>
      <c r="AX4" s="1">
        <v>0.78749999999999998</v>
      </c>
      <c r="AY4" s="6">
        <f t="shared" ref="AY4:AY10" si="10">(AW4-AX4)/AW4</f>
        <v>-1.6129032258064457E-2</v>
      </c>
      <c r="AZ4" s="1">
        <v>0.8</v>
      </c>
      <c r="BA4" s="1">
        <v>0.78749999999999998</v>
      </c>
      <c r="BB4" s="6">
        <f t="shared" ref="BB4:BB10" si="11">(AZ4-BA4)/AZ4</f>
        <v>1.5625000000000083E-2</v>
      </c>
      <c r="BD4">
        <v>2</v>
      </c>
      <c r="BE4" s="1">
        <v>0.93939393940000004</v>
      </c>
      <c r="BF4" s="1">
        <v>0.94638694639999998</v>
      </c>
      <c r="BG4" s="1">
        <v>0.93939393940000004</v>
      </c>
      <c r="BH4" s="9">
        <f t="shared" si="0"/>
        <v>7.3891625688635347E-3</v>
      </c>
      <c r="BI4" s="1">
        <v>0.93317793319999998</v>
      </c>
      <c r="BJ4" s="1">
        <v>0.93939393940000004</v>
      </c>
      <c r="BK4" s="6">
        <f t="shared" si="1"/>
        <v>-6.6611157195761135E-3</v>
      </c>
    </row>
    <row r="5" spans="1:63" x14ac:dyDescent="0.2">
      <c r="A5">
        <v>3</v>
      </c>
      <c r="B5" s="1">
        <v>0.24642857139999999</v>
      </c>
      <c r="C5" s="1">
        <v>0.1535714286</v>
      </c>
      <c r="D5" s="3">
        <v>0.14642857140000001</v>
      </c>
      <c r="E5" s="6">
        <f t="shared" si="2"/>
        <v>4.6511628270416383E-2</v>
      </c>
      <c r="F5" s="1">
        <v>0.1392857143</v>
      </c>
      <c r="G5" s="1">
        <v>0.14285714290000001</v>
      </c>
      <c r="H5" s="6">
        <f t="shared" si="3"/>
        <v>-2.5641025843524064E-2</v>
      </c>
      <c r="I5">
        <v>3</v>
      </c>
      <c r="J5" s="1">
        <v>0.55833333330000001</v>
      </c>
      <c r="K5" s="1">
        <v>0.50833333329999997</v>
      </c>
      <c r="L5" s="1">
        <v>0.46833333329999999</v>
      </c>
      <c r="M5" s="9">
        <f t="shared" ref="M5:M16" si="12">(K5-L5)/K5</f>
        <v>7.86885245953238E-2</v>
      </c>
      <c r="N5" s="3">
        <v>0.49</v>
      </c>
      <c r="O5" s="1">
        <v>0.54666666669999997</v>
      </c>
      <c r="P5" s="3">
        <v>0.54666666669999997</v>
      </c>
      <c r="Q5" s="6">
        <f t="shared" ref="Q5:Q16" si="13">(O5-P5)/O5</f>
        <v>0</v>
      </c>
      <c r="R5" s="1">
        <v>0.55333333330000001</v>
      </c>
      <c r="S5">
        <v>3</v>
      </c>
      <c r="T5" s="1">
        <v>0.65249999999999997</v>
      </c>
      <c r="U5" s="1">
        <v>0.46250000000000002</v>
      </c>
      <c r="V5" s="1">
        <v>0.43</v>
      </c>
      <c r="W5" s="9">
        <f t="shared" si="4"/>
        <v>7.027027027027033E-2</v>
      </c>
      <c r="X5" s="1">
        <v>0.55625000000000002</v>
      </c>
      <c r="Y5" s="1">
        <v>0.55374999999999996</v>
      </c>
      <c r="Z5" s="6">
        <f t="shared" si="5"/>
        <v>4.4943820224720137E-3</v>
      </c>
      <c r="AC5">
        <v>3</v>
      </c>
      <c r="AD5" s="1">
        <v>0.32500000000000001</v>
      </c>
      <c r="AE5" s="1">
        <v>0.19166666669999999</v>
      </c>
      <c r="AF5" s="1">
        <v>0.15833333329999999</v>
      </c>
      <c r="AG5" s="6">
        <f t="shared" si="6"/>
        <v>0.17391304379584122</v>
      </c>
      <c r="AH5" s="1">
        <v>9.1666666669999994E-2</v>
      </c>
      <c r="AI5" s="8">
        <v>8.3333333329999995E-2</v>
      </c>
      <c r="AJ5" s="9">
        <f t="shared" si="7"/>
        <v>9.0909090978512394E-2</v>
      </c>
      <c r="AL5">
        <v>3</v>
      </c>
      <c r="AM5" s="1">
        <v>0.40434782609999997</v>
      </c>
      <c r="AN5" s="1">
        <v>0.39710144930000002</v>
      </c>
      <c r="AO5" s="1">
        <v>0.384057971</v>
      </c>
      <c r="AP5" s="9">
        <f t="shared" si="8"/>
        <v>3.2846715424969419E-2</v>
      </c>
      <c r="AQ5" s="1">
        <v>0.41956521740000002</v>
      </c>
      <c r="AR5" s="1">
        <v>0.39202898549999998</v>
      </c>
      <c r="AS5" s="9">
        <f t="shared" si="9"/>
        <v>6.5630397273251276E-2</v>
      </c>
      <c r="AU5">
        <v>3</v>
      </c>
      <c r="AV5" s="1">
        <v>0.72857142860000002</v>
      </c>
      <c r="AW5" s="1">
        <v>0.68571428570000004</v>
      </c>
      <c r="AX5" s="1">
        <v>0.71428571429999999</v>
      </c>
      <c r="AY5" s="6">
        <f t="shared" si="10"/>
        <v>-4.1666666709201314E-2</v>
      </c>
      <c r="AZ5" s="1">
        <v>0.67142857140000001</v>
      </c>
      <c r="BA5" s="1">
        <v>0.71428571429999999</v>
      </c>
      <c r="BB5" s="6">
        <f t="shared" si="11"/>
        <v>-6.382978730058847E-2</v>
      </c>
      <c r="BD5">
        <v>3</v>
      </c>
      <c r="BE5" s="1">
        <v>0.91520979020000004</v>
      </c>
      <c r="BF5" s="1">
        <v>0.93618881119999997</v>
      </c>
      <c r="BG5" s="1">
        <v>0.91520979020000004</v>
      </c>
      <c r="BH5" s="9">
        <f t="shared" si="0"/>
        <v>2.2408963607575244E-2</v>
      </c>
      <c r="BI5" s="1">
        <v>0.88811188809999997</v>
      </c>
      <c r="BJ5" s="1">
        <v>0.91433566430000002</v>
      </c>
      <c r="BK5" s="6">
        <f t="shared" si="1"/>
        <v>-2.9527559028741764E-2</v>
      </c>
    </row>
    <row r="6" spans="1:63" x14ac:dyDescent="0.2">
      <c r="A6">
        <v>4</v>
      </c>
      <c r="B6" s="1">
        <v>0.19166666669999999</v>
      </c>
      <c r="C6" s="1">
        <v>0.1166666667</v>
      </c>
      <c r="D6" s="3">
        <v>0.1</v>
      </c>
      <c r="E6" s="6">
        <f t="shared" si="2"/>
        <v>0.14285714310204081</v>
      </c>
      <c r="F6" s="1">
        <v>0.1083333333</v>
      </c>
      <c r="G6" s="1">
        <v>0.1083333333</v>
      </c>
      <c r="H6" s="6">
        <f t="shared" si="3"/>
        <v>0</v>
      </c>
      <c r="I6">
        <v>4</v>
      </c>
      <c r="J6" s="1">
        <v>0.53090909090000005</v>
      </c>
      <c r="K6" s="1">
        <v>0.4927272727</v>
      </c>
      <c r="L6" s="1">
        <v>0.46363636359999999</v>
      </c>
      <c r="M6" s="9">
        <f t="shared" si="12"/>
        <v>5.9040590427622185E-2</v>
      </c>
      <c r="N6" s="3">
        <v>0.46545454549999998</v>
      </c>
      <c r="O6" s="1">
        <v>0.52909090910000001</v>
      </c>
      <c r="P6" s="3">
        <v>0.52545454550000004</v>
      </c>
      <c r="Q6" s="6">
        <f t="shared" si="13"/>
        <v>6.8728521648303061E-3</v>
      </c>
      <c r="R6" s="1">
        <v>0.53636363639999995</v>
      </c>
      <c r="S6">
        <v>4</v>
      </c>
      <c r="T6" s="1">
        <v>0.55333333330000001</v>
      </c>
      <c r="U6" s="1">
        <v>0.2983333333</v>
      </c>
      <c r="V6" s="1">
        <v>0.29499999999999998</v>
      </c>
      <c r="W6" s="9">
        <f t="shared" si="4"/>
        <v>1.1173184247058519E-2</v>
      </c>
      <c r="X6" s="1">
        <v>0.44666666669999999</v>
      </c>
      <c r="Y6" s="1">
        <v>0.44500000000000001</v>
      </c>
      <c r="Z6" s="6">
        <f t="shared" si="5"/>
        <v>3.731343357930465E-3</v>
      </c>
      <c r="AC6">
        <v>4</v>
      </c>
      <c r="AD6" s="1">
        <v>0.30476190479999998</v>
      </c>
      <c r="AE6" s="1">
        <v>0.1238095238</v>
      </c>
      <c r="AF6" s="1">
        <v>0.1238095238</v>
      </c>
      <c r="AG6" s="6">
        <f t="shared" si="6"/>
        <v>0</v>
      </c>
      <c r="AH6" s="1">
        <v>4.761904762E-2</v>
      </c>
      <c r="AI6" s="1">
        <v>4.761904762E-2</v>
      </c>
      <c r="AJ6" s="6">
        <f t="shared" si="7"/>
        <v>0</v>
      </c>
      <c r="AN6" s="4" t="s">
        <v>35</v>
      </c>
      <c r="AO6" s="4" t="s">
        <v>9</v>
      </c>
      <c r="AP6" s="4" t="s">
        <v>36</v>
      </c>
      <c r="AU6">
        <v>4</v>
      </c>
      <c r="AV6" s="1">
        <v>0.6</v>
      </c>
      <c r="AW6" s="1">
        <v>0.4833333333</v>
      </c>
      <c r="AX6" s="1">
        <v>0.6</v>
      </c>
      <c r="AY6" s="6">
        <f t="shared" si="10"/>
        <v>-0.24137931043043989</v>
      </c>
      <c r="AZ6" s="1">
        <v>0.4833333333</v>
      </c>
      <c r="BA6" s="1">
        <v>0.63333333329999997</v>
      </c>
      <c r="BB6" s="6">
        <f t="shared" si="11"/>
        <v>-0.3103448276076099</v>
      </c>
      <c r="BD6">
        <v>4</v>
      </c>
      <c r="BE6" s="1">
        <v>0.89010989009999997</v>
      </c>
      <c r="BF6" s="1">
        <v>0.9210789211</v>
      </c>
      <c r="BG6" s="1">
        <v>0.89010989009999997</v>
      </c>
      <c r="BH6" s="9">
        <f t="shared" si="0"/>
        <v>3.362255968578156E-2</v>
      </c>
      <c r="BI6" s="1">
        <v>0.86713286710000004</v>
      </c>
      <c r="BJ6" s="1">
        <v>0.89010989009999997</v>
      </c>
      <c r="BK6" s="6">
        <f t="shared" si="1"/>
        <v>-2.6497695880036524E-2</v>
      </c>
    </row>
    <row r="7" spans="1:63" x14ac:dyDescent="0.2">
      <c r="A7">
        <v>5</v>
      </c>
      <c r="B7" s="1">
        <v>0.15</v>
      </c>
      <c r="C7" s="1">
        <v>0.115</v>
      </c>
      <c r="D7" s="3">
        <v>9.5000000000000001E-2</v>
      </c>
      <c r="E7" s="6">
        <f t="shared" si="2"/>
        <v>0.17391304347826089</v>
      </c>
      <c r="F7" s="1">
        <v>0.115</v>
      </c>
      <c r="G7" s="1">
        <v>0.115</v>
      </c>
      <c r="H7" s="6">
        <f t="shared" si="3"/>
        <v>0</v>
      </c>
      <c r="I7">
        <v>5</v>
      </c>
      <c r="J7" s="1">
        <v>0.48799999999999999</v>
      </c>
      <c r="K7" s="1">
        <v>0.48</v>
      </c>
      <c r="L7" s="1">
        <v>0.432</v>
      </c>
      <c r="M7" s="9">
        <f t="shared" si="12"/>
        <v>9.9999999999999978E-2</v>
      </c>
      <c r="N7" s="3">
        <v>0.40400000000000003</v>
      </c>
      <c r="O7" s="1">
        <v>0.51200000000000001</v>
      </c>
      <c r="P7" s="3">
        <v>0.50800000000000001</v>
      </c>
      <c r="Q7" s="6">
        <f t="shared" si="13"/>
        <v>7.8125000000000069E-3</v>
      </c>
      <c r="R7" s="1">
        <v>0.5</v>
      </c>
      <c r="AC7">
        <v>5</v>
      </c>
      <c r="AD7" s="1">
        <v>0.6888888889</v>
      </c>
      <c r="AE7" s="1">
        <v>0.1333333333</v>
      </c>
      <c r="AF7" s="1">
        <v>0.4555555556</v>
      </c>
      <c r="AG7" s="1">
        <v>0.22222222220000001</v>
      </c>
      <c r="AH7" s="1">
        <v>2.2222222220000001E-2</v>
      </c>
      <c r="AI7" s="1">
        <v>0.17777777780000001</v>
      </c>
      <c r="AJ7" s="6">
        <f t="shared" si="7"/>
        <v>-7.0000000018000001</v>
      </c>
      <c r="AL7">
        <v>4</v>
      </c>
      <c r="AM7" s="1">
        <v>0.40220588239999999</v>
      </c>
      <c r="AN7" s="1">
        <v>0.39632352939999999</v>
      </c>
      <c r="AO7" s="1">
        <v>0.3926470588</v>
      </c>
      <c r="AP7" s="6">
        <f>(AN7-AO7)/AN7</f>
        <v>9.2764378778263414E-3</v>
      </c>
      <c r="AQ7" s="1">
        <v>0.41544117650000001</v>
      </c>
      <c r="AR7" s="1">
        <v>0.3977941176</v>
      </c>
      <c r="AS7" s="9">
        <f>(AQ7-AR7)/AQ7</f>
        <v>4.2477876287258229E-2</v>
      </c>
      <c r="AU7">
        <v>5</v>
      </c>
      <c r="AV7" s="1">
        <v>0.2</v>
      </c>
      <c r="AW7" s="1">
        <v>0.28000000000000003</v>
      </c>
      <c r="AX7" s="1">
        <v>0.2</v>
      </c>
      <c r="AY7" s="6">
        <f t="shared" si="10"/>
        <v>0.28571428571428575</v>
      </c>
      <c r="AZ7" s="1">
        <v>0.14000000000000001</v>
      </c>
      <c r="BA7" s="1">
        <v>0.2</v>
      </c>
      <c r="BB7" s="6">
        <f t="shared" si="11"/>
        <v>-0.42857142857142849</v>
      </c>
      <c r="BD7">
        <v>5</v>
      </c>
      <c r="BE7" s="1">
        <v>0.87296037299999996</v>
      </c>
      <c r="BF7" s="1">
        <v>0.9184149184</v>
      </c>
      <c r="BG7" s="1">
        <v>0.87296037299999996</v>
      </c>
      <c r="BH7" s="9">
        <f t="shared" si="0"/>
        <v>4.9492385728215155E-2</v>
      </c>
      <c r="BI7" s="1">
        <v>0.84032634029999997</v>
      </c>
      <c r="BJ7" s="1">
        <v>0.87296037299999996</v>
      </c>
      <c r="BK7" s="6">
        <f t="shared" si="1"/>
        <v>-3.8834951536030032E-2</v>
      </c>
    </row>
    <row r="8" spans="1:63" x14ac:dyDescent="0.2">
      <c r="A8">
        <v>6</v>
      </c>
      <c r="B8" s="1">
        <v>9.375E-2</v>
      </c>
      <c r="C8" s="1">
        <v>7.4999999999999997E-2</v>
      </c>
      <c r="D8" s="3">
        <v>6.25E-2</v>
      </c>
      <c r="E8" s="6">
        <f t="shared" si="2"/>
        <v>0.16666666666666663</v>
      </c>
      <c r="F8" s="1">
        <v>8.1250000000000003E-2</v>
      </c>
      <c r="G8" s="1">
        <v>8.1250000000000003E-2</v>
      </c>
      <c r="H8" s="6">
        <f t="shared" si="3"/>
        <v>0</v>
      </c>
      <c r="I8">
        <v>6</v>
      </c>
      <c r="J8" s="1">
        <v>0.41333333329999999</v>
      </c>
      <c r="K8" s="1">
        <v>0.39111111110000002</v>
      </c>
      <c r="L8" s="1">
        <v>0.36</v>
      </c>
      <c r="M8" s="9">
        <f t="shared" si="12"/>
        <v>7.954545451930535E-2</v>
      </c>
      <c r="N8" s="3">
        <v>0.33333333329999998</v>
      </c>
      <c r="O8" s="1">
        <v>0.44444444440000003</v>
      </c>
      <c r="P8" s="3">
        <v>0.44444444440000003</v>
      </c>
      <c r="Q8" s="6">
        <f t="shared" si="13"/>
        <v>0</v>
      </c>
      <c r="R8" s="1">
        <v>0.42</v>
      </c>
      <c r="U8" s="1" t="s">
        <v>40</v>
      </c>
      <c r="V8" s="1" t="s">
        <v>9</v>
      </c>
      <c r="W8" s="1" t="s">
        <v>10</v>
      </c>
      <c r="AC8">
        <v>6</v>
      </c>
      <c r="AD8" s="1">
        <v>0.81333333330000002</v>
      </c>
      <c r="AE8" s="1">
        <v>0.1466666667</v>
      </c>
      <c r="AF8" s="1">
        <v>0.57333333330000003</v>
      </c>
      <c r="AG8" s="1">
        <v>0.24</v>
      </c>
      <c r="AH8" s="1">
        <v>2.6666666669999999E-2</v>
      </c>
      <c r="AI8" s="1">
        <v>0.2</v>
      </c>
      <c r="AJ8" s="6">
        <f t="shared" si="7"/>
        <v>-6.4999999990625001</v>
      </c>
      <c r="AN8" s="4" t="s">
        <v>35</v>
      </c>
      <c r="AO8" s="4" t="s">
        <v>9</v>
      </c>
      <c r="AP8" s="4" t="s">
        <v>37</v>
      </c>
      <c r="AU8">
        <v>6</v>
      </c>
      <c r="AV8" s="1">
        <v>0.22500000000000001</v>
      </c>
      <c r="AW8" s="1">
        <v>0.22500000000000001</v>
      </c>
      <c r="AX8" s="1">
        <v>0.2</v>
      </c>
      <c r="AY8" s="9">
        <f t="shared" si="10"/>
        <v>0.11111111111111108</v>
      </c>
      <c r="AZ8" s="1">
        <v>0.125</v>
      </c>
      <c r="BA8" s="1">
        <v>0.2</v>
      </c>
      <c r="BB8" s="6">
        <f t="shared" si="11"/>
        <v>-0.60000000000000009</v>
      </c>
      <c r="BD8">
        <v>6</v>
      </c>
      <c r="BE8" s="1">
        <v>0.8363636364</v>
      </c>
      <c r="BF8" s="1">
        <v>0.91048951050000004</v>
      </c>
      <c r="BG8" s="1">
        <v>0.8363636364</v>
      </c>
      <c r="BH8" s="9">
        <f t="shared" si="0"/>
        <v>8.1413210416112797E-2</v>
      </c>
      <c r="BI8" s="1">
        <v>0.81538461539999996</v>
      </c>
      <c r="BJ8" s="1">
        <v>0.83496503499999997</v>
      </c>
      <c r="BK8" s="6">
        <f t="shared" si="1"/>
        <v>-2.4013722150490319E-2</v>
      </c>
    </row>
    <row r="9" spans="1:63" x14ac:dyDescent="0.2">
      <c r="A9">
        <v>7</v>
      </c>
      <c r="B9" s="1">
        <v>9.1666666669999994E-2</v>
      </c>
      <c r="C9" s="1">
        <v>5.8333333330000001E-2</v>
      </c>
      <c r="D9" s="1">
        <v>5.8333333330000001E-2</v>
      </c>
      <c r="E9" s="6">
        <f t="shared" si="2"/>
        <v>0</v>
      </c>
      <c r="F9" s="1">
        <v>8.3333333329999995E-2</v>
      </c>
      <c r="G9" s="1">
        <v>8.3333333329999995E-2</v>
      </c>
      <c r="H9" s="6">
        <f t="shared" si="3"/>
        <v>0</v>
      </c>
      <c r="I9">
        <v>7</v>
      </c>
      <c r="J9" s="1">
        <v>0.36</v>
      </c>
      <c r="K9" s="1">
        <v>0.35749999999999998</v>
      </c>
      <c r="L9" s="1">
        <v>0.3125</v>
      </c>
      <c r="M9" s="9">
        <f t="shared" si="12"/>
        <v>0.12587412587412583</v>
      </c>
      <c r="N9" s="3">
        <v>0.3</v>
      </c>
      <c r="O9" s="1">
        <v>0.41499999999999998</v>
      </c>
      <c r="P9" s="3">
        <v>0.41</v>
      </c>
      <c r="Q9" s="6">
        <f t="shared" si="13"/>
        <v>1.2048192771084348E-2</v>
      </c>
      <c r="R9" s="1">
        <v>0.37</v>
      </c>
      <c r="S9">
        <v>5</v>
      </c>
      <c r="T9" s="1">
        <v>0.47499999999999998</v>
      </c>
      <c r="U9" s="1">
        <v>0.215</v>
      </c>
      <c r="V9" s="1">
        <v>0.21</v>
      </c>
      <c r="W9" s="9">
        <f t="shared" ref="W9" si="14">(U9-V9)/U9</f>
        <v>2.3255813953488393E-2</v>
      </c>
      <c r="X9" s="1">
        <v>0.315</v>
      </c>
      <c r="Y9" s="1">
        <v>0.315</v>
      </c>
      <c r="Z9" s="6">
        <f t="shared" ref="Z9" si="15">(X9-Y9)/X9</f>
        <v>0</v>
      </c>
      <c r="AC9">
        <v>7</v>
      </c>
      <c r="AD9" s="1">
        <v>0.66666666669999997</v>
      </c>
      <c r="AE9" s="1">
        <v>8.3333333329999995E-2</v>
      </c>
      <c r="AF9" s="1">
        <v>0.5</v>
      </c>
      <c r="AG9" s="1">
        <v>0.2666666667</v>
      </c>
      <c r="AH9" s="1">
        <v>3.3333333329999999E-2</v>
      </c>
      <c r="AI9" s="1">
        <v>0.15</v>
      </c>
      <c r="AJ9" s="6">
        <f t="shared" si="7"/>
        <v>-3.50000000045</v>
      </c>
      <c r="AL9">
        <v>4</v>
      </c>
      <c r="AM9" s="1">
        <v>0.40522388059999997</v>
      </c>
      <c r="AN9" s="1">
        <v>0.39850746269999998</v>
      </c>
      <c r="AO9" s="1">
        <v>0.3902985075</v>
      </c>
      <c r="AP9" s="9">
        <f>(AN9-AO9)/AN9</f>
        <v>2.0599250875710084E-2</v>
      </c>
      <c r="AQ9" s="1">
        <v>0.4089552239</v>
      </c>
      <c r="AR9" s="1">
        <v>0.3970149254</v>
      </c>
      <c r="AS9" s="6">
        <f>(AQ9-AR9)/AQ9</f>
        <v>2.9197080272337368E-2</v>
      </c>
      <c r="AU9">
        <v>7</v>
      </c>
      <c r="AV9" s="1">
        <v>0.1</v>
      </c>
      <c r="AW9" s="1">
        <v>0.1333333333</v>
      </c>
      <c r="AX9" s="1">
        <v>0.1</v>
      </c>
      <c r="AY9" s="9">
        <f t="shared" si="10"/>
        <v>0.24999999981249993</v>
      </c>
      <c r="AZ9" s="1">
        <v>0</v>
      </c>
      <c r="BA9" s="1">
        <v>0.1</v>
      </c>
      <c r="BB9" s="6" t="e">
        <f t="shared" si="11"/>
        <v>#DIV/0!</v>
      </c>
    </row>
    <row r="10" spans="1:63" x14ac:dyDescent="0.2">
      <c r="A10">
        <v>8</v>
      </c>
      <c r="B10" s="1">
        <v>7.4999999999999997E-2</v>
      </c>
      <c r="C10" s="1">
        <v>7.4999999999999997E-2</v>
      </c>
      <c r="D10" s="1">
        <v>7.4999999999999997E-2</v>
      </c>
      <c r="E10" s="6">
        <f t="shared" si="2"/>
        <v>0</v>
      </c>
      <c r="F10" s="1">
        <v>0.1</v>
      </c>
      <c r="G10" s="1">
        <v>0.1</v>
      </c>
      <c r="H10" s="6">
        <f t="shared" si="3"/>
        <v>0</v>
      </c>
      <c r="I10">
        <v>8</v>
      </c>
      <c r="J10" s="1">
        <v>0.36285714289999998</v>
      </c>
      <c r="K10" s="1">
        <v>0.33714285710000003</v>
      </c>
      <c r="L10" s="1">
        <v>0.30285714289999999</v>
      </c>
      <c r="M10" s="9">
        <f t="shared" si="12"/>
        <v>0.10169491501292743</v>
      </c>
      <c r="N10" s="3">
        <v>0.28857142860000001</v>
      </c>
      <c r="O10" s="1">
        <v>0.40571428570000001</v>
      </c>
      <c r="P10" s="3">
        <v>0.4</v>
      </c>
      <c r="Q10" s="6">
        <f t="shared" si="13"/>
        <v>1.4084507007538157E-2</v>
      </c>
      <c r="R10" s="1">
        <v>0.34</v>
      </c>
      <c r="AC10">
        <v>8</v>
      </c>
      <c r="AD10" s="1">
        <v>0.66666666669999997</v>
      </c>
      <c r="AE10" s="1">
        <v>8.8888888890000003E-2</v>
      </c>
      <c r="AF10" s="1">
        <v>0.48888888889999998</v>
      </c>
      <c r="AG10" s="1">
        <v>0.24444444439999999</v>
      </c>
      <c r="AH10" s="1">
        <v>2.2222222220000001E-2</v>
      </c>
      <c r="AI10" s="1">
        <v>0.1333333333</v>
      </c>
      <c r="AJ10" s="6">
        <f t="shared" si="7"/>
        <v>-4.999999999099999</v>
      </c>
      <c r="AL10">
        <v>5</v>
      </c>
      <c r="AM10" s="1">
        <v>0.38106060609999998</v>
      </c>
      <c r="AN10" s="1">
        <v>0.4</v>
      </c>
      <c r="AO10" s="1">
        <v>0.39621212119999999</v>
      </c>
      <c r="AP10" s="9">
        <f t="shared" ref="AP10:AP22" si="16">(AN10-AO10)/AN10</f>
        <v>9.4696970000000824E-3</v>
      </c>
      <c r="AQ10" s="1">
        <v>0.41060606059999999</v>
      </c>
      <c r="AR10" s="1">
        <v>0.40227272730000002</v>
      </c>
      <c r="AS10" s="9">
        <f t="shared" ref="AS10:AS22" si="17">(AQ10-AR10)/AQ10</f>
        <v>2.029520287114819E-2</v>
      </c>
      <c r="AU10">
        <v>8</v>
      </c>
      <c r="AV10" s="1">
        <v>0</v>
      </c>
      <c r="AW10" s="1">
        <v>0.1</v>
      </c>
      <c r="AX10" s="1">
        <v>0.05</v>
      </c>
      <c r="AY10" s="9">
        <f t="shared" si="10"/>
        <v>0.5</v>
      </c>
      <c r="AZ10" s="1">
        <v>0</v>
      </c>
      <c r="BA10" s="1">
        <v>0</v>
      </c>
      <c r="BB10" s="9" t="e">
        <f t="shared" si="11"/>
        <v>#DIV/0!</v>
      </c>
    </row>
    <row r="11" spans="1:63" x14ac:dyDescent="0.2">
      <c r="C11" s="1" t="s">
        <v>54</v>
      </c>
      <c r="E11" s="1" t="s">
        <v>55</v>
      </c>
      <c r="I11">
        <v>9</v>
      </c>
      <c r="J11" s="1">
        <v>0.30666666669999998</v>
      </c>
      <c r="K11" s="1">
        <v>0.34666666670000001</v>
      </c>
      <c r="L11" s="1">
        <v>0.28666666670000002</v>
      </c>
      <c r="M11" s="9">
        <f t="shared" si="12"/>
        <v>0.17307692306028105</v>
      </c>
      <c r="N11" s="3">
        <v>0.2666666667</v>
      </c>
      <c r="O11" s="1">
        <v>0.39</v>
      </c>
      <c r="P11" s="3">
        <v>0.37666666669999999</v>
      </c>
      <c r="Q11" s="6">
        <f>(O11-P11)/O11</f>
        <v>3.4188034102564172E-2</v>
      </c>
      <c r="R11" s="1">
        <v>0.3266666667</v>
      </c>
      <c r="U11" s="1" t="s">
        <v>21</v>
      </c>
      <c r="W11" s="1" t="s">
        <v>10</v>
      </c>
      <c r="AE11" s="1" t="s">
        <v>21</v>
      </c>
      <c r="AF11" s="1" t="s">
        <v>19</v>
      </c>
      <c r="AG11" s="1" t="s">
        <v>22</v>
      </c>
      <c r="AL11">
        <v>6</v>
      </c>
      <c r="AM11" s="1">
        <v>0.38615384619999998</v>
      </c>
      <c r="AN11" s="1">
        <v>0.40076923079999999</v>
      </c>
      <c r="AO11" s="1">
        <v>0.39615384619999999</v>
      </c>
      <c r="AP11" s="9">
        <f t="shared" si="16"/>
        <v>1.1516314739998734E-2</v>
      </c>
      <c r="AQ11" s="1">
        <v>0.41461538460000003</v>
      </c>
      <c r="AR11" s="1">
        <v>0.40230769230000002</v>
      </c>
      <c r="AS11" s="9">
        <f t="shared" si="17"/>
        <v>2.9684601095721148E-2</v>
      </c>
      <c r="AW11" s="4"/>
      <c r="AX11" s="4"/>
      <c r="AY11" s="4"/>
    </row>
    <row r="12" spans="1:63" x14ac:dyDescent="0.2">
      <c r="A12">
        <v>1</v>
      </c>
      <c r="B12" s="1">
        <v>0.41111111109999998</v>
      </c>
      <c r="C12" s="1">
        <v>0.26944444439999998</v>
      </c>
      <c r="D12" s="1">
        <v>0.30277777779999998</v>
      </c>
      <c r="E12" s="6">
        <f t="shared" ref="E12:E24" si="18">(C12-D12)/C12</f>
        <v>-0.12371134047401425</v>
      </c>
      <c r="F12" s="1">
        <v>0.31944444440000003</v>
      </c>
      <c r="G12" s="1">
        <v>0.27500000000000002</v>
      </c>
      <c r="H12" s="9">
        <f t="shared" ref="H12:H22" si="19">(F12-G12)/F12</f>
        <v>0.13913043466283553</v>
      </c>
      <c r="I12">
        <v>10</v>
      </c>
      <c r="J12" s="1">
        <v>0.29599999999999999</v>
      </c>
      <c r="K12" s="1">
        <v>0.34399999999999997</v>
      </c>
      <c r="L12" s="1">
        <v>0.28000000000000003</v>
      </c>
      <c r="M12" s="9">
        <f t="shared" si="12"/>
        <v>0.18604651162790684</v>
      </c>
      <c r="N12" s="3">
        <v>0.26400000000000001</v>
      </c>
      <c r="O12" s="1">
        <v>0.36</v>
      </c>
      <c r="P12" s="3">
        <v>0.36</v>
      </c>
      <c r="Q12" s="6">
        <f t="shared" si="13"/>
        <v>0</v>
      </c>
      <c r="R12" s="1">
        <v>0.32800000000000001</v>
      </c>
      <c r="S12">
        <v>1</v>
      </c>
      <c r="T12" s="1">
        <v>0.755</v>
      </c>
      <c r="U12" s="1">
        <v>0.52833333329999999</v>
      </c>
      <c r="V12" s="1">
        <v>0.73333333329999995</v>
      </c>
      <c r="W12" s="6">
        <f t="shared" ref="W12:W18" si="20">(U12-V12)/U12</f>
        <v>-0.38801261832101019</v>
      </c>
      <c r="X12" s="1">
        <v>0.55666666669999998</v>
      </c>
      <c r="Y12" s="1">
        <v>0.54583333329999995</v>
      </c>
      <c r="Z12" s="9">
        <f>(X12-Y12)/X12</f>
        <v>1.9461077962906585E-2</v>
      </c>
      <c r="AC12">
        <v>1</v>
      </c>
      <c r="AD12" s="1">
        <v>0.54666666669999997</v>
      </c>
      <c r="AE12" s="1">
        <v>0.4</v>
      </c>
      <c r="AF12" s="1">
        <v>0.48</v>
      </c>
      <c r="AG12" s="6">
        <f t="shared" ref="AG12:AG31" si="21">(AE12-AF12)/AE12</f>
        <v>-0.1999999999999999</v>
      </c>
      <c r="AH12" s="1">
        <v>0.36</v>
      </c>
      <c r="AI12" s="1">
        <v>0.43333333330000001</v>
      </c>
      <c r="AJ12" s="6">
        <f t="shared" si="7"/>
        <v>-0.20370370361111118</v>
      </c>
      <c r="AL12">
        <v>7</v>
      </c>
      <c r="AM12" s="1">
        <v>0.39609375000000002</v>
      </c>
      <c r="AN12" s="1">
        <v>0.39687499999999998</v>
      </c>
      <c r="AO12" s="1">
        <v>0.40546874999999999</v>
      </c>
      <c r="AP12" s="6">
        <f t="shared" si="16"/>
        <v>-2.1653543307086642E-2</v>
      </c>
      <c r="AQ12" s="1">
        <v>0.40937499999999999</v>
      </c>
      <c r="AR12" s="1">
        <v>0.40546874999999999</v>
      </c>
      <c r="AS12" s="6">
        <f t="shared" si="17"/>
        <v>9.5419847328244278E-3</v>
      </c>
      <c r="AV12" s="4" t="s">
        <v>42</v>
      </c>
      <c r="AW12" s="4" t="s">
        <v>9</v>
      </c>
      <c r="AX12" s="4" t="s">
        <v>43</v>
      </c>
      <c r="AY12" s="6"/>
      <c r="BB12" s="6"/>
      <c r="BE12" s="4"/>
      <c r="BF12" s="4"/>
      <c r="BG12" s="4"/>
      <c r="BH12" s="4"/>
      <c r="BI12" s="4"/>
      <c r="BJ12" s="4"/>
      <c r="BK12" s="4"/>
    </row>
    <row r="13" spans="1:63" x14ac:dyDescent="0.2">
      <c r="C13" s="1" t="s">
        <v>56</v>
      </c>
      <c r="E13" s="1" t="s">
        <v>57</v>
      </c>
      <c r="I13">
        <v>11</v>
      </c>
      <c r="J13" s="1">
        <v>0.28999999999999998</v>
      </c>
      <c r="K13" s="1">
        <v>0.29499999999999998</v>
      </c>
      <c r="L13" s="1">
        <v>0.23499999999999999</v>
      </c>
      <c r="M13" s="9">
        <f t="shared" si="12"/>
        <v>0.20338983050847459</v>
      </c>
      <c r="N13" s="3">
        <v>0.23499999999999999</v>
      </c>
      <c r="O13" s="1">
        <v>0.32500000000000001</v>
      </c>
      <c r="P13" s="3">
        <v>0.32500000000000001</v>
      </c>
      <c r="Q13" s="6">
        <f t="shared" si="13"/>
        <v>0</v>
      </c>
      <c r="R13" s="1">
        <v>0.3</v>
      </c>
      <c r="S13">
        <v>4</v>
      </c>
      <c r="T13" s="1">
        <v>0.55333333330000001</v>
      </c>
      <c r="U13" s="1">
        <v>0.2983333333</v>
      </c>
      <c r="V13" s="1">
        <v>0.53666666669999996</v>
      </c>
      <c r="W13" s="6">
        <f t="shared" si="20"/>
        <v>-0.79888268187696998</v>
      </c>
      <c r="X13" s="1">
        <v>0.44666666669999999</v>
      </c>
      <c r="Y13" s="1">
        <v>0.41499999999999998</v>
      </c>
      <c r="Z13" s="9">
        <f>(X13-Y13)/X13</f>
        <v>7.0895522457395888E-2</v>
      </c>
      <c r="AC13">
        <v>2</v>
      </c>
      <c r="AD13" s="1">
        <v>0.36296296300000003</v>
      </c>
      <c r="AE13" s="1">
        <v>0.3111111111</v>
      </c>
      <c r="AF13" s="1">
        <v>0.33333333329999998</v>
      </c>
      <c r="AG13" s="6">
        <f t="shared" si="21"/>
        <v>-7.1428571359693799E-2</v>
      </c>
      <c r="AH13" s="1">
        <v>0.23703703700000001</v>
      </c>
      <c r="AI13" s="1">
        <v>0.33333333329999998</v>
      </c>
      <c r="AJ13" s="6">
        <f t="shared" si="7"/>
        <v>-0.40625000007910145</v>
      </c>
      <c r="AL13">
        <v>8</v>
      </c>
      <c r="AM13" s="1">
        <v>0.40793650790000002</v>
      </c>
      <c r="AN13" s="1">
        <v>0.39047619049999999</v>
      </c>
      <c r="AO13" s="1">
        <v>0.40396825400000003</v>
      </c>
      <c r="AP13" s="6">
        <f t="shared" si="16"/>
        <v>-3.4552845546673712E-2</v>
      </c>
      <c r="AQ13" s="1">
        <v>0.40396825400000003</v>
      </c>
      <c r="AR13" s="1">
        <v>0.40079365080000001</v>
      </c>
      <c r="AS13" s="6">
        <f t="shared" si="17"/>
        <v>7.8585462312095802E-3</v>
      </c>
      <c r="AU13">
        <v>1</v>
      </c>
      <c r="AV13" s="1">
        <v>0.84444444439999999</v>
      </c>
      <c r="AW13" s="4">
        <v>0.78888888889999997</v>
      </c>
      <c r="AX13" s="4">
        <v>0.87777777779999999</v>
      </c>
      <c r="AY13" s="6">
        <f t="shared" ref="AY13:AY20" si="22">(AW13-AX13)/AW13</f>
        <v>-0.11267605635052572</v>
      </c>
      <c r="AZ13" s="1">
        <v>0.8111111111</v>
      </c>
      <c r="BA13" s="1">
        <v>0.87777777779999999</v>
      </c>
      <c r="BB13" s="6">
        <f t="shared" ref="BB13:BB20" si="23">(AZ13-BA13)/AZ13</f>
        <v>-8.2191780864139599E-2</v>
      </c>
    </row>
    <row r="14" spans="1:63" x14ac:dyDescent="0.2">
      <c r="A14">
        <v>2</v>
      </c>
      <c r="B14" s="1">
        <v>0.42499999999999999</v>
      </c>
      <c r="C14" s="1">
        <v>0.17499999999999999</v>
      </c>
      <c r="D14" s="1">
        <v>0.32187500000000002</v>
      </c>
      <c r="E14" s="1">
        <v>0.21249999999999999</v>
      </c>
      <c r="F14" s="1">
        <v>0.16562499999999999</v>
      </c>
      <c r="G14" s="1">
        <v>0.140625</v>
      </c>
      <c r="H14" s="9">
        <f t="shared" si="19"/>
        <v>0.15094339622641506</v>
      </c>
      <c r="I14">
        <v>12</v>
      </c>
      <c r="J14" s="1">
        <v>0.2666666667</v>
      </c>
      <c r="K14" s="1">
        <v>0.2666666667</v>
      </c>
      <c r="L14" s="1">
        <v>0.24</v>
      </c>
      <c r="M14" s="9">
        <f t="shared" si="12"/>
        <v>0.10000000011250003</v>
      </c>
      <c r="N14" s="3">
        <v>0.22</v>
      </c>
      <c r="O14" s="1">
        <v>0.32</v>
      </c>
      <c r="P14" s="3">
        <v>0.32</v>
      </c>
      <c r="Q14" s="6">
        <f t="shared" si="13"/>
        <v>0</v>
      </c>
      <c r="R14" s="1">
        <v>0.27333333329999998</v>
      </c>
      <c r="U14" s="1" t="s">
        <v>21</v>
      </c>
      <c r="W14" s="1" t="s">
        <v>47</v>
      </c>
      <c r="AC14">
        <v>3</v>
      </c>
      <c r="AD14" s="1">
        <v>0.18333333330000001</v>
      </c>
      <c r="AE14" s="1">
        <v>0.19166666669999999</v>
      </c>
      <c r="AF14" s="1">
        <v>0.1416666667</v>
      </c>
      <c r="AG14" s="6">
        <f t="shared" si="21"/>
        <v>0.26086956517202264</v>
      </c>
      <c r="AH14" s="1">
        <v>9.1666666669999994E-2</v>
      </c>
      <c r="AI14" s="1">
        <v>0.1333333333</v>
      </c>
      <c r="AJ14" s="6">
        <f t="shared" si="7"/>
        <v>-0.45454545412892566</v>
      </c>
      <c r="AL14">
        <v>9</v>
      </c>
      <c r="AM14" s="1">
        <v>0.42016129029999999</v>
      </c>
      <c r="AN14" s="1">
        <v>0.3846774194</v>
      </c>
      <c r="AO14" s="1">
        <v>0.40483870970000002</v>
      </c>
      <c r="AP14" s="6">
        <f t="shared" si="16"/>
        <v>-5.2410901402652033E-2</v>
      </c>
      <c r="AQ14" s="1">
        <v>0.4008064516</v>
      </c>
      <c r="AR14" s="1">
        <v>0.40725806450000002</v>
      </c>
      <c r="AS14" s="6">
        <f t="shared" si="17"/>
        <v>-1.6096579469331112E-2</v>
      </c>
      <c r="AU14">
        <v>2</v>
      </c>
      <c r="AV14" s="1">
        <v>0.77500000000000002</v>
      </c>
      <c r="AW14" s="1">
        <v>0.77500000000000002</v>
      </c>
      <c r="AX14" s="1">
        <v>0.7</v>
      </c>
      <c r="AY14" s="9">
        <f t="shared" si="22"/>
        <v>9.6774193548387177E-2</v>
      </c>
      <c r="AZ14" s="1">
        <v>0.8</v>
      </c>
      <c r="BA14" s="1">
        <v>0.7</v>
      </c>
      <c r="BB14" s="9">
        <f t="shared" si="23"/>
        <v>0.12500000000000011</v>
      </c>
    </row>
    <row r="15" spans="1:63" x14ac:dyDescent="0.2">
      <c r="A15">
        <v>3</v>
      </c>
      <c r="B15" s="1">
        <v>0.35714285709999999</v>
      </c>
      <c r="C15" s="1">
        <v>0.1535714286</v>
      </c>
      <c r="D15" s="1">
        <v>0.31071428569999998</v>
      </c>
      <c r="E15" s="6">
        <f t="shared" si="18"/>
        <v>-1.0232558134840453</v>
      </c>
      <c r="F15" s="1">
        <v>0.1392857143</v>
      </c>
      <c r="G15" s="1">
        <v>0.13214285710000001</v>
      </c>
      <c r="H15" s="9">
        <f t="shared" si="19"/>
        <v>5.1282051687047935E-2</v>
      </c>
      <c r="K15" s="1" t="s">
        <v>56</v>
      </c>
      <c r="N15" s="1" t="s">
        <v>65</v>
      </c>
      <c r="S15">
        <v>2</v>
      </c>
      <c r="T15" s="1">
        <v>0.66600000000000004</v>
      </c>
      <c r="U15" s="1">
        <v>0.41199999999999998</v>
      </c>
      <c r="V15" s="1">
        <v>0.625</v>
      </c>
      <c r="W15" s="6">
        <f t="shared" si="20"/>
        <v>-0.51699029126213603</v>
      </c>
      <c r="X15" s="1">
        <v>0.41599999999999998</v>
      </c>
      <c r="Y15" s="1">
        <v>0.39600000000000002</v>
      </c>
      <c r="Z15" s="9">
        <f>(X15-Y15)/X15</f>
        <v>4.8076923076922989E-2</v>
      </c>
      <c r="AC15">
        <v>4</v>
      </c>
      <c r="AD15" s="1">
        <v>9.5238095240000001E-2</v>
      </c>
      <c r="AE15" s="1">
        <v>0.1238095238</v>
      </c>
      <c r="AF15" s="1">
        <v>6.6666666669999999E-2</v>
      </c>
      <c r="AG15" s="9">
        <f t="shared" si="21"/>
        <v>0.46153846147011834</v>
      </c>
      <c r="AH15" s="1">
        <v>4.761904762E-2</v>
      </c>
      <c r="AI15" s="1">
        <v>6.6666666669999999E-2</v>
      </c>
      <c r="AJ15" s="6">
        <f t="shared" si="7"/>
        <v>-0.40000000004199998</v>
      </c>
      <c r="AN15" s="1" t="s">
        <v>21</v>
      </c>
      <c r="AP15" s="1" t="s">
        <v>49</v>
      </c>
      <c r="AU15">
        <v>3</v>
      </c>
      <c r="AV15" s="1">
        <v>0.82857142859999999</v>
      </c>
      <c r="AW15" s="1">
        <v>0.68571428570000004</v>
      </c>
      <c r="AX15" s="1">
        <v>0.8</v>
      </c>
      <c r="AY15" s="6">
        <f t="shared" si="22"/>
        <v>-0.16666666669097221</v>
      </c>
      <c r="AZ15" s="1">
        <v>0.67142857140000001</v>
      </c>
      <c r="BA15" s="1">
        <v>0.81428571429999996</v>
      </c>
      <c r="BB15" s="6">
        <f t="shared" si="23"/>
        <v>-0.2127659575196921</v>
      </c>
    </row>
    <row r="16" spans="1:63" x14ac:dyDescent="0.2">
      <c r="A16">
        <v>4</v>
      </c>
      <c r="B16" s="1">
        <v>0.25416666669999999</v>
      </c>
      <c r="C16" s="1">
        <v>0.1166666667</v>
      </c>
      <c r="D16" s="1">
        <v>0.22083333329999999</v>
      </c>
      <c r="E16" s="6">
        <f t="shared" si="18"/>
        <v>-0.89285714203061206</v>
      </c>
      <c r="F16" s="1">
        <v>0.1083333333</v>
      </c>
      <c r="G16" s="1">
        <v>9.1666666669999994E-2</v>
      </c>
      <c r="H16" s="9">
        <f t="shared" si="19"/>
        <v>0.15384615355502965</v>
      </c>
      <c r="J16" s="1">
        <v>0.83142857142857196</v>
      </c>
      <c r="K16" s="1">
        <v>0.60714285714285698</v>
      </c>
      <c r="L16" s="1">
        <v>0.60571428571428598</v>
      </c>
      <c r="M16" s="9">
        <f t="shared" si="12"/>
        <v>2.3529411764698855E-3</v>
      </c>
      <c r="N16" s="1">
        <v>0.66571428571428604</v>
      </c>
      <c r="O16" s="1">
        <v>0.66571428571428604</v>
      </c>
      <c r="P16" s="1">
        <v>0.66285714285714303</v>
      </c>
      <c r="Q16" s="6">
        <f t="shared" si="13"/>
        <v>4.2918454935624477E-3</v>
      </c>
      <c r="S16">
        <v>5</v>
      </c>
      <c r="T16" s="1">
        <v>0.54249999999999998</v>
      </c>
      <c r="U16" s="1">
        <v>0.215</v>
      </c>
      <c r="V16" s="1">
        <v>0.51249999999999996</v>
      </c>
      <c r="W16" s="6">
        <f t="shared" si="20"/>
        <v>-1.3837209302325582</v>
      </c>
      <c r="X16" s="1">
        <v>0.315</v>
      </c>
      <c r="Y16" s="1">
        <v>0.29499999999999998</v>
      </c>
      <c r="Z16" s="9">
        <f>(X16-Y16)/X16</f>
        <v>6.3492063492063544E-2</v>
      </c>
      <c r="AC16">
        <v>5</v>
      </c>
      <c r="AD16" s="1">
        <v>8.8888888890000003E-2</v>
      </c>
      <c r="AE16" s="1">
        <v>0.1333333333</v>
      </c>
      <c r="AF16" s="1">
        <v>5.5555555559999997E-2</v>
      </c>
      <c r="AG16" s="9">
        <f t="shared" si="21"/>
        <v>0.58333333319583336</v>
      </c>
      <c r="AH16" s="1">
        <v>2.2222222220000001E-2</v>
      </c>
      <c r="AI16" s="1">
        <v>4.4444444440000001E-2</v>
      </c>
      <c r="AJ16" s="6">
        <f t="shared" si="7"/>
        <v>-1</v>
      </c>
      <c r="AL16">
        <v>7</v>
      </c>
      <c r="AM16" s="1">
        <v>0.38307692307692298</v>
      </c>
      <c r="AN16" s="1">
        <v>0.40076923076923099</v>
      </c>
      <c r="AO16" s="1">
        <v>0.39615384615384602</v>
      </c>
      <c r="AP16" s="9">
        <f t="shared" si="16"/>
        <v>1.1516314779271501E-2</v>
      </c>
      <c r="AQ16" s="1">
        <v>0.414615384615385</v>
      </c>
      <c r="AR16" s="1">
        <v>0.39846153846153798</v>
      </c>
      <c r="AS16" s="9">
        <f t="shared" si="17"/>
        <v>3.8961038961041007E-2</v>
      </c>
      <c r="AU16">
        <v>4</v>
      </c>
      <c r="AV16" s="1">
        <v>0.58333333330000003</v>
      </c>
      <c r="AW16" s="1">
        <v>0.4833333333</v>
      </c>
      <c r="AX16" s="1">
        <v>0.53333333329999999</v>
      </c>
      <c r="AY16" s="6">
        <f t="shared" si="22"/>
        <v>-0.10344827586920331</v>
      </c>
      <c r="AZ16" s="1">
        <v>0.4833333333</v>
      </c>
      <c r="BA16" s="1">
        <v>0.55000000000000004</v>
      </c>
      <c r="BB16" s="6">
        <f t="shared" si="23"/>
        <v>-0.1379310345612367</v>
      </c>
    </row>
    <row r="17" spans="1:63" x14ac:dyDescent="0.2">
      <c r="A17">
        <v>5</v>
      </c>
      <c r="B17" s="1">
        <v>0.2</v>
      </c>
      <c r="C17" s="1">
        <v>0.115</v>
      </c>
      <c r="D17" s="1">
        <v>0.19</v>
      </c>
      <c r="E17" s="6">
        <f t="shared" si="18"/>
        <v>-0.65217391304347816</v>
      </c>
      <c r="F17" s="1">
        <v>0.115</v>
      </c>
      <c r="G17" s="1">
        <v>0.1</v>
      </c>
      <c r="H17" s="9">
        <f t="shared" si="19"/>
        <v>0.13043478260869565</v>
      </c>
      <c r="I17">
        <v>1</v>
      </c>
      <c r="L17" s="5"/>
      <c r="M17" s="5"/>
      <c r="Q17" s="5"/>
      <c r="U17" s="1" t="s">
        <v>21</v>
      </c>
      <c r="W17" s="1" t="s">
        <v>13</v>
      </c>
      <c r="AC17">
        <v>6</v>
      </c>
      <c r="AD17" s="1">
        <v>9.3333333330000004E-2</v>
      </c>
      <c r="AE17" s="1">
        <v>0.1466666667</v>
      </c>
      <c r="AF17" s="1">
        <v>5.3333333330000003E-2</v>
      </c>
      <c r="AG17" s="9">
        <f t="shared" si="21"/>
        <v>0.63636363646900818</v>
      </c>
      <c r="AH17" s="1">
        <v>2.6666666669999999E-2</v>
      </c>
      <c r="AI17" s="1">
        <v>5.3333333330000003E-2</v>
      </c>
      <c r="AJ17" s="6">
        <f t="shared" si="7"/>
        <v>-0.99999999962500019</v>
      </c>
      <c r="AL17">
        <v>8</v>
      </c>
      <c r="AM17" s="1">
        <v>0.38750000000000001</v>
      </c>
      <c r="AN17" s="1">
        <v>0.39687499999999998</v>
      </c>
      <c r="AO17" s="1">
        <v>0.390625</v>
      </c>
      <c r="AP17" s="9">
        <f t="shared" si="16"/>
        <v>1.5748031496062936E-2</v>
      </c>
      <c r="AQ17" s="1">
        <v>0.40937499999999999</v>
      </c>
      <c r="AR17" s="1">
        <v>0.39531250000000001</v>
      </c>
      <c r="AS17" s="9">
        <f t="shared" si="17"/>
        <v>3.4351145038167885E-2</v>
      </c>
      <c r="AU17">
        <v>5</v>
      </c>
      <c r="AV17" s="1">
        <v>0.2</v>
      </c>
      <c r="AW17" s="1">
        <v>0.28000000000000003</v>
      </c>
      <c r="AX17" s="1">
        <v>0.14000000000000001</v>
      </c>
      <c r="AY17" s="9">
        <f t="shared" si="22"/>
        <v>0.5</v>
      </c>
      <c r="AZ17" s="1">
        <v>0.14000000000000001</v>
      </c>
      <c r="BA17" s="1">
        <v>0.14000000000000001</v>
      </c>
      <c r="BB17" s="6">
        <f t="shared" si="23"/>
        <v>0</v>
      </c>
    </row>
    <row r="18" spans="1:63" x14ac:dyDescent="0.2">
      <c r="C18" s="1" t="s">
        <v>56</v>
      </c>
      <c r="E18" s="1" t="s">
        <v>58</v>
      </c>
      <c r="K18" s="1" t="s">
        <v>15</v>
      </c>
      <c r="L18" s="1" t="s">
        <v>9</v>
      </c>
      <c r="N18" s="1" t="s">
        <v>16</v>
      </c>
      <c r="S18">
        <v>3</v>
      </c>
      <c r="T18" s="1">
        <v>0.63375000000000004</v>
      </c>
      <c r="U18" s="1">
        <v>0.46250000000000002</v>
      </c>
      <c r="V18" s="1">
        <v>0.62375000000000003</v>
      </c>
      <c r="W18" s="6">
        <f t="shared" si="20"/>
        <v>-0.34864864864864864</v>
      </c>
      <c r="X18" s="1">
        <v>0.55625000000000002</v>
      </c>
      <c r="Y18" s="1">
        <v>0.53625</v>
      </c>
      <c r="Z18" s="9">
        <f>(X18-Y18)/X18</f>
        <v>3.5955056179775312E-2</v>
      </c>
      <c r="AC18">
        <v>7</v>
      </c>
      <c r="AD18" s="1">
        <v>3.3333333329999999E-2</v>
      </c>
      <c r="AE18" s="1">
        <v>8.3333333329999995E-2</v>
      </c>
      <c r="AF18" s="1">
        <v>3.3333333329999999E-2</v>
      </c>
      <c r="AG18" s="9">
        <f t="shared" si="21"/>
        <v>0.600000000024</v>
      </c>
      <c r="AH18" s="1">
        <v>3.3333333329999999E-2</v>
      </c>
      <c r="AI18" s="1">
        <v>3.3333333329999999E-2</v>
      </c>
      <c r="AJ18" s="6">
        <f t="shared" si="7"/>
        <v>0</v>
      </c>
      <c r="AL18">
        <v>9</v>
      </c>
      <c r="AM18" s="1">
        <v>0.38730158730158698</v>
      </c>
      <c r="AN18" s="1">
        <v>0.39047619047619098</v>
      </c>
      <c r="AO18" s="1">
        <v>0.381746031746032</v>
      </c>
      <c r="AP18" s="9">
        <f t="shared" si="16"/>
        <v>2.2357723577236376E-2</v>
      </c>
      <c r="AQ18" s="1">
        <v>0.40396825396825398</v>
      </c>
      <c r="AR18" s="1">
        <v>0.39047619047619098</v>
      </c>
      <c r="AS18" s="9">
        <f t="shared" si="17"/>
        <v>3.3398821218073436E-2</v>
      </c>
      <c r="AU18">
        <v>6</v>
      </c>
      <c r="AV18" s="1">
        <v>0.15</v>
      </c>
      <c r="AW18" s="1">
        <v>0.22500000000000001</v>
      </c>
      <c r="AX18" s="1">
        <v>0.17499999999999999</v>
      </c>
      <c r="AY18" s="6">
        <f t="shared" si="22"/>
        <v>0.22222222222222229</v>
      </c>
      <c r="AZ18" s="1">
        <v>0.125</v>
      </c>
      <c r="BA18" s="1">
        <v>0.15</v>
      </c>
      <c r="BB18" s="6">
        <f t="shared" si="23"/>
        <v>-0.19999999999999996</v>
      </c>
    </row>
    <row r="19" spans="1:63" x14ac:dyDescent="0.2">
      <c r="A19">
        <v>6</v>
      </c>
      <c r="B19" s="1">
        <v>0.2</v>
      </c>
      <c r="C19" s="1">
        <v>7.4999999999999997E-2</v>
      </c>
      <c r="D19" s="1">
        <v>0.17499999999999999</v>
      </c>
      <c r="E19" s="6">
        <f t="shared" si="18"/>
        <v>-1.3333333333333333</v>
      </c>
      <c r="F19" s="1">
        <v>8.1250000000000003E-2</v>
      </c>
      <c r="G19" s="1">
        <v>7.4999999999999997E-2</v>
      </c>
      <c r="H19" s="9">
        <f t="shared" si="19"/>
        <v>7.6923076923076983E-2</v>
      </c>
      <c r="I19">
        <v>1</v>
      </c>
      <c r="J19" s="1">
        <v>0.70285714290000001</v>
      </c>
      <c r="K19" s="1">
        <v>0.60714285710000004</v>
      </c>
      <c r="L19" s="1">
        <v>0.70142857140000003</v>
      </c>
      <c r="M19" s="6">
        <f>(K19-L19)/K19</f>
        <v>-0.15529411768155013</v>
      </c>
      <c r="N19" s="1">
        <v>0.65</v>
      </c>
      <c r="O19" s="1">
        <v>0.66571428570000002</v>
      </c>
      <c r="P19" s="1">
        <v>0.70285714290000001</v>
      </c>
      <c r="Q19" s="6">
        <f>(O19-P19)/O19</f>
        <v>-5.5793991503343202E-2</v>
      </c>
      <c r="R19" s="1">
        <v>0.67</v>
      </c>
      <c r="AA19" s="1"/>
      <c r="AB19" s="1"/>
      <c r="AC19">
        <v>8</v>
      </c>
      <c r="AD19" s="1">
        <v>2.2222222220000001E-2</v>
      </c>
      <c r="AE19" s="1">
        <v>8.8888888890000003E-2</v>
      </c>
      <c r="AF19" s="1">
        <v>2.2222222220000001E-2</v>
      </c>
      <c r="AG19" s="9">
        <f t="shared" si="21"/>
        <v>0.75000000002812495</v>
      </c>
      <c r="AH19" s="1">
        <v>2.2222222220000001E-2</v>
      </c>
      <c r="AI19" s="1">
        <v>2.2222222220000001E-2</v>
      </c>
      <c r="AJ19" s="6">
        <f t="shared" si="7"/>
        <v>0</v>
      </c>
      <c r="AL19">
        <v>10</v>
      </c>
      <c r="AM19" s="1">
        <v>0.39596774193548401</v>
      </c>
      <c r="AN19" s="1">
        <v>0.38467741935483901</v>
      </c>
      <c r="AO19" s="1">
        <v>0.38145161290322599</v>
      </c>
      <c r="AP19" s="9">
        <f t="shared" si="16"/>
        <v>8.3857442348011426E-3</v>
      </c>
      <c r="AQ19" s="1">
        <v>0.40080645161290301</v>
      </c>
      <c r="AR19" s="1">
        <v>0.38790322580645198</v>
      </c>
      <c r="AS19" s="9">
        <f t="shared" si="17"/>
        <v>3.2193158953720907E-2</v>
      </c>
      <c r="AU19">
        <v>7</v>
      </c>
      <c r="AV19" s="1">
        <v>0.1</v>
      </c>
      <c r="AW19" s="1">
        <v>0.1333333333</v>
      </c>
      <c r="AX19" s="1">
        <v>0.1</v>
      </c>
      <c r="AY19" s="6">
        <f t="shared" si="22"/>
        <v>0.24999999981249993</v>
      </c>
      <c r="AZ19" s="1">
        <v>0</v>
      </c>
      <c r="BA19" s="1">
        <v>0</v>
      </c>
      <c r="BB19" s="6" t="e">
        <f t="shared" si="23"/>
        <v>#DIV/0!</v>
      </c>
    </row>
    <row r="20" spans="1:63" x14ac:dyDescent="0.2">
      <c r="A20">
        <v>7</v>
      </c>
      <c r="B20" s="1">
        <v>0.20833333330000001</v>
      </c>
      <c r="C20" s="1">
        <v>5.8333333330000001E-2</v>
      </c>
      <c r="D20" s="1">
        <v>0.19166666669999999</v>
      </c>
      <c r="E20" s="6">
        <f t="shared" si="18"/>
        <v>-2.285714286473469</v>
      </c>
      <c r="F20" s="1">
        <v>8.3333333329999995E-2</v>
      </c>
      <c r="G20" s="1">
        <v>7.4999999999999997E-2</v>
      </c>
      <c r="H20" s="9">
        <f t="shared" si="19"/>
        <v>9.9999999963999983E-2</v>
      </c>
      <c r="I20">
        <v>2</v>
      </c>
      <c r="J20" s="1">
        <v>0.60923076919999997</v>
      </c>
      <c r="K20" s="1">
        <v>0.53538461540000004</v>
      </c>
      <c r="L20" s="1">
        <v>0.60923076919999997</v>
      </c>
      <c r="M20" s="6">
        <f t="shared" ref="M20:M30" si="24">(K20-L20)/K20</f>
        <v>-0.13793103439258803</v>
      </c>
      <c r="N20" s="1">
        <v>0.53692307689999996</v>
      </c>
      <c r="O20" s="1">
        <v>0.57538461539999997</v>
      </c>
      <c r="P20" s="1">
        <v>0.60923076919999997</v>
      </c>
      <c r="Q20" s="6">
        <f t="shared" ref="Q20:Q22" si="25">(O20-P20)/O20</f>
        <v>-5.8823529329977982E-2</v>
      </c>
      <c r="R20" s="1">
        <v>0.57384615380000004</v>
      </c>
      <c r="S20">
        <v>1</v>
      </c>
      <c r="T20" s="1">
        <v>0.755</v>
      </c>
      <c r="U20" s="1">
        <v>0.52833333329999999</v>
      </c>
      <c r="V20" s="1">
        <v>0.51749999999999996</v>
      </c>
      <c r="W20" s="9">
        <f>(U20-V20)/U20</f>
        <v>2.0504731799400978E-2</v>
      </c>
      <c r="X20" s="1">
        <v>0.55666666669999998</v>
      </c>
      <c r="Y20" s="1">
        <v>0.54583333329999995</v>
      </c>
      <c r="Z20" s="9">
        <f>(X20-Y20)/X20</f>
        <v>1.9461077962906585E-2</v>
      </c>
      <c r="AA20" s="1"/>
      <c r="AB20" s="1"/>
      <c r="AC20" s="1"/>
      <c r="AE20" t="s">
        <v>38</v>
      </c>
      <c r="AG20" s="1" t="s">
        <v>39</v>
      </c>
      <c r="AL20">
        <v>11</v>
      </c>
      <c r="AM20" s="1">
        <v>0.40327868849999998</v>
      </c>
      <c r="AN20" s="1">
        <v>0.37295081969999999</v>
      </c>
      <c r="AO20" s="1">
        <v>0.37704918030000001</v>
      </c>
      <c r="AP20" s="9">
        <f t="shared" si="16"/>
        <v>-1.0989010838739328E-2</v>
      </c>
      <c r="AQ20" s="1">
        <v>0.39098360659999998</v>
      </c>
      <c r="AR20" s="1">
        <v>0.36803278690000002</v>
      </c>
      <c r="AS20" s="9">
        <f t="shared" si="17"/>
        <v>5.8700209708485405E-2</v>
      </c>
      <c r="AU20">
        <v>8</v>
      </c>
      <c r="AV20" s="1">
        <v>0.05</v>
      </c>
      <c r="AW20" s="1">
        <v>0.1</v>
      </c>
      <c r="AX20" s="1">
        <v>0.05</v>
      </c>
      <c r="AY20" s="6">
        <f t="shared" si="22"/>
        <v>0.5</v>
      </c>
      <c r="AZ20" s="1">
        <v>0</v>
      </c>
      <c r="BA20" s="1">
        <v>0.05</v>
      </c>
      <c r="BB20" s="6" t="e">
        <f t="shared" si="23"/>
        <v>#DIV/0!</v>
      </c>
    </row>
    <row r="21" spans="1:63" x14ac:dyDescent="0.2">
      <c r="C21" s="1" t="s">
        <v>56</v>
      </c>
      <c r="E21" s="1" t="s">
        <v>59</v>
      </c>
      <c r="I21">
        <v>3</v>
      </c>
      <c r="J21" s="1">
        <v>0.55833333330000001</v>
      </c>
      <c r="K21" s="1">
        <v>0.50833333329999997</v>
      </c>
      <c r="L21" s="1">
        <v>0.55833333330000001</v>
      </c>
      <c r="M21" s="6">
        <f t="shared" si="24"/>
        <v>-9.8360655744154896E-2</v>
      </c>
      <c r="N21" s="1">
        <v>0.49</v>
      </c>
      <c r="O21" s="1">
        <v>0.54666666669999997</v>
      </c>
      <c r="P21" s="1">
        <v>0.55833333330000001</v>
      </c>
      <c r="Q21" s="6">
        <f t="shared" si="25"/>
        <v>-2.1341463291381695E-2</v>
      </c>
      <c r="R21" s="1">
        <v>0.55333333330000001</v>
      </c>
      <c r="S21">
        <v>2</v>
      </c>
      <c r="T21" s="1">
        <v>0.63100000000000001</v>
      </c>
      <c r="U21" s="1">
        <v>0.41199999999999998</v>
      </c>
      <c r="V21" s="1">
        <v>0.38600000000000001</v>
      </c>
      <c r="W21" s="9">
        <f t="shared" ref="W21:W24" si="26">(U21-V21)/U21</f>
        <v>6.3106796116504785E-2</v>
      </c>
      <c r="X21" s="1">
        <v>0.41599999999999998</v>
      </c>
      <c r="Y21" s="1">
        <v>0.39600000000000002</v>
      </c>
      <c r="Z21" s="9">
        <f>(X21-Y21)/X21</f>
        <v>4.8076923076922989E-2</v>
      </c>
      <c r="AA21" s="1"/>
      <c r="AB21" s="1"/>
      <c r="AC21">
        <v>1</v>
      </c>
      <c r="AD21" s="1">
        <v>0.66</v>
      </c>
      <c r="AE21" s="1">
        <v>0.4</v>
      </c>
      <c r="AF21" s="1">
        <v>0.57999999999999996</v>
      </c>
      <c r="AG21" s="6">
        <f t="shared" si="21"/>
        <v>-0.44999999999999984</v>
      </c>
      <c r="AH21" s="1">
        <v>0.36</v>
      </c>
      <c r="AI21" s="1">
        <v>0.56666666669999999</v>
      </c>
      <c r="AJ21" s="6">
        <f t="shared" si="7"/>
        <v>-0.57407407416666667</v>
      </c>
      <c r="AN21" s="1" t="s">
        <v>38</v>
      </c>
      <c r="AP21" s="1" t="s">
        <v>26</v>
      </c>
    </row>
    <row r="22" spans="1:63" x14ac:dyDescent="0.2">
      <c r="A22">
        <v>8</v>
      </c>
      <c r="B22" s="1">
        <v>8.7499999999999994E-2</v>
      </c>
      <c r="C22" s="1">
        <v>7.4999999999999997E-2</v>
      </c>
      <c r="D22" s="1">
        <v>7.4999999999999997E-2</v>
      </c>
      <c r="E22" s="6">
        <f t="shared" si="18"/>
        <v>0</v>
      </c>
      <c r="F22" s="1">
        <v>0.1</v>
      </c>
      <c r="G22" s="1">
        <v>8.7499999999999994E-2</v>
      </c>
      <c r="H22" s="9">
        <f t="shared" si="19"/>
        <v>0.12500000000000011</v>
      </c>
      <c r="I22">
        <v>4</v>
      </c>
      <c r="J22" s="1">
        <v>0.53090909090000005</v>
      </c>
      <c r="K22" s="1">
        <v>0.4927272727</v>
      </c>
      <c r="L22" s="1">
        <v>0.53090909090000005</v>
      </c>
      <c r="M22" s="6">
        <f t="shared" si="24"/>
        <v>-7.7490774948938704E-2</v>
      </c>
      <c r="N22" s="1">
        <v>0.46545454549999998</v>
      </c>
      <c r="O22" s="1">
        <v>0.52909090910000001</v>
      </c>
      <c r="P22" s="1">
        <v>0.53090909090000005</v>
      </c>
      <c r="Q22" s="6">
        <f t="shared" si="25"/>
        <v>-3.436426082415258E-3</v>
      </c>
      <c r="R22" s="1">
        <v>0.53636363639999995</v>
      </c>
      <c r="S22">
        <v>3</v>
      </c>
      <c r="T22" s="1">
        <v>0.65249999999999997</v>
      </c>
      <c r="U22" s="1">
        <v>0.46250000000000002</v>
      </c>
      <c r="V22" s="1">
        <v>0.43</v>
      </c>
      <c r="W22" s="9">
        <f t="shared" si="26"/>
        <v>7.027027027027033E-2</v>
      </c>
      <c r="X22" s="1">
        <v>0.55625000000000002</v>
      </c>
      <c r="Y22" s="1">
        <v>0.53625</v>
      </c>
      <c r="Z22" s="9">
        <f>(X22-Y22)/X22</f>
        <v>3.5955056179775312E-2</v>
      </c>
      <c r="AA22" s="1"/>
      <c r="AB22" s="1"/>
      <c r="AC22">
        <v>2</v>
      </c>
      <c r="AD22" s="1">
        <v>0.56296296300000004</v>
      </c>
      <c r="AE22" s="1">
        <v>0.3111111111</v>
      </c>
      <c r="AF22" s="1">
        <v>0.1925925926</v>
      </c>
      <c r="AG22" s="9">
        <f t="shared" si="21"/>
        <v>0.38095238090646261</v>
      </c>
      <c r="AH22" s="1">
        <v>0.23703703700000001</v>
      </c>
      <c r="AI22" s="3">
        <v>0.17777777780000001</v>
      </c>
      <c r="AJ22" s="9">
        <f t="shared" si="7"/>
        <v>0.24999999978906248</v>
      </c>
      <c r="AL22">
        <v>11</v>
      </c>
      <c r="AM22" s="1">
        <v>0.40327868849999998</v>
      </c>
      <c r="AN22" s="1">
        <v>0.37295081969999999</v>
      </c>
      <c r="AO22" s="1">
        <v>0.36967213110000002</v>
      </c>
      <c r="AP22" s="9">
        <f t="shared" si="16"/>
        <v>8.7912089927495822E-3</v>
      </c>
      <c r="AQ22" s="1">
        <v>0.39098360659999998</v>
      </c>
      <c r="AR22" s="1">
        <v>0.38770491800000001</v>
      </c>
      <c r="AS22" s="6">
        <f t="shared" si="17"/>
        <v>8.3857444267587053E-3</v>
      </c>
      <c r="AV22" s="4" t="s">
        <v>15</v>
      </c>
      <c r="AW22" s="4" t="s">
        <v>9</v>
      </c>
      <c r="AX22" s="4" t="s">
        <v>37</v>
      </c>
      <c r="BE22" s="4"/>
      <c r="BF22" s="4"/>
      <c r="BG22" s="4"/>
      <c r="BH22" s="4"/>
      <c r="BI22" s="4"/>
      <c r="BJ22" s="4"/>
      <c r="BK22" s="4"/>
    </row>
    <row r="23" spans="1:63" x14ac:dyDescent="0.2">
      <c r="C23" s="1" t="s">
        <v>61</v>
      </c>
      <c r="E23" s="1" t="s">
        <v>62</v>
      </c>
      <c r="I23">
        <v>5</v>
      </c>
      <c r="J23" s="1">
        <v>0.48799999999999999</v>
      </c>
      <c r="K23" s="1">
        <v>0.47799999999999998</v>
      </c>
      <c r="L23" s="1">
        <v>0.48799999999999999</v>
      </c>
      <c r="M23" s="6">
        <f t="shared" si="24"/>
        <v>-2.0920502092050229E-2</v>
      </c>
      <c r="N23" s="1">
        <v>0.40400000000000003</v>
      </c>
      <c r="O23" s="1">
        <v>0.51200000000000001</v>
      </c>
      <c r="P23" s="1">
        <v>0.48799999999999999</v>
      </c>
      <c r="Q23" s="7">
        <f t="shared" ref="Q23:Q30" si="27">(O23-P23)/O23</f>
        <v>4.6875000000000042E-2</v>
      </c>
      <c r="R23" s="1">
        <v>0.5</v>
      </c>
      <c r="S23">
        <v>4</v>
      </c>
      <c r="T23" s="1">
        <v>0.55333333330000001</v>
      </c>
      <c r="U23" s="1">
        <v>0.2983333333</v>
      </c>
      <c r="V23" s="1">
        <v>0.29499999999999998</v>
      </c>
      <c r="W23" s="9">
        <f t="shared" si="26"/>
        <v>1.1173184247058519E-2</v>
      </c>
      <c r="X23" s="1">
        <v>0.44666666669999999</v>
      </c>
      <c r="Y23" s="1">
        <v>0.41499999999999998</v>
      </c>
      <c r="Z23" s="9">
        <f>(X23-Y23)/X23</f>
        <v>7.0895522457395888E-2</v>
      </c>
      <c r="AA23" s="1"/>
      <c r="AB23" s="1"/>
      <c r="AC23">
        <v>3</v>
      </c>
      <c r="AD23" s="1">
        <v>0.32500000000000001</v>
      </c>
      <c r="AE23" s="1">
        <v>0.19166666669999999</v>
      </c>
      <c r="AF23" s="1">
        <v>0.1166666667</v>
      </c>
      <c r="AG23" s="9">
        <f t="shared" si="21"/>
        <v>0.39130434775803397</v>
      </c>
      <c r="AH23" s="1">
        <v>9.1666666669999994E-2</v>
      </c>
      <c r="AI23" s="1">
        <v>0.1083333333</v>
      </c>
      <c r="AJ23" s="6">
        <f t="shared" si="7"/>
        <v>-0.18181818141157033</v>
      </c>
      <c r="AU23">
        <v>1</v>
      </c>
      <c r="AV23" s="1">
        <v>0.95555555560000005</v>
      </c>
      <c r="AW23" s="1">
        <v>0.78888888889999997</v>
      </c>
      <c r="AX23" s="1">
        <v>0.84444444439999999</v>
      </c>
      <c r="AY23" s="6">
        <f t="shared" ref="AY23:AY30" si="28">(AW23-AX23)/AW23</f>
        <v>-7.0422535139853235E-2</v>
      </c>
      <c r="AZ23" s="1">
        <v>0.8111111111</v>
      </c>
      <c r="BA23" s="1">
        <v>0.85555555559999996</v>
      </c>
      <c r="BB23" s="6">
        <f t="shared" ref="BB23:BB30" si="29">(AZ23-BA23)/AZ23</f>
        <v>-5.479452061718891E-2</v>
      </c>
    </row>
    <row r="24" spans="1:63" x14ac:dyDescent="0.2">
      <c r="A24">
        <v>1</v>
      </c>
      <c r="B24" s="1">
        <v>0.52777777780000001</v>
      </c>
      <c r="C24" s="1">
        <v>0.26944444439999998</v>
      </c>
      <c r="D24" s="1">
        <v>0.2666666667</v>
      </c>
      <c r="E24" s="9">
        <f t="shared" si="18"/>
        <v>1.030927806355611E-2</v>
      </c>
      <c r="F24" s="1">
        <v>0.31944444440000003</v>
      </c>
      <c r="G24" s="1">
        <v>0.31944444440000003</v>
      </c>
      <c r="H24" s="6">
        <f t="shared" ref="H24" si="30">(F24-G24)/F24</f>
        <v>0</v>
      </c>
      <c r="I24">
        <v>6</v>
      </c>
      <c r="J24" s="1">
        <v>0.41333333329999999</v>
      </c>
      <c r="K24" s="1">
        <v>0.39111111110000002</v>
      </c>
      <c r="L24" s="1">
        <v>0.41333333329999999</v>
      </c>
      <c r="M24" s="6">
        <f t="shared" si="24"/>
        <v>-5.6818181762977725E-2</v>
      </c>
      <c r="N24" s="1">
        <v>0.33333333329999998</v>
      </c>
      <c r="O24" s="1">
        <v>0.44444444440000003</v>
      </c>
      <c r="P24" s="1">
        <v>0.41333333329999999</v>
      </c>
      <c r="Q24" s="7">
        <f t="shared" si="27"/>
        <v>6.9999999982000072E-2</v>
      </c>
      <c r="R24" s="1">
        <v>0.42</v>
      </c>
      <c r="S24">
        <v>5</v>
      </c>
      <c r="T24" s="1">
        <v>0.47499999999999998</v>
      </c>
      <c r="U24" s="1">
        <v>0.215</v>
      </c>
      <c r="V24" s="1">
        <v>0.21</v>
      </c>
      <c r="W24" s="9">
        <f t="shared" si="26"/>
        <v>2.3255813953488393E-2</v>
      </c>
      <c r="X24" s="1">
        <v>0.315</v>
      </c>
      <c r="Y24" s="1">
        <v>0.29499999999999998</v>
      </c>
      <c r="Z24" s="9">
        <f>(X24-Y24)/X24</f>
        <v>6.3492063492063544E-2</v>
      </c>
      <c r="AA24" s="1"/>
      <c r="AB24" s="1"/>
      <c r="AC24">
        <v>4</v>
      </c>
      <c r="AD24" s="1">
        <v>0.2476190476</v>
      </c>
      <c r="AE24" s="1">
        <v>0.1238095238</v>
      </c>
      <c r="AF24" s="1">
        <v>7.6190476189999995E-2</v>
      </c>
      <c r="AG24" s="6">
        <f t="shared" si="21"/>
        <v>0.38461538457189354</v>
      </c>
      <c r="AH24" s="1">
        <v>4.761904762E-2</v>
      </c>
      <c r="AI24" s="1">
        <v>4.761904762E-2</v>
      </c>
      <c r="AJ24" s="6">
        <f t="shared" si="7"/>
        <v>0</v>
      </c>
      <c r="AU24">
        <v>2</v>
      </c>
      <c r="AV24" s="1">
        <v>0.73750000000000004</v>
      </c>
      <c r="AW24" s="1">
        <v>0.77500000000000002</v>
      </c>
      <c r="AX24" s="1">
        <v>0.73750000000000004</v>
      </c>
      <c r="AY24" s="6">
        <f t="shared" si="28"/>
        <v>4.8387096774193519E-2</v>
      </c>
      <c r="AZ24" s="1">
        <v>0.8</v>
      </c>
      <c r="BA24" s="1">
        <v>0.73750000000000004</v>
      </c>
      <c r="BB24" s="6">
        <f t="shared" si="29"/>
        <v>7.8125E-2</v>
      </c>
    </row>
    <row r="25" spans="1:63" x14ac:dyDescent="0.2">
      <c r="C25" s="1" t="s">
        <v>64</v>
      </c>
      <c r="E25" s="6" t="s">
        <v>59</v>
      </c>
      <c r="H25" s="6"/>
      <c r="I25">
        <v>7</v>
      </c>
      <c r="J25" s="1">
        <v>0.36</v>
      </c>
      <c r="K25" s="1">
        <v>0.35749999999999998</v>
      </c>
      <c r="L25" s="1">
        <v>0.36</v>
      </c>
      <c r="M25" s="6">
        <f t="shared" si="24"/>
        <v>-6.9930069930069999E-3</v>
      </c>
      <c r="N25" s="1">
        <v>0.3</v>
      </c>
      <c r="O25" s="1">
        <v>0.41499999999999998</v>
      </c>
      <c r="P25" s="1">
        <v>0.36</v>
      </c>
      <c r="Q25" s="7">
        <f t="shared" si="27"/>
        <v>0.13253012048192769</v>
      </c>
      <c r="R25" s="1">
        <v>0.37</v>
      </c>
      <c r="S25" s="1"/>
      <c r="U25"/>
      <c r="W25" s="6">
        <f>AVERAGE(W20:W24)</f>
        <v>3.7662159277344599E-2</v>
      </c>
      <c r="Z25" s="6">
        <f>AVERAGE(Z20:Z24)</f>
        <v>4.7576128633812866E-2</v>
      </c>
      <c r="AA25" s="1"/>
      <c r="AB25" s="1"/>
      <c r="AC25">
        <v>5</v>
      </c>
      <c r="AD25" s="1">
        <v>0.16666666669999999</v>
      </c>
      <c r="AE25" s="1">
        <v>0.1333333333</v>
      </c>
      <c r="AF25" s="1">
        <v>6.6666666669999999E-2</v>
      </c>
      <c r="AG25" s="6">
        <f t="shared" si="21"/>
        <v>0.49999999984999999</v>
      </c>
      <c r="AH25" s="1">
        <v>2.2222222220000001E-2</v>
      </c>
      <c r="AI25" s="1">
        <v>2.2222222220000001E-2</v>
      </c>
      <c r="AJ25" s="6">
        <f t="shared" si="7"/>
        <v>0</v>
      </c>
      <c r="AU25">
        <v>3</v>
      </c>
      <c r="AV25" s="1">
        <v>0.64285714289999996</v>
      </c>
      <c r="AW25" s="1">
        <v>0.68571428570000004</v>
      </c>
      <c r="AX25" s="1">
        <v>0.64285714289999996</v>
      </c>
      <c r="AY25" s="9">
        <f t="shared" si="28"/>
        <v>6.2499999917968861E-2</v>
      </c>
      <c r="AZ25" s="1">
        <v>0.67142857140000001</v>
      </c>
      <c r="BA25" s="1">
        <v>0.65714285709999998</v>
      </c>
      <c r="BB25" s="9">
        <f t="shared" si="29"/>
        <v>2.1276595766862878E-2</v>
      </c>
    </row>
    <row r="26" spans="1:63" x14ac:dyDescent="0.2">
      <c r="A26">
        <v>7</v>
      </c>
      <c r="B26" s="1">
        <v>0.1</v>
      </c>
      <c r="C26" s="1">
        <v>5.8333333330000001E-2</v>
      </c>
      <c r="D26" s="1">
        <v>0.05</v>
      </c>
      <c r="E26" s="9">
        <f t="shared" ref="E26:E28" si="31">(C26-D26)/C26</f>
        <v>0.14285714280816322</v>
      </c>
      <c r="F26" s="1">
        <v>8.3333333329999995E-2</v>
      </c>
      <c r="G26" s="1">
        <v>8.3333333329999995E-2</v>
      </c>
      <c r="H26" s="1">
        <v>7.4999999999999997E-2</v>
      </c>
      <c r="I26">
        <v>8</v>
      </c>
      <c r="J26" s="1">
        <v>0.36285714289999998</v>
      </c>
      <c r="K26" s="1">
        <v>0.33714285710000003</v>
      </c>
      <c r="L26" s="1">
        <v>0.36285714289999998</v>
      </c>
      <c r="M26" s="6">
        <f t="shared" si="24"/>
        <v>-7.6271186704610611E-2</v>
      </c>
      <c r="N26" s="1">
        <v>0.28857142860000001</v>
      </c>
      <c r="O26" s="1">
        <v>0.40571428570000001</v>
      </c>
      <c r="P26" s="1">
        <v>0.36285714289999998</v>
      </c>
      <c r="Q26" s="7">
        <f t="shared" si="27"/>
        <v>0.1056338026797759</v>
      </c>
      <c r="R26" s="1">
        <v>0.34</v>
      </c>
      <c r="S26" s="1"/>
      <c r="U26"/>
      <c r="AA26" s="1"/>
      <c r="AB26" s="1"/>
      <c r="AC26">
        <v>6</v>
      </c>
      <c r="AD26" s="1">
        <v>0.21333333330000001</v>
      </c>
      <c r="AE26" s="1">
        <v>0.1466666667</v>
      </c>
      <c r="AF26" s="1">
        <v>6.6666666669999999E-2</v>
      </c>
      <c r="AG26" s="6">
        <f t="shared" si="21"/>
        <v>0.54545454553512396</v>
      </c>
      <c r="AH26" s="1">
        <v>2.6666666669999999E-2</v>
      </c>
      <c r="AI26" s="1">
        <v>2.6666666669999999E-2</v>
      </c>
      <c r="AJ26" s="6">
        <f t="shared" si="7"/>
        <v>0</v>
      </c>
      <c r="AM26" s="1">
        <v>0.47253521129999998</v>
      </c>
      <c r="AN26" s="1">
        <v>0.42605633799999998</v>
      </c>
      <c r="AO26" s="1">
        <v>0.38802816899999998</v>
      </c>
      <c r="AP26" s="6">
        <f t="shared" ref="AP26:AP36" si="32">(AN26-AO26)/AN26</f>
        <v>8.9256198319950825E-2</v>
      </c>
      <c r="AQ26" s="1">
        <v>0.44436619719999998</v>
      </c>
      <c r="AR26" s="1">
        <v>0.39154929579999997</v>
      </c>
      <c r="AS26" s="6">
        <f t="shared" ref="AS26:AS36" si="33">(AQ26-AR26)/AQ26</f>
        <v>0.11885895401766623</v>
      </c>
      <c r="AU26">
        <v>4</v>
      </c>
      <c r="AV26" s="1">
        <v>0.71666666670000001</v>
      </c>
      <c r="AW26" s="1">
        <v>0.4833333333</v>
      </c>
      <c r="AX26" s="1">
        <v>0.71666666670000001</v>
      </c>
      <c r="AY26" s="6">
        <f t="shared" si="28"/>
        <v>-0.48275862086087995</v>
      </c>
      <c r="AZ26" s="1">
        <v>0.4833333333</v>
      </c>
      <c r="BA26" s="1">
        <v>0.71666666670000001</v>
      </c>
      <c r="BB26" s="6">
        <f t="shared" si="29"/>
        <v>-0.48275862086087995</v>
      </c>
    </row>
    <row r="27" spans="1:63" x14ac:dyDescent="0.2">
      <c r="C27" s="1" t="s">
        <v>63</v>
      </c>
      <c r="E27" s="6" t="s">
        <v>59</v>
      </c>
      <c r="H27" s="6"/>
      <c r="I27">
        <v>9</v>
      </c>
      <c r="J27" s="1">
        <v>0.30666666669999998</v>
      </c>
      <c r="K27" s="1">
        <v>0.34333333329999999</v>
      </c>
      <c r="L27" s="1">
        <v>0.30666666669999998</v>
      </c>
      <c r="M27" s="6">
        <f t="shared" si="24"/>
        <v>0.1067961163210482</v>
      </c>
      <c r="N27" s="1">
        <v>0.2666666667</v>
      </c>
      <c r="O27" s="1">
        <v>0.39</v>
      </c>
      <c r="P27" s="1">
        <v>0.30666666669999998</v>
      </c>
      <c r="Q27" s="7">
        <f t="shared" si="27"/>
        <v>0.21367521358974367</v>
      </c>
      <c r="R27" s="1">
        <v>0.3266666667</v>
      </c>
      <c r="S27" s="1"/>
      <c r="U27"/>
      <c r="AA27" s="1"/>
      <c r="AB27" s="1"/>
      <c r="AC27">
        <v>7</v>
      </c>
      <c r="AD27" s="1">
        <v>6.6666666669999999E-2</v>
      </c>
      <c r="AE27" s="1">
        <v>8.3333333329999995E-2</v>
      </c>
      <c r="AF27" s="1">
        <v>3.3333333329999999E-2</v>
      </c>
      <c r="AG27" s="6">
        <f t="shared" si="21"/>
        <v>0.600000000024</v>
      </c>
      <c r="AH27" s="1">
        <v>3.3333333329999999E-2</v>
      </c>
      <c r="AI27" s="1">
        <v>3.3333333329999999E-2</v>
      </c>
      <c r="AJ27" s="6">
        <f t="shared" si="7"/>
        <v>0</v>
      </c>
      <c r="AM27" s="1">
        <v>0.42571428569999997</v>
      </c>
      <c r="AN27" s="1">
        <v>0.39928571429999998</v>
      </c>
      <c r="AO27" s="1">
        <v>0.38928571429999997</v>
      </c>
      <c r="AP27" s="6">
        <f t="shared" si="32"/>
        <v>2.5044722718245292E-2</v>
      </c>
      <c r="AQ27" s="1">
        <v>0.44357142859999998</v>
      </c>
      <c r="AR27" s="1">
        <v>0.39714285710000002</v>
      </c>
      <c r="AS27" s="6">
        <f t="shared" si="33"/>
        <v>0.10466988743287142</v>
      </c>
      <c r="AU27">
        <v>5</v>
      </c>
      <c r="AV27" s="1">
        <v>0.8</v>
      </c>
      <c r="AW27" s="1">
        <v>0.28000000000000003</v>
      </c>
      <c r="AX27" s="1">
        <v>0.8</v>
      </c>
      <c r="AY27" s="6">
        <f t="shared" si="28"/>
        <v>-1.857142857142857</v>
      </c>
      <c r="AZ27" s="1">
        <v>0.14000000000000001</v>
      </c>
      <c r="BA27" s="1">
        <v>0.8</v>
      </c>
      <c r="BB27" s="6">
        <f t="shared" si="29"/>
        <v>-4.7142857142857144</v>
      </c>
    </row>
    <row r="28" spans="1:63" x14ac:dyDescent="0.2">
      <c r="A28">
        <v>8</v>
      </c>
      <c r="B28" s="1">
        <v>8.7499999999999994E-2</v>
      </c>
      <c r="C28" s="1">
        <v>7.4999999999999997E-2</v>
      </c>
      <c r="D28" s="1">
        <v>6.25E-2</v>
      </c>
      <c r="E28" s="9">
        <f t="shared" si="31"/>
        <v>0.16666666666666663</v>
      </c>
      <c r="F28" s="1">
        <v>0.1</v>
      </c>
      <c r="G28" s="1">
        <v>8.7499999999999994E-2</v>
      </c>
      <c r="H28" s="9">
        <f t="shared" ref="H28" si="34">(F28-G28)/F28</f>
        <v>0.12500000000000011</v>
      </c>
      <c r="I28">
        <v>10</v>
      </c>
      <c r="J28" s="1">
        <v>0.29599999999999999</v>
      </c>
      <c r="K28" s="1">
        <v>0.34399999999999997</v>
      </c>
      <c r="L28" s="1">
        <v>0.29599999999999999</v>
      </c>
      <c r="M28" s="6">
        <f t="shared" si="24"/>
        <v>0.1395348837209302</v>
      </c>
      <c r="N28" s="1">
        <v>0.26400000000000001</v>
      </c>
      <c r="O28" s="1">
        <v>0.36</v>
      </c>
      <c r="P28" s="1">
        <v>0.29599999999999999</v>
      </c>
      <c r="Q28" s="7">
        <f t="shared" si="27"/>
        <v>0.17777777777777778</v>
      </c>
      <c r="R28" s="1">
        <v>0.32800000000000001</v>
      </c>
      <c r="S28" s="1"/>
      <c r="U28"/>
      <c r="AA28" s="1"/>
      <c r="AB28" s="1"/>
      <c r="AC28" s="1"/>
      <c r="AE28" t="s">
        <v>21</v>
      </c>
      <c r="AG28" s="1" t="s">
        <v>48</v>
      </c>
      <c r="AM28" s="1">
        <v>0.40434782609999997</v>
      </c>
      <c r="AN28" s="1">
        <v>0.39710144930000002</v>
      </c>
      <c r="AO28" s="1">
        <v>0.384057971</v>
      </c>
      <c r="AP28" s="6">
        <f t="shared" si="32"/>
        <v>3.2846715424969419E-2</v>
      </c>
      <c r="AQ28" s="1">
        <v>0.41956521740000002</v>
      </c>
      <c r="AR28" s="1">
        <v>0.39202898549999998</v>
      </c>
      <c r="AS28" s="6">
        <f t="shared" si="33"/>
        <v>6.5630397273251276E-2</v>
      </c>
      <c r="AU28">
        <v>6</v>
      </c>
      <c r="AV28" s="1">
        <v>0.8</v>
      </c>
      <c r="AW28" s="1">
        <v>0.22500000000000001</v>
      </c>
      <c r="AX28" s="1">
        <v>0.8</v>
      </c>
      <c r="AY28" s="6">
        <f t="shared" si="28"/>
        <v>-2.5555555555555558</v>
      </c>
      <c r="AZ28" s="1">
        <v>0.125</v>
      </c>
      <c r="BA28" s="1">
        <v>0.8</v>
      </c>
      <c r="BB28" s="6">
        <f t="shared" si="29"/>
        <v>-5.4</v>
      </c>
    </row>
    <row r="29" spans="1:63" x14ac:dyDescent="0.2">
      <c r="I29">
        <v>11</v>
      </c>
      <c r="J29" s="1">
        <v>0.28999999999999998</v>
      </c>
      <c r="K29" s="1">
        <v>0.29499999999999998</v>
      </c>
      <c r="L29" s="1">
        <v>0.28999999999999998</v>
      </c>
      <c r="M29" s="6">
        <f t="shared" si="24"/>
        <v>1.6949152542372899E-2</v>
      </c>
      <c r="N29" s="1">
        <v>0.23499999999999999</v>
      </c>
      <c r="O29" s="1">
        <v>0.32500000000000001</v>
      </c>
      <c r="P29" s="1">
        <v>0.28999999999999998</v>
      </c>
      <c r="Q29" s="7">
        <f t="shared" si="27"/>
        <v>0.10769230769230778</v>
      </c>
      <c r="R29" s="1">
        <v>0.3</v>
      </c>
      <c r="S29" s="1"/>
      <c r="U29"/>
      <c r="AA29" s="1"/>
      <c r="AB29" s="1"/>
      <c r="AC29">
        <v>4</v>
      </c>
      <c r="AD29" s="1">
        <v>0.48571428570000003</v>
      </c>
      <c r="AE29" s="1">
        <v>0.1238095238</v>
      </c>
      <c r="AF29" s="1">
        <v>0.30476190479999998</v>
      </c>
      <c r="AG29" s="6">
        <f t="shared" si="21"/>
        <v>-1.461538462035503</v>
      </c>
      <c r="AH29" s="1">
        <v>4.761904762E-2</v>
      </c>
      <c r="AI29" s="1">
        <v>3.8095238099999998E-2</v>
      </c>
      <c r="AJ29" s="9">
        <f t="shared" ref="AJ29" si="35">(AH29-AI29)/AH29</f>
        <v>0.19999999991600007</v>
      </c>
      <c r="AM29" s="1">
        <v>0.40522388059999997</v>
      </c>
      <c r="AN29" s="1">
        <v>0.39850746269999998</v>
      </c>
      <c r="AO29" s="1">
        <v>0.3902985075</v>
      </c>
      <c r="AP29" s="6">
        <f t="shared" si="32"/>
        <v>2.0599250875710084E-2</v>
      </c>
      <c r="AQ29" s="1">
        <v>0.41544117650000001</v>
      </c>
      <c r="AR29" s="1">
        <v>0.3977941176</v>
      </c>
      <c r="AS29" s="6">
        <f t="shared" si="33"/>
        <v>4.2477876287258229E-2</v>
      </c>
      <c r="AU29">
        <v>7</v>
      </c>
      <c r="AV29" s="1">
        <v>0.66666666669999997</v>
      </c>
      <c r="AW29" s="1">
        <v>0.1333333333</v>
      </c>
      <c r="AX29" s="1">
        <v>0.66666666669999997</v>
      </c>
      <c r="AY29" s="6">
        <f t="shared" si="28"/>
        <v>-4.0000000015000001</v>
      </c>
      <c r="AZ29" s="1">
        <v>0</v>
      </c>
      <c r="BA29" s="1">
        <v>0.66666666669999997</v>
      </c>
      <c r="BB29" s="6" t="e">
        <f t="shared" si="29"/>
        <v>#DIV/0!</v>
      </c>
    </row>
    <row r="30" spans="1:63" x14ac:dyDescent="0.2">
      <c r="A30">
        <v>1</v>
      </c>
      <c r="B30" s="1">
        <v>0.52777777780000001</v>
      </c>
      <c r="C30" s="1">
        <v>0.26944444439999998</v>
      </c>
      <c r="D30" s="1">
        <v>0.2666666667</v>
      </c>
      <c r="E30" s="1">
        <v>0.31944444440000003</v>
      </c>
      <c r="F30" s="1">
        <v>0.27500000000000002</v>
      </c>
      <c r="G30" s="9">
        <f>(C30-D30)/C30</f>
        <v>1.030927806355611E-2</v>
      </c>
      <c r="H30" s="9">
        <f>(E30-F30)/E30</f>
        <v>0.13913043466283553</v>
      </c>
      <c r="I30">
        <v>12</v>
      </c>
      <c r="J30" s="1">
        <v>0.2666666667</v>
      </c>
      <c r="K30" s="1">
        <v>0.2666666667</v>
      </c>
      <c r="L30" s="1">
        <v>0.2666666667</v>
      </c>
      <c r="M30" s="6">
        <f t="shared" si="24"/>
        <v>0</v>
      </c>
      <c r="N30" s="1">
        <v>0.22</v>
      </c>
      <c r="O30" s="1">
        <v>0.32</v>
      </c>
      <c r="P30" s="1">
        <v>0.2666666667</v>
      </c>
      <c r="Q30" s="7">
        <f t="shared" si="27"/>
        <v>0.16666666656250001</v>
      </c>
      <c r="R30" s="1">
        <v>0.27333333329999998</v>
      </c>
      <c r="S30" s="1"/>
      <c r="U30"/>
      <c r="AA30" s="1"/>
      <c r="AB30" s="1"/>
      <c r="AC30" s="1"/>
      <c r="AE30" s="1" t="s">
        <v>38</v>
      </c>
      <c r="AG30" s="1" t="s">
        <v>13</v>
      </c>
      <c r="AM30" s="1">
        <v>0.38106060609999998</v>
      </c>
      <c r="AN30" s="1">
        <v>0.4</v>
      </c>
      <c r="AO30" s="1">
        <v>0.39621212119999999</v>
      </c>
      <c r="AP30" s="6">
        <f t="shared" si="32"/>
        <v>9.4696970000000824E-3</v>
      </c>
      <c r="AQ30" s="1">
        <v>0.41060606059999999</v>
      </c>
      <c r="AR30" s="1">
        <v>0.40227272730000002</v>
      </c>
      <c r="AS30" s="6">
        <f t="shared" si="33"/>
        <v>2.029520287114819E-2</v>
      </c>
      <c r="AU30">
        <v>8</v>
      </c>
      <c r="AV30" s="1">
        <v>0.6</v>
      </c>
      <c r="AW30" s="1">
        <v>0.1</v>
      </c>
      <c r="AX30" s="1">
        <v>0.6</v>
      </c>
      <c r="AY30" s="6">
        <f t="shared" si="28"/>
        <v>-5</v>
      </c>
      <c r="AZ30" s="1">
        <v>0</v>
      </c>
      <c r="BA30" s="1">
        <v>0.6</v>
      </c>
      <c r="BB30" s="6" t="e">
        <f t="shared" si="29"/>
        <v>#DIV/0!</v>
      </c>
    </row>
    <row r="31" spans="1:63" x14ac:dyDescent="0.2">
      <c r="A31">
        <v>2</v>
      </c>
      <c r="B31" s="1">
        <v>0.26250000000000001</v>
      </c>
      <c r="C31" s="1">
        <v>0.17499999999999999</v>
      </c>
      <c r="D31" s="3">
        <v>0.16562499999999999</v>
      </c>
      <c r="E31" s="1">
        <v>0.16562499999999999</v>
      </c>
      <c r="F31" s="1">
        <v>0.140625</v>
      </c>
      <c r="G31" s="9">
        <f t="shared" ref="G31:G37" si="36">(C31-D31)/C31</f>
        <v>5.3571428571428541E-2</v>
      </c>
      <c r="H31" s="9">
        <f t="shared" ref="H31:H37" si="37">(E31-F31)/E31</f>
        <v>0.15094339622641506</v>
      </c>
      <c r="S31" s="1"/>
      <c r="U31"/>
      <c r="AC31">
        <v>1</v>
      </c>
      <c r="AD31" s="1">
        <v>0.54669999999999996</v>
      </c>
      <c r="AE31" s="1">
        <v>0.4</v>
      </c>
      <c r="AF31" s="1">
        <v>0.38</v>
      </c>
      <c r="AG31" s="9">
        <f t="shared" si="21"/>
        <v>5.0000000000000044E-2</v>
      </c>
      <c r="AH31" s="1">
        <v>0.36</v>
      </c>
      <c r="AI31" s="1">
        <v>0.3533</v>
      </c>
      <c r="AJ31" s="9">
        <f t="shared" ref="AJ31" si="38">(AH31-AI31)/AH31</f>
        <v>1.8611111111111068E-2</v>
      </c>
      <c r="AM31" s="1">
        <v>0.38615384619999998</v>
      </c>
      <c r="AN31" s="1">
        <v>0.40076923079999999</v>
      </c>
      <c r="AO31" s="1">
        <v>0.39615384619999999</v>
      </c>
      <c r="AP31" s="6">
        <f t="shared" si="32"/>
        <v>1.1516314739998734E-2</v>
      </c>
      <c r="AQ31" s="1">
        <v>0.41461538460000003</v>
      </c>
      <c r="AR31" s="1">
        <v>0.40230769230000002</v>
      </c>
      <c r="AS31" s="6">
        <f t="shared" si="33"/>
        <v>2.9684601095721148E-2</v>
      </c>
    </row>
    <row r="32" spans="1:63" x14ac:dyDescent="0.2">
      <c r="A32">
        <v>3</v>
      </c>
      <c r="B32" s="1">
        <v>0.24642857139999999</v>
      </c>
      <c r="C32" s="1">
        <v>0.1535714286</v>
      </c>
      <c r="D32" s="3">
        <v>0.14642857140000001</v>
      </c>
      <c r="E32" s="1">
        <v>0.1392857143</v>
      </c>
      <c r="F32" s="1">
        <v>0.13214285710000001</v>
      </c>
      <c r="G32" s="9">
        <f t="shared" si="36"/>
        <v>4.6511628270416383E-2</v>
      </c>
      <c r="H32" s="9">
        <f t="shared" si="37"/>
        <v>5.1282051687047935E-2</v>
      </c>
      <c r="S32" s="1"/>
      <c r="U32"/>
      <c r="AM32" s="1">
        <v>0.38307692307692298</v>
      </c>
      <c r="AN32" s="1">
        <v>0.40076923076923099</v>
      </c>
      <c r="AO32" s="1">
        <v>0.39615384615384602</v>
      </c>
      <c r="AP32" s="6">
        <f t="shared" si="32"/>
        <v>1.1516314779271501E-2</v>
      </c>
      <c r="AQ32" s="1">
        <v>0.414615384615385</v>
      </c>
      <c r="AR32" s="1">
        <v>0.39846153846153798</v>
      </c>
      <c r="AS32" s="6">
        <f t="shared" si="33"/>
        <v>3.8961038961041007E-2</v>
      </c>
      <c r="AV32" s="4" t="s">
        <v>44</v>
      </c>
      <c r="AW32" s="4" t="s">
        <v>9</v>
      </c>
      <c r="AX32" s="4" t="s">
        <v>43</v>
      </c>
      <c r="BE32" s="4"/>
      <c r="BF32" s="4"/>
      <c r="BG32" s="4"/>
      <c r="BH32" s="4"/>
      <c r="BI32" s="4"/>
      <c r="BJ32" s="4"/>
      <c r="BK32" s="4"/>
    </row>
    <row r="33" spans="1:63" x14ac:dyDescent="0.2">
      <c r="A33">
        <v>4</v>
      </c>
      <c r="B33" s="1">
        <v>0.19166666669999999</v>
      </c>
      <c r="C33" s="1">
        <v>0.1166666667</v>
      </c>
      <c r="D33" s="3">
        <v>0.1</v>
      </c>
      <c r="E33" s="1">
        <v>0.1083333333</v>
      </c>
      <c r="F33" s="1">
        <v>9.1666666669999994E-2</v>
      </c>
      <c r="G33" s="9">
        <f t="shared" si="36"/>
        <v>0.14285714310204081</v>
      </c>
      <c r="H33" s="9">
        <f t="shared" si="37"/>
        <v>0.15384615355502965</v>
      </c>
      <c r="I33">
        <v>1</v>
      </c>
      <c r="J33" s="1">
        <v>0.83142857142857196</v>
      </c>
      <c r="K33" s="1">
        <v>0.60714285714285698</v>
      </c>
      <c r="L33" s="1">
        <v>0.60571428571428598</v>
      </c>
      <c r="M33" s="6">
        <f t="shared" ref="M33:M44" si="39">(K33-L33)/K33</f>
        <v>2.3529411764698855E-3</v>
      </c>
      <c r="N33" s="1">
        <v>0.66571428570000002</v>
      </c>
      <c r="O33" s="3">
        <v>0.66285714289999997</v>
      </c>
      <c r="P33" s="6">
        <f t="shared" ref="P33:P44" si="40">(N33-O33)/N33</f>
        <v>4.2918454078174897E-3</v>
      </c>
      <c r="AM33" s="1">
        <v>0.38750000000000001</v>
      </c>
      <c r="AN33" s="1">
        <v>0.39687499999999998</v>
      </c>
      <c r="AO33" s="1">
        <v>0.390625</v>
      </c>
      <c r="AP33" s="6">
        <f t="shared" si="32"/>
        <v>1.5748031496062936E-2</v>
      </c>
      <c r="AQ33" s="1">
        <v>0.40937499999999999</v>
      </c>
      <c r="AR33" s="1">
        <v>0.39531250000000001</v>
      </c>
      <c r="AS33" s="6">
        <f t="shared" si="33"/>
        <v>3.4351145038167885E-2</v>
      </c>
      <c r="AU33">
        <v>1</v>
      </c>
      <c r="AV33" s="1">
        <v>0.84444444439999999</v>
      </c>
      <c r="AW33" s="1">
        <v>0.78888888889999997</v>
      </c>
      <c r="AX33" s="1">
        <v>0.84444444439999999</v>
      </c>
      <c r="AY33" s="6">
        <f t="shared" ref="AY33:AY40" si="41">(AW33-AX33)/AW33</f>
        <v>-7.0422535139853235E-2</v>
      </c>
      <c r="AZ33" s="1">
        <v>0.8111111111</v>
      </c>
      <c r="BA33" s="1">
        <v>0.83333333330000003</v>
      </c>
      <c r="BB33" s="6">
        <f t="shared" ref="BB33:BB40" si="42">(AZ33-BA33)/AZ33</f>
        <v>-2.7397260246950685E-2</v>
      </c>
    </row>
    <row r="34" spans="1:63" x14ac:dyDescent="0.2">
      <c r="A34">
        <v>5</v>
      </c>
      <c r="B34" s="1">
        <v>0.15</v>
      </c>
      <c r="C34" s="1">
        <v>0.115</v>
      </c>
      <c r="D34" s="3">
        <v>9.5000000000000001E-2</v>
      </c>
      <c r="E34" s="1">
        <v>0.115</v>
      </c>
      <c r="F34" s="1">
        <v>0.1</v>
      </c>
      <c r="G34" s="9">
        <f t="shared" si="36"/>
        <v>0.17391304347826089</v>
      </c>
      <c r="H34" s="9">
        <f t="shared" si="37"/>
        <v>0.13043478260869565</v>
      </c>
      <c r="I34">
        <v>2</v>
      </c>
      <c r="J34" s="1">
        <v>0.60923076919999997</v>
      </c>
      <c r="K34" s="1">
        <v>0.53538461540000004</v>
      </c>
      <c r="L34" s="3">
        <v>0.51846153849999999</v>
      </c>
      <c r="M34" s="6">
        <f t="shared" si="39"/>
        <v>3.1609195358287191E-2</v>
      </c>
      <c r="N34" s="1">
        <v>0.57538461539999997</v>
      </c>
      <c r="O34" s="3">
        <v>0.56923076920000004</v>
      </c>
      <c r="P34" s="6">
        <f t="shared" si="40"/>
        <v>1.0695187245703206E-2</v>
      </c>
      <c r="AC34">
        <v>1</v>
      </c>
      <c r="AD34" s="1">
        <v>0.54669999999999996</v>
      </c>
      <c r="AE34" s="1">
        <v>0.4</v>
      </c>
      <c r="AF34" s="1">
        <v>0.38</v>
      </c>
      <c r="AG34" s="9">
        <f t="shared" ref="AG34:AG41" si="43">(AE34-AF34)/AE34</f>
        <v>5.0000000000000044E-2</v>
      </c>
      <c r="AH34" s="1">
        <v>0.36</v>
      </c>
      <c r="AI34" s="1">
        <v>0.3533</v>
      </c>
      <c r="AJ34" s="9">
        <f t="shared" ref="AJ34:AJ41" si="44">(AH34-AI34)/AH34</f>
        <v>1.8611111111111068E-2</v>
      </c>
      <c r="AM34" s="1">
        <v>0.38730158730158698</v>
      </c>
      <c r="AN34" s="1">
        <v>0.39047619047619098</v>
      </c>
      <c r="AO34" s="1">
        <v>0.381746031746032</v>
      </c>
      <c r="AP34" s="6">
        <f t="shared" si="32"/>
        <v>2.2357723577236376E-2</v>
      </c>
      <c r="AQ34" s="1">
        <v>0.40396825396825398</v>
      </c>
      <c r="AR34" s="1">
        <v>0.39047619047619098</v>
      </c>
      <c r="AS34" s="6">
        <f t="shared" si="33"/>
        <v>3.3398821218073436E-2</v>
      </c>
      <c r="AU34">
        <v>2</v>
      </c>
      <c r="AV34" s="1">
        <v>0.77500000000000002</v>
      </c>
      <c r="AW34" s="1">
        <v>0.77500000000000002</v>
      </c>
      <c r="AX34" s="1">
        <v>0.77500000000000002</v>
      </c>
      <c r="AY34" s="6">
        <f t="shared" si="41"/>
        <v>0</v>
      </c>
      <c r="AZ34" s="1">
        <v>0.8</v>
      </c>
      <c r="BA34" s="1">
        <v>0.8125</v>
      </c>
      <c r="BB34" s="6">
        <f t="shared" si="42"/>
        <v>-1.5624999999999944E-2</v>
      </c>
    </row>
    <row r="35" spans="1:63" x14ac:dyDescent="0.2">
      <c r="A35">
        <v>6</v>
      </c>
      <c r="B35" s="1">
        <v>9.375E-2</v>
      </c>
      <c r="C35" s="1">
        <v>7.4999999999999997E-2</v>
      </c>
      <c r="D35" s="3">
        <v>6.25E-2</v>
      </c>
      <c r="E35" s="1">
        <v>8.1250000000000003E-2</v>
      </c>
      <c r="F35" s="1">
        <v>7.4999999999999997E-2</v>
      </c>
      <c r="G35" s="9">
        <f t="shared" si="36"/>
        <v>0.16666666666666663</v>
      </c>
      <c r="H35" s="9">
        <f t="shared" si="37"/>
        <v>7.6923076923076983E-2</v>
      </c>
      <c r="I35">
        <v>3</v>
      </c>
      <c r="J35" s="1">
        <v>0.55833333330000001</v>
      </c>
      <c r="K35" s="1">
        <v>0.50833333329999997</v>
      </c>
      <c r="L35" s="3">
        <v>0.46833333329999999</v>
      </c>
      <c r="M35" s="6">
        <f t="shared" si="39"/>
        <v>7.86885245953238E-2</v>
      </c>
      <c r="N35" s="1">
        <v>0.54666666669999997</v>
      </c>
      <c r="O35" s="3">
        <v>0.54666666669999997</v>
      </c>
      <c r="P35" s="6">
        <f t="shared" si="40"/>
        <v>0</v>
      </c>
      <c r="AC35">
        <v>2</v>
      </c>
      <c r="AD35" s="1">
        <v>0.56296296300000004</v>
      </c>
      <c r="AE35" s="1">
        <v>0.3111111111</v>
      </c>
      <c r="AF35" s="1">
        <v>0.1925925926</v>
      </c>
      <c r="AG35" s="9">
        <f t="shared" si="43"/>
        <v>0.38095238090646261</v>
      </c>
      <c r="AH35" s="1">
        <v>0.23703703700000001</v>
      </c>
      <c r="AI35" s="3">
        <v>0.17777777780000001</v>
      </c>
      <c r="AJ35" s="9">
        <f t="shared" si="44"/>
        <v>0.24999999978906248</v>
      </c>
      <c r="AM35" s="1">
        <v>0.39596774193548401</v>
      </c>
      <c r="AN35" s="1">
        <v>0.38467741935483901</v>
      </c>
      <c r="AO35" s="1">
        <v>0.38145161290322599</v>
      </c>
      <c r="AP35" s="6">
        <f t="shared" si="32"/>
        <v>8.3857442348011426E-3</v>
      </c>
      <c r="AQ35" s="1">
        <v>0.40080645161290301</v>
      </c>
      <c r="AR35" s="1">
        <v>0.38790322580645198</v>
      </c>
      <c r="AS35" s="6">
        <f t="shared" si="33"/>
        <v>3.2193158953720907E-2</v>
      </c>
      <c r="AU35">
        <v>3</v>
      </c>
      <c r="AV35" s="1">
        <v>0.82857142859999999</v>
      </c>
      <c r="AW35" s="1">
        <v>0.68571428570000004</v>
      </c>
      <c r="AX35" s="1">
        <v>0.7</v>
      </c>
      <c r="AY35" s="6">
        <f t="shared" si="41"/>
        <v>-2.0833333354600574E-2</v>
      </c>
      <c r="AZ35" s="1">
        <v>0.67142857140000001</v>
      </c>
      <c r="BA35" s="1">
        <v>0.7</v>
      </c>
      <c r="BB35" s="6">
        <f t="shared" si="42"/>
        <v>-4.2553191533725589E-2</v>
      </c>
    </row>
    <row r="36" spans="1:63" x14ac:dyDescent="0.2">
      <c r="A36">
        <v>7</v>
      </c>
      <c r="B36" s="13">
        <v>0.1</v>
      </c>
      <c r="C36" s="13">
        <v>5.8299999999999998E-2</v>
      </c>
      <c r="D36" s="13">
        <v>0.05</v>
      </c>
      <c r="E36" s="1">
        <v>8.3333333329999995E-2</v>
      </c>
      <c r="F36" s="1">
        <v>7.4999999999999997E-2</v>
      </c>
      <c r="G36" s="9">
        <f t="shared" si="36"/>
        <v>0.14236706689536871</v>
      </c>
      <c r="H36" s="9">
        <f t="shared" si="37"/>
        <v>9.9999999963999983E-2</v>
      </c>
      <c r="I36">
        <v>4</v>
      </c>
      <c r="J36" s="1">
        <v>0.53090909090000005</v>
      </c>
      <c r="K36" s="1">
        <v>0.4927272727</v>
      </c>
      <c r="L36" s="3">
        <v>0.46363636359999999</v>
      </c>
      <c r="M36" s="6">
        <f t="shared" si="39"/>
        <v>5.9040590427622185E-2</v>
      </c>
      <c r="N36" s="1">
        <v>0.52909090910000001</v>
      </c>
      <c r="O36" s="3">
        <v>0.52545454550000004</v>
      </c>
      <c r="P36" s="6">
        <f t="shared" si="40"/>
        <v>6.8728521648303061E-3</v>
      </c>
      <c r="AC36">
        <v>3</v>
      </c>
      <c r="AD36" s="1">
        <v>0.32500000000000001</v>
      </c>
      <c r="AE36" s="1">
        <v>0.19166666669999999</v>
      </c>
      <c r="AF36" s="1">
        <v>0.1166666667</v>
      </c>
      <c r="AG36" s="9">
        <f t="shared" si="43"/>
        <v>0.39130434775803397</v>
      </c>
      <c r="AH36" s="1">
        <v>9.1666666669999994E-2</v>
      </c>
      <c r="AI36" s="8">
        <v>8.3333333329999995E-2</v>
      </c>
      <c r="AJ36" s="9">
        <f t="shared" si="44"/>
        <v>9.0909090978512394E-2</v>
      </c>
      <c r="AM36" s="1">
        <v>0.40327868849999998</v>
      </c>
      <c r="AN36" s="1">
        <v>0.37295081969999999</v>
      </c>
      <c r="AO36" s="1">
        <v>0.36967213110000002</v>
      </c>
      <c r="AP36" s="6">
        <f t="shared" si="32"/>
        <v>8.7912089927495822E-3</v>
      </c>
      <c r="AQ36" s="1">
        <v>0.39098360659999998</v>
      </c>
      <c r="AR36" s="1">
        <v>0.36803278690000002</v>
      </c>
      <c r="AS36" s="6">
        <f t="shared" si="33"/>
        <v>5.8700209708485405E-2</v>
      </c>
      <c r="AU36">
        <v>4</v>
      </c>
      <c r="AV36" s="1">
        <v>0.58333333330000003</v>
      </c>
      <c r="AW36" s="1">
        <v>0.4833333333</v>
      </c>
      <c r="AX36" s="1">
        <v>0.45</v>
      </c>
      <c r="AY36" s="9">
        <f t="shared" si="41"/>
        <v>6.8965517177170019E-2</v>
      </c>
      <c r="AZ36" s="1">
        <v>0.4833333333</v>
      </c>
      <c r="BA36" s="1">
        <v>0.53333333329999999</v>
      </c>
      <c r="BB36" s="6">
        <f t="shared" si="42"/>
        <v>-0.10344827586920331</v>
      </c>
    </row>
    <row r="37" spans="1:63" x14ac:dyDescent="0.2">
      <c r="A37">
        <v>8</v>
      </c>
      <c r="B37" s="1">
        <v>8.7499999999999994E-2</v>
      </c>
      <c r="C37" s="1">
        <v>7.4999999999999997E-2</v>
      </c>
      <c r="D37" s="1">
        <v>6.25E-2</v>
      </c>
      <c r="E37" s="1">
        <v>0.1</v>
      </c>
      <c r="F37" s="1">
        <v>8.7499999999999994E-2</v>
      </c>
      <c r="G37" s="9">
        <f t="shared" si="36"/>
        <v>0.16666666666666663</v>
      </c>
      <c r="H37" s="9">
        <f t="shared" si="37"/>
        <v>0.12500000000000011</v>
      </c>
      <c r="I37">
        <v>5</v>
      </c>
      <c r="J37" s="1">
        <v>0.48799999999999999</v>
      </c>
      <c r="K37" s="1">
        <v>0.48</v>
      </c>
      <c r="L37" s="3">
        <v>0.432</v>
      </c>
      <c r="M37" s="6">
        <f t="shared" si="39"/>
        <v>9.9999999999999978E-2</v>
      </c>
      <c r="N37" s="1">
        <v>0.51200000000000001</v>
      </c>
      <c r="O37" s="1">
        <v>0.48799999999999999</v>
      </c>
      <c r="P37" s="6">
        <f t="shared" si="40"/>
        <v>4.6875000000000042E-2</v>
      </c>
      <c r="AC37">
        <v>4</v>
      </c>
      <c r="AD37" s="1">
        <v>9.5238095240000001E-2</v>
      </c>
      <c r="AE37" s="1">
        <v>0.1238095238</v>
      </c>
      <c r="AF37" s="1">
        <v>6.6666666669999999E-2</v>
      </c>
      <c r="AG37" s="9">
        <f t="shared" si="43"/>
        <v>0.46153846147011834</v>
      </c>
      <c r="AH37" s="1">
        <v>4.761904762E-2</v>
      </c>
      <c r="AI37" s="1">
        <v>3.8095238099999998E-2</v>
      </c>
      <c r="AJ37" s="9">
        <f t="shared" si="44"/>
        <v>0.19999999991600007</v>
      </c>
      <c r="AP37" s="6">
        <f>AVERAGE(AP26:AP36)</f>
        <v>2.3230174741726905E-2</v>
      </c>
      <c r="AS37" s="6">
        <f>AVERAGE(AS26:AS36)</f>
        <v>5.2656481168855011E-2</v>
      </c>
      <c r="AU37">
        <v>5</v>
      </c>
      <c r="AV37" s="1">
        <v>0.2</v>
      </c>
      <c r="AW37" s="1">
        <v>0.28000000000000003</v>
      </c>
      <c r="AX37" s="1">
        <v>0.22</v>
      </c>
      <c r="AY37" s="6">
        <f t="shared" si="41"/>
        <v>0.21428571428571436</v>
      </c>
      <c r="AZ37" s="1">
        <v>0.14000000000000001</v>
      </c>
      <c r="BA37" s="1">
        <v>0.14000000000000001</v>
      </c>
      <c r="BB37" s="9">
        <f t="shared" si="42"/>
        <v>0</v>
      </c>
    </row>
    <row r="38" spans="1:63" x14ac:dyDescent="0.2">
      <c r="G38" s="6">
        <f>AVERAGE(G30:G37)</f>
        <v>0.11285786521430059</v>
      </c>
      <c r="H38" s="6">
        <f>AVERAGE(H30:H37)</f>
        <v>0.11594498695338762</v>
      </c>
      <c r="I38">
        <v>6</v>
      </c>
      <c r="J38" s="1">
        <v>0.41333333329999999</v>
      </c>
      <c r="K38" s="1">
        <v>0.39111111110000002</v>
      </c>
      <c r="L38" s="3">
        <v>0.36</v>
      </c>
      <c r="M38" s="6">
        <f t="shared" si="39"/>
        <v>7.954545451930535E-2</v>
      </c>
      <c r="N38" s="1">
        <v>0.44444444440000003</v>
      </c>
      <c r="O38" s="1">
        <v>0.41333333329999999</v>
      </c>
      <c r="P38" s="6">
        <f t="shared" si="40"/>
        <v>6.9999999982000072E-2</v>
      </c>
      <c r="AC38">
        <v>5</v>
      </c>
      <c r="AD38" s="1">
        <v>8.8888888890000003E-2</v>
      </c>
      <c r="AE38" s="1">
        <v>0.1333333333</v>
      </c>
      <c r="AF38" s="1">
        <v>5.5555555559999997E-2</v>
      </c>
      <c r="AG38" s="9">
        <f t="shared" si="43"/>
        <v>0.58333333319583336</v>
      </c>
      <c r="AH38" s="1">
        <v>2.2222222220000001E-2</v>
      </c>
      <c r="AI38" s="1">
        <v>2.2222222220000001E-2</v>
      </c>
      <c r="AJ38" s="6">
        <f t="shared" si="44"/>
        <v>0</v>
      </c>
      <c r="AU38">
        <v>6</v>
      </c>
      <c r="AV38" s="1">
        <v>0.15</v>
      </c>
      <c r="AW38" s="1">
        <v>0.22500000000000001</v>
      </c>
      <c r="AX38" s="1">
        <v>0.22500000000000001</v>
      </c>
      <c r="AY38" s="6">
        <f t="shared" si="41"/>
        <v>0</v>
      </c>
      <c r="AZ38" s="1">
        <v>0.125</v>
      </c>
      <c r="BA38" s="1">
        <v>0.125</v>
      </c>
      <c r="BB38" s="9">
        <f t="shared" si="42"/>
        <v>0</v>
      </c>
    </row>
    <row r="39" spans="1:63" x14ac:dyDescent="0.2">
      <c r="I39">
        <v>7</v>
      </c>
      <c r="J39" s="1">
        <v>0.36</v>
      </c>
      <c r="K39" s="1">
        <v>0.35749999999999998</v>
      </c>
      <c r="L39" s="3">
        <v>0.3125</v>
      </c>
      <c r="M39" s="6">
        <f t="shared" si="39"/>
        <v>0.12587412587412583</v>
      </c>
      <c r="N39" s="1">
        <v>0.41499999999999998</v>
      </c>
      <c r="O39" s="1">
        <v>0.36</v>
      </c>
      <c r="P39" s="6">
        <f t="shared" si="40"/>
        <v>0.13253012048192769</v>
      </c>
      <c r="AC39">
        <v>6</v>
      </c>
      <c r="AD39" s="1">
        <v>9.3333333330000004E-2</v>
      </c>
      <c r="AE39" s="1">
        <v>0.1466666667</v>
      </c>
      <c r="AF39" s="1">
        <v>5.3333333330000003E-2</v>
      </c>
      <c r="AG39" s="9">
        <f t="shared" si="43"/>
        <v>0.63636363646900818</v>
      </c>
      <c r="AH39" s="1">
        <v>2.6666666669999999E-2</v>
      </c>
      <c r="AI39" s="1">
        <v>2.6666666669999999E-2</v>
      </c>
      <c r="AJ39" s="6">
        <f t="shared" si="44"/>
        <v>0</v>
      </c>
      <c r="AU39">
        <v>7</v>
      </c>
      <c r="AV39" s="1">
        <v>0.1</v>
      </c>
      <c r="AW39" s="1">
        <v>0.1333333333</v>
      </c>
      <c r="AX39" s="1">
        <v>0.1333333333</v>
      </c>
      <c r="AY39" s="6">
        <f t="shared" si="41"/>
        <v>0</v>
      </c>
      <c r="AZ39" s="1">
        <v>0</v>
      </c>
      <c r="BA39" s="1">
        <v>0</v>
      </c>
      <c r="BB39" s="9" t="e">
        <f t="shared" si="42"/>
        <v>#DIV/0!</v>
      </c>
    </row>
    <row r="40" spans="1:63" x14ac:dyDescent="0.2">
      <c r="I40">
        <v>8</v>
      </c>
      <c r="J40" s="1">
        <v>0.36285714289999998</v>
      </c>
      <c r="K40" s="1">
        <v>0.33714285710000003</v>
      </c>
      <c r="L40" s="3">
        <v>0.30285714289999999</v>
      </c>
      <c r="M40" s="6">
        <f t="shared" si="39"/>
        <v>0.10169491501292743</v>
      </c>
      <c r="N40" s="1">
        <v>0.40571428570000001</v>
      </c>
      <c r="O40" s="1">
        <v>0.36285714289999998</v>
      </c>
      <c r="P40" s="6">
        <f t="shared" si="40"/>
        <v>0.1056338026797759</v>
      </c>
      <c r="AC40">
        <v>7</v>
      </c>
      <c r="AD40" s="1">
        <v>3.3333333329999999E-2</v>
      </c>
      <c r="AE40" s="1">
        <v>8.3333333329999995E-2</v>
      </c>
      <c r="AF40" s="1">
        <v>3.3333333329999999E-2</v>
      </c>
      <c r="AG40" s="9">
        <f t="shared" si="43"/>
        <v>0.600000000024</v>
      </c>
      <c r="AH40" s="1">
        <v>3.3333333329999999E-2</v>
      </c>
      <c r="AI40" s="1">
        <v>3.3333333329999999E-2</v>
      </c>
      <c r="AJ40" s="6">
        <f t="shared" si="44"/>
        <v>0</v>
      </c>
      <c r="AU40">
        <v>8</v>
      </c>
      <c r="AV40" s="1">
        <v>0.05</v>
      </c>
      <c r="AW40" s="1">
        <v>0.1</v>
      </c>
      <c r="AX40" s="1">
        <v>0.1</v>
      </c>
      <c r="AY40" s="6">
        <f t="shared" si="41"/>
        <v>0</v>
      </c>
      <c r="AZ40" s="1">
        <v>0</v>
      </c>
      <c r="BA40" s="1">
        <v>0.05</v>
      </c>
      <c r="BB40" s="6" t="e">
        <f t="shared" si="42"/>
        <v>#DIV/0!</v>
      </c>
    </row>
    <row r="41" spans="1:63" x14ac:dyDescent="0.2">
      <c r="I41">
        <v>9</v>
      </c>
      <c r="J41" s="1">
        <v>0.30666666669999998</v>
      </c>
      <c r="K41" s="1">
        <v>0.34666666670000001</v>
      </c>
      <c r="L41" s="3">
        <v>0.28666666670000002</v>
      </c>
      <c r="M41" s="6">
        <f t="shared" si="39"/>
        <v>0.17307692306028105</v>
      </c>
      <c r="N41" s="1">
        <v>0.39</v>
      </c>
      <c r="O41" s="1">
        <v>0.30666666669999998</v>
      </c>
      <c r="P41" s="6">
        <f t="shared" si="40"/>
        <v>0.21367521358974367</v>
      </c>
      <c r="AC41">
        <v>8</v>
      </c>
      <c r="AD41" s="1">
        <v>2.2222222220000001E-2</v>
      </c>
      <c r="AE41" s="1">
        <v>8.8888888890000003E-2</v>
      </c>
      <c r="AF41" s="1">
        <v>2.2222222220000001E-2</v>
      </c>
      <c r="AG41" s="9">
        <f t="shared" si="43"/>
        <v>0.75000000002812495</v>
      </c>
      <c r="AH41" s="1">
        <v>2.2222222220000001E-2</v>
      </c>
      <c r="AI41" s="1">
        <v>2.2222222220000001E-2</v>
      </c>
      <c r="AJ41" s="6">
        <f t="shared" si="44"/>
        <v>0</v>
      </c>
    </row>
    <row r="42" spans="1:63" x14ac:dyDescent="0.2">
      <c r="I42">
        <v>10</v>
      </c>
      <c r="J42" s="1">
        <v>0.29599999999999999</v>
      </c>
      <c r="K42" s="1">
        <v>0.34399999999999997</v>
      </c>
      <c r="L42" s="3">
        <v>0.28000000000000003</v>
      </c>
      <c r="M42" s="6">
        <f t="shared" si="39"/>
        <v>0.18604651162790684</v>
      </c>
      <c r="N42" s="1">
        <v>0.36</v>
      </c>
      <c r="O42" s="1">
        <v>0.29599999999999999</v>
      </c>
      <c r="P42" s="6">
        <f t="shared" si="40"/>
        <v>0.17777777777777778</v>
      </c>
      <c r="AG42" s="6">
        <f>AVERAGE(AG34:AG41)</f>
        <v>0.48168651998144774</v>
      </c>
      <c r="AJ42" s="6">
        <f>AVERAGE(AJ34:AJ41)</f>
        <v>6.9940025224335747E-2</v>
      </c>
      <c r="AV42" s="4" t="s">
        <v>45</v>
      </c>
      <c r="AW42" s="4" t="s">
        <v>9</v>
      </c>
      <c r="AX42" s="4" t="s">
        <v>46</v>
      </c>
      <c r="BE42" s="4"/>
      <c r="BF42" s="4"/>
      <c r="BG42" s="4"/>
      <c r="BH42" s="4"/>
      <c r="BI42" s="4"/>
      <c r="BJ42" s="4"/>
      <c r="BK42" s="4"/>
    </row>
    <row r="43" spans="1:63" x14ac:dyDescent="0.2">
      <c r="I43">
        <v>11</v>
      </c>
      <c r="J43" s="1">
        <v>0.28999999999999998</v>
      </c>
      <c r="K43" s="1">
        <v>0.29499999999999998</v>
      </c>
      <c r="L43" s="3">
        <v>0.23499999999999999</v>
      </c>
      <c r="M43" s="6">
        <f t="shared" si="39"/>
        <v>0.20338983050847459</v>
      </c>
      <c r="N43" s="1">
        <v>0.32500000000000001</v>
      </c>
      <c r="O43" s="1">
        <v>0.28999999999999998</v>
      </c>
      <c r="P43" s="6">
        <f t="shared" si="40"/>
        <v>0.10769230769230778</v>
      </c>
      <c r="AU43">
        <v>1</v>
      </c>
      <c r="AV43" s="1">
        <v>0.83333333330000003</v>
      </c>
      <c r="AW43" s="1">
        <v>0.78888888889999997</v>
      </c>
      <c r="AX43" s="1">
        <v>0.76666666670000005</v>
      </c>
      <c r="AY43" s="6">
        <f t="shared" ref="AY43:AY50" si="45">(AW43-AX43)/AW43</f>
        <v>2.8169014055941181E-2</v>
      </c>
      <c r="AZ43" s="1">
        <v>0.8111111111</v>
      </c>
      <c r="BA43" s="1">
        <v>0.77777777780000001</v>
      </c>
      <c r="BB43" s="6">
        <f t="shared" ref="BB43:BB50" si="46">(AZ43-BA43)/AZ43</f>
        <v>4.1095890370425957E-2</v>
      </c>
    </row>
    <row r="44" spans="1:63" x14ac:dyDescent="0.2">
      <c r="I44">
        <v>12</v>
      </c>
      <c r="J44" s="1">
        <v>0.2666666667</v>
      </c>
      <c r="K44" s="1">
        <v>0.2666666667</v>
      </c>
      <c r="L44" s="3">
        <v>0.24</v>
      </c>
      <c r="M44" s="6">
        <f t="shared" si="39"/>
        <v>0.10000000011250003</v>
      </c>
      <c r="N44" s="1">
        <v>0.32</v>
      </c>
      <c r="O44" s="1">
        <v>0.2666666667</v>
      </c>
      <c r="P44" s="6">
        <f t="shared" si="40"/>
        <v>0.16666666656250001</v>
      </c>
      <c r="AU44">
        <v>2</v>
      </c>
      <c r="AV44" s="1">
        <v>0.72499999999999998</v>
      </c>
      <c r="AW44" s="1">
        <v>0.77500000000000002</v>
      </c>
      <c r="AX44" s="1">
        <v>0.73750000000000004</v>
      </c>
      <c r="AY44" s="6">
        <f t="shared" si="45"/>
        <v>4.8387096774193519E-2</v>
      </c>
      <c r="AZ44" s="1">
        <v>0.8</v>
      </c>
      <c r="BA44" s="1">
        <v>0.76249999999999996</v>
      </c>
      <c r="BB44" s="6">
        <f t="shared" si="46"/>
        <v>4.6875000000000111E-2</v>
      </c>
    </row>
    <row r="45" spans="1:63" x14ac:dyDescent="0.2">
      <c r="M45" s="6">
        <f>AVERAGE(M33:M44)</f>
        <v>0.10344325102276869</v>
      </c>
      <c r="P45" s="6">
        <f>AVERAGE(P33:P44)</f>
        <v>8.6892564465365321E-2</v>
      </c>
      <c r="AU45">
        <v>3</v>
      </c>
      <c r="AV45" s="1">
        <v>0.68571428570000004</v>
      </c>
      <c r="AW45" s="1">
        <v>0.68571428570000004</v>
      </c>
      <c r="AX45" s="1">
        <v>0.68571428570000004</v>
      </c>
      <c r="AY45" s="6">
        <f t="shared" si="45"/>
        <v>0</v>
      </c>
      <c r="AZ45" s="1">
        <v>0.67142857140000001</v>
      </c>
      <c r="BA45" s="1">
        <v>0.65714285709999998</v>
      </c>
      <c r="BB45" s="6">
        <f t="shared" si="46"/>
        <v>2.1276595766862878E-2</v>
      </c>
    </row>
    <row r="46" spans="1:63" x14ac:dyDescent="0.2">
      <c r="AU46">
        <v>4</v>
      </c>
      <c r="AV46" s="1">
        <v>0.65</v>
      </c>
      <c r="AW46" s="1">
        <v>0.4833333333</v>
      </c>
      <c r="AX46" s="1">
        <v>0.61666666670000003</v>
      </c>
      <c r="AY46" s="6">
        <f t="shared" si="45"/>
        <v>-0.2758620691224733</v>
      </c>
      <c r="AZ46" s="1">
        <v>0.4833333333</v>
      </c>
      <c r="BA46" s="1">
        <v>0.46666666670000001</v>
      </c>
      <c r="BB46" s="9">
        <f t="shared" si="46"/>
        <v>3.4482758485136725E-2</v>
      </c>
    </row>
    <row r="47" spans="1:63" x14ac:dyDescent="0.2">
      <c r="AU47">
        <v>5</v>
      </c>
      <c r="AV47" s="1">
        <v>0.42</v>
      </c>
      <c r="AW47" s="1">
        <v>0.28000000000000003</v>
      </c>
      <c r="AX47" s="1">
        <v>0.3</v>
      </c>
      <c r="AY47" s="6">
        <f t="shared" si="45"/>
        <v>-7.1428571428571286E-2</v>
      </c>
      <c r="AZ47" s="1">
        <v>0.14000000000000001</v>
      </c>
      <c r="BA47" s="1">
        <v>0.18</v>
      </c>
      <c r="BB47" s="6">
        <f t="shared" si="46"/>
        <v>-0.28571428571428553</v>
      </c>
    </row>
    <row r="48" spans="1:63" x14ac:dyDescent="0.2">
      <c r="AU48">
        <v>6</v>
      </c>
      <c r="AV48" s="1">
        <v>0.3</v>
      </c>
      <c r="AW48" s="1">
        <v>0.22500000000000001</v>
      </c>
      <c r="AX48" s="1">
        <v>0.27500000000000002</v>
      </c>
      <c r="AY48" s="6">
        <f t="shared" si="45"/>
        <v>-0.22222222222222229</v>
      </c>
      <c r="AZ48" s="1">
        <v>0.125</v>
      </c>
      <c r="BA48" s="1">
        <v>0.15</v>
      </c>
      <c r="BB48" s="6">
        <f t="shared" si="46"/>
        <v>-0.19999999999999996</v>
      </c>
    </row>
    <row r="49" spans="47:54" x14ac:dyDescent="0.2">
      <c r="AU49">
        <v>7</v>
      </c>
      <c r="AV49" s="1">
        <v>0.33333333329999998</v>
      </c>
      <c r="AW49" s="1">
        <v>0.1333333333</v>
      </c>
      <c r="AX49" s="1">
        <v>0.2</v>
      </c>
      <c r="AY49" s="6">
        <f t="shared" si="45"/>
        <v>-0.50000000037500014</v>
      </c>
      <c r="AZ49" s="1">
        <v>0</v>
      </c>
      <c r="BA49" s="1">
        <v>6.6666666669999999E-2</v>
      </c>
      <c r="BB49" s="6" t="e">
        <f t="shared" si="46"/>
        <v>#DIV/0!</v>
      </c>
    </row>
    <row r="50" spans="47:54" x14ac:dyDescent="0.2">
      <c r="AU50">
        <v>8</v>
      </c>
      <c r="AV50" s="1">
        <v>0.15</v>
      </c>
      <c r="AW50" s="1">
        <v>0.1</v>
      </c>
      <c r="AX50" s="1">
        <v>0.1</v>
      </c>
      <c r="AY50" s="6">
        <f t="shared" si="45"/>
        <v>0</v>
      </c>
      <c r="AZ50" s="1">
        <v>0</v>
      </c>
      <c r="BA50" s="1">
        <v>0.05</v>
      </c>
      <c r="BB50" s="6" t="e">
        <f t="shared" si="46"/>
        <v>#DIV/0!</v>
      </c>
    </row>
    <row r="52" spans="47:54" x14ac:dyDescent="0.2">
      <c r="AV52" s="1" t="s">
        <v>53</v>
      </c>
    </row>
    <row r="53" spans="47:54" x14ac:dyDescent="0.2">
      <c r="AV53" s="1">
        <v>0.76670000000000005</v>
      </c>
      <c r="AW53" s="1">
        <v>0.78890000000000005</v>
      </c>
      <c r="AX53" s="1">
        <v>0.72219999999999995</v>
      </c>
      <c r="AY53" s="6">
        <f t="shared" ref="AY53:AY60" si="47">(AW53-AX53)/AW53</f>
        <v>8.4548104956268327E-2</v>
      </c>
      <c r="AZ53" s="1">
        <v>0.81110000000000004</v>
      </c>
      <c r="BA53" s="1">
        <v>0.72219999999999995</v>
      </c>
      <c r="BB53" s="6">
        <f t="shared" ref="BB53:BB58" si="48">(AZ53-BA53)/AZ53</f>
        <v>0.10960424115398852</v>
      </c>
    </row>
    <row r="54" spans="47:54" x14ac:dyDescent="0.2">
      <c r="AV54" s="1">
        <v>0.77500000000000002</v>
      </c>
      <c r="AW54" s="1">
        <v>0.77500000000000002</v>
      </c>
      <c r="AX54" s="1">
        <v>0.7</v>
      </c>
      <c r="AY54" s="6">
        <f t="shared" si="47"/>
        <v>9.6774193548387177E-2</v>
      </c>
      <c r="AZ54" s="1">
        <v>0.8</v>
      </c>
      <c r="BA54" s="1">
        <v>0.7</v>
      </c>
      <c r="BB54" s="6">
        <f t="shared" si="48"/>
        <v>0.12500000000000011</v>
      </c>
    </row>
    <row r="55" spans="47:54" x14ac:dyDescent="0.2">
      <c r="AV55" s="1">
        <v>0.64290000000000003</v>
      </c>
      <c r="AW55" s="1">
        <v>0.68569999999999998</v>
      </c>
      <c r="AX55" s="1">
        <v>0.64290000000000003</v>
      </c>
      <c r="AY55" s="6">
        <f t="shared" si="47"/>
        <v>6.2417967040979946E-2</v>
      </c>
      <c r="AZ55" s="1">
        <v>0.6714</v>
      </c>
      <c r="BA55" s="1">
        <v>0.65710000000000002</v>
      </c>
      <c r="BB55" s="6">
        <f t="shared" si="48"/>
        <v>2.1298778671432796E-2</v>
      </c>
    </row>
    <row r="56" spans="47:54" x14ac:dyDescent="0.2">
      <c r="AV56" s="1">
        <v>0.58330000000000004</v>
      </c>
      <c r="AW56" s="1">
        <v>0.48330000000000001</v>
      </c>
      <c r="AX56" s="1">
        <v>0.45</v>
      </c>
      <c r="AY56" s="6">
        <f t="shared" si="47"/>
        <v>6.8901303538175043E-2</v>
      </c>
      <c r="AZ56" s="1">
        <v>0.48330000000000001</v>
      </c>
      <c r="BA56" s="1">
        <v>0.4667</v>
      </c>
      <c r="BB56" s="6">
        <f t="shared" si="48"/>
        <v>3.4347196358369553E-2</v>
      </c>
    </row>
    <row r="57" spans="47:54" x14ac:dyDescent="0.2">
      <c r="AV57" s="1">
        <v>0.2</v>
      </c>
      <c r="AW57" s="1">
        <v>0.28000000000000003</v>
      </c>
      <c r="AX57" s="1">
        <v>0.14000000000000001</v>
      </c>
      <c r="AY57" s="6">
        <f t="shared" si="47"/>
        <v>0.5</v>
      </c>
      <c r="AZ57" s="1">
        <v>0.14000000000000001</v>
      </c>
      <c r="BA57" s="1">
        <v>0.14000000000000001</v>
      </c>
      <c r="BB57" s="6">
        <f t="shared" si="48"/>
        <v>0</v>
      </c>
    </row>
    <row r="58" spans="47:54" x14ac:dyDescent="0.2">
      <c r="AV58" s="1">
        <v>0.22500000000000001</v>
      </c>
      <c r="AW58" s="1">
        <v>0.22500000000000001</v>
      </c>
      <c r="AX58" s="1">
        <v>0.2</v>
      </c>
      <c r="AY58" s="6">
        <f t="shared" si="47"/>
        <v>0.11111111111111108</v>
      </c>
      <c r="AZ58" s="1">
        <v>0.125</v>
      </c>
      <c r="BA58" s="1">
        <v>0.125</v>
      </c>
      <c r="BB58" s="6">
        <f t="shared" si="48"/>
        <v>0</v>
      </c>
    </row>
    <row r="59" spans="47:54" x14ac:dyDescent="0.2">
      <c r="AV59" s="1">
        <v>0.1</v>
      </c>
      <c r="AW59" s="1">
        <v>0.1333</v>
      </c>
      <c r="AX59" s="1">
        <v>0.1</v>
      </c>
      <c r="AY59" s="6">
        <f t="shared" si="47"/>
        <v>0.24981245311327829</v>
      </c>
      <c r="AZ59" s="1">
        <v>0</v>
      </c>
      <c r="BA59" s="1">
        <v>0</v>
      </c>
      <c r="BB59" s="6">
        <v>0</v>
      </c>
    </row>
    <row r="60" spans="47:54" x14ac:dyDescent="0.2">
      <c r="AV60" s="1">
        <v>0</v>
      </c>
      <c r="AW60" s="1">
        <v>0.1</v>
      </c>
      <c r="AX60" s="1">
        <v>0.05</v>
      </c>
      <c r="AY60" s="6">
        <f t="shared" si="47"/>
        <v>0.5</v>
      </c>
      <c r="AZ60" s="1">
        <v>0</v>
      </c>
      <c r="BA60" s="1">
        <v>0</v>
      </c>
      <c r="BB60" s="6">
        <v>0</v>
      </c>
    </row>
    <row r="61" spans="47:54" x14ac:dyDescent="0.2">
      <c r="AY61" s="6">
        <f>AVERAGE(AY53:AY60)</f>
        <v>0.20919564166352497</v>
      </c>
      <c r="BB61" s="6">
        <f>AVERAGE(BB53:BB60)</f>
        <v>3.6281277022973873E-2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4"/>
  <sheetViews>
    <sheetView workbookViewId="0">
      <selection activeCell="AK12" sqref="AK12:AP14"/>
    </sheetView>
  </sheetViews>
  <sheetFormatPr baseColWidth="10" defaultRowHeight="16" x14ac:dyDescent="0.2"/>
  <sheetData>
    <row r="1" spans="1:90" x14ac:dyDescent="0.2">
      <c r="A1" t="s">
        <v>51</v>
      </c>
      <c r="B1" t="s">
        <v>52</v>
      </c>
    </row>
    <row r="2" spans="1:90" x14ac:dyDescent="0.2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</row>
    <row r="3" spans="1:90" x14ac:dyDescent="0.2">
      <c r="A3" s="2">
        <v>0.98244437191809197</v>
      </c>
      <c r="B3" s="2">
        <v>1.0311707519511699</v>
      </c>
      <c r="C3" s="2">
        <v>0.91381436700640395</v>
      </c>
      <c r="D3" s="2">
        <v>1.0057661843156001</v>
      </c>
      <c r="E3" s="2">
        <v>0.969963246462204</v>
      </c>
      <c r="F3" s="11">
        <v>0.81500010481143004</v>
      </c>
      <c r="G3" s="2">
        <v>0.90513553253414003</v>
      </c>
      <c r="H3" s="2">
        <v>0.90313154117583305</v>
      </c>
      <c r="I3" s="2">
        <v>0.87454472891411195</v>
      </c>
      <c r="J3" s="2">
        <v>0.96475397306048205</v>
      </c>
      <c r="K3" s="2">
        <v>1.0008411001805899</v>
      </c>
      <c r="L3" s="2">
        <v>1.0239154945364299</v>
      </c>
      <c r="M3" s="2">
        <v>0.93353322687880702</v>
      </c>
      <c r="N3" s="2">
        <v>0.85060827267454997</v>
      </c>
      <c r="O3" s="2">
        <v>0.92479884257909095</v>
      </c>
    </row>
    <row r="4" spans="1:90" x14ac:dyDescent="0.2">
      <c r="A4" s="2">
        <v>1.46937766065057</v>
      </c>
      <c r="B4" s="2">
        <v>1.0769310406207699</v>
      </c>
      <c r="C4" s="2">
        <v>0.73984769577773402</v>
      </c>
      <c r="D4" s="2">
        <v>0.82688454444424897</v>
      </c>
      <c r="E4" s="2">
        <v>1.23615479155798</v>
      </c>
      <c r="F4" s="2">
        <v>0.92183581207265897</v>
      </c>
      <c r="G4" s="2">
        <v>1.09605642238914</v>
      </c>
      <c r="H4" s="11">
        <v>0.58552175378112103</v>
      </c>
      <c r="I4" s="2">
        <v>0.69598326925277998</v>
      </c>
      <c r="J4" s="2">
        <v>1.0475728150511101</v>
      </c>
      <c r="K4" s="2">
        <v>0.98354195714871595</v>
      </c>
      <c r="L4" s="2">
        <v>1.2787374029792</v>
      </c>
      <c r="M4" s="2">
        <v>1.0761386039884999</v>
      </c>
      <c r="N4" s="2">
        <v>0.89899723522130004</v>
      </c>
      <c r="O4" s="2">
        <v>1.33633914682101</v>
      </c>
    </row>
    <row r="5" spans="1:90" x14ac:dyDescent="0.2">
      <c r="A5" s="2">
        <v>1.21372779772641</v>
      </c>
      <c r="B5" s="2">
        <v>1.05377210568917</v>
      </c>
      <c r="C5" s="2">
        <v>0.81626395012948805</v>
      </c>
      <c r="D5" s="2">
        <v>0.91434510546676895</v>
      </c>
      <c r="E5" s="2">
        <v>1.10100858386321</v>
      </c>
      <c r="F5" s="2">
        <v>0.86467284005840395</v>
      </c>
      <c r="G5" s="2">
        <v>0.99967705579728094</v>
      </c>
      <c r="H5" s="2">
        <v>0.73591464208780599</v>
      </c>
      <c r="I5" s="12">
        <v>0.43612817363770201</v>
      </c>
      <c r="J5" s="2">
        <v>1.0038003517807501</v>
      </c>
      <c r="K5" s="2">
        <v>0.99154798745186901</v>
      </c>
      <c r="L5" s="2">
        <v>1.1490420408117401</v>
      </c>
      <c r="M5" s="2">
        <v>1.00372050218833</v>
      </c>
      <c r="N5" s="2">
        <v>0.87284242114751298</v>
      </c>
      <c r="O5" s="2">
        <v>1.1247121126594499</v>
      </c>
    </row>
    <row r="11" spans="1:90" x14ac:dyDescent="0.2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  <c r="AX11">
        <v>50</v>
      </c>
      <c r="AY11">
        <v>51</v>
      </c>
      <c r="AZ11">
        <v>52</v>
      </c>
      <c r="BA11">
        <v>53</v>
      </c>
      <c r="BB11">
        <v>54</v>
      </c>
      <c r="BC11">
        <v>55</v>
      </c>
      <c r="BD11">
        <v>56</v>
      </c>
      <c r="BE11">
        <v>57</v>
      </c>
      <c r="BF11">
        <v>58</v>
      </c>
      <c r="BG11">
        <v>59</v>
      </c>
      <c r="BH11">
        <v>60</v>
      </c>
    </row>
    <row r="12" spans="1:90" x14ac:dyDescent="0.2">
      <c r="A12" s="1">
        <v>4.9317994432648902E-4</v>
      </c>
      <c r="B12" s="1">
        <v>1.16916264374288E-2</v>
      </c>
      <c r="C12" s="1">
        <v>1.0921753146702099E-2</v>
      </c>
      <c r="D12" s="1">
        <v>-2.59528391683874E-2</v>
      </c>
      <c r="E12" s="1">
        <v>6.8210086521907198E-3</v>
      </c>
      <c r="F12" s="1">
        <v>9.8788572303021294E-3</v>
      </c>
      <c r="G12" s="1">
        <v>1.4066112775609301E-3</v>
      </c>
      <c r="H12" s="1">
        <v>-2.1821858911303602E-3</v>
      </c>
      <c r="I12" s="1">
        <v>-8.2870197928206595E-3</v>
      </c>
      <c r="J12" s="1">
        <v>-1.8620925125940602E-2</v>
      </c>
      <c r="K12" s="1">
        <v>-6.4998943803653E-3</v>
      </c>
      <c r="L12" s="1">
        <v>-6.4998943803653E-3</v>
      </c>
      <c r="M12" s="1">
        <v>1.35741959392706E-2</v>
      </c>
      <c r="N12" s="1">
        <v>2.0871117145839502E-2</v>
      </c>
      <c r="O12" s="1">
        <v>2.4837929827451501E-2</v>
      </c>
      <c r="P12" s="1">
        <v>-1.8082430553310699E-2</v>
      </c>
      <c r="Q12" s="1">
        <v>2.4913082476381101E-2</v>
      </c>
      <c r="R12" s="1">
        <v>2.4913082476381101E-2</v>
      </c>
      <c r="S12" s="1">
        <v>7.0338402623836499E-3</v>
      </c>
      <c r="T12" s="1">
        <v>-1.2522629781029299E-3</v>
      </c>
      <c r="U12" s="1">
        <v>4.9003460956335799E-4</v>
      </c>
      <c r="V12" s="1">
        <v>-1.8559992735767299E-2</v>
      </c>
      <c r="W12" s="1">
        <v>3.99147784596093E-3</v>
      </c>
      <c r="X12" s="1">
        <v>-1.3536321030682499E-3</v>
      </c>
      <c r="Y12" s="1">
        <v>8.1655117825688798E-3</v>
      </c>
      <c r="Z12" s="1">
        <v>1.0550831349654901E-2</v>
      </c>
      <c r="AA12" s="1">
        <v>1.03901283678942E-2</v>
      </c>
      <c r="AB12" s="1">
        <v>-1.8596375513951199E-2</v>
      </c>
      <c r="AC12" s="1">
        <v>9.4783363068088496E-3</v>
      </c>
      <c r="AD12" s="1">
        <v>1.10962684004185E-2</v>
      </c>
      <c r="AE12" s="1">
        <v>3.02932729193604E-2</v>
      </c>
      <c r="AF12" s="1">
        <v>5.80607558920695E-2</v>
      </c>
      <c r="AG12" s="1">
        <v>4.7983664670800397E-2</v>
      </c>
      <c r="AH12" s="1">
        <v>-2.0215516974478299E-2</v>
      </c>
      <c r="AI12" s="1">
        <v>4.6187050586553598E-2</v>
      </c>
      <c r="AJ12" s="1">
        <v>4.6187050586553598E-2</v>
      </c>
      <c r="AK12" s="1">
        <v>1.5949006699184701E-2</v>
      </c>
      <c r="AL12" s="1">
        <v>2.8183761822698699E-2</v>
      </c>
      <c r="AM12" s="1">
        <v>2.5434042007467399E-2</v>
      </c>
      <c r="AN12" s="1">
        <v>-1.82914223524192E-2</v>
      </c>
      <c r="AO12" s="1">
        <v>2.4721874797416499E-2</v>
      </c>
      <c r="AP12" s="1">
        <v>2.4721874797416499E-2</v>
      </c>
      <c r="AQ12" s="1">
        <v>2.5571637936395001E-2</v>
      </c>
      <c r="AR12" s="1">
        <v>2.6356542314926502E-2</v>
      </c>
      <c r="AS12" s="1">
        <v>2.6058284375695601E-2</v>
      </c>
      <c r="AT12" s="1">
        <v>-2.4789400919922801E-2</v>
      </c>
      <c r="AU12" s="1">
        <v>2.08110076591475E-2</v>
      </c>
      <c r="AV12" s="1">
        <v>2.6356542314926502E-2</v>
      </c>
      <c r="AW12" s="1">
        <v>4.22957090738805E-2</v>
      </c>
      <c r="AX12" s="1">
        <v>2.0482013939341299E-2</v>
      </c>
      <c r="AY12" s="1">
        <v>2.9854458614393401E-2</v>
      </c>
      <c r="AZ12" s="1">
        <v>-1.6006558605871999E-2</v>
      </c>
      <c r="BA12" s="1">
        <v>2.85470990301794E-2</v>
      </c>
      <c r="BB12" s="1">
        <v>2.85470990301794E-2</v>
      </c>
      <c r="BC12" s="1">
        <v>2.8983411763424502E-3</v>
      </c>
      <c r="BD12" s="1">
        <v>1.1954301745975201E-2</v>
      </c>
      <c r="BE12" s="1">
        <v>1.36502908226558E-2</v>
      </c>
      <c r="BF12" s="1">
        <v>-2.0184942792768099E-2</v>
      </c>
      <c r="BG12" s="1">
        <v>1.2471678176832E-2</v>
      </c>
      <c r="BH12" s="1">
        <v>1.5797603846702198E-2</v>
      </c>
      <c r="BI12" s="1">
        <v>1.3141417837504699E-3</v>
      </c>
      <c r="BJ12" s="1">
        <v>3.4025150569240198E-3</v>
      </c>
      <c r="BK12" s="1">
        <v>2.4124509669676401E-3</v>
      </c>
      <c r="BL12" s="1">
        <v>-1.7446432998131801E-2</v>
      </c>
      <c r="BM12" s="1">
        <v>6.7421352064149804E-3</v>
      </c>
      <c r="BN12" s="1">
        <v>-6.8518973727649203E-4</v>
      </c>
      <c r="BO12" s="1">
        <v>6.76767758829434E-3</v>
      </c>
      <c r="BP12" s="1">
        <v>-3.8430955180782998E-3</v>
      </c>
      <c r="BQ12" s="1">
        <v>2.5645457870858302E-3</v>
      </c>
      <c r="BR12" s="1">
        <v>-1.7939976420069E-2</v>
      </c>
      <c r="BS12" s="1">
        <v>-1.02462239151743E-2</v>
      </c>
      <c r="BT12" s="1">
        <v>-1.02462239151743E-2</v>
      </c>
      <c r="BU12" s="1">
        <v>2.75279254740162E-2</v>
      </c>
      <c r="BV12" s="1">
        <v>1.54817643251954E-2</v>
      </c>
      <c r="BW12" s="1">
        <v>1.35337055991858E-2</v>
      </c>
      <c r="BX12" s="1">
        <v>-8.7314233931559092E-3</v>
      </c>
      <c r="BY12" s="1">
        <v>1.44082678422526E-2</v>
      </c>
      <c r="BZ12" s="1">
        <v>1.18628105254663E-2</v>
      </c>
      <c r="CA12" s="1">
        <v>3.5781380504074103E-2</v>
      </c>
      <c r="CB12" s="1">
        <v>3.5862242217871702E-2</v>
      </c>
      <c r="CC12" s="1">
        <v>3.45657561508134E-2</v>
      </c>
      <c r="CD12" s="1">
        <v>-6.5683812758142298E-3</v>
      </c>
      <c r="CE12" s="1">
        <v>3.3028922176830199E-2</v>
      </c>
      <c r="CF12" s="1">
        <v>3.3028922176830199E-2</v>
      </c>
      <c r="CG12" s="1">
        <v>2.44693494880007E-2</v>
      </c>
      <c r="CH12" s="1">
        <v>1.1746002692791401E-2</v>
      </c>
      <c r="CI12" s="1">
        <v>2.07600614927681E-2</v>
      </c>
      <c r="CJ12" s="1">
        <v>-2.06460476409762E-2</v>
      </c>
      <c r="CK12" s="1">
        <v>1.6505124429225301E-2</v>
      </c>
      <c r="CL12" s="1">
        <v>2.62096717791729E-2</v>
      </c>
    </row>
    <row r="13" spans="1:90" x14ac:dyDescent="0.2">
      <c r="A13" s="1">
        <v>2.1577697091142101E-2</v>
      </c>
      <c r="B13" s="1">
        <v>-4.60944070387381E-2</v>
      </c>
      <c r="C13" s="1">
        <v>-0.100306733014803</v>
      </c>
      <c r="D13" s="1">
        <v>-0.556830258203315</v>
      </c>
      <c r="E13" s="1">
        <v>0.13614759463426501</v>
      </c>
      <c r="F13" s="1">
        <v>-4.4382269063784903E-2</v>
      </c>
      <c r="G13" s="1">
        <v>9.4549491409076397E-2</v>
      </c>
      <c r="H13" s="1">
        <v>-0.19660464484769399</v>
      </c>
      <c r="I13" s="1">
        <v>3.3320677622110703E-2</v>
      </c>
      <c r="J13" s="1">
        <v>-1.4273705358368E-2</v>
      </c>
      <c r="K13" s="1">
        <v>-3.7566801028459701E-3</v>
      </c>
      <c r="L13" s="1">
        <v>-3.7566801028469702E-3</v>
      </c>
      <c r="M13" s="1">
        <v>0.20967045165065101</v>
      </c>
      <c r="N13" s="1">
        <v>1.9416616720911498E-2</v>
      </c>
      <c r="O13" s="1">
        <v>-2.5969133853711902E-2</v>
      </c>
      <c r="P13" s="1">
        <v>0.24195136404659701</v>
      </c>
      <c r="Q13" s="1">
        <v>-2.1984268520944601E-2</v>
      </c>
      <c r="R13" s="1">
        <v>-2.1984268520945899E-2</v>
      </c>
      <c r="S13" s="1">
        <v>0.109927691625028</v>
      </c>
      <c r="T13" s="1">
        <v>5.4000062231828898E-2</v>
      </c>
      <c r="U13" s="1">
        <v>5.2343605193441098E-2</v>
      </c>
      <c r="V13" s="1">
        <v>-0.12662957598421801</v>
      </c>
      <c r="W13" s="1">
        <v>-2.8620439342108901E-2</v>
      </c>
      <c r="X13" s="1">
        <v>0.134477063487138</v>
      </c>
      <c r="Y13" s="1">
        <v>2.54401193857366E-2</v>
      </c>
      <c r="Z13" s="1">
        <v>-6.0718068466776201E-2</v>
      </c>
      <c r="AA13" s="1">
        <v>-7.1052089256429099E-2</v>
      </c>
      <c r="AB13" s="1">
        <v>-4.9042429021381798E-2</v>
      </c>
      <c r="AC13" s="1">
        <v>-5.8367909489634398E-2</v>
      </c>
      <c r="AD13" s="1">
        <v>-5.5803559276740099E-2</v>
      </c>
      <c r="AE13" s="1">
        <v>9.7634345816453902E-2</v>
      </c>
      <c r="AF13" s="1">
        <v>0.23884640334562701</v>
      </c>
      <c r="AG13" s="1">
        <v>1.8028431401337201E-2</v>
      </c>
      <c r="AH13" s="1">
        <v>-0.25813350712244598</v>
      </c>
      <c r="AI13" s="1">
        <v>-1.8218125790601201E-2</v>
      </c>
      <c r="AJ13" s="1">
        <v>-1.8218125790600202E-2</v>
      </c>
      <c r="AK13" s="1">
        <v>-9.4444880788929694E-2</v>
      </c>
      <c r="AL13" s="1">
        <v>5.0462058149003701E-3</v>
      </c>
      <c r="AM13" s="1">
        <v>7.4090493055632603E-2</v>
      </c>
      <c r="AN13" s="1">
        <v>-1.047707570446E-2</v>
      </c>
      <c r="AO13" s="1">
        <v>-4.1352010751028401E-2</v>
      </c>
      <c r="AP13" s="1">
        <v>-4.1352010751026798E-2</v>
      </c>
      <c r="AQ13" s="1">
        <v>0.249713754075748</v>
      </c>
      <c r="AR13" s="1">
        <v>-7.5304483088075705E-2</v>
      </c>
      <c r="AS13" s="1">
        <v>0.24866547147377199</v>
      </c>
      <c r="AT13" s="1">
        <v>-5.2984184588823204E-4</v>
      </c>
      <c r="AU13" s="1">
        <v>0.14179570429475699</v>
      </c>
      <c r="AV13" s="1">
        <v>-7.5304483088076496E-2</v>
      </c>
      <c r="AW13" s="1">
        <v>0.65382307096838999</v>
      </c>
      <c r="AX13" s="1">
        <v>0.17018689419987201</v>
      </c>
      <c r="AY13" s="1">
        <v>0.13766172090314699</v>
      </c>
      <c r="AZ13" s="1">
        <v>0.37522832228202102</v>
      </c>
      <c r="BA13" s="1">
        <v>7.9582363000726297E-2</v>
      </c>
      <c r="BB13" s="1">
        <v>7.9582363000726505E-2</v>
      </c>
      <c r="BC13" s="1">
        <v>0.207332637027595</v>
      </c>
      <c r="BD13" s="1">
        <v>0.21002589402625499</v>
      </c>
      <c r="BE13" s="1">
        <v>-0.19060656402673201</v>
      </c>
      <c r="BF13" s="1">
        <v>8.3355474736829901E-2</v>
      </c>
      <c r="BG13" s="1">
        <v>-0.18579799671622299</v>
      </c>
      <c r="BH13" s="1">
        <v>-0.14346122903206401</v>
      </c>
      <c r="BI13" s="1">
        <v>1.5176413835342E-2</v>
      </c>
      <c r="BJ13" s="1">
        <v>-3.9364462395989903E-2</v>
      </c>
      <c r="BK13" s="1">
        <v>-6.9354444271204296E-2</v>
      </c>
      <c r="BL13" s="1">
        <v>8.4852207476797198E-2</v>
      </c>
      <c r="BM13" s="1">
        <v>0.18429231861126499</v>
      </c>
      <c r="BN13" s="1">
        <v>-0.14343648022004399</v>
      </c>
      <c r="BO13" s="1">
        <v>-7.2944417372714995E-2</v>
      </c>
      <c r="BP13" s="1">
        <v>-9.3043491594334796E-2</v>
      </c>
      <c r="BQ13" s="1">
        <v>-7.2834966315939997E-2</v>
      </c>
      <c r="BR13" s="1">
        <v>-0.121100558811153</v>
      </c>
      <c r="BS13" s="1">
        <v>1.35321831352455E-2</v>
      </c>
      <c r="BT13" s="1">
        <v>1.35321831352457E-2</v>
      </c>
      <c r="BU13" s="1">
        <v>0.131686231222196</v>
      </c>
      <c r="BV13" s="1">
        <v>-9.7130834817484205E-2</v>
      </c>
      <c r="BW13" s="1">
        <v>-8.7467046715172705E-2</v>
      </c>
      <c r="BX13" s="1">
        <v>0.109309908589904</v>
      </c>
      <c r="BY13" s="1">
        <v>-7.47173273601143E-2</v>
      </c>
      <c r="BZ13" s="1">
        <v>-5.6459843819259302E-2</v>
      </c>
      <c r="CA13" s="1">
        <v>-2.38207406568594E-2</v>
      </c>
      <c r="CB13" s="1">
        <v>-1.6612737157401199E-2</v>
      </c>
      <c r="CC13" s="1">
        <v>-5.7100437633954303E-2</v>
      </c>
      <c r="CD13" s="1">
        <v>0.25988148003609401</v>
      </c>
      <c r="CE13" s="1">
        <v>-5.1963843175144003E-3</v>
      </c>
      <c r="CF13" s="1">
        <v>-5.1963843175134496E-3</v>
      </c>
      <c r="CG13" s="1">
        <v>8.8452493356408896E-2</v>
      </c>
      <c r="CH13" s="1">
        <v>-0.102401975566404</v>
      </c>
      <c r="CI13" s="1">
        <v>-0.10253030506890599</v>
      </c>
      <c r="CJ13" s="1">
        <v>-0.28279149764843398</v>
      </c>
      <c r="CK13" s="1">
        <v>4.3420553065006598E-2</v>
      </c>
      <c r="CL13" s="1">
        <v>-5.6049141790145897E-2</v>
      </c>
    </row>
    <row r="14" spans="1:90" x14ac:dyDescent="0.2">
      <c r="A14" s="1">
        <v>2.2070877035468599E-2</v>
      </c>
      <c r="B14" s="1">
        <v>-3.4402780601309302E-2</v>
      </c>
      <c r="C14" s="1">
        <v>-8.9384979868101302E-2</v>
      </c>
      <c r="D14" s="1">
        <v>-0.58278309737170197</v>
      </c>
      <c r="E14" s="1">
        <v>0.142968603286456</v>
      </c>
      <c r="F14" s="1">
        <v>-3.4503411833482801E-2</v>
      </c>
      <c r="G14" s="1">
        <v>9.5956102686637304E-2</v>
      </c>
      <c r="H14" s="1">
        <v>-0.198786830738824</v>
      </c>
      <c r="I14" s="1">
        <v>2.5033657829289999E-2</v>
      </c>
      <c r="J14" s="1">
        <v>-3.2894630484308601E-2</v>
      </c>
      <c r="K14" s="1">
        <v>-1.02565744832113E-2</v>
      </c>
      <c r="L14" s="1">
        <v>-1.0256574483212299E-2</v>
      </c>
      <c r="M14" s="1">
        <v>0.22324464758992199</v>
      </c>
      <c r="N14" s="1">
        <v>4.0287733866750997E-2</v>
      </c>
      <c r="O14" s="1">
        <v>-1.13120402626036E-3</v>
      </c>
      <c r="P14" s="1">
        <v>0.22386893349328599</v>
      </c>
      <c r="Q14" s="1">
        <v>2.9288139554365399E-3</v>
      </c>
      <c r="R14" s="1">
        <v>2.9288139554352402E-3</v>
      </c>
      <c r="S14" s="1">
        <v>0.116961531887412</v>
      </c>
      <c r="T14" s="1">
        <v>5.2747799253725997E-2</v>
      </c>
      <c r="U14" s="1">
        <v>5.2833639803004401E-2</v>
      </c>
      <c r="V14" s="1">
        <v>-0.14518956871998601</v>
      </c>
      <c r="W14" s="1">
        <v>-2.4628961496147999E-2</v>
      </c>
      <c r="X14" s="1">
        <v>0.13312343138407001</v>
      </c>
      <c r="Y14" s="1">
        <v>3.3605631168305498E-2</v>
      </c>
      <c r="Z14" s="1">
        <v>-5.0167237117121302E-2</v>
      </c>
      <c r="AA14" s="1">
        <v>-6.0661960888534899E-2</v>
      </c>
      <c r="AB14" s="1">
        <v>-6.76388045353329E-2</v>
      </c>
      <c r="AC14" s="1">
        <v>-4.8889573182825601E-2</v>
      </c>
      <c r="AD14" s="1">
        <v>-4.4707290876321498E-2</v>
      </c>
      <c r="AE14" s="1">
        <v>0.12792761873581401</v>
      </c>
      <c r="AF14" s="1">
        <v>0.29690715923769601</v>
      </c>
      <c r="AG14" s="1">
        <v>6.6012096072137594E-2</v>
      </c>
      <c r="AH14" s="1">
        <v>-0.27834902409692402</v>
      </c>
      <c r="AI14" s="1">
        <v>2.79689247959524E-2</v>
      </c>
      <c r="AJ14" s="1">
        <v>2.79689247959534E-2</v>
      </c>
      <c r="AK14" s="1">
        <v>-7.8495874089744996E-2</v>
      </c>
      <c r="AL14" s="1">
        <v>3.3229967637599001E-2</v>
      </c>
      <c r="AM14" s="1">
        <v>9.9524535063099995E-2</v>
      </c>
      <c r="AN14" s="1">
        <v>-2.8768498056879199E-2</v>
      </c>
      <c r="AO14" s="1">
        <v>-1.6630135953611899E-2</v>
      </c>
      <c r="AP14" s="1">
        <v>-1.6630135953610299E-2</v>
      </c>
      <c r="AQ14" s="1">
        <v>0.27528539201214403</v>
      </c>
      <c r="AR14" s="1">
        <v>-4.89479407731492E-2</v>
      </c>
      <c r="AS14" s="1">
        <v>0.27472375584946701</v>
      </c>
      <c r="AT14" s="1">
        <v>-2.5319242765811E-2</v>
      </c>
      <c r="AU14" s="1">
        <v>0.162606711953904</v>
      </c>
      <c r="AV14" s="1">
        <v>-4.8947940773149901E-2</v>
      </c>
      <c r="AW14" s="1">
        <v>0.69611878004227001</v>
      </c>
      <c r="AX14" s="1">
        <v>0.190668908139213</v>
      </c>
      <c r="AY14" s="1">
        <v>0.16751617951754</v>
      </c>
      <c r="AZ14" s="1">
        <v>0.359221763676149</v>
      </c>
      <c r="BA14" s="1">
        <v>0.108129462030906</v>
      </c>
      <c r="BB14" s="1">
        <v>0.108129462030906</v>
      </c>
      <c r="BC14" s="1">
        <v>0.21023097820393699</v>
      </c>
      <c r="BD14" s="1">
        <v>0.22198019577222999</v>
      </c>
      <c r="BE14" s="1">
        <v>-0.176956273204076</v>
      </c>
      <c r="BF14" s="1">
        <v>6.3170531944061803E-2</v>
      </c>
      <c r="BG14" s="1">
        <v>-0.17332631853939101</v>
      </c>
      <c r="BH14" s="1">
        <v>-0.12766362518536101</v>
      </c>
      <c r="BI14" s="1">
        <v>1.64905556190925E-2</v>
      </c>
      <c r="BJ14" s="1">
        <v>-3.5961947339065901E-2</v>
      </c>
      <c r="BK14" s="1">
        <v>-6.6941993304236697E-2</v>
      </c>
      <c r="BL14" s="1">
        <v>6.7405774478665401E-2</v>
      </c>
      <c r="BM14" s="1">
        <v>0.19103445381768</v>
      </c>
      <c r="BN14" s="1">
        <v>-0.14412166995732101</v>
      </c>
      <c r="BO14" s="1">
        <v>-6.6176739784420693E-2</v>
      </c>
      <c r="BP14" s="1">
        <v>-9.6886587112413103E-2</v>
      </c>
      <c r="BQ14" s="1">
        <v>-7.02704205288541E-2</v>
      </c>
      <c r="BR14" s="1">
        <v>-0.13904053523122201</v>
      </c>
      <c r="BS14" s="1">
        <v>3.2859592200712401E-3</v>
      </c>
      <c r="BT14" s="1">
        <v>3.28595922007144E-3</v>
      </c>
      <c r="BU14" s="1">
        <v>0.159214156696212</v>
      </c>
      <c r="BV14" s="1">
        <v>-8.1649070492288797E-2</v>
      </c>
      <c r="BW14" s="1">
        <v>-7.39333411159869E-2</v>
      </c>
      <c r="BX14" s="1">
        <v>0.100578485196748</v>
      </c>
      <c r="BY14" s="1">
        <v>-6.03090595178618E-2</v>
      </c>
      <c r="BZ14" s="1">
        <v>-4.4597033293792998E-2</v>
      </c>
      <c r="CA14" s="1">
        <v>1.19606398472148E-2</v>
      </c>
      <c r="CB14" s="1">
        <v>1.9249505060470601E-2</v>
      </c>
      <c r="CC14" s="1">
        <v>-2.25346814831409E-2</v>
      </c>
      <c r="CD14" s="1">
        <v>0.25331309876028002</v>
      </c>
      <c r="CE14" s="1">
        <v>2.78325378593158E-2</v>
      </c>
      <c r="CF14" s="1">
        <v>2.7832537859316699E-2</v>
      </c>
      <c r="CG14" s="1">
        <v>0.11292184284440999</v>
      </c>
      <c r="CH14" s="1">
        <v>-9.06559728736126E-2</v>
      </c>
      <c r="CI14" s="1">
        <v>-8.1770243576137505E-2</v>
      </c>
      <c r="CJ14" s="1">
        <v>-0.30343754528941003</v>
      </c>
      <c r="CK14" s="1">
        <v>5.9925677494231902E-2</v>
      </c>
      <c r="CL14" s="1">
        <v>-2.9839470010973E-2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A20" workbookViewId="0">
      <selection activeCell="M38" sqref="M38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>
        <v>1</v>
      </c>
      <c r="D1">
        <v>1</v>
      </c>
      <c r="E1">
        <v>0.5</v>
      </c>
      <c r="F1" s="19">
        <v>0.3</v>
      </c>
      <c r="G1" s="19">
        <v>0.19428571428571401</v>
      </c>
      <c r="H1" s="19">
        <v>0.32714285714285701</v>
      </c>
      <c r="K1" t="s">
        <v>148</v>
      </c>
      <c r="L1" t="s">
        <v>149</v>
      </c>
      <c r="M1" t="s">
        <v>150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</row>
    <row r="2" spans="1:19" x14ac:dyDescent="0.2">
      <c r="A2">
        <v>1</v>
      </c>
      <c r="B2">
        <v>2</v>
      </c>
      <c r="C2">
        <v>1</v>
      </c>
      <c r="D2">
        <v>1</v>
      </c>
      <c r="E2">
        <v>0.5</v>
      </c>
      <c r="F2" s="19">
        <v>0.32</v>
      </c>
      <c r="G2" s="19">
        <v>0.192857142857143</v>
      </c>
      <c r="H2" s="19">
        <v>0.33428571428571402</v>
      </c>
      <c r="J2">
        <v>1</v>
      </c>
      <c r="K2" s="21">
        <v>0.37285714289999999</v>
      </c>
      <c r="L2" s="21">
        <v>0.21857142860000001</v>
      </c>
      <c r="M2" s="21">
        <v>0.40857142860000001</v>
      </c>
      <c r="N2" s="19">
        <f>AVERAGE(M2:M4)</f>
        <v>0.38809523810000002</v>
      </c>
      <c r="O2" s="19">
        <f>MAX(K2:K4)</f>
        <v>0.3828571429</v>
      </c>
      <c r="P2" s="19">
        <f>MIN(K2:K4)</f>
        <v>0.3228571429</v>
      </c>
      <c r="Q2" s="6">
        <f>AVERAGE(O2:P2)</f>
        <v>0.35285714290000003</v>
      </c>
      <c r="R2" s="6">
        <f>O2-Q2</f>
        <v>2.9999999999999971E-2</v>
      </c>
    </row>
    <row r="3" spans="1:19" x14ac:dyDescent="0.2">
      <c r="A3">
        <v>1</v>
      </c>
      <c r="B3">
        <v>3</v>
      </c>
      <c r="C3">
        <v>1</v>
      </c>
      <c r="D3">
        <v>1</v>
      </c>
      <c r="E3">
        <v>0.5</v>
      </c>
      <c r="F3" s="19">
        <v>0.34</v>
      </c>
      <c r="G3" s="19">
        <v>0.222857142857143</v>
      </c>
      <c r="H3" s="19">
        <v>0.35428571428571398</v>
      </c>
      <c r="J3">
        <v>1</v>
      </c>
      <c r="K3" s="21">
        <v>0.3228571429</v>
      </c>
      <c r="L3" s="21">
        <v>0.21285714289999999</v>
      </c>
      <c r="M3" s="21">
        <v>0.3514285714</v>
      </c>
      <c r="O3" s="19">
        <f>MAX(L2:L4)</f>
        <v>0.21857142860000001</v>
      </c>
      <c r="P3" s="19">
        <f>MIN(L2:L4)</f>
        <v>0.19</v>
      </c>
      <c r="Q3" s="6">
        <f t="shared" ref="Q3:Q8" si="0">AVERAGE(O3:P3)</f>
        <v>0.2042857143</v>
      </c>
      <c r="R3" s="6">
        <f t="shared" ref="R3:R8" si="1">O3-Q3</f>
        <v>1.4285714300000002E-2</v>
      </c>
    </row>
    <row r="4" spans="1:19" x14ac:dyDescent="0.2">
      <c r="A4">
        <v>1</v>
      </c>
      <c r="B4">
        <v>4</v>
      </c>
      <c r="C4">
        <v>1</v>
      </c>
      <c r="D4">
        <v>1</v>
      </c>
      <c r="E4">
        <v>0.5</v>
      </c>
      <c r="F4" s="19">
        <v>0.315714285714286</v>
      </c>
      <c r="G4" s="19">
        <v>0.18</v>
      </c>
      <c r="H4" s="19">
        <v>0.32571428571428601</v>
      </c>
      <c r="J4">
        <v>1</v>
      </c>
      <c r="K4" s="21">
        <v>0.3828571429</v>
      </c>
      <c r="L4" s="21">
        <v>0.19</v>
      </c>
      <c r="M4" s="21">
        <v>0.40428571429999999</v>
      </c>
      <c r="O4" s="19">
        <f>MAX(M2:M4)</f>
        <v>0.40857142860000001</v>
      </c>
      <c r="P4" s="19">
        <f>MIN(M2:M4)</f>
        <v>0.3514285714</v>
      </c>
      <c r="Q4" s="6">
        <f t="shared" si="0"/>
        <v>0.38</v>
      </c>
      <c r="R4" s="6">
        <f t="shared" si="1"/>
        <v>2.8571428600000004E-2</v>
      </c>
      <c r="S4" s="6">
        <f>(Q4-Q2)/Q2</f>
        <v>7.692307679227646E-2</v>
      </c>
    </row>
    <row r="5" spans="1:19" x14ac:dyDescent="0.2">
      <c r="A5">
        <v>1</v>
      </c>
      <c r="B5">
        <v>5</v>
      </c>
      <c r="C5">
        <v>1</v>
      </c>
      <c r="D5">
        <v>1</v>
      </c>
      <c r="E5">
        <v>0.5</v>
      </c>
      <c r="F5" s="19">
        <v>0.371428571428571</v>
      </c>
      <c r="G5" s="19">
        <v>0.187142857142857</v>
      </c>
      <c r="H5" s="19">
        <v>0.36571428571428599</v>
      </c>
      <c r="J5">
        <v>2</v>
      </c>
      <c r="K5" s="20">
        <v>0.432307692307692</v>
      </c>
      <c r="L5" s="20">
        <v>0.33076923076923098</v>
      </c>
      <c r="M5" s="20">
        <v>0.50923076923076904</v>
      </c>
      <c r="N5" s="19">
        <f>AVERAGE(M5:M7)</f>
        <v>0.51692307692307671</v>
      </c>
      <c r="O5" s="19">
        <f>MAX(K5:K7)</f>
        <v>0.46153846153846201</v>
      </c>
      <c r="P5" s="19">
        <f>MIN(K5:K7)</f>
        <v>0.432307692307692</v>
      </c>
      <c r="Q5" s="6">
        <f>AVERAGE(O5:P5)</f>
        <v>0.44692307692307698</v>
      </c>
      <c r="R5" s="6">
        <f t="shared" si="1"/>
        <v>1.461538461538503E-2</v>
      </c>
    </row>
    <row r="6" spans="1:19" x14ac:dyDescent="0.2">
      <c r="A6">
        <v>1</v>
      </c>
      <c r="B6">
        <v>6</v>
      </c>
      <c r="C6">
        <v>1</v>
      </c>
      <c r="D6">
        <v>1</v>
      </c>
      <c r="E6">
        <v>0.5</v>
      </c>
      <c r="F6" s="19">
        <v>0.33428571428571402</v>
      </c>
      <c r="G6" s="19">
        <v>0.20142857142857101</v>
      </c>
      <c r="H6" s="19">
        <v>0.34857142857142898</v>
      </c>
      <c r="J6">
        <v>2</v>
      </c>
      <c r="K6" s="20">
        <v>0.46153846153846201</v>
      </c>
      <c r="L6" s="20">
        <v>0.31076923076923102</v>
      </c>
      <c r="M6" s="20">
        <v>0.50923076923076904</v>
      </c>
      <c r="O6" s="19">
        <f>MAX(L5:L7)</f>
        <v>0.34</v>
      </c>
      <c r="P6" s="19">
        <f>MIN(L5:L7)</f>
        <v>0.31076923076923102</v>
      </c>
      <c r="Q6" s="6">
        <f t="shared" si="0"/>
        <v>0.32538461538461549</v>
      </c>
      <c r="R6" s="6">
        <f t="shared" si="1"/>
        <v>1.461538461538453E-2</v>
      </c>
    </row>
    <row r="7" spans="1:19" x14ac:dyDescent="0.2">
      <c r="A7">
        <v>1</v>
      </c>
      <c r="B7">
        <v>7</v>
      </c>
      <c r="C7">
        <v>1</v>
      </c>
      <c r="D7">
        <v>1</v>
      </c>
      <c r="E7">
        <v>0.5</v>
      </c>
      <c r="F7" s="19">
        <v>0.32857142857142901</v>
      </c>
      <c r="G7" s="19">
        <v>0.22571428571428601</v>
      </c>
      <c r="H7" s="19">
        <v>0.34428571428571397</v>
      </c>
      <c r="J7">
        <v>2</v>
      </c>
      <c r="K7" s="20">
        <v>0.46153846153846201</v>
      </c>
      <c r="L7" s="20">
        <v>0.34</v>
      </c>
      <c r="M7" s="20">
        <v>0.53230769230769204</v>
      </c>
      <c r="O7" s="19">
        <f>MAX(M5:M7)</f>
        <v>0.53230769230769204</v>
      </c>
      <c r="P7" s="19">
        <f>MIN(M5:M7)</f>
        <v>0.50923076923076904</v>
      </c>
      <c r="Q7" s="6">
        <f t="shared" si="0"/>
        <v>0.52076923076923054</v>
      </c>
      <c r="R7" s="6">
        <f t="shared" si="1"/>
        <v>1.1538461538461497E-2</v>
      </c>
      <c r="S7" s="6">
        <f t="shared" ref="S7" si="2">(Q7-Q5)/Q5</f>
        <v>0.16523235800344169</v>
      </c>
    </row>
    <row r="8" spans="1:19" x14ac:dyDescent="0.2">
      <c r="A8">
        <v>1</v>
      </c>
      <c r="B8">
        <v>8</v>
      </c>
      <c r="C8">
        <v>1</v>
      </c>
      <c r="D8">
        <v>1</v>
      </c>
      <c r="E8">
        <v>0.5</v>
      </c>
      <c r="F8" s="19">
        <v>0.317142857142857</v>
      </c>
      <c r="G8" s="19">
        <v>0.19428571428571401</v>
      </c>
      <c r="H8" s="19">
        <v>0.31857142857142901</v>
      </c>
      <c r="J8">
        <v>3</v>
      </c>
      <c r="K8" s="21">
        <v>0.51833333333333298</v>
      </c>
      <c r="L8" s="21">
        <v>0.44166666666666698</v>
      </c>
      <c r="M8" s="21">
        <v>0.61166666666666702</v>
      </c>
      <c r="N8" s="19">
        <f>AVERAGE(M8:M10)</f>
        <v>0.61055555555555563</v>
      </c>
      <c r="O8" s="19">
        <f t="shared" ref="O8" si="3">MAX(K8:K10)</f>
        <v>0.54666666666666697</v>
      </c>
      <c r="P8" s="19">
        <f t="shared" ref="P8" si="4">MIN(K8:K10)</f>
        <v>0.51</v>
      </c>
      <c r="Q8" s="6">
        <f t="shared" si="0"/>
        <v>0.52833333333333354</v>
      </c>
      <c r="R8" s="6">
        <f t="shared" si="1"/>
        <v>1.8333333333333424E-2</v>
      </c>
    </row>
    <row r="9" spans="1:19" x14ac:dyDescent="0.2">
      <c r="A9">
        <v>1</v>
      </c>
      <c r="B9">
        <v>9</v>
      </c>
      <c r="C9">
        <v>1</v>
      </c>
      <c r="D9">
        <v>1</v>
      </c>
      <c r="E9">
        <v>0.5</v>
      </c>
      <c r="F9" s="19">
        <v>0.32285714285714301</v>
      </c>
      <c r="G9" s="19">
        <v>0.19428571428571401</v>
      </c>
      <c r="H9" s="19">
        <v>0.32428571428571401</v>
      </c>
      <c r="J9">
        <v>3</v>
      </c>
      <c r="K9" s="21">
        <v>0.54666666666666697</v>
      </c>
      <c r="L9" s="21">
        <v>0.42833333333333301</v>
      </c>
      <c r="M9" s="21">
        <v>0.62166666666666703</v>
      </c>
      <c r="O9" s="19">
        <f t="shared" ref="O9" si="5">MAX(L8:L10)</f>
        <v>0.44500000000000001</v>
      </c>
      <c r="P9" s="19">
        <f t="shared" ref="P9" si="6">MIN(L8:L10)</f>
        <v>0.42833333333333301</v>
      </c>
      <c r="Q9" s="6">
        <f t="shared" ref="Q9:Q37" si="7">AVERAGE(O9:P9)</f>
        <v>0.43666666666666654</v>
      </c>
      <c r="R9" s="6">
        <f t="shared" ref="R9:R37" si="8">O9-Q9</f>
        <v>8.3333333333334703E-3</v>
      </c>
    </row>
    <row r="10" spans="1:19" x14ac:dyDescent="0.2">
      <c r="A10">
        <v>1</v>
      </c>
      <c r="B10">
        <v>10</v>
      </c>
      <c r="C10">
        <v>1</v>
      </c>
      <c r="D10">
        <v>1</v>
      </c>
      <c r="E10">
        <v>0.5</v>
      </c>
      <c r="F10" s="19">
        <v>0.312857142857143</v>
      </c>
      <c r="G10" s="19">
        <v>0.192857142857143</v>
      </c>
      <c r="H10" s="19">
        <v>0.32285714285714301</v>
      </c>
      <c r="J10">
        <v>3</v>
      </c>
      <c r="K10" s="21">
        <v>0.51</v>
      </c>
      <c r="L10" s="21">
        <v>0.44500000000000001</v>
      </c>
      <c r="M10" s="21">
        <v>0.59833333333333305</v>
      </c>
      <c r="O10" s="19">
        <f t="shared" ref="O10" si="9">MAX(M8:M10)</f>
        <v>0.62166666666666703</v>
      </c>
      <c r="P10" s="19">
        <f t="shared" ref="P10" si="10">MIN(M8:M10)</f>
        <v>0.59833333333333305</v>
      </c>
      <c r="Q10" s="6">
        <f t="shared" si="7"/>
        <v>0.6100000000000001</v>
      </c>
      <c r="R10" s="6">
        <f t="shared" si="8"/>
        <v>1.1666666666666936E-2</v>
      </c>
      <c r="S10" s="6">
        <f t="shared" ref="S10" si="11">(Q10-Q8)/Q8</f>
        <v>0.1545741324921133</v>
      </c>
    </row>
    <row r="11" spans="1:19" x14ac:dyDescent="0.2">
      <c r="A11">
        <v>2</v>
      </c>
      <c r="B11">
        <v>1</v>
      </c>
      <c r="C11">
        <v>1</v>
      </c>
      <c r="D11">
        <v>1</v>
      </c>
      <c r="E11">
        <v>0.5</v>
      </c>
      <c r="F11" s="19">
        <v>0.432307692307692</v>
      </c>
      <c r="G11" s="19">
        <v>0.33076923076923098</v>
      </c>
      <c r="H11" s="19">
        <v>0.50923076923076904</v>
      </c>
      <c r="J11">
        <v>4</v>
      </c>
      <c r="K11" s="20">
        <v>0.53818181818181798</v>
      </c>
      <c r="L11" s="20">
        <v>0.51454545454545497</v>
      </c>
      <c r="M11" s="20">
        <v>0.63454545454545497</v>
      </c>
      <c r="N11" s="19">
        <f>AVERAGE(M11:M13)</f>
        <v>0.63393939393939402</v>
      </c>
      <c r="O11" s="19">
        <f t="shared" ref="O11" si="12">MAX(K11:K13)</f>
        <v>0.55090909090909101</v>
      </c>
      <c r="P11" s="19">
        <f t="shared" ref="P11" si="13">MIN(K11:K13)</f>
        <v>0.53818181818181798</v>
      </c>
      <c r="Q11" s="6">
        <f t="shared" si="7"/>
        <v>0.54454545454545444</v>
      </c>
      <c r="R11" s="6">
        <f t="shared" si="8"/>
        <v>6.3636363636365711E-3</v>
      </c>
    </row>
    <row r="12" spans="1:19" x14ac:dyDescent="0.2">
      <c r="A12">
        <v>2</v>
      </c>
      <c r="B12">
        <v>2</v>
      </c>
      <c r="C12">
        <v>1</v>
      </c>
      <c r="D12">
        <v>1</v>
      </c>
      <c r="E12">
        <v>0.5</v>
      </c>
      <c r="F12" s="19">
        <v>0.46615384615384597</v>
      </c>
      <c r="G12" s="19">
        <v>0.35384615384615398</v>
      </c>
      <c r="H12" s="19">
        <v>0.48769230769230798</v>
      </c>
      <c r="J12">
        <v>4</v>
      </c>
      <c r="K12" s="20">
        <v>0.54909090909090896</v>
      </c>
      <c r="L12" s="20">
        <v>0.469090909090909</v>
      </c>
      <c r="M12" s="20">
        <v>0.63090909090909097</v>
      </c>
      <c r="O12" s="19">
        <f t="shared" ref="O12" si="14">MAX(L11:L13)</f>
        <v>0.51454545454545497</v>
      </c>
      <c r="P12" s="19">
        <f t="shared" ref="P12" si="15">MIN(L11:L13)</f>
        <v>0.469090909090909</v>
      </c>
      <c r="Q12" s="6">
        <f t="shared" si="7"/>
        <v>0.49181818181818199</v>
      </c>
      <c r="R12" s="6">
        <f t="shared" si="8"/>
        <v>2.2727272727272985E-2</v>
      </c>
    </row>
    <row r="13" spans="1:19" x14ac:dyDescent="0.2">
      <c r="A13">
        <v>2</v>
      </c>
      <c r="B13">
        <v>3</v>
      </c>
      <c r="C13">
        <v>1</v>
      </c>
      <c r="D13">
        <v>1</v>
      </c>
      <c r="E13">
        <v>0.5</v>
      </c>
      <c r="F13" s="19">
        <v>0.42923076923076903</v>
      </c>
      <c r="G13" s="19">
        <v>0.31846153846153802</v>
      </c>
      <c r="H13" s="19">
        <v>0.47846153846153899</v>
      </c>
      <c r="J13">
        <v>4</v>
      </c>
      <c r="K13" s="20">
        <v>0.55090909090909101</v>
      </c>
      <c r="L13" s="20">
        <v>0.48363636363636398</v>
      </c>
      <c r="M13" s="20">
        <v>0.63636363636363602</v>
      </c>
      <c r="O13" s="19">
        <f t="shared" ref="O13" si="16">MAX(M11:M13)</f>
        <v>0.63636363636363602</v>
      </c>
      <c r="P13" s="19">
        <f t="shared" ref="P13" si="17">MIN(M11:M13)</f>
        <v>0.63090909090909097</v>
      </c>
      <c r="Q13" s="6">
        <f t="shared" si="7"/>
        <v>0.63363636363636355</v>
      </c>
      <c r="R13" s="6">
        <f t="shared" si="8"/>
        <v>2.7272727272724673E-3</v>
      </c>
      <c r="S13" s="6">
        <f t="shared" ref="S13" si="18">(Q13-Q11)/Q11</f>
        <v>0.16360601001669456</v>
      </c>
    </row>
    <row r="14" spans="1:19" x14ac:dyDescent="0.2">
      <c r="A14">
        <v>2</v>
      </c>
      <c r="B14">
        <v>4</v>
      </c>
      <c r="C14">
        <v>1</v>
      </c>
      <c r="D14">
        <v>1</v>
      </c>
      <c r="E14">
        <v>0.5</v>
      </c>
      <c r="F14" s="19">
        <v>0.45076923076923098</v>
      </c>
      <c r="G14" s="19">
        <v>0.33230769230769203</v>
      </c>
      <c r="H14" s="19">
        <v>0.492307692307692</v>
      </c>
      <c r="J14">
        <v>5</v>
      </c>
      <c r="K14" s="21">
        <v>0.56999999999999995</v>
      </c>
      <c r="L14" s="21">
        <v>0.53</v>
      </c>
      <c r="M14" s="21">
        <v>0.69399999999999995</v>
      </c>
      <c r="N14" s="19">
        <f>AVERAGE(M14:M16)</f>
        <v>0.69466666666666654</v>
      </c>
      <c r="O14" s="19">
        <f t="shared" ref="O14" si="19">MAX(K14:K16)</f>
        <v>0.56999999999999995</v>
      </c>
      <c r="P14" s="19">
        <f t="shared" ref="P14" si="20">MIN(K14:K16)</f>
        <v>0.54200000000000004</v>
      </c>
      <c r="Q14" s="6">
        <f t="shared" si="7"/>
        <v>0.55600000000000005</v>
      </c>
      <c r="R14" s="6">
        <f t="shared" si="8"/>
        <v>1.3999999999999901E-2</v>
      </c>
    </row>
    <row r="15" spans="1:19" x14ac:dyDescent="0.2">
      <c r="A15">
        <v>2</v>
      </c>
      <c r="B15">
        <v>5</v>
      </c>
      <c r="C15">
        <v>1</v>
      </c>
      <c r="D15">
        <v>1</v>
      </c>
      <c r="E15">
        <v>0.5</v>
      </c>
      <c r="F15" s="19">
        <v>0.46153846153846201</v>
      </c>
      <c r="G15" s="19">
        <v>0.31076923076923102</v>
      </c>
      <c r="H15" s="19">
        <v>0.50923076923076904</v>
      </c>
      <c r="J15">
        <v>5</v>
      </c>
      <c r="K15" s="21">
        <v>0.56200000000000006</v>
      </c>
      <c r="L15" s="21">
        <v>0.55000000000000004</v>
      </c>
      <c r="M15" s="21">
        <v>0.69599999999999995</v>
      </c>
      <c r="O15" s="19">
        <f t="shared" ref="O15" si="21">MAX(L14:L16)</f>
        <v>0.55000000000000004</v>
      </c>
      <c r="P15" s="19">
        <f t="shared" ref="P15" si="22">MIN(L14:L16)</f>
        <v>0.52800000000000002</v>
      </c>
      <c r="Q15" s="6">
        <f t="shared" si="7"/>
        <v>0.53900000000000003</v>
      </c>
      <c r="R15" s="6">
        <f t="shared" si="8"/>
        <v>1.100000000000001E-2</v>
      </c>
    </row>
    <row r="16" spans="1:19" x14ac:dyDescent="0.2">
      <c r="A16">
        <v>2</v>
      </c>
      <c r="B16">
        <v>6</v>
      </c>
      <c r="C16">
        <v>1</v>
      </c>
      <c r="D16">
        <v>1</v>
      </c>
      <c r="E16">
        <v>0.5</v>
      </c>
      <c r="F16" s="19">
        <v>0.44153846153846199</v>
      </c>
      <c r="G16" s="19">
        <v>0.29230769230769199</v>
      </c>
      <c r="H16" s="19">
        <v>0.463076923076923</v>
      </c>
      <c r="J16">
        <v>5</v>
      </c>
      <c r="K16" s="21">
        <v>0.54200000000000004</v>
      </c>
      <c r="L16" s="21">
        <v>0.52800000000000002</v>
      </c>
      <c r="M16" s="21">
        <v>0.69399999999999995</v>
      </c>
      <c r="O16" s="19">
        <f t="shared" ref="O16" si="23">MAX(M14:M16)</f>
        <v>0.69599999999999995</v>
      </c>
      <c r="P16" s="19">
        <f t="shared" ref="P16" si="24">MIN(M14:M16)</f>
        <v>0.69399999999999995</v>
      </c>
      <c r="Q16" s="6">
        <f t="shared" si="7"/>
        <v>0.69499999999999995</v>
      </c>
      <c r="R16" s="6">
        <f t="shared" si="8"/>
        <v>1.0000000000000009E-3</v>
      </c>
      <c r="S16" s="6">
        <f t="shared" ref="S16" si="25">(Q16-Q14)/Q14</f>
        <v>0.24999999999999981</v>
      </c>
    </row>
    <row r="17" spans="1:19" x14ac:dyDescent="0.2">
      <c r="A17">
        <v>2</v>
      </c>
      <c r="B17">
        <v>7</v>
      </c>
      <c r="C17">
        <v>1</v>
      </c>
      <c r="D17">
        <v>1</v>
      </c>
      <c r="E17">
        <v>0.5</v>
      </c>
      <c r="F17" s="19">
        <v>0.44307692307692298</v>
      </c>
      <c r="G17" s="19">
        <v>0.37384615384615399</v>
      </c>
      <c r="H17" s="19">
        <v>0.49692307692307702</v>
      </c>
      <c r="J17">
        <v>6</v>
      </c>
      <c r="K17" s="20">
        <v>0.62</v>
      </c>
      <c r="L17" s="20">
        <v>0.56000000000000005</v>
      </c>
      <c r="M17" s="20">
        <v>0.73333333333333295</v>
      </c>
      <c r="N17" s="19">
        <f>AVERAGE(M17:M19)</f>
        <v>0.72444444444444434</v>
      </c>
      <c r="O17" s="19">
        <f t="shared" ref="O17" si="26">MAX(K17:K19)</f>
        <v>0.62</v>
      </c>
      <c r="P17" s="19">
        <f t="shared" ref="P17" si="27">MIN(K17:K19)</f>
        <v>0.57999999999999996</v>
      </c>
      <c r="Q17" s="6">
        <f t="shared" si="7"/>
        <v>0.6</v>
      </c>
      <c r="R17" s="6">
        <f t="shared" si="8"/>
        <v>2.0000000000000018E-2</v>
      </c>
    </row>
    <row r="18" spans="1:19" x14ac:dyDescent="0.2">
      <c r="A18">
        <v>2</v>
      </c>
      <c r="B18">
        <v>8</v>
      </c>
      <c r="C18">
        <v>1</v>
      </c>
      <c r="D18">
        <v>1</v>
      </c>
      <c r="E18">
        <v>0.5</v>
      </c>
      <c r="F18" s="19">
        <v>0.46153846153846201</v>
      </c>
      <c r="G18" s="19">
        <v>0.34</v>
      </c>
      <c r="H18" s="19">
        <v>0.53230769230769204</v>
      </c>
      <c r="J18">
        <v>6</v>
      </c>
      <c r="K18" s="20">
        <v>0.60222222222222199</v>
      </c>
      <c r="L18" s="20">
        <v>0.55555555555555602</v>
      </c>
      <c r="M18" s="20">
        <v>0.72222222222222199</v>
      </c>
      <c r="O18" s="19">
        <f t="shared" ref="O18" si="28">MAX(L17:L19)</f>
        <v>0.56000000000000005</v>
      </c>
      <c r="P18" s="19">
        <f t="shared" ref="P18" si="29">MIN(L17:L19)</f>
        <v>0.54222222222222205</v>
      </c>
      <c r="Q18" s="6">
        <f t="shared" si="7"/>
        <v>0.55111111111111111</v>
      </c>
      <c r="R18" s="6">
        <f t="shared" si="8"/>
        <v>8.8888888888889461E-3</v>
      </c>
    </row>
    <row r="19" spans="1:19" x14ac:dyDescent="0.2">
      <c r="A19">
        <v>2</v>
      </c>
      <c r="B19">
        <v>9</v>
      </c>
      <c r="C19">
        <v>1</v>
      </c>
      <c r="D19">
        <v>1</v>
      </c>
      <c r="E19">
        <v>0.5</v>
      </c>
      <c r="F19" s="19">
        <v>0.455384615384615</v>
      </c>
      <c r="G19" s="19">
        <v>0.32461538461538503</v>
      </c>
      <c r="H19" s="19">
        <v>0.46</v>
      </c>
      <c r="J19">
        <v>6</v>
      </c>
      <c r="K19" s="20">
        <v>0.57999999999999996</v>
      </c>
      <c r="L19" s="20">
        <v>0.54222222222222205</v>
      </c>
      <c r="M19" s="20">
        <v>0.71777777777777796</v>
      </c>
      <c r="O19" s="19">
        <f t="shared" ref="O19" si="30">MAX(M17:M19)</f>
        <v>0.73333333333333295</v>
      </c>
      <c r="P19" s="19">
        <f t="shared" ref="P19" si="31">MIN(M17:M19)</f>
        <v>0.71777777777777796</v>
      </c>
      <c r="Q19" s="6">
        <f t="shared" si="7"/>
        <v>0.72555555555555551</v>
      </c>
      <c r="R19" s="6">
        <f t="shared" si="8"/>
        <v>7.7777777777774393E-3</v>
      </c>
      <c r="S19" s="6">
        <f t="shared" ref="S19" si="32">(Q19-Q17)/Q17</f>
        <v>0.20925925925925923</v>
      </c>
    </row>
    <row r="20" spans="1:19" x14ac:dyDescent="0.2">
      <c r="A20">
        <v>2</v>
      </c>
      <c r="B20">
        <v>10</v>
      </c>
      <c r="C20">
        <v>1</v>
      </c>
      <c r="D20">
        <v>1</v>
      </c>
      <c r="E20">
        <v>0.5</v>
      </c>
      <c r="F20" s="19">
        <v>0.44153846153846199</v>
      </c>
      <c r="G20" s="19">
        <v>0.36461538461538501</v>
      </c>
      <c r="H20" s="19">
        <v>0.46153846153846201</v>
      </c>
      <c r="J20">
        <v>7</v>
      </c>
      <c r="K20" s="19">
        <v>0.58250000000000002</v>
      </c>
      <c r="L20" s="19">
        <v>0.59250000000000003</v>
      </c>
      <c r="M20" s="19">
        <v>0.72750000000000004</v>
      </c>
      <c r="N20" s="19">
        <f>AVERAGE(M20:M22)</f>
        <v>0.7316666666666668</v>
      </c>
      <c r="O20" s="19">
        <f t="shared" ref="O20" si="33">MAX(K20:K22)</f>
        <v>0.61499999999999999</v>
      </c>
      <c r="P20" s="19">
        <f t="shared" ref="P20" si="34">MIN(K20:K22)</f>
        <v>0.56000000000000005</v>
      </c>
      <c r="Q20" s="6">
        <f t="shared" si="7"/>
        <v>0.58750000000000002</v>
      </c>
      <c r="R20" s="6">
        <f t="shared" si="8"/>
        <v>2.7499999999999969E-2</v>
      </c>
    </row>
    <row r="21" spans="1:19" x14ac:dyDescent="0.2">
      <c r="A21">
        <v>3</v>
      </c>
      <c r="B21">
        <v>1</v>
      </c>
      <c r="C21">
        <v>1</v>
      </c>
      <c r="D21">
        <v>1</v>
      </c>
      <c r="E21">
        <v>0.5</v>
      </c>
      <c r="F21" s="19">
        <v>0.51</v>
      </c>
      <c r="G21" s="19">
        <v>0.418333333333333</v>
      </c>
      <c r="H21" s="19">
        <v>0.58499999999999996</v>
      </c>
      <c r="J21">
        <v>7</v>
      </c>
      <c r="K21" s="21">
        <v>0.61499999999999999</v>
      </c>
      <c r="L21" s="21">
        <v>0.56499999999999995</v>
      </c>
      <c r="M21" s="21">
        <v>0.72250000000000003</v>
      </c>
      <c r="O21" s="19">
        <f t="shared" ref="O21" si="35">MAX(L20:L22)</f>
        <v>0.61</v>
      </c>
      <c r="P21" s="19">
        <f t="shared" ref="P21" si="36">MIN(L20:L22)</f>
        <v>0.56499999999999995</v>
      </c>
      <c r="Q21" s="6">
        <f t="shared" si="7"/>
        <v>0.58749999999999991</v>
      </c>
      <c r="R21" s="6">
        <f t="shared" si="8"/>
        <v>2.2500000000000075E-2</v>
      </c>
    </row>
    <row r="22" spans="1:19" x14ac:dyDescent="0.2">
      <c r="A22">
        <v>3</v>
      </c>
      <c r="B22">
        <v>2</v>
      </c>
      <c r="C22">
        <v>1</v>
      </c>
      <c r="D22">
        <v>1</v>
      </c>
      <c r="E22">
        <v>0.5</v>
      </c>
      <c r="F22" s="19">
        <v>0.51166666666666705</v>
      </c>
      <c r="G22" s="19">
        <v>0.43333333333333302</v>
      </c>
      <c r="H22" s="19">
        <v>0.55666666666666698</v>
      </c>
      <c r="J22">
        <v>7</v>
      </c>
      <c r="K22" s="21">
        <v>0.56000000000000005</v>
      </c>
      <c r="L22" s="21">
        <v>0.61</v>
      </c>
      <c r="M22" s="21">
        <v>0.745</v>
      </c>
      <c r="O22" s="19">
        <f t="shared" ref="O22" si="37">MAX(M20:M22)</f>
        <v>0.745</v>
      </c>
      <c r="P22" s="19">
        <f t="shared" ref="P22" si="38">MIN(M20:M22)</f>
        <v>0.72250000000000003</v>
      </c>
      <c r="Q22" s="6">
        <f t="shared" si="7"/>
        <v>0.73375000000000001</v>
      </c>
      <c r="R22" s="6">
        <f t="shared" si="8"/>
        <v>1.1249999999999982E-2</v>
      </c>
      <c r="S22" s="6">
        <f t="shared" ref="S22" si="39">(Q22-Q20)/Q20</f>
        <v>0.24893617021276593</v>
      </c>
    </row>
    <row r="23" spans="1:19" x14ac:dyDescent="0.2">
      <c r="A23">
        <v>3</v>
      </c>
      <c r="B23">
        <v>3</v>
      </c>
      <c r="C23">
        <v>1</v>
      </c>
      <c r="D23">
        <v>1</v>
      </c>
      <c r="E23">
        <v>0.5</v>
      </c>
      <c r="F23" s="19">
        <v>0.49166666666666697</v>
      </c>
      <c r="G23" s="19">
        <v>0.42499999999999999</v>
      </c>
      <c r="H23" s="19">
        <v>0.55166666666666697</v>
      </c>
      <c r="J23">
        <v>8</v>
      </c>
      <c r="K23" s="20">
        <v>0.60857142857142899</v>
      </c>
      <c r="L23" s="20">
        <v>0.57999999999999996</v>
      </c>
      <c r="M23" s="20">
        <v>0.73428571428571399</v>
      </c>
      <c r="N23" s="19">
        <f>AVERAGE(M23:M25)</f>
        <v>0.74285714285714255</v>
      </c>
      <c r="O23" s="19">
        <f t="shared" ref="O23" si="40">MAX(K23:K25)</f>
        <v>0.628571428571429</v>
      </c>
      <c r="P23" s="19">
        <f t="shared" ref="P23" si="41">MIN(K23:K25)</f>
        <v>0.60857142857142899</v>
      </c>
      <c r="Q23" s="6">
        <f t="shared" si="7"/>
        <v>0.61857142857142899</v>
      </c>
      <c r="R23" s="6">
        <f t="shared" si="8"/>
        <v>1.0000000000000009E-2</v>
      </c>
    </row>
    <row r="24" spans="1:19" x14ac:dyDescent="0.2">
      <c r="A24">
        <v>3</v>
      </c>
      <c r="B24">
        <v>4</v>
      </c>
      <c r="C24">
        <v>1</v>
      </c>
      <c r="D24">
        <v>1</v>
      </c>
      <c r="E24">
        <v>0.5</v>
      </c>
      <c r="F24" s="19">
        <v>0.51833333333333298</v>
      </c>
      <c r="G24" s="19">
        <v>0.44166666666666698</v>
      </c>
      <c r="H24" s="19">
        <v>0.61166666666666702</v>
      </c>
      <c r="J24">
        <v>8</v>
      </c>
      <c r="K24" s="20">
        <v>0.61428571428571399</v>
      </c>
      <c r="L24" s="20">
        <v>0.628571428571429</v>
      </c>
      <c r="M24" s="20">
        <v>0.74</v>
      </c>
      <c r="O24" s="19">
        <f t="shared" ref="O24" si="42">MAX(L23:L25)</f>
        <v>0.628571428571429</v>
      </c>
      <c r="P24" s="19">
        <f t="shared" ref="P24" si="43">MIN(L23:L25)</f>
        <v>0.57999999999999996</v>
      </c>
      <c r="Q24" s="6">
        <f t="shared" si="7"/>
        <v>0.60428571428571454</v>
      </c>
      <c r="R24" s="6">
        <f t="shared" si="8"/>
        <v>2.4285714285714466E-2</v>
      </c>
    </row>
    <row r="25" spans="1:19" x14ac:dyDescent="0.2">
      <c r="A25">
        <v>3</v>
      </c>
      <c r="B25">
        <v>5</v>
      </c>
      <c r="C25">
        <v>1</v>
      </c>
      <c r="D25">
        <v>1</v>
      </c>
      <c r="E25">
        <v>0.5</v>
      </c>
      <c r="F25" s="19">
        <v>0.49166666666666697</v>
      </c>
      <c r="G25" s="19">
        <v>0.44500000000000001</v>
      </c>
      <c r="H25" s="19">
        <v>0.59499999999999997</v>
      </c>
      <c r="J25">
        <v>8</v>
      </c>
      <c r="K25" s="20">
        <v>0.628571428571429</v>
      </c>
      <c r="L25" s="20">
        <v>0.6</v>
      </c>
      <c r="M25" s="20">
        <v>0.754285714285714</v>
      </c>
      <c r="O25" s="19">
        <f t="shared" ref="O25" si="44">MAX(M23:M25)</f>
        <v>0.754285714285714</v>
      </c>
      <c r="P25" s="19">
        <f t="shared" ref="P25" si="45">MIN(M23:M25)</f>
        <v>0.73428571428571399</v>
      </c>
      <c r="Q25" s="6">
        <f t="shared" si="7"/>
        <v>0.744285714285714</v>
      </c>
      <c r="R25" s="6">
        <f t="shared" si="8"/>
        <v>1.0000000000000009E-2</v>
      </c>
      <c r="S25" s="6">
        <f t="shared" ref="S25" si="46">(Q25-Q23)/Q23</f>
        <v>0.20323325635103798</v>
      </c>
    </row>
    <row r="26" spans="1:19" x14ac:dyDescent="0.2">
      <c r="A26">
        <v>3</v>
      </c>
      <c r="B26">
        <v>6</v>
      </c>
      <c r="C26">
        <v>1</v>
      </c>
      <c r="D26">
        <v>1</v>
      </c>
      <c r="E26">
        <v>0.5</v>
      </c>
      <c r="F26" s="19">
        <v>0.54666666666666697</v>
      </c>
      <c r="G26" s="19">
        <v>0.42833333333333301</v>
      </c>
      <c r="H26" s="19">
        <v>0.62166666666666703</v>
      </c>
      <c r="J26">
        <v>9</v>
      </c>
      <c r="K26" s="19">
        <v>0.64</v>
      </c>
      <c r="L26" s="19">
        <v>0.67333333333333301</v>
      </c>
      <c r="M26" s="19">
        <v>0.76333333333333298</v>
      </c>
      <c r="N26" s="19">
        <f>AVERAGE(M26:M28)</f>
        <v>0.76444444444444437</v>
      </c>
      <c r="O26" s="19">
        <f t="shared" ref="O26" si="47">MAX(K26:K28)</f>
        <v>0.64</v>
      </c>
      <c r="P26" s="19">
        <f t="shared" ref="P26" si="48">MIN(K26:K28)</f>
        <v>0.61666666666666703</v>
      </c>
      <c r="Q26" s="6">
        <f t="shared" si="7"/>
        <v>0.62833333333333352</v>
      </c>
      <c r="R26" s="6">
        <f t="shared" si="8"/>
        <v>1.1666666666666492E-2</v>
      </c>
    </row>
    <row r="27" spans="1:19" x14ac:dyDescent="0.2">
      <c r="A27">
        <v>3</v>
      </c>
      <c r="B27">
        <v>7</v>
      </c>
      <c r="C27">
        <v>1</v>
      </c>
      <c r="D27">
        <v>1</v>
      </c>
      <c r="E27">
        <v>0.5</v>
      </c>
      <c r="F27" s="19">
        <v>0.51</v>
      </c>
      <c r="G27" s="19">
        <v>0.44500000000000001</v>
      </c>
      <c r="H27" s="19">
        <v>0.59833333333333305</v>
      </c>
      <c r="J27">
        <v>9</v>
      </c>
      <c r="K27" s="21">
        <v>0.61666666666666703</v>
      </c>
      <c r="L27" s="21">
        <v>0.62666666666666704</v>
      </c>
      <c r="M27" s="21">
        <v>0.76666666666666705</v>
      </c>
      <c r="O27" s="19">
        <f t="shared" ref="O27" si="49">MAX(L26:L28)</f>
        <v>0.67333333333333301</v>
      </c>
      <c r="P27" s="19">
        <f t="shared" ref="P27" si="50">MIN(L26:L28)</f>
        <v>0.62666666666666704</v>
      </c>
      <c r="Q27" s="6">
        <f t="shared" si="7"/>
        <v>0.65</v>
      </c>
      <c r="R27" s="6">
        <f t="shared" si="8"/>
        <v>2.3333333333332984E-2</v>
      </c>
    </row>
    <row r="28" spans="1:19" x14ac:dyDescent="0.2">
      <c r="A28">
        <v>3</v>
      </c>
      <c r="B28">
        <v>8</v>
      </c>
      <c r="C28">
        <v>1</v>
      </c>
      <c r="D28">
        <v>1</v>
      </c>
      <c r="E28">
        <v>0.5</v>
      </c>
      <c r="F28" s="19">
        <v>0.505</v>
      </c>
      <c r="G28" s="19">
        <v>0.45166666666666699</v>
      </c>
      <c r="H28" s="19">
        <v>0.57999999999999996</v>
      </c>
      <c r="J28">
        <v>9</v>
      </c>
      <c r="K28" s="21">
        <v>0.62333333333333296</v>
      </c>
      <c r="L28" s="21">
        <v>0.67</v>
      </c>
      <c r="M28" s="21">
        <v>0.76333333333333298</v>
      </c>
      <c r="O28" s="19">
        <f t="shared" ref="O28" si="51">MAX(M26:M28)</f>
        <v>0.76666666666666705</v>
      </c>
      <c r="P28" s="19">
        <f t="shared" ref="P28" si="52">MIN(M26:M28)</f>
        <v>0.76333333333333298</v>
      </c>
      <c r="Q28" s="6">
        <f t="shared" si="7"/>
        <v>0.76500000000000001</v>
      </c>
      <c r="R28" s="6">
        <f t="shared" si="8"/>
        <v>1.6666666666670382E-3</v>
      </c>
      <c r="S28" s="6">
        <f t="shared" ref="S28" si="53">(Q28-Q26)/Q26</f>
        <v>0.21750663129973441</v>
      </c>
    </row>
    <row r="29" spans="1:19" x14ac:dyDescent="0.2">
      <c r="A29">
        <v>3</v>
      </c>
      <c r="B29">
        <v>9</v>
      </c>
      <c r="C29">
        <v>1</v>
      </c>
      <c r="D29">
        <v>1</v>
      </c>
      <c r="E29">
        <v>0.5</v>
      </c>
      <c r="F29" s="19">
        <v>0.49666666666666698</v>
      </c>
      <c r="G29" s="19">
        <v>0.40333333333333299</v>
      </c>
      <c r="H29" s="19">
        <v>0.58499999999999996</v>
      </c>
      <c r="J29">
        <v>10</v>
      </c>
      <c r="K29" s="20">
        <v>0.57599999999999996</v>
      </c>
      <c r="L29" s="20">
        <v>0.61599999999999999</v>
      </c>
      <c r="M29" s="20">
        <v>0.79200000000000004</v>
      </c>
      <c r="N29" s="19">
        <f>AVERAGE(M29:M31)</f>
        <v>0.77999999999999992</v>
      </c>
      <c r="O29" s="19">
        <f t="shared" ref="O29" si="54">MAX(K29:K31)</f>
        <v>0.66</v>
      </c>
      <c r="P29" s="19">
        <f t="shared" ref="P29" si="55">MIN(K29:K31)</f>
        <v>0.57599999999999996</v>
      </c>
      <c r="Q29" s="6">
        <f t="shared" si="7"/>
        <v>0.61799999999999999</v>
      </c>
      <c r="R29" s="6">
        <f t="shared" si="8"/>
        <v>4.2000000000000037E-2</v>
      </c>
    </row>
    <row r="30" spans="1:19" x14ac:dyDescent="0.2">
      <c r="A30">
        <v>3</v>
      </c>
      <c r="B30">
        <v>10</v>
      </c>
      <c r="C30">
        <v>1</v>
      </c>
      <c r="D30">
        <v>1</v>
      </c>
      <c r="E30">
        <v>0.5</v>
      </c>
      <c r="F30" s="19">
        <v>0.50333333333333297</v>
      </c>
      <c r="G30" s="19">
        <v>0.41166666666666701</v>
      </c>
      <c r="H30" s="19">
        <v>0.55333333333333301</v>
      </c>
      <c r="J30">
        <v>10</v>
      </c>
      <c r="K30" s="20">
        <v>0.66</v>
      </c>
      <c r="L30" s="20">
        <v>0.69599999999999995</v>
      </c>
      <c r="M30" s="20">
        <v>0.78</v>
      </c>
      <c r="O30" s="19">
        <f t="shared" ref="O30" si="56">MAX(L29:L31)</f>
        <v>0.69599999999999995</v>
      </c>
      <c r="P30" s="19">
        <f t="shared" ref="P30" si="57">MIN(L29:L31)</f>
        <v>0.61599999999999999</v>
      </c>
      <c r="Q30" s="6">
        <f t="shared" si="7"/>
        <v>0.65599999999999992</v>
      </c>
      <c r="R30" s="6">
        <f t="shared" si="8"/>
        <v>4.0000000000000036E-2</v>
      </c>
    </row>
    <row r="31" spans="1:19" x14ac:dyDescent="0.2">
      <c r="A31">
        <v>4</v>
      </c>
      <c r="B31">
        <v>1</v>
      </c>
      <c r="C31">
        <v>1</v>
      </c>
      <c r="D31">
        <v>1</v>
      </c>
      <c r="E31">
        <v>0.5</v>
      </c>
      <c r="F31" s="19">
        <v>0.51454545454545497</v>
      </c>
      <c r="G31" s="19">
        <v>0.44545454545454499</v>
      </c>
      <c r="H31" s="19">
        <v>0.62181818181818205</v>
      </c>
      <c r="J31">
        <v>10</v>
      </c>
      <c r="K31" s="20">
        <v>0.60399999999999998</v>
      </c>
      <c r="L31" s="20">
        <v>0.67200000000000004</v>
      </c>
      <c r="M31" s="20">
        <v>0.76800000000000002</v>
      </c>
      <c r="O31" s="19">
        <f t="shared" ref="O31" si="58">MAX(M29:M31)</f>
        <v>0.79200000000000004</v>
      </c>
      <c r="P31" s="19">
        <f t="shared" ref="P31" si="59">MIN(M29:M31)</f>
        <v>0.76800000000000002</v>
      </c>
      <c r="Q31" s="6">
        <f t="shared" si="7"/>
        <v>0.78</v>
      </c>
      <c r="R31" s="6">
        <f t="shared" si="8"/>
        <v>1.2000000000000011E-2</v>
      </c>
      <c r="S31" s="6">
        <f t="shared" ref="S31" si="60">(Q31-Q29)/Q29</f>
        <v>0.26213592233009714</v>
      </c>
    </row>
    <row r="32" spans="1:19" x14ac:dyDescent="0.2">
      <c r="A32">
        <v>4</v>
      </c>
      <c r="B32">
        <v>2</v>
      </c>
      <c r="C32">
        <v>1</v>
      </c>
      <c r="D32">
        <v>1</v>
      </c>
      <c r="E32">
        <v>0.5</v>
      </c>
      <c r="F32" s="19">
        <v>0.53818181818181798</v>
      </c>
      <c r="G32" s="19">
        <v>0.51454545454545497</v>
      </c>
      <c r="H32" s="19">
        <v>0.63454545454545497</v>
      </c>
      <c r="J32">
        <v>11</v>
      </c>
      <c r="K32" s="19">
        <v>0.61</v>
      </c>
      <c r="L32" s="19">
        <v>0.65500000000000003</v>
      </c>
      <c r="M32" s="19">
        <v>0.79500000000000004</v>
      </c>
      <c r="N32" s="19">
        <f>AVERAGE(M32:M34)</f>
        <v>0.80333333333333334</v>
      </c>
      <c r="O32" s="19">
        <f t="shared" ref="O32" si="61">MAX(K32:K34)</f>
        <v>0.69499999999999995</v>
      </c>
      <c r="P32" s="19">
        <f t="shared" ref="P32" si="62">MIN(K32:K34)</f>
        <v>0.60499999999999998</v>
      </c>
      <c r="Q32" s="6">
        <f t="shared" si="7"/>
        <v>0.64999999999999991</v>
      </c>
      <c r="R32" s="6">
        <f t="shared" si="8"/>
        <v>4.500000000000004E-2</v>
      </c>
    </row>
    <row r="33" spans="1:19" x14ac:dyDescent="0.2">
      <c r="A33">
        <v>4</v>
      </c>
      <c r="B33">
        <v>3</v>
      </c>
      <c r="C33">
        <v>1</v>
      </c>
      <c r="D33">
        <v>1</v>
      </c>
      <c r="E33">
        <v>0.5</v>
      </c>
      <c r="F33" s="19">
        <v>0.52181818181818196</v>
      </c>
      <c r="G33" s="19">
        <v>0.441818181818182</v>
      </c>
      <c r="H33" s="19">
        <v>0.60545454545454602</v>
      </c>
      <c r="J33">
        <v>11</v>
      </c>
      <c r="K33" s="21">
        <v>0.69499999999999995</v>
      </c>
      <c r="L33" s="21">
        <v>0.72499999999999998</v>
      </c>
      <c r="M33" s="21">
        <v>0.82</v>
      </c>
      <c r="O33" s="19">
        <f t="shared" ref="O33" si="63">MAX(L32:L34)</f>
        <v>0.72499999999999998</v>
      </c>
      <c r="P33" s="19">
        <f t="shared" ref="P33" si="64">MIN(L32:L34)</f>
        <v>0.65</v>
      </c>
      <c r="Q33" s="6">
        <f t="shared" si="7"/>
        <v>0.6875</v>
      </c>
      <c r="R33" s="6">
        <f t="shared" si="8"/>
        <v>3.7499999999999978E-2</v>
      </c>
    </row>
    <row r="34" spans="1:19" x14ac:dyDescent="0.2">
      <c r="A34">
        <v>4</v>
      </c>
      <c r="B34">
        <v>4</v>
      </c>
      <c r="C34">
        <v>1</v>
      </c>
      <c r="D34">
        <v>1</v>
      </c>
      <c r="E34">
        <v>0.5</v>
      </c>
      <c r="F34" s="19">
        <v>0.54909090909090896</v>
      </c>
      <c r="G34" s="19">
        <v>0.469090909090909</v>
      </c>
      <c r="H34" s="19">
        <v>0.63090909090909097</v>
      </c>
      <c r="J34">
        <v>11</v>
      </c>
      <c r="K34" s="21">
        <v>0.60499999999999998</v>
      </c>
      <c r="L34" s="21">
        <v>0.65</v>
      </c>
      <c r="M34" s="21">
        <v>0.79500000000000004</v>
      </c>
      <c r="O34" s="19">
        <f t="shared" ref="O34" si="65">MAX(M32:M34)</f>
        <v>0.82</v>
      </c>
      <c r="P34" s="19">
        <f t="shared" ref="P34" si="66">MIN(M32:M34)</f>
        <v>0.79500000000000004</v>
      </c>
      <c r="Q34" s="6">
        <f t="shared" si="7"/>
        <v>0.8075</v>
      </c>
      <c r="R34" s="6">
        <f t="shared" si="8"/>
        <v>1.2499999999999956E-2</v>
      </c>
      <c r="S34" s="6">
        <f t="shared" ref="S34" si="67">(Q34-Q32)/Q32</f>
        <v>0.24230769230769247</v>
      </c>
    </row>
    <row r="35" spans="1:19" x14ac:dyDescent="0.2">
      <c r="A35">
        <v>4</v>
      </c>
      <c r="B35">
        <v>5</v>
      </c>
      <c r="C35">
        <v>1</v>
      </c>
      <c r="D35">
        <v>1</v>
      </c>
      <c r="E35">
        <v>0.5</v>
      </c>
      <c r="F35" s="19">
        <v>0.527272727272727</v>
      </c>
      <c r="G35" s="19">
        <v>0.52181818181818196</v>
      </c>
      <c r="H35" s="19">
        <v>0.616363636363636</v>
      </c>
      <c r="J35">
        <v>12</v>
      </c>
      <c r="K35" s="20">
        <v>0.64</v>
      </c>
      <c r="L35" s="20">
        <v>0.68</v>
      </c>
      <c r="M35" s="20">
        <v>0.78</v>
      </c>
      <c r="N35" s="19">
        <f>AVERAGE(M35:M37)</f>
        <v>0.77777777777777768</v>
      </c>
      <c r="O35" s="19">
        <f t="shared" ref="O35" si="68">MAX(K35:K37)</f>
        <v>0.64666666666666694</v>
      </c>
      <c r="P35" s="19">
        <f t="shared" ref="P35" si="69">MIN(K35:K37)</f>
        <v>0.62666666666666704</v>
      </c>
      <c r="Q35" s="6">
        <f t="shared" si="7"/>
        <v>0.63666666666666694</v>
      </c>
      <c r="R35" s="6">
        <f t="shared" si="8"/>
        <v>1.0000000000000009E-2</v>
      </c>
    </row>
    <row r="36" spans="1:19" x14ac:dyDescent="0.2">
      <c r="A36">
        <v>4</v>
      </c>
      <c r="B36">
        <v>6</v>
      </c>
      <c r="C36">
        <v>1</v>
      </c>
      <c r="D36">
        <v>1</v>
      </c>
      <c r="E36">
        <v>0.5</v>
      </c>
      <c r="F36" s="19">
        <v>0.55090909090909101</v>
      </c>
      <c r="G36" s="19">
        <v>0.48363636363636398</v>
      </c>
      <c r="H36" s="19">
        <v>0.63636363636363602</v>
      </c>
      <c r="J36">
        <v>12</v>
      </c>
      <c r="K36" s="20">
        <v>0.64666666666666694</v>
      </c>
      <c r="L36" s="20">
        <v>0.66666666666666696</v>
      </c>
      <c r="M36" s="20">
        <v>0.793333333333333</v>
      </c>
      <c r="O36" s="19">
        <f t="shared" ref="O36" si="70">MAX(L35:L37)</f>
        <v>0.68</v>
      </c>
      <c r="P36" s="19">
        <f t="shared" ref="P36" si="71">MIN(L35:L37)</f>
        <v>0.65333333333333299</v>
      </c>
      <c r="Q36" s="6">
        <f t="shared" si="7"/>
        <v>0.66666666666666652</v>
      </c>
      <c r="R36" s="6">
        <f t="shared" si="8"/>
        <v>1.333333333333353E-2</v>
      </c>
    </row>
    <row r="37" spans="1:19" x14ac:dyDescent="0.2">
      <c r="A37">
        <v>4</v>
      </c>
      <c r="B37">
        <v>7</v>
      </c>
      <c r="C37">
        <v>1</v>
      </c>
      <c r="D37">
        <v>1</v>
      </c>
      <c r="E37">
        <v>0.5</v>
      </c>
      <c r="F37" s="19">
        <v>0.52909090909090895</v>
      </c>
      <c r="G37" s="19">
        <v>0.48909090909090902</v>
      </c>
      <c r="H37" s="19">
        <v>0.62545454545454604</v>
      </c>
      <c r="J37">
        <v>12</v>
      </c>
      <c r="K37" s="20">
        <v>0.62666666666666704</v>
      </c>
      <c r="L37" s="20">
        <v>0.65333333333333299</v>
      </c>
      <c r="M37" s="20">
        <v>0.76</v>
      </c>
      <c r="O37" s="19">
        <f t="shared" ref="O37" si="72">MAX(M35:M37)</f>
        <v>0.793333333333333</v>
      </c>
      <c r="P37" s="19">
        <f t="shared" ref="P37" si="73">MIN(M35:M37)</f>
        <v>0.76</v>
      </c>
      <c r="Q37" s="6">
        <f t="shared" si="7"/>
        <v>0.77666666666666651</v>
      </c>
      <c r="R37" s="6">
        <f t="shared" si="8"/>
        <v>1.6666666666666496E-2</v>
      </c>
      <c r="S37" s="6">
        <f t="shared" ref="S37" si="74">(Q37-Q35)/Q35</f>
        <v>0.21989528795811442</v>
      </c>
    </row>
    <row r="38" spans="1:19" x14ac:dyDescent="0.2">
      <c r="A38">
        <v>4</v>
      </c>
      <c r="B38">
        <v>8</v>
      </c>
      <c r="C38">
        <v>1</v>
      </c>
      <c r="D38">
        <v>1</v>
      </c>
      <c r="E38">
        <v>0.5</v>
      </c>
      <c r="F38" s="19">
        <v>0.51090909090909098</v>
      </c>
      <c r="G38" s="19">
        <v>0.49636363636363601</v>
      </c>
      <c r="H38" s="19">
        <v>0.61818181818181805</v>
      </c>
      <c r="M38" s="19">
        <f>AVERAGE(M2:M37)</f>
        <v>0.6807253117257086</v>
      </c>
    </row>
    <row r="39" spans="1:19" x14ac:dyDescent="0.2">
      <c r="A39">
        <v>4</v>
      </c>
      <c r="B39">
        <v>9</v>
      </c>
      <c r="C39">
        <v>1</v>
      </c>
      <c r="D39">
        <v>1</v>
      </c>
      <c r="E39">
        <v>0.5</v>
      </c>
      <c r="F39" s="19">
        <v>0.53454545454545499</v>
      </c>
      <c r="G39" s="19">
        <v>0.47454545454545499</v>
      </c>
      <c r="H39" s="19">
        <v>0.61454545454545495</v>
      </c>
      <c r="M39" s="19">
        <f>MAX(M2:M38)</f>
        <v>0.82</v>
      </c>
      <c r="N39" s="19"/>
      <c r="S39" s="6">
        <f>AVERAGE(S4,S7,S10,S13,S16,S19,S22,S25,S28,S31,S34,S37)</f>
        <v>0.20113414975193564</v>
      </c>
    </row>
    <row r="40" spans="1:19" x14ac:dyDescent="0.2">
      <c r="A40">
        <v>4</v>
      </c>
      <c r="B40">
        <v>10</v>
      </c>
      <c r="C40">
        <v>1</v>
      </c>
      <c r="D40">
        <v>1</v>
      </c>
      <c r="E40">
        <v>0.5</v>
      </c>
      <c r="F40" s="19">
        <v>0.51090909090909098</v>
      </c>
      <c r="G40" s="19">
        <v>0.472727272727273</v>
      </c>
      <c r="H40" s="19">
        <v>0.61090909090909096</v>
      </c>
      <c r="M40" s="19">
        <f>MIN(M2:M39)</f>
        <v>0.3514285714</v>
      </c>
      <c r="N40" s="19"/>
    </row>
    <row r="41" spans="1:19" x14ac:dyDescent="0.2">
      <c r="A41">
        <v>5</v>
      </c>
      <c r="B41">
        <v>1</v>
      </c>
      <c r="C41">
        <v>1</v>
      </c>
      <c r="D41">
        <v>1</v>
      </c>
      <c r="E41">
        <v>0.5</v>
      </c>
      <c r="F41" s="19">
        <v>0.56999999999999995</v>
      </c>
      <c r="G41" s="19">
        <v>0.53</v>
      </c>
      <c r="H41" s="19">
        <v>0.69399999999999995</v>
      </c>
      <c r="N41" s="19"/>
    </row>
    <row r="42" spans="1:19" x14ac:dyDescent="0.2">
      <c r="A42">
        <v>5</v>
      </c>
      <c r="B42">
        <v>2</v>
      </c>
      <c r="C42">
        <v>1</v>
      </c>
      <c r="D42">
        <v>1</v>
      </c>
      <c r="E42">
        <v>0.5</v>
      </c>
      <c r="F42" s="19">
        <v>0.54600000000000004</v>
      </c>
      <c r="G42" s="19">
        <v>0.52800000000000002</v>
      </c>
      <c r="H42" s="19">
        <v>0.65800000000000003</v>
      </c>
      <c r="N42" s="19"/>
    </row>
    <row r="43" spans="1:19" x14ac:dyDescent="0.2">
      <c r="A43">
        <v>5</v>
      </c>
      <c r="B43">
        <v>3</v>
      </c>
      <c r="C43">
        <v>1</v>
      </c>
      <c r="D43">
        <v>1</v>
      </c>
      <c r="E43">
        <v>0.5</v>
      </c>
      <c r="F43" s="19">
        <v>0.53200000000000003</v>
      </c>
      <c r="G43" s="19">
        <v>0.51600000000000001</v>
      </c>
      <c r="H43" s="19">
        <v>0.66400000000000003</v>
      </c>
      <c r="N43" s="19"/>
    </row>
    <row r="44" spans="1:19" x14ac:dyDescent="0.2">
      <c r="A44">
        <v>5</v>
      </c>
      <c r="B44">
        <v>4</v>
      </c>
      <c r="C44">
        <v>1</v>
      </c>
      <c r="D44">
        <v>1</v>
      </c>
      <c r="E44">
        <v>0.5</v>
      </c>
      <c r="F44" s="19">
        <v>0.56200000000000006</v>
      </c>
      <c r="G44" s="19">
        <v>0.55000000000000004</v>
      </c>
      <c r="H44" s="19">
        <v>0.69599999999999995</v>
      </c>
      <c r="N44" s="19"/>
    </row>
    <row r="45" spans="1:19" x14ac:dyDescent="0.2">
      <c r="A45">
        <v>5</v>
      </c>
      <c r="B45">
        <v>5</v>
      </c>
      <c r="C45">
        <v>1</v>
      </c>
      <c r="D45">
        <v>1</v>
      </c>
      <c r="E45">
        <v>0.5</v>
      </c>
      <c r="F45" s="19">
        <v>0.54200000000000004</v>
      </c>
      <c r="G45" s="19">
        <v>0.52800000000000002</v>
      </c>
      <c r="H45" s="19">
        <v>0.69399999999999995</v>
      </c>
      <c r="N45" s="19"/>
    </row>
    <row r="46" spans="1:19" x14ac:dyDescent="0.2">
      <c r="A46">
        <v>5</v>
      </c>
      <c r="B46">
        <v>6</v>
      </c>
      <c r="C46">
        <v>1</v>
      </c>
      <c r="D46">
        <v>1</v>
      </c>
      <c r="E46">
        <v>0.5</v>
      </c>
      <c r="F46" s="19">
        <v>0.58199999999999996</v>
      </c>
      <c r="G46" s="19">
        <v>0.54</v>
      </c>
      <c r="H46" s="19">
        <v>0.68799999999999994</v>
      </c>
      <c r="N46" s="19"/>
    </row>
    <row r="47" spans="1:19" x14ac:dyDescent="0.2">
      <c r="A47">
        <v>5</v>
      </c>
      <c r="B47">
        <v>7</v>
      </c>
      <c r="C47">
        <v>1</v>
      </c>
      <c r="D47">
        <v>1</v>
      </c>
      <c r="E47">
        <v>0.5</v>
      </c>
      <c r="F47" s="19">
        <v>0.59199999999999997</v>
      </c>
      <c r="G47" s="19">
        <v>0.57799999999999996</v>
      </c>
      <c r="H47" s="19">
        <v>0.68799999999999994</v>
      </c>
      <c r="N47" s="19"/>
    </row>
    <row r="48" spans="1:19" x14ac:dyDescent="0.2">
      <c r="A48">
        <v>5</v>
      </c>
      <c r="B48">
        <v>8</v>
      </c>
      <c r="C48">
        <v>1</v>
      </c>
      <c r="D48">
        <v>1</v>
      </c>
      <c r="E48">
        <v>0.5</v>
      </c>
      <c r="F48" s="19">
        <v>0.58199999999999996</v>
      </c>
      <c r="G48" s="19">
        <v>0.52600000000000002</v>
      </c>
      <c r="H48" s="19">
        <v>0.66800000000000004</v>
      </c>
      <c r="N48" s="19"/>
    </row>
    <row r="49" spans="1:14" x14ac:dyDescent="0.2">
      <c r="A49">
        <v>5</v>
      </c>
      <c r="B49">
        <v>9</v>
      </c>
      <c r="C49">
        <v>1</v>
      </c>
      <c r="D49">
        <v>1</v>
      </c>
      <c r="E49">
        <v>0.5</v>
      </c>
      <c r="F49" s="19">
        <v>0.55400000000000005</v>
      </c>
      <c r="G49" s="19">
        <v>0.56599999999999995</v>
      </c>
      <c r="H49" s="19">
        <v>0.67</v>
      </c>
      <c r="N49" s="19"/>
    </row>
    <row r="50" spans="1:14" x14ac:dyDescent="0.2">
      <c r="A50">
        <v>5</v>
      </c>
      <c r="B50">
        <v>10</v>
      </c>
      <c r="C50">
        <v>1</v>
      </c>
      <c r="D50">
        <v>1</v>
      </c>
      <c r="E50">
        <v>0.5</v>
      </c>
      <c r="F50" s="19">
        <v>0.55600000000000005</v>
      </c>
      <c r="G50" s="19">
        <v>0.502</v>
      </c>
      <c r="H50" s="19">
        <v>0.68799999999999994</v>
      </c>
      <c r="N50" s="19"/>
    </row>
    <row r="51" spans="1:14" x14ac:dyDescent="0.2">
      <c r="A51">
        <v>6</v>
      </c>
      <c r="B51">
        <v>1</v>
      </c>
      <c r="C51">
        <v>1</v>
      </c>
      <c r="D51">
        <v>1</v>
      </c>
      <c r="E51">
        <v>0.5</v>
      </c>
      <c r="F51" s="19">
        <v>0.57333333333333303</v>
      </c>
      <c r="G51" s="19">
        <v>0.56444444444444497</v>
      </c>
      <c r="H51" s="19">
        <v>0.66888888888888898</v>
      </c>
    </row>
    <row r="52" spans="1:14" x14ac:dyDescent="0.2">
      <c r="A52">
        <v>6</v>
      </c>
      <c r="B52">
        <v>2</v>
      </c>
      <c r="C52">
        <v>1</v>
      </c>
      <c r="D52">
        <v>1</v>
      </c>
      <c r="E52">
        <v>0.5</v>
      </c>
      <c r="F52" s="19">
        <v>0.62</v>
      </c>
      <c r="G52" s="19">
        <v>0.56000000000000005</v>
      </c>
      <c r="H52" s="19">
        <v>0.73333333333333295</v>
      </c>
    </row>
    <row r="53" spans="1:14" x14ac:dyDescent="0.2">
      <c r="A53">
        <v>6</v>
      </c>
      <c r="B53">
        <v>3</v>
      </c>
      <c r="C53">
        <v>1</v>
      </c>
      <c r="D53">
        <v>1</v>
      </c>
      <c r="E53">
        <v>0.5</v>
      </c>
      <c r="F53" s="19">
        <v>0.59333333333333305</v>
      </c>
      <c r="G53" s="19">
        <v>0.54444444444444495</v>
      </c>
      <c r="H53" s="19">
        <v>0.7</v>
      </c>
    </row>
    <row r="54" spans="1:14" x14ac:dyDescent="0.2">
      <c r="A54">
        <v>6</v>
      </c>
      <c r="B54">
        <v>4</v>
      </c>
      <c r="C54">
        <v>1</v>
      </c>
      <c r="D54">
        <v>1</v>
      </c>
      <c r="E54">
        <v>0.5</v>
      </c>
      <c r="F54" s="19">
        <v>0.60222222222222199</v>
      </c>
      <c r="G54" s="19">
        <v>0.55555555555555602</v>
      </c>
      <c r="H54" s="19">
        <v>0.72222222222222199</v>
      </c>
    </row>
    <row r="55" spans="1:14" x14ac:dyDescent="0.2">
      <c r="A55">
        <v>6</v>
      </c>
      <c r="B55">
        <v>5</v>
      </c>
      <c r="C55">
        <v>1</v>
      </c>
      <c r="D55">
        <v>1</v>
      </c>
      <c r="E55">
        <v>0.5</v>
      </c>
      <c r="F55" s="19">
        <v>0.57999999999999996</v>
      </c>
      <c r="G55" s="19">
        <v>0.56666666666666698</v>
      </c>
      <c r="H55" s="19">
        <v>0.66888888888888898</v>
      </c>
    </row>
    <row r="56" spans="1:14" x14ac:dyDescent="0.2">
      <c r="A56">
        <v>6</v>
      </c>
      <c r="B56">
        <v>6</v>
      </c>
      <c r="C56">
        <v>1</v>
      </c>
      <c r="D56">
        <v>1</v>
      </c>
      <c r="E56">
        <v>0.5</v>
      </c>
      <c r="F56" s="19">
        <v>0.56444444444444497</v>
      </c>
      <c r="G56" s="19">
        <v>0.55333333333333301</v>
      </c>
      <c r="H56" s="19">
        <v>0.67333333333333301</v>
      </c>
    </row>
    <row r="57" spans="1:14" x14ac:dyDescent="0.2">
      <c r="A57">
        <v>6</v>
      </c>
      <c r="B57">
        <v>7</v>
      </c>
      <c r="C57">
        <v>1</v>
      </c>
      <c r="D57">
        <v>1</v>
      </c>
      <c r="E57">
        <v>0.5</v>
      </c>
      <c r="F57" s="19">
        <v>0.57999999999999996</v>
      </c>
      <c r="G57" s="19">
        <v>0.54222222222222205</v>
      </c>
      <c r="H57" s="19">
        <v>0.71777777777777796</v>
      </c>
    </row>
    <row r="58" spans="1:14" x14ac:dyDescent="0.2">
      <c r="A58">
        <v>6</v>
      </c>
      <c r="B58">
        <v>8</v>
      </c>
      <c r="C58">
        <v>1</v>
      </c>
      <c r="D58">
        <v>1</v>
      </c>
      <c r="E58">
        <v>0.5</v>
      </c>
      <c r="F58" s="19">
        <v>0.56444444444444497</v>
      </c>
      <c r="G58" s="19">
        <v>0.568888888888889</v>
      </c>
      <c r="H58" s="19">
        <v>0.68888888888888899</v>
      </c>
    </row>
    <row r="59" spans="1:14" x14ac:dyDescent="0.2">
      <c r="A59">
        <v>6</v>
      </c>
      <c r="B59">
        <v>9</v>
      </c>
      <c r="C59">
        <v>1</v>
      </c>
      <c r="D59">
        <v>1</v>
      </c>
      <c r="E59">
        <v>0.5</v>
      </c>
      <c r="F59" s="19">
        <v>0.57999999999999996</v>
      </c>
      <c r="G59" s="19">
        <v>0.568888888888889</v>
      </c>
      <c r="H59" s="19">
        <v>0.70444444444444398</v>
      </c>
    </row>
    <row r="60" spans="1:14" x14ac:dyDescent="0.2">
      <c r="A60">
        <v>6</v>
      </c>
      <c r="B60">
        <v>10</v>
      </c>
      <c r="C60">
        <v>1</v>
      </c>
      <c r="D60">
        <v>1</v>
      </c>
      <c r="E60">
        <v>0.5</v>
      </c>
      <c r="F60" s="19">
        <v>0.568888888888889</v>
      </c>
      <c r="G60" s="19">
        <v>0.50444444444444503</v>
      </c>
      <c r="H60" s="19">
        <v>0.69555555555555604</v>
      </c>
    </row>
    <row r="61" spans="1:14" x14ac:dyDescent="0.2">
      <c r="A61">
        <v>7</v>
      </c>
      <c r="B61">
        <v>1</v>
      </c>
      <c r="C61">
        <v>1</v>
      </c>
      <c r="D61">
        <v>1</v>
      </c>
      <c r="E61">
        <v>0.5</v>
      </c>
      <c r="F61" s="19">
        <v>0.58499999999999996</v>
      </c>
      <c r="G61" s="19">
        <v>0.56499999999999995</v>
      </c>
      <c r="H61" s="19">
        <v>0.65500000000000003</v>
      </c>
    </row>
    <row r="62" spans="1:14" x14ac:dyDescent="0.2">
      <c r="A62">
        <v>7</v>
      </c>
      <c r="B62">
        <v>2</v>
      </c>
      <c r="C62">
        <v>1</v>
      </c>
      <c r="D62">
        <v>1</v>
      </c>
      <c r="E62">
        <v>0.5</v>
      </c>
      <c r="F62" s="19">
        <v>0.6</v>
      </c>
      <c r="G62" s="19">
        <v>0.58499999999999996</v>
      </c>
      <c r="H62" s="19">
        <v>0.6875</v>
      </c>
    </row>
    <row r="63" spans="1:14" x14ac:dyDescent="0.2">
      <c r="A63">
        <v>7</v>
      </c>
      <c r="B63">
        <v>3</v>
      </c>
      <c r="C63">
        <v>1</v>
      </c>
      <c r="D63">
        <v>1</v>
      </c>
      <c r="E63">
        <v>0.5</v>
      </c>
      <c r="F63" s="19">
        <v>0.58250000000000002</v>
      </c>
      <c r="G63" s="19">
        <v>0.59250000000000003</v>
      </c>
      <c r="H63" s="19">
        <v>0.72750000000000004</v>
      </c>
    </row>
    <row r="64" spans="1:14" x14ac:dyDescent="0.2">
      <c r="A64">
        <v>7</v>
      </c>
      <c r="B64">
        <v>4</v>
      </c>
      <c r="C64">
        <v>1</v>
      </c>
      <c r="D64">
        <v>1</v>
      </c>
      <c r="E64">
        <v>0.5</v>
      </c>
      <c r="F64" s="19">
        <v>0.61499999999999999</v>
      </c>
      <c r="G64" s="19">
        <v>0.56499999999999995</v>
      </c>
      <c r="H64" s="19">
        <v>0.72250000000000003</v>
      </c>
    </row>
    <row r="65" spans="1:8" x14ac:dyDescent="0.2">
      <c r="A65">
        <v>7</v>
      </c>
      <c r="B65">
        <v>5</v>
      </c>
      <c r="C65">
        <v>1</v>
      </c>
      <c r="D65">
        <v>1</v>
      </c>
      <c r="E65">
        <v>0.5</v>
      </c>
      <c r="F65" s="19">
        <v>0.56000000000000005</v>
      </c>
      <c r="G65" s="19">
        <v>0.61</v>
      </c>
      <c r="H65" s="19">
        <v>0.745</v>
      </c>
    </row>
    <row r="66" spans="1:8" x14ac:dyDescent="0.2">
      <c r="A66">
        <v>7</v>
      </c>
      <c r="B66">
        <v>6</v>
      </c>
      <c r="C66">
        <v>1</v>
      </c>
      <c r="D66">
        <v>1</v>
      </c>
      <c r="E66">
        <v>0.5</v>
      </c>
      <c r="F66" s="19">
        <v>0.5625</v>
      </c>
      <c r="G66" s="19">
        <v>0.5675</v>
      </c>
      <c r="H66" s="19">
        <v>0.70750000000000002</v>
      </c>
    </row>
    <row r="67" spans="1:8" x14ac:dyDescent="0.2">
      <c r="A67">
        <v>7</v>
      </c>
      <c r="B67">
        <v>7</v>
      </c>
      <c r="C67">
        <v>1</v>
      </c>
      <c r="D67">
        <v>1</v>
      </c>
      <c r="E67">
        <v>0.5</v>
      </c>
      <c r="F67" s="19">
        <v>0.58250000000000002</v>
      </c>
      <c r="G67" s="19">
        <v>0.5575</v>
      </c>
      <c r="H67" s="19">
        <v>0.6875</v>
      </c>
    </row>
    <row r="68" spans="1:8" x14ac:dyDescent="0.2">
      <c r="A68">
        <v>7</v>
      </c>
      <c r="B68">
        <v>8</v>
      </c>
      <c r="C68">
        <v>1</v>
      </c>
      <c r="D68">
        <v>1</v>
      </c>
      <c r="E68">
        <v>0.5</v>
      </c>
      <c r="F68" s="19">
        <v>0.57750000000000001</v>
      </c>
      <c r="G68" s="19">
        <v>0.57999999999999996</v>
      </c>
      <c r="H68" s="19">
        <v>0.70250000000000001</v>
      </c>
    </row>
    <row r="69" spans="1:8" x14ac:dyDescent="0.2">
      <c r="A69">
        <v>7</v>
      </c>
      <c r="B69">
        <v>9</v>
      </c>
      <c r="C69">
        <v>1</v>
      </c>
      <c r="D69">
        <v>1</v>
      </c>
      <c r="E69">
        <v>0.5</v>
      </c>
      <c r="F69" s="19">
        <v>0.56499999999999995</v>
      </c>
      <c r="G69" s="19">
        <v>0.57999999999999996</v>
      </c>
      <c r="H69" s="19">
        <v>0.71</v>
      </c>
    </row>
    <row r="70" spans="1:8" x14ac:dyDescent="0.2">
      <c r="A70">
        <v>7</v>
      </c>
      <c r="B70">
        <v>10</v>
      </c>
      <c r="C70">
        <v>1</v>
      </c>
      <c r="D70">
        <v>1</v>
      </c>
      <c r="E70">
        <v>0.5</v>
      </c>
      <c r="F70" s="19">
        <v>0.57750000000000001</v>
      </c>
      <c r="G70" s="19">
        <v>0.56499999999999995</v>
      </c>
      <c r="H70" s="19">
        <v>0.70750000000000002</v>
      </c>
    </row>
    <row r="71" spans="1:8" x14ac:dyDescent="0.2">
      <c r="A71">
        <v>8</v>
      </c>
      <c r="B71">
        <v>1</v>
      </c>
      <c r="C71">
        <v>1</v>
      </c>
      <c r="D71">
        <v>1</v>
      </c>
      <c r="E71">
        <v>0.5</v>
      </c>
      <c r="F71" s="19">
        <v>0.61428571428571399</v>
      </c>
      <c r="G71" s="19">
        <v>0.61142857142857099</v>
      </c>
      <c r="H71" s="19">
        <v>0.69714285714285695</v>
      </c>
    </row>
    <row r="72" spans="1:8" x14ac:dyDescent="0.2">
      <c r="A72">
        <v>8</v>
      </c>
      <c r="B72">
        <v>2</v>
      </c>
      <c r="C72">
        <v>1</v>
      </c>
      <c r="D72">
        <v>1</v>
      </c>
      <c r="E72">
        <v>0.5</v>
      </c>
      <c r="F72" s="19">
        <v>0.59714285714285698</v>
      </c>
      <c r="G72" s="19">
        <v>0.58571428571428596</v>
      </c>
      <c r="H72" s="19">
        <v>0.71428571428571397</v>
      </c>
    </row>
    <row r="73" spans="1:8" x14ac:dyDescent="0.2">
      <c r="A73">
        <v>8</v>
      </c>
      <c r="B73">
        <v>3</v>
      </c>
      <c r="C73">
        <v>1</v>
      </c>
      <c r="D73">
        <v>1</v>
      </c>
      <c r="E73">
        <v>0.5</v>
      </c>
      <c r="F73" s="19">
        <v>0.60857142857142899</v>
      </c>
      <c r="G73" s="19">
        <v>0.57999999999999996</v>
      </c>
      <c r="H73" s="19">
        <v>0.73428571428571399</v>
      </c>
    </row>
    <row r="74" spans="1:8" x14ac:dyDescent="0.2">
      <c r="A74">
        <v>8</v>
      </c>
      <c r="B74">
        <v>4</v>
      </c>
      <c r="C74">
        <v>1</v>
      </c>
      <c r="D74">
        <v>1</v>
      </c>
      <c r="E74">
        <v>0.5</v>
      </c>
      <c r="F74" s="19">
        <v>0.56857142857142895</v>
      </c>
      <c r="G74" s="19">
        <v>0.59428571428571397</v>
      </c>
      <c r="H74" s="19">
        <v>0.72571428571428598</v>
      </c>
    </row>
    <row r="75" spans="1:8" x14ac:dyDescent="0.2">
      <c r="A75">
        <v>8</v>
      </c>
      <c r="B75">
        <v>5</v>
      </c>
      <c r="C75">
        <v>1</v>
      </c>
      <c r="D75">
        <v>1</v>
      </c>
      <c r="E75">
        <v>0.5</v>
      </c>
      <c r="F75" s="19">
        <v>0.622857142857143</v>
      </c>
      <c r="G75" s="19">
        <v>0.64285714285714302</v>
      </c>
      <c r="H75" s="19">
        <v>0.73142857142857098</v>
      </c>
    </row>
    <row r="76" spans="1:8" x14ac:dyDescent="0.2">
      <c r="A76">
        <v>8</v>
      </c>
      <c r="B76">
        <v>6</v>
      </c>
      <c r="C76">
        <v>1</v>
      </c>
      <c r="D76">
        <v>1</v>
      </c>
      <c r="E76">
        <v>0.5</v>
      </c>
      <c r="F76" s="19">
        <v>0.59142857142857097</v>
      </c>
      <c r="G76" s="19">
        <v>0.60857142857142899</v>
      </c>
      <c r="H76" s="19">
        <v>0.71428571428571397</v>
      </c>
    </row>
    <row r="77" spans="1:8" x14ac:dyDescent="0.2">
      <c r="A77">
        <v>8</v>
      </c>
      <c r="B77">
        <v>7</v>
      </c>
      <c r="C77">
        <v>1</v>
      </c>
      <c r="D77">
        <v>1</v>
      </c>
      <c r="E77">
        <v>0.5</v>
      </c>
      <c r="F77" s="19">
        <v>0.59428571428571397</v>
      </c>
      <c r="G77" s="19">
        <v>0.60857142857142899</v>
      </c>
      <c r="H77" s="19">
        <v>0.72857142857142898</v>
      </c>
    </row>
    <row r="78" spans="1:8" x14ac:dyDescent="0.2">
      <c r="A78">
        <v>8</v>
      </c>
      <c r="B78">
        <v>8</v>
      </c>
      <c r="C78">
        <v>1</v>
      </c>
      <c r="D78">
        <v>1</v>
      </c>
      <c r="E78">
        <v>0.5</v>
      </c>
      <c r="F78" s="19">
        <v>0.61428571428571399</v>
      </c>
      <c r="G78" s="19">
        <v>0.628571428571429</v>
      </c>
      <c r="H78" s="19">
        <v>0.74</v>
      </c>
    </row>
    <row r="79" spans="1:8" x14ac:dyDescent="0.2">
      <c r="A79">
        <v>8</v>
      </c>
      <c r="B79">
        <v>9</v>
      </c>
      <c r="C79">
        <v>1</v>
      </c>
      <c r="D79">
        <v>1</v>
      </c>
      <c r="E79">
        <v>0.5</v>
      </c>
      <c r="F79" s="19">
        <v>0.59714285714285698</v>
      </c>
      <c r="G79" s="19">
        <v>0.62</v>
      </c>
      <c r="H79" s="19">
        <v>0.72285714285714298</v>
      </c>
    </row>
    <row r="80" spans="1:8" x14ac:dyDescent="0.2">
      <c r="A80">
        <v>8</v>
      </c>
      <c r="B80">
        <v>10</v>
      </c>
      <c r="C80">
        <v>1</v>
      </c>
      <c r="D80">
        <v>1</v>
      </c>
      <c r="E80">
        <v>0.5</v>
      </c>
      <c r="F80" s="19">
        <v>0.628571428571429</v>
      </c>
      <c r="G80" s="19">
        <v>0.6</v>
      </c>
      <c r="H80" s="19">
        <v>0.754285714285714</v>
      </c>
    </row>
    <row r="81" spans="1:8" x14ac:dyDescent="0.2">
      <c r="A81">
        <v>9</v>
      </c>
      <c r="B81">
        <v>1</v>
      </c>
      <c r="C81">
        <v>1</v>
      </c>
      <c r="D81">
        <v>1</v>
      </c>
      <c r="E81">
        <v>0.5</v>
      </c>
      <c r="F81" s="19">
        <v>0.59333333333333305</v>
      </c>
      <c r="G81" s="19">
        <v>0.62666666666666704</v>
      </c>
      <c r="H81" s="19">
        <v>0.74333333333333296</v>
      </c>
    </row>
    <row r="82" spans="1:8" x14ac:dyDescent="0.2">
      <c r="A82">
        <v>9</v>
      </c>
      <c r="B82">
        <v>2</v>
      </c>
      <c r="C82">
        <v>1</v>
      </c>
      <c r="D82">
        <v>1</v>
      </c>
      <c r="E82">
        <v>0.5</v>
      </c>
      <c r="F82" s="19">
        <v>0.61333333333333295</v>
      </c>
      <c r="G82" s="19">
        <v>0.65</v>
      </c>
      <c r="H82" s="19">
        <v>0.76333333333333298</v>
      </c>
    </row>
    <row r="83" spans="1:8" x14ac:dyDescent="0.2">
      <c r="A83">
        <v>9</v>
      </c>
      <c r="B83">
        <v>3</v>
      </c>
      <c r="C83">
        <v>1</v>
      </c>
      <c r="D83">
        <v>1</v>
      </c>
      <c r="E83">
        <v>0.5</v>
      </c>
      <c r="F83" s="19">
        <v>0.60666666666666702</v>
      </c>
      <c r="G83" s="19">
        <v>0.64333333333333298</v>
      </c>
      <c r="H83" s="19">
        <v>0.75333333333333297</v>
      </c>
    </row>
    <row r="84" spans="1:8" x14ac:dyDescent="0.2">
      <c r="A84">
        <v>9</v>
      </c>
      <c r="B84">
        <v>4</v>
      </c>
      <c r="C84">
        <v>1</v>
      </c>
      <c r="D84">
        <v>1</v>
      </c>
      <c r="E84">
        <v>0.5</v>
      </c>
      <c r="F84" s="19">
        <v>0.64</v>
      </c>
      <c r="G84" s="19">
        <v>0.67333333333333301</v>
      </c>
      <c r="H84" s="19">
        <v>0.76333333333333298</v>
      </c>
    </row>
    <row r="85" spans="1:8" x14ac:dyDescent="0.2">
      <c r="A85">
        <v>9</v>
      </c>
      <c r="B85">
        <v>5</v>
      </c>
      <c r="C85">
        <v>1</v>
      </c>
      <c r="D85">
        <v>1</v>
      </c>
      <c r="E85">
        <v>0.5</v>
      </c>
      <c r="F85" s="19">
        <v>0.61666666666666703</v>
      </c>
      <c r="G85" s="19">
        <v>0.62666666666666704</v>
      </c>
      <c r="H85" s="19">
        <v>0.73333333333333295</v>
      </c>
    </row>
    <row r="86" spans="1:8" x14ac:dyDescent="0.2">
      <c r="A86">
        <v>9</v>
      </c>
      <c r="B86">
        <v>6</v>
      </c>
      <c r="C86">
        <v>1</v>
      </c>
      <c r="D86">
        <v>1</v>
      </c>
      <c r="E86">
        <v>0.5</v>
      </c>
      <c r="F86" s="19">
        <v>0.59666666666666701</v>
      </c>
      <c r="G86" s="19">
        <v>0.6</v>
      </c>
      <c r="H86" s="19">
        <v>0.71666666666666701</v>
      </c>
    </row>
    <row r="87" spans="1:8" x14ac:dyDescent="0.2">
      <c r="A87">
        <v>9</v>
      </c>
      <c r="B87">
        <v>7</v>
      </c>
      <c r="C87">
        <v>1</v>
      </c>
      <c r="D87">
        <v>1</v>
      </c>
      <c r="E87">
        <v>0.5</v>
      </c>
      <c r="F87" s="19">
        <v>0.61666666666666703</v>
      </c>
      <c r="G87" s="19">
        <v>0.62666666666666704</v>
      </c>
      <c r="H87" s="19">
        <v>0.76666666666666705</v>
      </c>
    </row>
    <row r="88" spans="1:8" x14ac:dyDescent="0.2">
      <c r="A88">
        <v>9</v>
      </c>
      <c r="B88">
        <v>8</v>
      </c>
      <c r="C88">
        <v>1</v>
      </c>
      <c r="D88">
        <v>1</v>
      </c>
      <c r="E88">
        <v>0.5</v>
      </c>
      <c r="F88" s="19">
        <v>0.57333333333333303</v>
      </c>
      <c r="G88" s="19">
        <v>0.61666666666666703</v>
      </c>
      <c r="H88" s="19">
        <v>0.72</v>
      </c>
    </row>
    <row r="89" spans="1:8" x14ac:dyDescent="0.2">
      <c r="A89">
        <v>9</v>
      </c>
      <c r="B89">
        <v>9</v>
      </c>
      <c r="C89">
        <v>1</v>
      </c>
      <c r="D89">
        <v>1</v>
      </c>
      <c r="E89">
        <v>0.5</v>
      </c>
      <c r="F89" s="19">
        <v>0.586666666666667</v>
      </c>
      <c r="G89" s="19">
        <v>0.62</v>
      </c>
      <c r="H89" s="19">
        <v>0.75</v>
      </c>
    </row>
    <row r="90" spans="1:8" x14ac:dyDescent="0.2">
      <c r="A90">
        <v>9</v>
      </c>
      <c r="B90">
        <v>10</v>
      </c>
      <c r="C90">
        <v>1</v>
      </c>
      <c r="D90">
        <v>1</v>
      </c>
      <c r="E90">
        <v>0.5</v>
      </c>
      <c r="F90" s="19">
        <v>0.62333333333333296</v>
      </c>
      <c r="G90" s="19">
        <v>0.67</v>
      </c>
      <c r="H90" s="19">
        <v>0.76333333333333298</v>
      </c>
    </row>
    <row r="91" spans="1:8" x14ac:dyDescent="0.2">
      <c r="A91">
        <v>10</v>
      </c>
      <c r="B91">
        <v>1</v>
      </c>
      <c r="C91">
        <v>1</v>
      </c>
      <c r="D91">
        <v>1</v>
      </c>
      <c r="E91">
        <v>0.5</v>
      </c>
      <c r="F91" s="19">
        <v>0.60799999999999998</v>
      </c>
      <c r="G91" s="19">
        <v>0.65200000000000002</v>
      </c>
      <c r="H91" s="19">
        <v>0.72799999999999998</v>
      </c>
    </row>
    <row r="92" spans="1:8" x14ac:dyDescent="0.2">
      <c r="A92">
        <v>10</v>
      </c>
      <c r="B92">
        <v>2</v>
      </c>
      <c r="C92">
        <v>1</v>
      </c>
      <c r="D92">
        <v>1</v>
      </c>
      <c r="E92">
        <v>0.5</v>
      </c>
      <c r="F92" s="19">
        <v>0.60799999999999998</v>
      </c>
      <c r="G92" s="19">
        <v>0.66800000000000004</v>
      </c>
      <c r="H92" s="19">
        <v>0.73199999999999998</v>
      </c>
    </row>
    <row r="93" spans="1:8" x14ac:dyDescent="0.2">
      <c r="A93">
        <v>10</v>
      </c>
      <c r="B93">
        <v>3</v>
      </c>
      <c r="C93">
        <v>1</v>
      </c>
      <c r="D93">
        <v>1</v>
      </c>
      <c r="E93">
        <v>0.5</v>
      </c>
      <c r="F93" s="19">
        <v>0.57599999999999996</v>
      </c>
      <c r="G93" s="19">
        <v>0.61599999999999999</v>
      </c>
      <c r="H93" s="19">
        <v>0.79200000000000004</v>
      </c>
    </row>
    <row r="94" spans="1:8" x14ac:dyDescent="0.2">
      <c r="A94">
        <v>10</v>
      </c>
      <c r="B94">
        <v>4</v>
      </c>
      <c r="C94">
        <v>1</v>
      </c>
      <c r="D94">
        <v>1</v>
      </c>
      <c r="E94">
        <v>0.5</v>
      </c>
      <c r="F94" s="19">
        <v>0.59599999999999997</v>
      </c>
      <c r="G94" s="19">
        <v>0.66</v>
      </c>
      <c r="H94" s="19">
        <v>0.74</v>
      </c>
    </row>
    <row r="95" spans="1:8" x14ac:dyDescent="0.2">
      <c r="A95">
        <v>10</v>
      </c>
      <c r="B95">
        <v>5</v>
      </c>
      <c r="C95">
        <v>1</v>
      </c>
      <c r="D95">
        <v>1</v>
      </c>
      <c r="E95">
        <v>0.5</v>
      </c>
      <c r="F95" s="19">
        <v>0.66</v>
      </c>
      <c r="G95" s="19">
        <v>0.69599999999999995</v>
      </c>
      <c r="H95" s="19">
        <v>0.78</v>
      </c>
    </row>
    <row r="96" spans="1:8" x14ac:dyDescent="0.2">
      <c r="A96">
        <v>10</v>
      </c>
      <c r="B96">
        <v>6</v>
      </c>
      <c r="C96">
        <v>1</v>
      </c>
      <c r="D96">
        <v>1</v>
      </c>
      <c r="E96">
        <v>0.5</v>
      </c>
      <c r="F96" s="19">
        <v>0.55200000000000005</v>
      </c>
      <c r="G96" s="19">
        <v>0.66</v>
      </c>
      <c r="H96" s="19">
        <v>0.76</v>
      </c>
    </row>
    <row r="97" spans="1:8" x14ac:dyDescent="0.2">
      <c r="A97">
        <v>10</v>
      </c>
      <c r="B97">
        <v>7</v>
      </c>
      <c r="C97">
        <v>1</v>
      </c>
      <c r="D97">
        <v>1</v>
      </c>
      <c r="E97">
        <v>0.5</v>
      </c>
      <c r="F97" s="19">
        <v>0.628</v>
      </c>
      <c r="G97" s="19">
        <v>0.624</v>
      </c>
      <c r="H97" s="19">
        <v>0.72</v>
      </c>
    </row>
    <row r="98" spans="1:8" x14ac:dyDescent="0.2">
      <c r="A98">
        <v>10</v>
      </c>
      <c r="B98">
        <v>8</v>
      </c>
      <c r="C98">
        <v>1</v>
      </c>
      <c r="D98">
        <v>1</v>
      </c>
      <c r="E98">
        <v>0.5</v>
      </c>
      <c r="F98" s="19">
        <v>0.61199999999999999</v>
      </c>
      <c r="G98" s="19">
        <v>0.64800000000000002</v>
      </c>
      <c r="H98" s="19">
        <v>0.74399999999999999</v>
      </c>
    </row>
    <row r="99" spans="1:8" x14ac:dyDescent="0.2">
      <c r="A99">
        <v>10</v>
      </c>
      <c r="B99">
        <v>9</v>
      </c>
      <c r="C99">
        <v>1</v>
      </c>
      <c r="D99">
        <v>1</v>
      </c>
      <c r="E99">
        <v>0.5</v>
      </c>
      <c r="F99" s="19">
        <v>0.60399999999999998</v>
      </c>
      <c r="G99" s="19">
        <v>0.67200000000000004</v>
      </c>
      <c r="H99" s="19">
        <v>0.76800000000000002</v>
      </c>
    </row>
    <row r="100" spans="1:8" x14ac:dyDescent="0.2">
      <c r="A100">
        <v>10</v>
      </c>
      <c r="B100">
        <v>10</v>
      </c>
      <c r="C100">
        <v>1</v>
      </c>
      <c r="D100">
        <v>1</v>
      </c>
      <c r="E100">
        <v>0.5</v>
      </c>
      <c r="F100" s="19">
        <v>0.61599999999999999</v>
      </c>
      <c r="G100" s="19">
        <v>0.67600000000000005</v>
      </c>
      <c r="H100" s="19">
        <v>0.74</v>
      </c>
    </row>
    <row r="101" spans="1:8" x14ac:dyDescent="0.2">
      <c r="A101">
        <v>11</v>
      </c>
      <c r="B101">
        <v>1</v>
      </c>
      <c r="C101">
        <v>1</v>
      </c>
      <c r="D101">
        <v>1</v>
      </c>
      <c r="E101">
        <v>0.5</v>
      </c>
      <c r="F101" s="19">
        <v>0.63500000000000001</v>
      </c>
      <c r="G101" s="19">
        <v>0.66</v>
      </c>
      <c r="H101" s="19">
        <v>0.755</v>
      </c>
    </row>
    <row r="102" spans="1:8" x14ac:dyDescent="0.2">
      <c r="A102">
        <v>11</v>
      </c>
      <c r="B102">
        <v>2</v>
      </c>
      <c r="C102">
        <v>1</v>
      </c>
      <c r="D102">
        <v>1</v>
      </c>
      <c r="E102">
        <v>0.5</v>
      </c>
      <c r="F102" s="19">
        <v>0.60499999999999998</v>
      </c>
      <c r="G102" s="19">
        <v>0.67500000000000004</v>
      </c>
      <c r="H102" s="19">
        <v>0.74</v>
      </c>
    </row>
    <row r="103" spans="1:8" x14ac:dyDescent="0.2">
      <c r="A103">
        <v>11</v>
      </c>
      <c r="B103">
        <v>3</v>
      </c>
      <c r="C103">
        <v>1</v>
      </c>
      <c r="D103">
        <v>1</v>
      </c>
      <c r="E103">
        <v>0.5</v>
      </c>
      <c r="F103" s="19">
        <v>0.63500000000000001</v>
      </c>
      <c r="G103" s="19">
        <v>0.67</v>
      </c>
      <c r="H103" s="19">
        <v>0.755</v>
      </c>
    </row>
    <row r="104" spans="1:8" x14ac:dyDescent="0.2">
      <c r="A104">
        <v>11</v>
      </c>
      <c r="B104">
        <v>4</v>
      </c>
      <c r="C104">
        <v>1</v>
      </c>
      <c r="D104">
        <v>1</v>
      </c>
      <c r="E104">
        <v>0.5</v>
      </c>
      <c r="F104" s="19">
        <v>0.61</v>
      </c>
      <c r="G104" s="19">
        <v>0.65500000000000003</v>
      </c>
      <c r="H104" s="19">
        <v>0.79500000000000004</v>
      </c>
    </row>
    <row r="105" spans="1:8" x14ac:dyDescent="0.2">
      <c r="A105">
        <v>11</v>
      </c>
      <c r="B105">
        <v>5</v>
      </c>
      <c r="C105">
        <v>1</v>
      </c>
      <c r="D105">
        <v>1</v>
      </c>
      <c r="E105">
        <v>0.5</v>
      </c>
      <c r="F105" s="19">
        <v>0.62</v>
      </c>
      <c r="G105" s="19">
        <v>0.65</v>
      </c>
      <c r="H105" s="19">
        <v>0.755</v>
      </c>
    </row>
    <row r="106" spans="1:8" x14ac:dyDescent="0.2">
      <c r="A106">
        <v>11</v>
      </c>
      <c r="B106">
        <v>6</v>
      </c>
      <c r="C106">
        <v>1</v>
      </c>
      <c r="D106">
        <v>1</v>
      </c>
      <c r="E106">
        <v>0.5</v>
      </c>
      <c r="F106" s="19">
        <v>0.61</v>
      </c>
      <c r="G106" s="19">
        <v>0.66</v>
      </c>
      <c r="H106" s="19">
        <v>0.76</v>
      </c>
    </row>
    <row r="107" spans="1:8" x14ac:dyDescent="0.2">
      <c r="A107">
        <v>11</v>
      </c>
      <c r="B107">
        <v>7</v>
      </c>
      <c r="C107">
        <v>1</v>
      </c>
      <c r="D107">
        <v>1</v>
      </c>
      <c r="E107">
        <v>0.5</v>
      </c>
      <c r="F107" s="19">
        <v>0.69499999999999995</v>
      </c>
      <c r="G107" s="19">
        <v>0.72499999999999998</v>
      </c>
      <c r="H107" s="19">
        <v>0.82</v>
      </c>
    </row>
    <row r="108" spans="1:8" x14ac:dyDescent="0.2">
      <c r="A108">
        <v>11</v>
      </c>
      <c r="B108">
        <v>8</v>
      </c>
      <c r="C108">
        <v>1</v>
      </c>
      <c r="D108">
        <v>1</v>
      </c>
      <c r="E108">
        <v>0.5</v>
      </c>
      <c r="F108" s="19">
        <v>0.60499999999999998</v>
      </c>
      <c r="G108" s="19">
        <v>0.65</v>
      </c>
      <c r="H108" s="19">
        <v>0.79500000000000004</v>
      </c>
    </row>
    <row r="109" spans="1:8" x14ac:dyDescent="0.2">
      <c r="A109">
        <v>11</v>
      </c>
      <c r="B109">
        <v>9</v>
      </c>
      <c r="C109">
        <v>1</v>
      </c>
      <c r="D109">
        <v>1</v>
      </c>
      <c r="E109">
        <v>0.5</v>
      </c>
      <c r="F109" s="19">
        <v>0.60499999999999998</v>
      </c>
      <c r="G109" s="19">
        <v>0.65500000000000003</v>
      </c>
      <c r="H109" s="19">
        <v>0.78</v>
      </c>
    </row>
    <row r="110" spans="1:8" x14ac:dyDescent="0.2">
      <c r="A110">
        <v>11</v>
      </c>
      <c r="B110">
        <v>10</v>
      </c>
      <c r="C110">
        <v>1</v>
      </c>
      <c r="D110">
        <v>1</v>
      </c>
      <c r="E110">
        <v>0.5</v>
      </c>
      <c r="F110" s="19">
        <v>0.61499999999999999</v>
      </c>
      <c r="G110" s="19">
        <v>0.625</v>
      </c>
      <c r="H110" s="19">
        <v>0.72</v>
      </c>
    </row>
    <row r="111" spans="1:8" x14ac:dyDescent="0.2">
      <c r="A111">
        <v>12</v>
      </c>
      <c r="B111">
        <v>1</v>
      </c>
      <c r="C111">
        <v>1</v>
      </c>
      <c r="D111">
        <v>1</v>
      </c>
      <c r="E111">
        <v>0.5</v>
      </c>
      <c r="F111" s="19">
        <v>0.57999999999999996</v>
      </c>
      <c r="G111" s="19">
        <v>0.66</v>
      </c>
      <c r="H111" s="19">
        <v>0.68666666666666698</v>
      </c>
    </row>
    <row r="112" spans="1:8" x14ac:dyDescent="0.2">
      <c r="A112">
        <v>12</v>
      </c>
      <c r="B112">
        <v>2</v>
      </c>
      <c r="C112">
        <v>1</v>
      </c>
      <c r="D112">
        <v>1</v>
      </c>
      <c r="E112">
        <v>0.5</v>
      </c>
      <c r="F112" s="19">
        <v>0.60666666666666702</v>
      </c>
      <c r="G112" s="19">
        <v>0.67333333333333301</v>
      </c>
      <c r="H112" s="19">
        <v>0.74</v>
      </c>
    </row>
    <row r="113" spans="1:8" x14ac:dyDescent="0.2">
      <c r="A113">
        <v>12</v>
      </c>
      <c r="B113">
        <v>3</v>
      </c>
      <c r="C113">
        <v>1</v>
      </c>
      <c r="D113">
        <v>1</v>
      </c>
      <c r="E113">
        <v>0.5</v>
      </c>
      <c r="F113" s="19">
        <v>0.64</v>
      </c>
      <c r="G113" s="19">
        <v>0.68</v>
      </c>
      <c r="H113" s="19">
        <v>0.78</v>
      </c>
    </row>
    <row r="114" spans="1:8" x14ac:dyDescent="0.2">
      <c r="A114">
        <v>12</v>
      </c>
      <c r="B114">
        <v>4</v>
      </c>
      <c r="C114">
        <v>1</v>
      </c>
      <c r="D114">
        <v>1</v>
      </c>
      <c r="E114">
        <v>0.5</v>
      </c>
      <c r="F114" s="19">
        <v>0.64666666666666694</v>
      </c>
      <c r="G114" s="19">
        <v>0.66666666666666696</v>
      </c>
      <c r="H114" s="19">
        <v>0.793333333333333</v>
      </c>
    </row>
    <row r="115" spans="1:8" x14ac:dyDescent="0.2">
      <c r="A115">
        <v>12</v>
      </c>
      <c r="B115">
        <v>5</v>
      </c>
      <c r="C115">
        <v>1</v>
      </c>
      <c r="D115">
        <v>1</v>
      </c>
      <c r="E115">
        <v>0.5</v>
      </c>
      <c r="F115" s="19">
        <v>0.60666666666666702</v>
      </c>
      <c r="G115" s="19">
        <v>0.65333333333333299</v>
      </c>
      <c r="H115" s="19">
        <v>0.74666666666666703</v>
      </c>
    </row>
    <row r="116" spans="1:8" x14ac:dyDescent="0.2">
      <c r="A116">
        <v>12</v>
      </c>
      <c r="B116">
        <v>6</v>
      </c>
      <c r="C116">
        <v>1</v>
      </c>
      <c r="D116">
        <v>1</v>
      </c>
      <c r="E116">
        <v>0.5</v>
      </c>
      <c r="F116" s="19">
        <v>0.6</v>
      </c>
      <c r="G116" s="19">
        <v>0.7</v>
      </c>
      <c r="H116" s="19">
        <v>0.76666666666666705</v>
      </c>
    </row>
    <row r="117" spans="1:8" x14ac:dyDescent="0.2">
      <c r="A117">
        <v>12</v>
      </c>
      <c r="B117">
        <v>7</v>
      </c>
      <c r="C117">
        <v>1</v>
      </c>
      <c r="D117">
        <v>1</v>
      </c>
      <c r="E117">
        <v>0.5</v>
      </c>
      <c r="F117" s="19">
        <v>0.64</v>
      </c>
      <c r="G117" s="19">
        <v>0.64</v>
      </c>
      <c r="H117" s="19">
        <v>0.75333333333333297</v>
      </c>
    </row>
    <row r="118" spans="1:8" x14ac:dyDescent="0.2">
      <c r="A118">
        <v>12</v>
      </c>
      <c r="B118">
        <v>8</v>
      </c>
      <c r="C118">
        <v>1</v>
      </c>
      <c r="D118">
        <v>1</v>
      </c>
      <c r="E118">
        <v>0.5</v>
      </c>
      <c r="F118" s="19">
        <v>0.62666666666666704</v>
      </c>
      <c r="G118" s="19">
        <v>0.65333333333333299</v>
      </c>
      <c r="H118" s="19">
        <v>0.76</v>
      </c>
    </row>
    <row r="119" spans="1:8" x14ac:dyDescent="0.2">
      <c r="A119">
        <v>12</v>
      </c>
      <c r="B119">
        <v>9</v>
      </c>
      <c r="C119">
        <v>1</v>
      </c>
      <c r="D119">
        <v>1</v>
      </c>
      <c r="E119">
        <v>0.5</v>
      </c>
      <c r="F119" s="19">
        <v>0.61333333333333295</v>
      </c>
      <c r="G119" s="19">
        <v>0.64</v>
      </c>
      <c r="H119" s="19">
        <v>0.72</v>
      </c>
    </row>
    <row r="120" spans="1:8" x14ac:dyDescent="0.2">
      <c r="A120">
        <v>12</v>
      </c>
      <c r="B120">
        <v>10</v>
      </c>
      <c r="C120">
        <v>1</v>
      </c>
      <c r="D120">
        <v>1</v>
      </c>
      <c r="E120">
        <v>0.5</v>
      </c>
      <c r="F120" s="19">
        <v>0.59333333333333305</v>
      </c>
      <c r="G120" s="19">
        <v>0.66</v>
      </c>
      <c r="H120" s="19">
        <v>0.74666666666666703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B47" workbookViewId="0">
      <selection activeCell="F51" sqref="F51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>
        <v>1</v>
      </c>
      <c r="D1">
        <v>1</v>
      </c>
      <c r="E1">
        <v>0.4</v>
      </c>
      <c r="F1" s="19">
        <v>0.137339055793991</v>
      </c>
      <c r="G1" s="19">
        <v>7.8111587982832603E-2</v>
      </c>
      <c r="H1" s="19">
        <v>0.14420600858369101</v>
      </c>
      <c r="K1" t="s">
        <v>148</v>
      </c>
      <c r="L1" t="s">
        <v>149</v>
      </c>
      <c r="M1" t="s">
        <v>150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</row>
    <row r="2" spans="1:19" x14ac:dyDescent="0.2">
      <c r="A2">
        <v>1</v>
      </c>
      <c r="B2">
        <v>2</v>
      </c>
      <c r="C2">
        <v>1</v>
      </c>
      <c r="D2">
        <v>1</v>
      </c>
      <c r="E2">
        <v>0.4</v>
      </c>
      <c r="F2" s="19">
        <v>0.17167381974248899</v>
      </c>
      <c r="G2" s="19">
        <v>9.0987124463519295E-2</v>
      </c>
      <c r="H2" s="19">
        <v>0.17339055793991401</v>
      </c>
      <c r="J2">
        <v>1</v>
      </c>
      <c r="K2" s="19">
        <v>0.17167381974248899</v>
      </c>
      <c r="L2" s="19">
        <v>9.0987124463519295E-2</v>
      </c>
      <c r="M2" s="19">
        <v>0.17339055793991401</v>
      </c>
      <c r="N2" s="19">
        <f>AVERAGE(M2:M4)</f>
        <v>0.17110157367668069</v>
      </c>
      <c r="O2" s="19">
        <f>MAX(K2:K4)</f>
        <v>0.17167381974248899</v>
      </c>
      <c r="P2" s="19">
        <f>MIN(K2:K4)</f>
        <v>0.15622317596566501</v>
      </c>
      <c r="Q2" s="6">
        <f>AVERAGE(O2:P2)</f>
        <v>0.163948497854077</v>
      </c>
      <c r="R2" s="6">
        <f>O2-Q2</f>
        <v>7.7253218884119901E-3</v>
      </c>
    </row>
    <row r="3" spans="1:19" x14ac:dyDescent="0.2">
      <c r="A3">
        <v>1</v>
      </c>
      <c r="B3">
        <v>3</v>
      </c>
      <c r="C3">
        <v>1</v>
      </c>
      <c r="D3">
        <v>1</v>
      </c>
      <c r="E3">
        <v>0.4</v>
      </c>
      <c r="F3" s="19">
        <v>0.12274678111588</v>
      </c>
      <c r="G3" s="19">
        <v>5.4935622317596501E-2</v>
      </c>
      <c r="H3" s="19">
        <v>0.13390557939914199</v>
      </c>
      <c r="J3">
        <v>1</v>
      </c>
      <c r="K3" s="19">
        <v>0.15793991416309</v>
      </c>
      <c r="L3" s="19">
        <v>9.7854077253218902E-2</v>
      </c>
      <c r="M3" s="19">
        <v>0.169957081545064</v>
      </c>
      <c r="O3" s="19">
        <f>MAX(L2:L4)</f>
        <v>9.7854077253218902E-2</v>
      </c>
      <c r="P3" s="19">
        <f>MIN(L2:L4)</f>
        <v>9.0987124463519295E-2</v>
      </c>
      <c r="Q3" s="6">
        <f t="shared" ref="Q3:Q22" si="0">AVERAGE(O3:P3)</f>
        <v>9.4420600858369091E-2</v>
      </c>
      <c r="R3" s="6">
        <f t="shared" ref="R3:R22" si="1">O3-Q3</f>
        <v>3.4334763948498104E-3</v>
      </c>
    </row>
    <row r="4" spans="1:19" x14ac:dyDescent="0.2">
      <c r="A4">
        <v>1</v>
      </c>
      <c r="B4">
        <v>4</v>
      </c>
      <c r="C4">
        <v>1</v>
      </c>
      <c r="D4">
        <v>1</v>
      </c>
      <c r="E4">
        <v>0.4</v>
      </c>
      <c r="F4" s="19">
        <v>0.15793991416309</v>
      </c>
      <c r="G4" s="19">
        <v>9.7854077253218902E-2</v>
      </c>
      <c r="H4" s="19">
        <v>0.169957081545064</v>
      </c>
      <c r="J4">
        <v>1</v>
      </c>
      <c r="K4" s="19">
        <v>0.15622317596566501</v>
      </c>
      <c r="L4" s="19">
        <v>9.3562231759656597E-2</v>
      </c>
      <c r="M4" s="19">
        <v>0.169957081545064</v>
      </c>
      <c r="O4" s="19">
        <f>MAX(M2:M4)</f>
        <v>0.17339055793991401</v>
      </c>
      <c r="P4" s="19">
        <f>MIN(M2:M4)</f>
        <v>0.169957081545064</v>
      </c>
      <c r="Q4" s="6">
        <f t="shared" si="0"/>
        <v>0.17167381974248902</v>
      </c>
      <c r="R4" s="6">
        <f t="shared" si="1"/>
        <v>1.7167381974249885E-3</v>
      </c>
      <c r="S4" s="6">
        <f>(Q4-Q2)/Q2</f>
        <v>4.7120418848167617E-2</v>
      </c>
    </row>
    <row r="5" spans="1:19" x14ac:dyDescent="0.2">
      <c r="A5">
        <v>1</v>
      </c>
      <c r="B5">
        <v>5</v>
      </c>
      <c r="C5">
        <v>1</v>
      </c>
      <c r="D5">
        <v>1</v>
      </c>
      <c r="E5">
        <v>0.4</v>
      </c>
      <c r="F5" s="19">
        <v>0.15450643776824</v>
      </c>
      <c r="G5" s="19">
        <v>8.4978540772532196E-2</v>
      </c>
      <c r="H5" s="19">
        <v>0.16480686695279001</v>
      </c>
      <c r="J5">
        <v>2</v>
      </c>
      <c r="K5" s="19">
        <v>0.23725671918443</v>
      </c>
      <c r="L5" s="19">
        <v>0.13809082483781299</v>
      </c>
      <c r="M5" s="19">
        <v>0.240963855421687</v>
      </c>
      <c r="N5" s="19">
        <f>AVERAGE(M5:M7)</f>
        <v>0.24714241581711502</v>
      </c>
      <c r="O5" s="19">
        <f>MAX(K5:K7)</f>
        <v>0.23725671918443</v>
      </c>
      <c r="P5" s="19">
        <f>MIN(K5:K7)</f>
        <v>0.22335495829471699</v>
      </c>
      <c r="Q5" s="6">
        <f>AVERAGE(O5:P5)</f>
        <v>0.2303058387395735</v>
      </c>
      <c r="R5" s="6">
        <f t="shared" si="1"/>
        <v>6.9508804448565054E-3</v>
      </c>
    </row>
    <row r="6" spans="1:19" x14ac:dyDescent="0.2">
      <c r="A6">
        <v>1</v>
      </c>
      <c r="B6">
        <v>6</v>
      </c>
      <c r="C6">
        <v>1</v>
      </c>
      <c r="D6">
        <v>1</v>
      </c>
      <c r="E6">
        <v>0.4</v>
      </c>
      <c r="F6" s="19">
        <v>0.15622317596566501</v>
      </c>
      <c r="G6" s="19">
        <v>9.3562231759656597E-2</v>
      </c>
      <c r="H6" s="19">
        <v>0.169957081545064</v>
      </c>
      <c r="J6">
        <v>2</v>
      </c>
      <c r="K6" s="19">
        <v>0.22335495829471699</v>
      </c>
      <c r="L6" s="19">
        <v>0.139017608897127</v>
      </c>
      <c r="M6" s="19">
        <v>0.25486561631139998</v>
      </c>
      <c r="O6" s="19">
        <f>MAX(L5:L7)</f>
        <v>0.139017608897127</v>
      </c>
      <c r="P6" s="19">
        <f>MIN(L5:L7)</f>
        <v>0.13160333642261399</v>
      </c>
      <c r="Q6" s="6">
        <f t="shared" si="0"/>
        <v>0.13531047265987051</v>
      </c>
      <c r="R6" s="6">
        <f t="shared" si="1"/>
        <v>3.707136237256492E-3</v>
      </c>
    </row>
    <row r="7" spans="1:19" x14ac:dyDescent="0.2">
      <c r="A7">
        <v>1</v>
      </c>
      <c r="B7">
        <v>7</v>
      </c>
      <c r="C7">
        <v>1</v>
      </c>
      <c r="D7">
        <v>1</v>
      </c>
      <c r="E7">
        <v>0.4</v>
      </c>
      <c r="F7" s="19">
        <v>0.15965665236051499</v>
      </c>
      <c r="G7" s="19">
        <v>7.7253218884120206E-2</v>
      </c>
      <c r="H7" s="19">
        <v>0.160515021459227</v>
      </c>
      <c r="J7">
        <v>2</v>
      </c>
      <c r="K7" s="19">
        <v>0.22613531047266</v>
      </c>
      <c r="L7" s="19">
        <v>0.13160333642261399</v>
      </c>
      <c r="M7" s="19">
        <v>0.245597775718258</v>
      </c>
      <c r="O7" s="19">
        <f>MAX(M5:M7)</f>
        <v>0.25486561631139998</v>
      </c>
      <c r="P7" s="19">
        <f>MIN(M5:M7)</f>
        <v>0.240963855421687</v>
      </c>
      <c r="Q7" s="6">
        <f t="shared" si="0"/>
        <v>0.2479147358665435</v>
      </c>
      <c r="R7" s="6">
        <f t="shared" si="1"/>
        <v>6.9508804448564776E-3</v>
      </c>
      <c r="S7" s="6">
        <f t="shared" ref="S7" si="2">(Q7-Q5)/Q5</f>
        <v>7.6458752515093154E-2</v>
      </c>
    </row>
    <row r="8" spans="1:19" x14ac:dyDescent="0.2">
      <c r="A8">
        <v>1</v>
      </c>
      <c r="B8">
        <v>8</v>
      </c>
      <c r="C8">
        <v>1</v>
      </c>
      <c r="D8">
        <v>1</v>
      </c>
      <c r="E8">
        <v>0.4</v>
      </c>
      <c r="F8" s="19">
        <v>0.145922746781116</v>
      </c>
      <c r="G8" s="19">
        <v>8.3261802575107305E-2</v>
      </c>
      <c r="H8" s="19">
        <v>0.15879828326180301</v>
      </c>
      <c r="J8">
        <v>3</v>
      </c>
      <c r="K8" s="19">
        <v>0.24370594159113801</v>
      </c>
      <c r="L8" s="19">
        <v>0.199395770392749</v>
      </c>
      <c r="M8" s="19">
        <v>0.289023162134945</v>
      </c>
      <c r="N8" s="19">
        <f>AVERAGE(M8:M10)</f>
        <v>0.28264518294729801</v>
      </c>
      <c r="O8" s="19">
        <f t="shared" ref="O8" si="3">MAX(K8:K10)</f>
        <v>0.26485397784491399</v>
      </c>
      <c r="P8" s="19">
        <f t="shared" ref="P8" si="4">MIN(K8:K10)</f>
        <v>0.24370594159113801</v>
      </c>
      <c r="Q8" s="6">
        <f t="shared" si="0"/>
        <v>0.25427995971802597</v>
      </c>
      <c r="R8" s="6">
        <f t="shared" si="1"/>
        <v>1.0574018126888018E-2</v>
      </c>
    </row>
    <row r="9" spans="1:19" x14ac:dyDescent="0.2">
      <c r="A9">
        <v>1</v>
      </c>
      <c r="B9">
        <v>9</v>
      </c>
      <c r="C9">
        <v>1</v>
      </c>
      <c r="D9">
        <v>1</v>
      </c>
      <c r="E9">
        <v>0.4</v>
      </c>
      <c r="F9" s="19">
        <v>0.15364806866952799</v>
      </c>
      <c r="G9" s="19">
        <v>6.5236051502145995E-2</v>
      </c>
      <c r="H9" s="19">
        <v>0.15708154506437799</v>
      </c>
      <c r="J9">
        <v>3</v>
      </c>
      <c r="K9" s="19">
        <v>0.26485397784491399</v>
      </c>
      <c r="L9" s="19">
        <v>0.19133937562940601</v>
      </c>
      <c r="M9" s="19">
        <v>0.28398791540785501</v>
      </c>
      <c r="O9" s="19">
        <f t="shared" ref="O9" si="5">MAX(L8:L10)</f>
        <v>0.199395770392749</v>
      </c>
      <c r="P9" s="19">
        <f t="shared" ref="P9" si="6">MIN(L8:L10)</f>
        <v>0.15709969788519601</v>
      </c>
      <c r="Q9" s="6">
        <f t="shared" si="0"/>
        <v>0.17824773413897249</v>
      </c>
      <c r="R9" s="6">
        <f t="shared" si="1"/>
        <v>2.1148036253776509E-2</v>
      </c>
    </row>
    <row r="10" spans="1:19" x14ac:dyDescent="0.2">
      <c r="A10">
        <v>1</v>
      </c>
      <c r="B10">
        <v>10</v>
      </c>
      <c r="C10">
        <v>1</v>
      </c>
      <c r="D10">
        <v>1</v>
      </c>
      <c r="E10">
        <v>0.4</v>
      </c>
      <c r="F10" s="19">
        <v>0.16137339055794001</v>
      </c>
      <c r="G10" s="19">
        <v>9.5278969957081502E-2</v>
      </c>
      <c r="H10" s="19">
        <v>0.16824034334763999</v>
      </c>
      <c r="J10">
        <v>3</v>
      </c>
      <c r="K10" s="19">
        <v>0.25176233635448098</v>
      </c>
      <c r="L10" s="19">
        <v>0.15709969788519601</v>
      </c>
      <c r="M10" s="19">
        <v>0.27492447129909398</v>
      </c>
      <c r="O10" s="19">
        <f t="shared" ref="O10" si="7">MAX(M8:M10)</f>
        <v>0.289023162134945</v>
      </c>
      <c r="P10" s="19">
        <f t="shared" ref="P10" si="8">MIN(M8:M10)</f>
        <v>0.27492447129909398</v>
      </c>
      <c r="Q10" s="6">
        <f t="shared" si="0"/>
        <v>0.28197381671701949</v>
      </c>
      <c r="R10" s="6">
        <f t="shared" si="1"/>
        <v>7.0493454179255122E-3</v>
      </c>
      <c r="S10" s="6">
        <f t="shared" ref="S10" si="9">(Q10-Q8)/Q8</f>
        <v>0.10891089108911123</v>
      </c>
    </row>
    <row r="11" spans="1:19" x14ac:dyDescent="0.2">
      <c r="A11">
        <v>2</v>
      </c>
      <c r="B11">
        <v>1</v>
      </c>
      <c r="C11">
        <v>1</v>
      </c>
      <c r="D11">
        <v>1</v>
      </c>
      <c r="E11">
        <v>0.4</v>
      </c>
      <c r="F11" s="19">
        <v>0.19647822057460601</v>
      </c>
      <c r="G11" s="19">
        <v>0.127896200185357</v>
      </c>
      <c r="H11" s="19">
        <v>0.20759962928637599</v>
      </c>
      <c r="J11">
        <v>4</v>
      </c>
      <c r="K11" s="19">
        <v>0.27342888643880903</v>
      </c>
      <c r="L11" s="19">
        <v>0.22381477398015401</v>
      </c>
      <c r="M11" s="19">
        <v>0.30429988974641697</v>
      </c>
      <c r="N11" s="19">
        <f>AVERAGE(M11:M13)</f>
        <v>0.3057699375229696</v>
      </c>
      <c r="O11" s="19">
        <f t="shared" ref="O11" si="10">MAX(K11:K13)</f>
        <v>0.284454244762955</v>
      </c>
      <c r="P11" s="19">
        <f t="shared" ref="P11" si="11">MIN(K11:K13)</f>
        <v>0.27232635060639498</v>
      </c>
      <c r="Q11" s="6">
        <f t="shared" si="0"/>
        <v>0.27839029768467499</v>
      </c>
      <c r="R11" s="6">
        <f t="shared" si="1"/>
        <v>6.0639470782800076E-3</v>
      </c>
    </row>
    <row r="12" spans="1:19" x14ac:dyDescent="0.2">
      <c r="A12">
        <v>2</v>
      </c>
      <c r="B12">
        <v>2</v>
      </c>
      <c r="C12">
        <v>1</v>
      </c>
      <c r="D12">
        <v>1</v>
      </c>
      <c r="E12">
        <v>0.4</v>
      </c>
      <c r="F12" s="19">
        <v>0.23725671918443</v>
      </c>
      <c r="G12" s="19">
        <v>0.13809082483781299</v>
      </c>
      <c r="H12" s="19">
        <v>0.240963855421687</v>
      </c>
      <c r="J12">
        <v>4</v>
      </c>
      <c r="K12" s="19">
        <v>0.27232635060639498</v>
      </c>
      <c r="L12" s="19">
        <v>0.20396912899669201</v>
      </c>
      <c r="M12" s="19">
        <v>0.30871003307607497</v>
      </c>
      <c r="O12" s="19">
        <f t="shared" ref="O12" si="12">MAX(L11:L13)</f>
        <v>0.22381477398015401</v>
      </c>
      <c r="P12" s="19">
        <f t="shared" ref="P12" si="13">MIN(L11:L13)</f>
        <v>0.20396912899669201</v>
      </c>
      <c r="Q12" s="6">
        <f t="shared" si="0"/>
        <v>0.21389195148842299</v>
      </c>
      <c r="R12" s="6">
        <f t="shared" si="1"/>
        <v>9.9228224917310148E-3</v>
      </c>
    </row>
    <row r="13" spans="1:19" x14ac:dyDescent="0.2">
      <c r="A13">
        <v>2</v>
      </c>
      <c r="B13">
        <v>3</v>
      </c>
      <c r="C13">
        <v>1</v>
      </c>
      <c r="D13">
        <v>1</v>
      </c>
      <c r="E13">
        <v>0.4</v>
      </c>
      <c r="F13" s="19">
        <v>0.206672845227062</v>
      </c>
      <c r="G13" s="19">
        <v>0.11584800741427199</v>
      </c>
      <c r="H13" s="19">
        <v>0.22242817423540301</v>
      </c>
      <c r="J13">
        <v>4</v>
      </c>
      <c r="K13" s="19">
        <v>0.284454244762955</v>
      </c>
      <c r="L13" s="19">
        <v>0.21719955898566701</v>
      </c>
      <c r="M13" s="19">
        <v>0.30429988974641697</v>
      </c>
      <c r="O13" s="19">
        <f t="shared" ref="O13" si="14">MAX(M11:M13)</f>
        <v>0.30871003307607497</v>
      </c>
      <c r="P13" s="19">
        <f t="shared" ref="P13" si="15">MIN(M11:M13)</f>
        <v>0.30429988974641697</v>
      </c>
      <c r="Q13" s="6">
        <f t="shared" si="0"/>
        <v>0.30650496141124595</v>
      </c>
      <c r="R13" s="6">
        <f t="shared" si="1"/>
        <v>2.2050716648290281E-3</v>
      </c>
      <c r="S13" s="6">
        <f t="shared" ref="S13" si="16">(Q13-Q11)/Q11</f>
        <v>0.10099009900990033</v>
      </c>
    </row>
    <row r="14" spans="1:19" x14ac:dyDescent="0.2">
      <c r="A14">
        <v>2</v>
      </c>
      <c r="B14">
        <v>4</v>
      </c>
      <c r="C14">
        <v>1</v>
      </c>
      <c r="D14">
        <v>1</v>
      </c>
      <c r="E14">
        <v>0.4</v>
      </c>
      <c r="F14" s="19">
        <v>0.21501390176089</v>
      </c>
      <c r="G14" s="19">
        <v>0.158480074142725</v>
      </c>
      <c r="H14" s="19">
        <v>0.22706209453197401</v>
      </c>
      <c r="J14">
        <v>5</v>
      </c>
      <c r="K14" s="19">
        <v>0.32277710110000002</v>
      </c>
      <c r="L14" s="19">
        <v>0.28745432399999998</v>
      </c>
      <c r="M14" s="19">
        <v>0.36297198539999997</v>
      </c>
      <c r="N14" s="19">
        <f>AVERAGE(M14:M16)</f>
        <v>0.34794965486666668</v>
      </c>
      <c r="O14" s="19">
        <f t="shared" ref="O14" si="17">MAX(K14:K16)</f>
        <v>0.32521315470000001</v>
      </c>
      <c r="P14" s="19">
        <f t="shared" ref="P14" si="18">MIN(K14:K16)</f>
        <v>0.29719853839999999</v>
      </c>
      <c r="Q14" s="6">
        <f t="shared" si="0"/>
        <v>0.31120584655</v>
      </c>
      <c r="R14" s="6">
        <f t="shared" si="1"/>
        <v>1.4007308150000009E-2</v>
      </c>
    </row>
    <row r="15" spans="1:19" x14ac:dyDescent="0.2">
      <c r="A15">
        <v>2</v>
      </c>
      <c r="B15">
        <v>5</v>
      </c>
      <c r="C15">
        <v>1</v>
      </c>
      <c r="D15">
        <v>1</v>
      </c>
      <c r="E15">
        <v>0.4</v>
      </c>
      <c r="F15" s="19">
        <v>0.21594068582020401</v>
      </c>
      <c r="G15" s="19">
        <v>0.12974976830398499</v>
      </c>
      <c r="H15" s="19">
        <v>0.232622798887859</v>
      </c>
      <c r="J15">
        <v>5</v>
      </c>
      <c r="K15" s="19">
        <v>0.29719853839999999</v>
      </c>
      <c r="L15" s="19">
        <v>0.26187576130000001</v>
      </c>
      <c r="M15" s="19">
        <v>0.33982947619999998</v>
      </c>
      <c r="O15" s="19">
        <f t="shared" ref="O15" si="19">MAX(L14:L16)</f>
        <v>0.28745432399999998</v>
      </c>
      <c r="P15" s="19">
        <f t="shared" ref="P15" si="20">MIN(L14:L16)</f>
        <v>0.26187576130000001</v>
      </c>
      <c r="Q15" s="6">
        <f t="shared" si="0"/>
        <v>0.27466504265000002</v>
      </c>
      <c r="R15" s="6">
        <f t="shared" si="1"/>
        <v>1.2789281349999959E-2</v>
      </c>
    </row>
    <row r="16" spans="1:19" x14ac:dyDescent="0.2">
      <c r="A16">
        <v>2</v>
      </c>
      <c r="B16">
        <v>6</v>
      </c>
      <c r="C16">
        <v>1</v>
      </c>
      <c r="D16">
        <v>1</v>
      </c>
      <c r="E16">
        <v>0.4</v>
      </c>
      <c r="F16" s="19">
        <v>0.22335495829471699</v>
      </c>
      <c r="G16" s="19">
        <v>0.139017608897127</v>
      </c>
      <c r="H16" s="19">
        <v>0.25486561631139998</v>
      </c>
      <c r="J16">
        <v>5</v>
      </c>
      <c r="K16" s="19">
        <v>0.32521315470000001</v>
      </c>
      <c r="L16" s="19">
        <v>0.2630937881</v>
      </c>
      <c r="M16" s="19">
        <v>0.34104750299999997</v>
      </c>
      <c r="O16" s="19">
        <f t="shared" ref="O16" si="21">MAX(M14:M16)</f>
        <v>0.36297198539999997</v>
      </c>
      <c r="P16" s="19">
        <f t="shared" ref="P16" si="22">MIN(M14:M16)</f>
        <v>0.33982947619999998</v>
      </c>
      <c r="Q16" s="6">
        <f t="shared" si="0"/>
        <v>0.35140073080000001</v>
      </c>
      <c r="R16" s="6">
        <f t="shared" si="1"/>
        <v>1.1571254599999969E-2</v>
      </c>
      <c r="S16" s="6">
        <f t="shared" ref="S16" si="23">(Q16-Q14)/Q14</f>
        <v>0.12915851259093258</v>
      </c>
    </row>
    <row r="17" spans="1:19" x14ac:dyDescent="0.2">
      <c r="A17">
        <v>2</v>
      </c>
      <c r="B17">
        <v>7</v>
      </c>
      <c r="C17">
        <v>1</v>
      </c>
      <c r="D17">
        <v>1</v>
      </c>
      <c r="E17">
        <v>0.4</v>
      </c>
      <c r="F17" s="19">
        <v>0.20481927710843401</v>
      </c>
      <c r="G17" s="19">
        <v>0.13438368860055599</v>
      </c>
      <c r="H17" s="19">
        <v>0.23354958294717301</v>
      </c>
      <c r="J17">
        <v>6</v>
      </c>
      <c r="K17" s="19">
        <v>0.3156462585</v>
      </c>
      <c r="L17" s="19">
        <v>0.27619047619999998</v>
      </c>
      <c r="M17" s="19">
        <v>0.35374149659999998</v>
      </c>
      <c r="N17" s="19">
        <f>AVERAGE(M17:M19)</f>
        <v>0.36054421766666667</v>
      </c>
      <c r="O17" s="19">
        <f t="shared" ref="O17" si="24">MAX(K17:K19)</f>
        <v>0.33333333329999998</v>
      </c>
      <c r="P17" s="19">
        <f t="shared" ref="P17" si="25">MIN(K17:K19)</f>
        <v>0.3156462585</v>
      </c>
      <c r="Q17" s="6">
        <f t="shared" si="0"/>
        <v>0.32448979589999999</v>
      </c>
      <c r="R17" s="6">
        <f t="shared" si="1"/>
        <v>8.84353739999999E-3</v>
      </c>
    </row>
    <row r="18" spans="1:19" x14ac:dyDescent="0.2">
      <c r="A18">
        <v>2</v>
      </c>
      <c r="B18">
        <v>8</v>
      </c>
      <c r="C18">
        <v>1</v>
      </c>
      <c r="D18">
        <v>1</v>
      </c>
      <c r="E18">
        <v>0.4</v>
      </c>
      <c r="F18" s="19">
        <v>0.22613531047266</v>
      </c>
      <c r="G18" s="19">
        <v>0.13160333642261399</v>
      </c>
      <c r="H18" s="19">
        <v>0.245597775718258</v>
      </c>
      <c r="J18">
        <v>6</v>
      </c>
      <c r="K18" s="19">
        <v>0.32925170069999998</v>
      </c>
      <c r="L18" s="19">
        <v>0.27755102040000001</v>
      </c>
      <c r="M18" s="19">
        <v>0.3646258503</v>
      </c>
      <c r="O18" s="19">
        <f t="shared" ref="O18" si="26">MAX(L17:L19)</f>
        <v>0.27755102040000001</v>
      </c>
      <c r="P18" s="19">
        <f t="shared" ref="P18" si="27">MIN(L17:L19)</f>
        <v>0.26530612240000001</v>
      </c>
      <c r="Q18" s="6">
        <f t="shared" si="0"/>
        <v>0.27142857139999998</v>
      </c>
      <c r="R18" s="6">
        <f t="shared" si="1"/>
        <v>6.1224490000000298E-3</v>
      </c>
    </row>
    <row r="19" spans="1:19" x14ac:dyDescent="0.2">
      <c r="A19">
        <v>2</v>
      </c>
      <c r="B19">
        <v>9</v>
      </c>
      <c r="C19">
        <v>1</v>
      </c>
      <c r="D19">
        <v>1</v>
      </c>
      <c r="E19">
        <v>0.4</v>
      </c>
      <c r="F19" s="19">
        <v>0.20759962928637599</v>
      </c>
      <c r="G19" s="19">
        <v>0.13809082483781299</v>
      </c>
      <c r="H19" s="19">
        <v>0.230769230769231</v>
      </c>
      <c r="J19">
        <v>6</v>
      </c>
      <c r="K19" s="19">
        <v>0.33333333329999998</v>
      </c>
      <c r="L19" s="19">
        <v>0.26530612240000001</v>
      </c>
      <c r="M19" s="19">
        <v>0.36326530610000002</v>
      </c>
      <c r="O19" s="19">
        <f t="shared" ref="O19" si="28">MAX(M17:M19)</f>
        <v>0.3646258503</v>
      </c>
      <c r="P19" s="19">
        <f t="shared" ref="P19" si="29">MIN(M17:M19)</f>
        <v>0.35374149659999998</v>
      </c>
      <c r="Q19" s="6">
        <f t="shared" si="0"/>
        <v>0.35918367345000002</v>
      </c>
      <c r="R19" s="6">
        <f t="shared" si="1"/>
        <v>5.4421768499999801E-3</v>
      </c>
      <c r="S19" s="6">
        <f t="shared" ref="S19" si="30">(Q19-Q17)/Q17</f>
        <v>0.10691823899661811</v>
      </c>
    </row>
    <row r="20" spans="1:19" x14ac:dyDescent="0.2">
      <c r="A20">
        <v>2</v>
      </c>
      <c r="B20">
        <v>10</v>
      </c>
      <c r="C20">
        <v>1</v>
      </c>
      <c r="D20">
        <v>1</v>
      </c>
      <c r="E20">
        <v>0.4</v>
      </c>
      <c r="F20" s="19">
        <v>0.21594068582020401</v>
      </c>
      <c r="G20" s="19">
        <v>0.14457831325301199</v>
      </c>
      <c r="H20" s="19">
        <v>0.22891566265060201</v>
      </c>
      <c r="J20">
        <v>7</v>
      </c>
      <c r="K20" s="19">
        <v>0.32203389830000001</v>
      </c>
      <c r="L20" s="19">
        <v>0.27580893680000002</v>
      </c>
      <c r="M20" s="19">
        <v>0.3682588598</v>
      </c>
      <c r="N20" s="19">
        <f>AVERAGE(M20:M22)</f>
        <v>0.37288135593333332</v>
      </c>
      <c r="O20" s="19">
        <f t="shared" ref="O20" si="31">MAX(K20:K22)</f>
        <v>0.33590138670000003</v>
      </c>
      <c r="P20" s="19">
        <f t="shared" ref="P20" si="32">MIN(K20:K22)</f>
        <v>0.32203389830000001</v>
      </c>
      <c r="Q20" s="6">
        <f t="shared" si="0"/>
        <v>0.32896764249999999</v>
      </c>
      <c r="R20" s="6">
        <f t="shared" si="1"/>
        <v>6.933744200000036E-3</v>
      </c>
    </row>
    <row r="21" spans="1:19" x14ac:dyDescent="0.2">
      <c r="A21">
        <v>3</v>
      </c>
      <c r="B21">
        <v>1</v>
      </c>
      <c r="C21">
        <v>1</v>
      </c>
      <c r="D21">
        <v>1</v>
      </c>
      <c r="E21">
        <v>0.4</v>
      </c>
      <c r="F21" s="19">
        <v>0.24370594159113801</v>
      </c>
      <c r="G21" s="19">
        <v>0.199395770392749</v>
      </c>
      <c r="H21" s="19">
        <v>0.289023162134945</v>
      </c>
      <c r="J21">
        <v>7</v>
      </c>
      <c r="K21" s="19">
        <v>0.32203389830000001</v>
      </c>
      <c r="L21" s="19">
        <v>0.28967642529999998</v>
      </c>
      <c r="M21" s="19">
        <v>0.38520801230000001</v>
      </c>
      <c r="O21" s="19">
        <f t="shared" ref="O21" si="33">MAX(L20:L22)</f>
        <v>0.31124807399999999</v>
      </c>
      <c r="P21" s="19">
        <f t="shared" ref="P21" si="34">MIN(L20:L22)</f>
        <v>0.27580893680000002</v>
      </c>
      <c r="Q21" s="6">
        <f t="shared" si="0"/>
        <v>0.29352850539999997</v>
      </c>
      <c r="R21" s="6">
        <f t="shared" si="1"/>
        <v>1.7719568600000013E-2</v>
      </c>
    </row>
    <row r="22" spans="1:19" x14ac:dyDescent="0.2">
      <c r="A22">
        <v>3</v>
      </c>
      <c r="B22">
        <v>2</v>
      </c>
      <c r="C22">
        <v>1</v>
      </c>
      <c r="D22">
        <v>1</v>
      </c>
      <c r="E22">
        <v>0.4</v>
      </c>
      <c r="F22" s="19">
        <v>0.25176233635448098</v>
      </c>
      <c r="G22" s="19">
        <v>0.190332326283988</v>
      </c>
      <c r="H22" s="19">
        <v>0.25881168177240699</v>
      </c>
      <c r="J22">
        <v>7</v>
      </c>
      <c r="K22" s="19">
        <v>0.33590138670000003</v>
      </c>
      <c r="L22" s="19">
        <v>0.31124807399999999</v>
      </c>
      <c r="M22" s="19">
        <v>0.36517719570000001</v>
      </c>
      <c r="O22" s="19">
        <f t="shared" ref="O22" si="35">MAX(M20:M22)</f>
        <v>0.38520801230000001</v>
      </c>
      <c r="P22" s="19">
        <f t="shared" ref="P22" si="36">MIN(M20:M22)</f>
        <v>0.36517719570000001</v>
      </c>
      <c r="Q22" s="6">
        <f t="shared" si="0"/>
        <v>0.37519260399999999</v>
      </c>
      <c r="R22" s="6">
        <f t="shared" si="1"/>
        <v>1.0015408300000028E-2</v>
      </c>
      <c r="S22" s="6">
        <f t="shared" ref="S22" si="37">(Q22-Q20)/Q20</f>
        <v>0.14051522255718507</v>
      </c>
    </row>
    <row r="23" spans="1:19" x14ac:dyDescent="0.2">
      <c r="A23">
        <v>3</v>
      </c>
      <c r="B23">
        <v>3</v>
      </c>
      <c r="C23">
        <v>1</v>
      </c>
      <c r="D23">
        <v>1</v>
      </c>
      <c r="E23">
        <v>0.4</v>
      </c>
      <c r="F23" s="19">
        <v>0.248741188318228</v>
      </c>
      <c r="G23" s="19">
        <v>0.18429003021147999</v>
      </c>
      <c r="H23" s="19">
        <v>0.26283987915407903</v>
      </c>
      <c r="J23">
        <v>8</v>
      </c>
      <c r="K23" s="19">
        <v>0.357015985790409</v>
      </c>
      <c r="L23" s="19">
        <v>0.29662522202486702</v>
      </c>
      <c r="M23" s="19">
        <v>0.397868561278863</v>
      </c>
      <c r="N23" s="19">
        <f>AVERAGE(M23:M25)</f>
        <v>0.40319715808170531</v>
      </c>
      <c r="O23" s="19">
        <f t="shared" ref="O23" si="38">MAX(K23:K25)</f>
        <v>0.36412078152753102</v>
      </c>
      <c r="P23" s="19">
        <f t="shared" ref="P23" si="39">MIN(K23:K25)</f>
        <v>0.357015985790409</v>
      </c>
      <c r="Q23" s="6">
        <f t="shared" ref="Q23:Q25" si="40">AVERAGE(O23:P23)</f>
        <v>0.36056838365897004</v>
      </c>
      <c r="R23" s="6">
        <f t="shared" ref="R23:R25" si="41">O23-Q23</f>
        <v>3.5523978685609858E-3</v>
      </c>
    </row>
    <row r="24" spans="1:19" x14ac:dyDescent="0.2">
      <c r="A24">
        <v>3</v>
      </c>
      <c r="B24">
        <v>4</v>
      </c>
      <c r="C24">
        <v>1</v>
      </c>
      <c r="D24">
        <v>1</v>
      </c>
      <c r="E24">
        <v>0.4</v>
      </c>
      <c r="F24" s="19">
        <v>0.26485397784491399</v>
      </c>
      <c r="G24" s="19">
        <v>0.19133937562940601</v>
      </c>
      <c r="H24" s="19">
        <v>0.28398791540785501</v>
      </c>
      <c r="J24">
        <v>8</v>
      </c>
      <c r="K24" s="19">
        <v>0.36412078152753102</v>
      </c>
      <c r="L24" s="19">
        <v>0.32326820603907602</v>
      </c>
      <c r="M24" s="19">
        <v>0.40142095914742498</v>
      </c>
      <c r="O24" s="19">
        <f t="shared" ref="O24" si="42">MAX(L23:L25)</f>
        <v>0.32326820603907602</v>
      </c>
      <c r="P24" s="19">
        <f t="shared" ref="P24" si="43">MIN(L23:L25)</f>
        <v>0.29662522202486702</v>
      </c>
      <c r="Q24" s="6">
        <f t="shared" si="40"/>
        <v>0.30994671403197149</v>
      </c>
      <c r="R24" s="6">
        <f t="shared" si="41"/>
        <v>1.332149200710453E-2</v>
      </c>
    </row>
    <row r="25" spans="1:19" x14ac:dyDescent="0.2">
      <c r="A25">
        <v>3</v>
      </c>
      <c r="B25">
        <v>5</v>
      </c>
      <c r="C25">
        <v>1</v>
      </c>
      <c r="D25">
        <v>1</v>
      </c>
      <c r="E25">
        <v>0.4</v>
      </c>
      <c r="F25" s="19">
        <v>0.26988922457200398</v>
      </c>
      <c r="G25" s="19">
        <v>0.16314199395770401</v>
      </c>
      <c r="H25" s="19">
        <v>0.27190332326284</v>
      </c>
      <c r="J25">
        <v>8</v>
      </c>
      <c r="K25" s="19">
        <v>0.36412078152753102</v>
      </c>
      <c r="L25" s="19">
        <v>0.314387211367673</v>
      </c>
      <c r="M25" s="19">
        <v>0.410301953818828</v>
      </c>
      <c r="O25" s="19">
        <f t="shared" ref="O25" si="44">MAX(M23:M25)</f>
        <v>0.410301953818828</v>
      </c>
      <c r="P25" s="19">
        <f t="shared" ref="P25" si="45">MIN(M23:M25)</f>
        <v>0.397868561278863</v>
      </c>
      <c r="Q25" s="6">
        <f t="shared" si="40"/>
        <v>0.4040852575488455</v>
      </c>
      <c r="R25" s="6">
        <f t="shared" si="41"/>
        <v>6.2166962699825024E-3</v>
      </c>
      <c r="S25" s="6">
        <f t="shared" ref="S25" si="46">(Q25-Q23)/Q23</f>
        <v>0.12068965517241315</v>
      </c>
    </row>
    <row r="26" spans="1:19" x14ac:dyDescent="0.2">
      <c r="A26">
        <v>3</v>
      </c>
      <c r="B26">
        <v>6</v>
      </c>
      <c r="C26">
        <v>1</v>
      </c>
      <c r="D26">
        <v>1</v>
      </c>
      <c r="E26">
        <v>0.4</v>
      </c>
      <c r="F26" s="19">
        <v>0.254783484390735</v>
      </c>
      <c r="G26" s="19">
        <v>0.18429003021147999</v>
      </c>
      <c r="H26" s="19">
        <v>0.26686807653575001</v>
      </c>
      <c r="M26" s="19">
        <f>AVERAGE(M2:M25)</f>
        <v>0.31140393706405439</v>
      </c>
    </row>
    <row r="27" spans="1:19" x14ac:dyDescent="0.2">
      <c r="A27">
        <v>3</v>
      </c>
      <c r="B27">
        <v>7</v>
      </c>
      <c r="C27">
        <v>1</v>
      </c>
      <c r="D27">
        <v>1</v>
      </c>
      <c r="E27">
        <v>0.4</v>
      </c>
      <c r="F27" s="19">
        <v>0.25176233635448098</v>
      </c>
      <c r="G27" s="19">
        <v>0.15709969788519601</v>
      </c>
      <c r="H27" s="19">
        <v>0.27492447129909398</v>
      </c>
      <c r="M27" s="19">
        <f>MAX(M2:M26)</f>
        <v>0.410301953818828</v>
      </c>
      <c r="S27" s="6">
        <f>AVERAGE(S4:S26)</f>
        <v>0.10384522384742766</v>
      </c>
    </row>
    <row r="28" spans="1:19" x14ac:dyDescent="0.2">
      <c r="A28">
        <v>3</v>
      </c>
      <c r="B28">
        <v>8</v>
      </c>
      <c r="C28">
        <v>1</v>
      </c>
      <c r="D28">
        <v>1</v>
      </c>
      <c r="E28">
        <v>0.4</v>
      </c>
      <c r="F28" s="19">
        <v>0.22960725075528701</v>
      </c>
      <c r="G28" s="19">
        <v>0.18328298086606201</v>
      </c>
      <c r="H28" s="19">
        <v>0.25377643504531699</v>
      </c>
      <c r="M28" s="19">
        <f>MIN(M2:M27)</f>
        <v>0.169957081545064</v>
      </c>
    </row>
    <row r="29" spans="1:19" x14ac:dyDescent="0.2">
      <c r="A29">
        <v>3</v>
      </c>
      <c r="B29">
        <v>9</v>
      </c>
      <c r="C29">
        <v>1</v>
      </c>
      <c r="D29">
        <v>1</v>
      </c>
      <c r="E29">
        <v>0.4</v>
      </c>
      <c r="F29" s="19">
        <v>0.22960725075528701</v>
      </c>
      <c r="G29" s="19">
        <v>0.17724068479355501</v>
      </c>
      <c r="H29" s="19">
        <v>0.25579053373615301</v>
      </c>
    </row>
    <row r="30" spans="1:19" x14ac:dyDescent="0.2">
      <c r="A30">
        <v>3</v>
      </c>
      <c r="B30">
        <v>10</v>
      </c>
      <c r="C30">
        <v>1</v>
      </c>
      <c r="D30">
        <v>1</v>
      </c>
      <c r="E30">
        <v>0.4</v>
      </c>
      <c r="F30" s="19">
        <v>0.24672708962739201</v>
      </c>
      <c r="G30" s="19">
        <v>0.17824773413897299</v>
      </c>
      <c r="H30" s="19">
        <v>0.24974823766364601</v>
      </c>
    </row>
    <row r="31" spans="1:19" x14ac:dyDescent="0.2">
      <c r="A31">
        <v>4</v>
      </c>
      <c r="B31">
        <v>1</v>
      </c>
      <c r="C31">
        <v>1</v>
      </c>
      <c r="D31">
        <v>1</v>
      </c>
      <c r="E31">
        <v>0.4</v>
      </c>
      <c r="F31" s="19">
        <v>0.28555678059536899</v>
      </c>
      <c r="G31" s="19">
        <v>0.20948180815876499</v>
      </c>
      <c r="H31" s="19">
        <v>0.302094818081588</v>
      </c>
    </row>
    <row r="32" spans="1:19" x14ac:dyDescent="0.2">
      <c r="A32">
        <v>4</v>
      </c>
      <c r="B32">
        <v>2</v>
      </c>
      <c r="C32">
        <v>1</v>
      </c>
      <c r="D32">
        <v>1</v>
      </c>
      <c r="E32">
        <v>0.4</v>
      </c>
      <c r="F32" s="19">
        <v>0.27342888643880903</v>
      </c>
      <c r="G32" s="19">
        <v>0.22381477398015401</v>
      </c>
      <c r="H32" s="19">
        <v>0.30429988974641697</v>
      </c>
    </row>
    <row r="33" spans="1:8" x14ac:dyDescent="0.2">
      <c r="A33">
        <v>4</v>
      </c>
      <c r="B33">
        <v>3</v>
      </c>
      <c r="C33">
        <v>1</v>
      </c>
      <c r="D33">
        <v>1</v>
      </c>
      <c r="E33">
        <v>0.4</v>
      </c>
      <c r="F33" s="19">
        <v>0.27232635060639498</v>
      </c>
      <c r="G33" s="19">
        <v>0.20396912899669201</v>
      </c>
      <c r="H33" s="19">
        <v>0.30871003307607497</v>
      </c>
    </row>
    <row r="34" spans="1:8" x14ac:dyDescent="0.2">
      <c r="A34">
        <v>4</v>
      </c>
      <c r="B34">
        <v>4</v>
      </c>
      <c r="C34">
        <v>1</v>
      </c>
      <c r="D34">
        <v>1</v>
      </c>
      <c r="E34">
        <v>0.4</v>
      </c>
      <c r="F34" s="19">
        <v>0.284454244762955</v>
      </c>
      <c r="G34" s="19">
        <v>0.21719955898566701</v>
      </c>
      <c r="H34" s="19">
        <v>0.30429988974641697</v>
      </c>
    </row>
    <row r="35" spans="1:8" x14ac:dyDescent="0.2">
      <c r="A35">
        <v>4</v>
      </c>
      <c r="B35">
        <v>5</v>
      </c>
      <c r="C35">
        <v>1</v>
      </c>
      <c r="D35">
        <v>1</v>
      </c>
      <c r="E35">
        <v>0.4</v>
      </c>
      <c r="F35" s="19">
        <v>0.262403528114664</v>
      </c>
      <c r="G35" s="19">
        <v>0.233737596471885</v>
      </c>
      <c r="H35" s="19">
        <v>0.293274531422271</v>
      </c>
    </row>
    <row r="36" spans="1:8" x14ac:dyDescent="0.2">
      <c r="A36">
        <v>4</v>
      </c>
      <c r="B36">
        <v>6</v>
      </c>
      <c r="C36">
        <v>1</v>
      </c>
      <c r="D36">
        <v>1</v>
      </c>
      <c r="E36">
        <v>0.4</v>
      </c>
      <c r="F36" s="19">
        <v>0.26130099228224901</v>
      </c>
      <c r="G36" s="19">
        <v>0.188533627342889</v>
      </c>
      <c r="H36" s="19">
        <v>0.28224917309812603</v>
      </c>
    </row>
    <row r="37" spans="1:8" x14ac:dyDescent="0.2">
      <c r="A37">
        <v>4</v>
      </c>
      <c r="B37">
        <v>7</v>
      </c>
      <c r="C37">
        <v>1</v>
      </c>
      <c r="D37">
        <v>1</v>
      </c>
      <c r="E37">
        <v>0.4</v>
      </c>
      <c r="F37" s="19">
        <v>0.26901874310915103</v>
      </c>
      <c r="G37" s="19">
        <v>0.22381477398015401</v>
      </c>
      <c r="H37" s="19">
        <v>0.30319735391400199</v>
      </c>
    </row>
    <row r="38" spans="1:8" x14ac:dyDescent="0.2">
      <c r="A38">
        <v>4</v>
      </c>
      <c r="B38">
        <v>8</v>
      </c>
      <c r="C38">
        <v>1</v>
      </c>
      <c r="D38">
        <v>1</v>
      </c>
      <c r="E38">
        <v>0.4</v>
      </c>
      <c r="F38" s="19">
        <v>0.262403528114664</v>
      </c>
      <c r="G38" s="19">
        <v>0.20396912899669201</v>
      </c>
      <c r="H38" s="19">
        <v>0.28335170893054001</v>
      </c>
    </row>
    <row r="39" spans="1:8" x14ac:dyDescent="0.2">
      <c r="A39">
        <v>4</v>
      </c>
      <c r="B39">
        <v>9</v>
      </c>
      <c r="C39">
        <v>1</v>
      </c>
      <c r="D39">
        <v>1</v>
      </c>
      <c r="E39">
        <v>0.4</v>
      </c>
      <c r="F39" s="19">
        <v>0.26791620727673698</v>
      </c>
      <c r="G39" s="19">
        <v>0.20396912899669201</v>
      </c>
      <c r="H39" s="19">
        <v>0.28665931642778397</v>
      </c>
    </row>
    <row r="40" spans="1:8" x14ac:dyDescent="0.2">
      <c r="A40">
        <v>4</v>
      </c>
      <c r="B40">
        <v>10</v>
      </c>
      <c r="C40">
        <v>1</v>
      </c>
      <c r="D40">
        <v>1</v>
      </c>
      <c r="E40">
        <v>0.4</v>
      </c>
      <c r="F40" s="19">
        <v>0.28224917309812603</v>
      </c>
      <c r="G40" s="19">
        <v>0.21499448732083801</v>
      </c>
      <c r="H40" s="19">
        <v>0.29658213891951501</v>
      </c>
    </row>
    <row r="41" spans="1:8" x14ac:dyDescent="0.2">
      <c r="A41">
        <v>5</v>
      </c>
      <c r="B41">
        <v>1</v>
      </c>
      <c r="C41">
        <v>1</v>
      </c>
      <c r="D41">
        <v>1</v>
      </c>
      <c r="E41">
        <v>0.4</v>
      </c>
      <c r="F41" s="19">
        <v>0.29354445797807599</v>
      </c>
      <c r="G41" s="19">
        <v>0.237515225334957</v>
      </c>
      <c r="H41" s="19">
        <v>0.33008526187576098</v>
      </c>
    </row>
    <row r="42" spans="1:8" x14ac:dyDescent="0.2">
      <c r="A42">
        <v>5</v>
      </c>
      <c r="B42">
        <v>2</v>
      </c>
      <c r="C42">
        <v>1</v>
      </c>
      <c r="D42">
        <v>1</v>
      </c>
      <c r="E42">
        <v>0.4</v>
      </c>
      <c r="F42" s="19">
        <v>0.30694275274055999</v>
      </c>
      <c r="G42" s="19">
        <v>0.239951278928136</v>
      </c>
      <c r="H42" s="19">
        <v>0.33739342265529798</v>
      </c>
    </row>
    <row r="43" spans="1:8" x14ac:dyDescent="0.2">
      <c r="A43">
        <v>5</v>
      </c>
      <c r="B43">
        <v>3</v>
      </c>
      <c r="C43">
        <v>1</v>
      </c>
      <c r="D43">
        <v>1</v>
      </c>
      <c r="E43">
        <v>0.4</v>
      </c>
      <c r="F43" s="19">
        <v>0.30085261875761299</v>
      </c>
      <c r="G43" s="19">
        <v>0.261875761266748</v>
      </c>
      <c r="H43" s="19">
        <v>0.33008526187576098</v>
      </c>
    </row>
    <row r="44" spans="1:8" x14ac:dyDescent="0.2">
      <c r="A44">
        <v>5</v>
      </c>
      <c r="B44">
        <v>4</v>
      </c>
      <c r="C44">
        <v>1</v>
      </c>
      <c r="D44">
        <v>1</v>
      </c>
      <c r="E44">
        <v>0.4</v>
      </c>
      <c r="F44" s="19">
        <v>0.28623629719853799</v>
      </c>
      <c r="G44" s="19">
        <v>0.253349573690621</v>
      </c>
      <c r="H44" s="19">
        <v>0.31181485992691799</v>
      </c>
    </row>
    <row r="45" spans="1:8" x14ac:dyDescent="0.2">
      <c r="A45">
        <v>6</v>
      </c>
      <c r="B45">
        <v>1</v>
      </c>
      <c r="C45">
        <v>1</v>
      </c>
      <c r="D45">
        <v>1</v>
      </c>
      <c r="E45">
        <v>0.4</v>
      </c>
      <c r="F45" s="19">
        <v>0.30476190476190501</v>
      </c>
      <c r="G45" s="19">
        <v>0.27619047619047599</v>
      </c>
      <c r="H45" s="19">
        <v>0.34829931972789102</v>
      </c>
    </row>
    <row r="46" spans="1:8" x14ac:dyDescent="0.2">
      <c r="A46">
        <v>6</v>
      </c>
      <c r="B46">
        <v>2</v>
      </c>
      <c r="C46">
        <v>1</v>
      </c>
      <c r="D46">
        <v>1</v>
      </c>
      <c r="E46">
        <v>0.4</v>
      </c>
      <c r="F46" s="19">
        <v>0.30612244897959201</v>
      </c>
      <c r="G46" s="19">
        <v>0.26802721088435399</v>
      </c>
      <c r="H46" s="19">
        <v>0.34285714285714303</v>
      </c>
    </row>
    <row r="47" spans="1:8" x14ac:dyDescent="0.2">
      <c r="A47">
        <v>6</v>
      </c>
      <c r="B47">
        <v>3</v>
      </c>
      <c r="C47">
        <v>1</v>
      </c>
      <c r="D47">
        <v>1</v>
      </c>
      <c r="E47">
        <v>0.4</v>
      </c>
      <c r="F47" s="19">
        <v>0.30340136054421801</v>
      </c>
      <c r="G47" s="19">
        <v>0.27482993197278899</v>
      </c>
      <c r="H47" s="19">
        <v>0.33197278911564598</v>
      </c>
    </row>
    <row r="48" spans="1:8" x14ac:dyDescent="0.2">
      <c r="A48">
        <v>6</v>
      </c>
      <c r="B48">
        <v>4</v>
      </c>
      <c r="C48">
        <v>1</v>
      </c>
      <c r="D48">
        <v>1</v>
      </c>
      <c r="E48">
        <v>0.4</v>
      </c>
      <c r="F48" s="19">
        <v>0.30204081632653101</v>
      </c>
      <c r="G48" s="19">
        <v>0.27346938775510199</v>
      </c>
      <c r="H48" s="19">
        <v>0.34421768707483003</v>
      </c>
    </row>
    <row r="49" spans="1:8" x14ac:dyDescent="0.2">
      <c r="A49">
        <v>6</v>
      </c>
      <c r="B49">
        <v>5</v>
      </c>
      <c r="C49">
        <v>1</v>
      </c>
      <c r="D49">
        <v>1</v>
      </c>
      <c r="E49">
        <v>0.4</v>
      </c>
      <c r="F49" s="19">
        <v>0.32653061224489799</v>
      </c>
      <c r="G49" s="19">
        <v>0.27482993197278899</v>
      </c>
      <c r="H49" s="19">
        <v>0.34149659863945597</v>
      </c>
    </row>
    <row r="50" spans="1:8" x14ac:dyDescent="0.2">
      <c r="A50">
        <v>6</v>
      </c>
      <c r="B50">
        <v>6</v>
      </c>
      <c r="C50">
        <v>1</v>
      </c>
      <c r="D50">
        <v>1</v>
      </c>
      <c r="E50">
        <v>0.4</v>
      </c>
      <c r="F50" s="19">
        <v>0.33333333333333298</v>
      </c>
      <c r="G50" s="19">
        <v>0.26530612244898</v>
      </c>
      <c r="H50" s="19">
        <v>0.36326530612244901</v>
      </c>
    </row>
    <row r="51" spans="1:8" x14ac:dyDescent="0.2">
      <c r="A51">
        <v>6</v>
      </c>
      <c r="B51">
        <v>7</v>
      </c>
      <c r="C51">
        <v>1</v>
      </c>
      <c r="D51">
        <v>1</v>
      </c>
      <c r="E51">
        <v>0.4</v>
      </c>
      <c r="F51" s="19">
        <v>0.32925170068027199</v>
      </c>
      <c r="G51" s="19">
        <v>0.27755102040816299</v>
      </c>
      <c r="H51" s="19">
        <v>0.364625850340136</v>
      </c>
    </row>
    <row r="52" spans="1:8" x14ac:dyDescent="0.2">
      <c r="A52">
        <v>6</v>
      </c>
      <c r="B52">
        <v>8</v>
      </c>
      <c r="C52">
        <v>1</v>
      </c>
      <c r="D52">
        <v>1</v>
      </c>
      <c r="E52">
        <v>0.4</v>
      </c>
      <c r="F52" s="19">
        <v>0.30612244897959201</v>
      </c>
      <c r="G52" s="19">
        <v>0.28163265306122498</v>
      </c>
      <c r="H52" s="19">
        <v>0.34965986394557802</v>
      </c>
    </row>
    <row r="53" spans="1:8" x14ac:dyDescent="0.2">
      <c r="A53">
        <v>6</v>
      </c>
      <c r="B53">
        <v>9</v>
      </c>
      <c r="C53">
        <v>1</v>
      </c>
      <c r="D53">
        <v>1</v>
      </c>
      <c r="E53">
        <v>0.4</v>
      </c>
      <c r="F53" s="19">
        <v>0.315646258503401</v>
      </c>
      <c r="G53" s="19">
        <v>0.27619047619047599</v>
      </c>
      <c r="H53" s="19">
        <v>0.35374149659863902</v>
      </c>
    </row>
    <row r="54" spans="1:8" x14ac:dyDescent="0.2">
      <c r="A54">
        <v>6</v>
      </c>
      <c r="B54">
        <v>10</v>
      </c>
      <c r="C54">
        <v>1</v>
      </c>
      <c r="D54">
        <v>1</v>
      </c>
      <c r="E54">
        <v>0.4</v>
      </c>
      <c r="F54" s="19">
        <v>0.32653061224489799</v>
      </c>
      <c r="G54" s="19">
        <v>0.29659863945578202</v>
      </c>
      <c r="H54" s="19">
        <v>0.34829931972789102</v>
      </c>
    </row>
    <row r="55" spans="1:8" x14ac:dyDescent="0.2">
      <c r="A55">
        <v>7</v>
      </c>
      <c r="B55">
        <v>1</v>
      </c>
      <c r="C55">
        <v>1</v>
      </c>
      <c r="D55">
        <v>1</v>
      </c>
      <c r="E55">
        <v>0.4</v>
      </c>
      <c r="F55" s="19">
        <v>0.33590138674884401</v>
      </c>
      <c r="G55" s="19">
        <v>0.31124807395993798</v>
      </c>
      <c r="H55" s="19">
        <v>0.36517719568566998</v>
      </c>
    </row>
    <row r="56" spans="1:8" x14ac:dyDescent="0.2">
      <c r="A56">
        <v>7</v>
      </c>
      <c r="B56">
        <v>2</v>
      </c>
      <c r="C56">
        <v>1</v>
      </c>
      <c r="D56">
        <v>1</v>
      </c>
      <c r="E56">
        <v>0.4</v>
      </c>
      <c r="F56" s="19">
        <v>0.322033898305085</v>
      </c>
      <c r="G56" s="19">
        <v>0.27580893682588598</v>
      </c>
      <c r="H56" s="19">
        <v>0.36825885978428402</v>
      </c>
    </row>
    <row r="57" spans="1:8" x14ac:dyDescent="0.2">
      <c r="A57">
        <v>7</v>
      </c>
      <c r="B57">
        <v>3</v>
      </c>
      <c r="C57">
        <v>1</v>
      </c>
      <c r="D57">
        <v>1</v>
      </c>
      <c r="E57">
        <v>0.4</v>
      </c>
      <c r="F57" s="19">
        <v>0.31587057010785802</v>
      </c>
      <c r="G57" s="19">
        <v>0.303543913713405</v>
      </c>
      <c r="H57" s="19">
        <v>0.34668721109399098</v>
      </c>
    </row>
    <row r="58" spans="1:8" x14ac:dyDescent="0.2">
      <c r="A58">
        <v>7</v>
      </c>
      <c r="B58">
        <v>4</v>
      </c>
      <c r="C58">
        <v>1</v>
      </c>
      <c r="D58">
        <v>1</v>
      </c>
      <c r="E58">
        <v>0.4</v>
      </c>
      <c r="F58" s="19">
        <v>0.32665639445300498</v>
      </c>
      <c r="G58" s="19">
        <v>0.286594761171032</v>
      </c>
      <c r="H58" s="19">
        <v>0.357473035439137</v>
      </c>
    </row>
    <row r="59" spans="1:8" x14ac:dyDescent="0.2">
      <c r="A59">
        <v>7</v>
      </c>
      <c r="B59">
        <v>5</v>
      </c>
      <c r="C59">
        <v>1</v>
      </c>
      <c r="D59">
        <v>1</v>
      </c>
      <c r="E59">
        <v>0.4</v>
      </c>
      <c r="F59" s="19">
        <v>0.322033898305085</v>
      </c>
      <c r="G59" s="19">
        <v>0.28967642526964599</v>
      </c>
      <c r="H59" s="19">
        <v>0.38520801232665602</v>
      </c>
    </row>
    <row r="60" spans="1:8" x14ac:dyDescent="0.2">
      <c r="A60">
        <v>7</v>
      </c>
      <c r="B60">
        <v>6</v>
      </c>
      <c r="C60">
        <v>1</v>
      </c>
      <c r="D60">
        <v>1</v>
      </c>
      <c r="E60">
        <v>0.4</v>
      </c>
      <c r="F60" s="19">
        <v>0.322033898305085</v>
      </c>
      <c r="G60" s="19">
        <v>0.27426810477657898</v>
      </c>
      <c r="H60" s="19">
        <v>0.357473035439137</v>
      </c>
    </row>
    <row r="61" spans="1:8" x14ac:dyDescent="0.2">
      <c r="A61">
        <v>7</v>
      </c>
      <c r="B61">
        <v>7</v>
      </c>
      <c r="C61">
        <v>1</v>
      </c>
      <c r="D61">
        <v>1</v>
      </c>
      <c r="E61">
        <v>0.4</v>
      </c>
      <c r="F61" s="19">
        <v>0.33281972265023102</v>
      </c>
      <c r="G61" s="19">
        <v>0.29429892141756597</v>
      </c>
      <c r="H61" s="19">
        <v>0.36363636363636398</v>
      </c>
    </row>
    <row r="62" spans="1:8" x14ac:dyDescent="0.2">
      <c r="A62">
        <v>7</v>
      </c>
      <c r="B62">
        <v>8</v>
      </c>
      <c r="C62">
        <v>1</v>
      </c>
      <c r="D62">
        <v>1</v>
      </c>
      <c r="E62">
        <v>0.4</v>
      </c>
      <c r="F62" s="19">
        <v>0.338983050847458</v>
      </c>
      <c r="G62" s="19">
        <v>0.29429892141756597</v>
      </c>
      <c r="H62" s="19">
        <v>0.36055469953774999</v>
      </c>
    </row>
    <row r="63" spans="1:8" x14ac:dyDescent="0.2">
      <c r="A63">
        <v>7</v>
      </c>
      <c r="B63">
        <v>9</v>
      </c>
      <c r="C63">
        <v>1</v>
      </c>
      <c r="D63">
        <v>1</v>
      </c>
      <c r="E63">
        <v>0.4</v>
      </c>
      <c r="F63" s="19">
        <v>0.30816640986132499</v>
      </c>
      <c r="G63" s="19">
        <v>0.29892141756548501</v>
      </c>
      <c r="H63" s="19">
        <v>0.35285053929121701</v>
      </c>
    </row>
    <row r="64" spans="1:8" x14ac:dyDescent="0.2">
      <c r="A64">
        <v>7</v>
      </c>
      <c r="B64">
        <v>10</v>
      </c>
      <c r="C64">
        <v>1</v>
      </c>
      <c r="D64">
        <v>1</v>
      </c>
      <c r="E64">
        <v>0.4</v>
      </c>
      <c r="F64" s="19">
        <v>0.320493066255778</v>
      </c>
      <c r="G64" s="19">
        <v>0.30046224961479201</v>
      </c>
      <c r="H64" s="19">
        <v>0.36055469953774999</v>
      </c>
    </row>
    <row r="65" spans="1:8" x14ac:dyDescent="0.2">
      <c r="A65">
        <v>8</v>
      </c>
      <c r="B65">
        <v>1</v>
      </c>
      <c r="C65">
        <v>1</v>
      </c>
      <c r="D65">
        <v>1</v>
      </c>
      <c r="E65">
        <v>0.4</v>
      </c>
      <c r="F65" s="19">
        <v>0.314387211367673</v>
      </c>
      <c r="G65" s="19">
        <v>0.300177619893428</v>
      </c>
      <c r="H65" s="19">
        <v>0.35346358792184701</v>
      </c>
    </row>
    <row r="66" spans="1:8" x14ac:dyDescent="0.2">
      <c r="A66">
        <v>8</v>
      </c>
      <c r="B66">
        <v>2</v>
      </c>
      <c r="C66">
        <v>1</v>
      </c>
      <c r="D66">
        <v>1</v>
      </c>
      <c r="E66">
        <v>0.4</v>
      </c>
      <c r="F66" s="19">
        <v>0.328596802841918</v>
      </c>
      <c r="G66" s="19">
        <v>0.316163410301954</v>
      </c>
      <c r="H66" s="19">
        <v>0.37122557726465399</v>
      </c>
    </row>
    <row r="67" spans="1:8" x14ac:dyDescent="0.2">
      <c r="A67">
        <v>8</v>
      </c>
      <c r="B67">
        <v>3</v>
      </c>
      <c r="C67">
        <v>1</v>
      </c>
      <c r="D67">
        <v>1</v>
      </c>
      <c r="E67">
        <v>0.4</v>
      </c>
      <c r="F67" s="19">
        <v>0.357015985790409</v>
      </c>
      <c r="G67" s="19">
        <v>0.29662522202486702</v>
      </c>
      <c r="H67" s="19">
        <v>0.397868561278863</v>
      </c>
    </row>
    <row r="68" spans="1:8" x14ac:dyDescent="0.2">
      <c r="A68">
        <v>8</v>
      </c>
      <c r="B68">
        <v>4</v>
      </c>
      <c r="C68">
        <v>1</v>
      </c>
      <c r="D68">
        <v>1</v>
      </c>
      <c r="E68">
        <v>0.4</v>
      </c>
      <c r="F68" s="19">
        <v>0.36412078152753102</v>
      </c>
      <c r="G68" s="19">
        <v>0.32326820603907602</v>
      </c>
      <c r="H68" s="19">
        <v>0.40142095914742498</v>
      </c>
    </row>
    <row r="69" spans="1:8" x14ac:dyDescent="0.2">
      <c r="A69">
        <v>8</v>
      </c>
      <c r="B69">
        <v>5</v>
      </c>
      <c r="C69">
        <v>1</v>
      </c>
      <c r="D69">
        <v>1</v>
      </c>
      <c r="E69">
        <v>0.4</v>
      </c>
      <c r="F69" s="19">
        <v>0.342806394316163</v>
      </c>
      <c r="G69" s="19">
        <v>0.30550621669626998</v>
      </c>
      <c r="H69" s="19">
        <v>0.37477797513321498</v>
      </c>
    </row>
    <row r="70" spans="1:8" x14ac:dyDescent="0.2">
      <c r="A70">
        <v>8</v>
      </c>
      <c r="B70">
        <v>6</v>
      </c>
      <c r="C70">
        <v>1</v>
      </c>
      <c r="D70">
        <v>1</v>
      </c>
      <c r="E70">
        <v>0.4</v>
      </c>
      <c r="F70" s="19">
        <v>0.342806394316163</v>
      </c>
      <c r="G70" s="19">
        <v>0.30373001776198899</v>
      </c>
      <c r="H70" s="19">
        <v>0.38898756660745998</v>
      </c>
    </row>
    <row r="71" spans="1:8" x14ac:dyDescent="0.2">
      <c r="A71">
        <v>8</v>
      </c>
      <c r="B71">
        <v>7</v>
      </c>
      <c r="C71">
        <v>1</v>
      </c>
      <c r="D71">
        <v>1</v>
      </c>
      <c r="E71">
        <v>0.4</v>
      </c>
      <c r="F71" s="19">
        <v>0.33037300177619899</v>
      </c>
      <c r="G71" s="19">
        <v>0.29307282415630598</v>
      </c>
      <c r="H71" s="19">
        <v>0.369449378330373</v>
      </c>
    </row>
    <row r="72" spans="1:8" x14ac:dyDescent="0.2">
      <c r="A72">
        <v>8</v>
      </c>
      <c r="B72">
        <v>8</v>
      </c>
      <c r="C72">
        <v>1</v>
      </c>
      <c r="D72">
        <v>1</v>
      </c>
      <c r="E72">
        <v>0.4</v>
      </c>
      <c r="F72" s="19">
        <v>0.357015985790409</v>
      </c>
      <c r="G72" s="19">
        <v>0.301953818827709</v>
      </c>
      <c r="H72" s="19">
        <v>0.39253996447602102</v>
      </c>
    </row>
    <row r="73" spans="1:8" x14ac:dyDescent="0.2">
      <c r="A73">
        <v>8</v>
      </c>
      <c r="B73">
        <v>9</v>
      </c>
      <c r="C73">
        <v>1</v>
      </c>
      <c r="D73">
        <v>1</v>
      </c>
      <c r="E73">
        <v>0.4</v>
      </c>
      <c r="F73" s="19">
        <v>0.33747779751332202</v>
      </c>
      <c r="G73" s="19">
        <v>0.300177619893428</v>
      </c>
      <c r="H73" s="19">
        <v>0.34991119005328603</v>
      </c>
    </row>
    <row r="74" spans="1:8" x14ac:dyDescent="0.2">
      <c r="A74">
        <v>8</v>
      </c>
      <c r="B74">
        <v>10</v>
      </c>
      <c r="C74">
        <v>1</v>
      </c>
      <c r="D74">
        <v>1</v>
      </c>
      <c r="E74">
        <v>0.4</v>
      </c>
      <c r="F74" s="19">
        <v>0.36412078152753102</v>
      </c>
      <c r="G74" s="19">
        <v>0.314387211367673</v>
      </c>
      <c r="H74" s="19">
        <v>0.410301953818828</v>
      </c>
    </row>
    <row r="75" spans="1:8" x14ac:dyDescent="0.2">
      <c r="F75" s="19"/>
      <c r="G75" s="19"/>
      <c r="H75" s="19"/>
    </row>
    <row r="76" spans="1:8" x14ac:dyDescent="0.2">
      <c r="F76" s="19"/>
      <c r="G76" s="19"/>
      <c r="H76" s="19"/>
    </row>
    <row r="77" spans="1:8" x14ac:dyDescent="0.2">
      <c r="F77" s="19"/>
      <c r="G77" s="19"/>
      <c r="H77" s="19"/>
    </row>
    <row r="78" spans="1:8" x14ac:dyDescent="0.2">
      <c r="F78" s="19"/>
      <c r="G78" s="19"/>
      <c r="H78" s="19"/>
    </row>
    <row r="79" spans="1:8" x14ac:dyDescent="0.2">
      <c r="F79" s="19"/>
      <c r="G79" s="19"/>
      <c r="H79" s="19"/>
    </row>
    <row r="80" spans="1:8" x14ac:dyDescent="0.2">
      <c r="F80" s="19"/>
      <c r="G80" s="19"/>
      <c r="H80" s="19"/>
    </row>
    <row r="81" spans="6:8" x14ac:dyDescent="0.2">
      <c r="F81" s="19"/>
      <c r="G81" s="19"/>
      <c r="H81" s="19"/>
    </row>
    <row r="82" spans="6:8" x14ac:dyDescent="0.2">
      <c r="F82" s="19"/>
      <c r="G82" s="19"/>
      <c r="H82" s="19"/>
    </row>
    <row r="83" spans="6:8" x14ac:dyDescent="0.2">
      <c r="F83" s="19"/>
      <c r="G83" s="19"/>
      <c r="H83" s="19"/>
    </row>
    <row r="84" spans="6:8" x14ac:dyDescent="0.2">
      <c r="F84" s="19"/>
      <c r="G84" s="19"/>
      <c r="H84" s="19"/>
    </row>
    <row r="85" spans="6:8" x14ac:dyDescent="0.2">
      <c r="F85" s="19"/>
      <c r="G85" s="19"/>
      <c r="H85" s="19"/>
    </row>
    <row r="86" spans="6:8" x14ac:dyDescent="0.2">
      <c r="F86" s="19"/>
      <c r="G86" s="19"/>
      <c r="H86" s="19"/>
    </row>
    <row r="87" spans="6:8" x14ac:dyDescent="0.2">
      <c r="F87" s="19"/>
      <c r="G87" s="19"/>
      <c r="H87" s="19"/>
    </row>
    <row r="88" spans="6:8" x14ac:dyDescent="0.2">
      <c r="F88" s="19"/>
      <c r="G88" s="19"/>
      <c r="H88" s="19"/>
    </row>
    <row r="89" spans="6:8" x14ac:dyDescent="0.2">
      <c r="F89" s="19"/>
      <c r="G89" s="19"/>
      <c r="H89" s="19"/>
    </row>
    <row r="90" spans="6:8" x14ac:dyDescent="0.2">
      <c r="F90" s="19"/>
      <c r="G90" s="19"/>
      <c r="H90" s="19"/>
    </row>
    <row r="91" spans="6:8" x14ac:dyDescent="0.2">
      <c r="F91" s="19"/>
      <c r="G91" s="19"/>
      <c r="H91" s="19"/>
    </row>
    <row r="92" spans="6:8" x14ac:dyDescent="0.2">
      <c r="F92" s="19"/>
      <c r="G92" s="19"/>
      <c r="H92" s="19"/>
    </row>
    <row r="93" spans="6:8" x14ac:dyDescent="0.2">
      <c r="F93" s="19"/>
      <c r="G93" s="19"/>
      <c r="H93" s="19"/>
    </row>
    <row r="94" spans="6:8" x14ac:dyDescent="0.2">
      <c r="F94" s="19"/>
      <c r="G94" s="19"/>
      <c r="H94" s="19"/>
    </row>
    <row r="95" spans="6:8" x14ac:dyDescent="0.2">
      <c r="F95" s="19"/>
      <c r="G95" s="19"/>
      <c r="H95" s="19"/>
    </row>
    <row r="96" spans="6:8" x14ac:dyDescent="0.2">
      <c r="F96" s="19"/>
      <c r="G96" s="19"/>
      <c r="H96" s="19"/>
    </row>
    <row r="97" spans="6:8" x14ac:dyDescent="0.2">
      <c r="F97" s="19"/>
      <c r="G97" s="19"/>
      <c r="H97" s="19"/>
    </row>
    <row r="98" spans="6:8" x14ac:dyDescent="0.2">
      <c r="F98" s="19"/>
      <c r="G98" s="19"/>
      <c r="H98" s="19"/>
    </row>
    <row r="99" spans="6:8" x14ac:dyDescent="0.2">
      <c r="F99" s="19"/>
      <c r="G99" s="19"/>
      <c r="H99" s="19"/>
    </row>
    <row r="100" spans="6:8" x14ac:dyDescent="0.2">
      <c r="F100" s="19"/>
      <c r="G100" s="19"/>
      <c r="H100" s="19"/>
    </row>
    <row r="101" spans="6:8" x14ac:dyDescent="0.2">
      <c r="F101" s="19"/>
      <c r="G101" s="19"/>
      <c r="H101" s="19"/>
    </row>
    <row r="102" spans="6:8" x14ac:dyDescent="0.2">
      <c r="F102" s="19"/>
      <c r="G102" s="19"/>
      <c r="H102" s="19"/>
    </row>
    <row r="103" spans="6:8" x14ac:dyDescent="0.2">
      <c r="F103" s="19"/>
      <c r="G103" s="19"/>
      <c r="H103" s="19"/>
    </row>
    <row r="104" spans="6:8" x14ac:dyDescent="0.2">
      <c r="F104" s="19"/>
      <c r="G104" s="19"/>
      <c r="H104" s="19"/>
    </row>
    <row r="105" spans="6:8" x14ac:dyDescent="0.2">
      <c r="F105" s="19"/>
      <c r="G105" s="19"/>
      <c r="H105" s="19"/>
    </row>
    <row r="106" spans="6:8" x14ac:dyDescent="0.2">
      <c r="F106" s="19"/>
      <c r="G106" s="19"/>
      <c r="H106" s="19"/>
    </row>
    <row r="107" spans="6:8" x14ac:dyDescent="0.2">
      <c r="F107" s="19"/>
      <c r="G107" s="19"/>
      <c r="H107" s="19"/>
    </row>
    <row r="108" spans="6:8" x14ac:dyDescent="0.2">
      <c r="F108" s="19"/>
      <c r="G108" s="19"/>
      <c r="H108" s="19"/>
    </row>
    <row r="109" spans="6:8" x14ac:dyDescent="0.2">
      <c r="F109" s="19"/>
      <c r="G109" s="19"/>
      <c r="H109" s="19"/>
    </row>
    <row r="110" spans="6:8" x14ac:dyDescent="0.2">
      <c r="F110" s="19"/>
      <c r="G110" s="19"/>
      <c r="H110" s="19"/>
    </row>
    <row r="111" spans="6:8" x14ac:dyDescent="0.2">
      <c r="F111" s="19"/>
      <c r="G111" s="19"/>
      <c r="H111" s="19"/>
    </row>
    <row r="112" spans="6:8" x14ac:dyDescent="0.2">
      <c r="F112" s="19"/>
      <c r="G112" s="19"/>
      <c r="H112" s="19"/>
    </row>
    <row r="113" spans="6:8" x14ac:dyDescent="0.2">
      <c r="F113" s="19"/>
      <c r="G113" s="19"/>
      <c r="H113" s="19"/>
    </row>
    <row r="114" spans="6:8" x14ac:dyDescent="0.2">
      <c r="F114" s="19"/>
      <c r="G114" s="19"/>
      <c r="H114" s="19"/>
    </row>
    <row r="115" spans="6:8" x14ac:dyDescent="0.2">
      <c r="F115" s="19"/>
      <c r="G115" s="19"/>
      <c r="H115" s="19"/>
    </row>
    <row r="116" spans="6:8" x14ac:dyDescent="0.2">
      <c r="F116" s="19"/>
      <c r="G116" s="19"/>
      <c r="H116" s="19"/>
    </row>
    <row r="117" spans="6:8" x14ac:dyDescent="0.2">
      <c r="F117" s="19"/>
      <c r="G117" s="19"/>
      <c r="H117" s="19"/>
    </row>
    <row r="118" spans="6:8" x14ac:dyDescent="0.2">
      <c r="F118" s="19"/>
      <c r="G118" s="19"/>
      <c r="H118" s="19"/>
    </row>
    <row r="119" spans="6:8" x14ac:dyDescent="0.2">
      <c r="F119" s="19"/>
      <c r="G119" s="19"/>
      <c r="H119" s="19"/>
    </row>
    <row r="120" spans="6:8" x14ac:dyDescent="0.2">
      <c r="F120" s="19"/>
      <c r="G120" s="19"/>
      <c r="H1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GT (0.5)</vt:lpstr>
      <vt:lpstr>FERET (0.3)</vt:lpstr>
      <vt:lpstr>LFW (0.4)</vt:lpstr>
      <vt:lpstr>Comparison</vt:lpstr>
      <vt:lpstr>Deep</vt:lpstr>
      <vt:lpstr>工作表1</vt:lpstr>
      <vt:lpstr>工作表2</vt:lpstr>
      <vt:lpstr>New-GT(0.5)</vt:lpstr>
      <vt:lpstr>New-LFW(0.4)</vt:lpstr>
      <vt:lpstr>New-FERET(0.3)</vt:lpstr>
      <vt:lpstr>New-All</vt:lpstr>
    </vt:vector>
  </TitlesOfParts>
  <Company> Shaoning.NET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少宁 曾</dc:creator>
  <cp:lastModifiedBy>Microsoft Office User</cp:lastModifiedBy>
  <dcterms:created xsi:type="dcterms:W3CDTF">2016-04-28T15:21:54Z</dcterms:created>
  <dcterms:modified xsi:type="dcterms:W3CDTF">2018-01-08T05:38:56Z</dcterms:modified>
</cp:coreProperties>
</file>