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yixiao\"/>
    </mc:Choice>
  </mc:AlternateContent>
  <bookViews>
    <workbookView xWindow="4575" yWindow="465" windowWidth="27405" windowHeight="14340" tabRatio="789" firstSheet="5" activeTab="13"/>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防烟分区" sheetId="9" r:id="rId7"/>
    <sheet name="疏散宽度、距离" sheetId="8" r:id="rId8"/>
    <sheet name="疏散出口疏散楼梯" sheetId="12" r:id="rId9"/>
    <sheet name="装修保温材料" sheetId="17" r:id="rId10"/>
    <sheet name="装修" sheetId="14" r:id="rId11"/>
    <sheet name="供水系统" sheetId="18" r:id="rId12"/>
    <sheet name="设计流量" sheetId="15" r:id="rId13"/>
    <sheet name="自喷系统及适用火灾危险等级" sheetId="10" r:id="rId14"/>
    <sheet name="自报联动信号" sheetId="11" r:id="rId15"/>
    <sheet name="灭火类型对照" sheetId="13" r:id="rId16"/>
    <sheet name="计算题汇总" sheetId="16" r:id="rId17"/>
  </sheets>
  <calcPr calcId="162913" calcMode="manual" concurrentCalc="0"/>
</workbook>
</file>

<file path=xl/calcChain.xml><?xml version="1.0" encoding="utf-8"?>
<calcChain xmlns="http://schemas.openxmlformats.org/spreadsheetml/2006/main">
  <c r="K45" i="8" l="1"/>
  <c r="H22" i="8"/>
  <c r="H4" i="12"/>
  <c r="J59" i="10"/>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<sst xmlns="http://schemas.openxmlformats.org/spreadsheetml/2006/main" count="1892" uniqueCount="1482">
  <si>
    <t>生产的火灾危险性类别</t>
    <phoneticPr fontId="3" type="noConversion"/>
  </si>
  <si>
    <t>储存物质的火灾危险性类别</t>
    <phoneticPr fontId="3" type="noConversion"/>
  </si>
  <si>
    <t>备注</t>
    <phoneticPr fontId="3" type="noConversion"/>
  </si>
  <si>
    <t>带甲字的场所</t>
    <phoneticPr fontId="3" type="noConversion"/>
  </si>
  <si>
    <t>甲醇、甲胺厂房</t>
    <phoneticPr fontId="3" type="noConversion"/>
  </si>
  <si>
    <t>甲苯、甲醇、蚁酸甲酯、醋酸甲脂、甲烷</t>
    <phoneticPr fontId="3" type="noConversion"/>
  </si>
  <si>
    <t>甲类</t>
    <phoneticPr fontId="3" type="noConversion"/>
  </si>
  <si>
    <t>甲酚厂房</t>
    <phoneticPr fontId="3" type="noConversion"/>
  </si>
  <si>
    <t>乙类</t>
    <phoneticPr fontId="3" type="noConversion"/>
  </si>
  <si>
    <t>苯甲酸厂房</t>
    <phoneticPr fontId="3" type="noConversion"/>
  </si>
  <si>
    <t>丙类</t>
    <phoneticPr fontId="3" type="noConversion"/>
  </si>
  <si>
    <t>带乙字的场所</t>
    <phoneticPr fontId="3" type="noConversion"/>
  </si>
  <si>
    <t>氯乙醇厂房、环氧乙烷工段、乙醇的合成或精制厂房、醋酸乙酯的合成或精制厂房、乙炔站、氯乙烯厂房、乙烯聚合厂房、醋酸乙烯厂房、乙基苯和苯乙烯厂房、聚乙烯厂房的一氧二乙基铝部位</t>
    <phoneticPr fontId="3" type="noConversion"/>
  </si>
  <si>
    <t>乙醇、乙醚、醋酸乙脂、乙炔、环氧乙烷、氯乙烯</t>
    <phoneticPr fontId="3" type="noConversion"/>
  </si>
  <si>
    <t>甲类</t>
    <phoneticPr fontId="3" type="noConversion"/>
  </si>
  <si>
    <t>带乙字的基本属于甲类噢</t>
    <phoneticPr fontId="3" type="noConversion"/>
  </si>
  <si>
    <t>无</t>
    <phoneticPr fontId="3" type="noConversion"/>
  </si>
  <si>
    <t>乙酰丙酮</t>
    <phoneticPr fontId="3" type="noConversion"/>
  </si>
  <si>
    <t>乙类</t>
    <phoneticPr fontId="3" type="noConversion"/>
  </si>
  <si>
    <t>苯乙酮厂房</t>
    <phoneticPr fontId="3" type="noConversion"/>
  </si>
  <si>
    <t>带丙字的场所</t>
    <phoneticPr fontId="3" type="noConversion"/>
  </si>
  <si>
    <t>环氧丙烷工段、丙酮的合成或精制厂房、丙烯腈厂房</t>
    <phoneticPr fontId="3" type="noConversion"/>
  </si>
  <si>
    <t>丙酮、丙烯</t>
    <phoneticPr fontId="3" type="noConversion"/>
  </si>
  <si>
    <t>居然没有一个带丙字的属于丙类</t>
    <phoneticPr fontId="3" type="noConversion"/>
  </si>
  <si>
    <t>氯丙醇厂房、环氧氯丙烷厂房</t>
    <phoneticPr fontId="3" type="noConversion"/>
  </si>
  <si>
    <t>无</t>
    <phoneticPr fontId="3" type="noConversion"/>
  </si>
  <si>
    <t>乙类</t>
    <phoneticPr fontId="3" type="noConversion"/>
  </si>
  <si>
    <t>带氯酸的场所</t>
    <phoneticPr fontId="3" type="noConversion"/>
  </si>
  <si>
    <t>氯酸钠、氯酸钾厂房及其应用部分</t>
    <phoneticPr fontId="3" type="noConversion"/>
  </si>
  <si>
    <t>氯酸钠、氯酸钾</t>
    <phoneticPr fontId="3" type="noConversion"/>
  </si>
  <si>
    <t>带过氧的场所</t>
    <phoneticPr fontId="3" type="noConversion"/>
  </si>
  <si>
    <t>过氧化氢、过氧化钠、过氧化钾厂房</t>
    <phoneticPr fontId="3" type="noConversion"/>
  </si>
  <si>
    <t>过氧化钠、过氧化钾</t>
  </si>
  <si>
    <t>凡是带过氧的都是甲类</t>
    <phoneticPr fontId="3" type="noConversion"/>
  </si>
  <si>
    <t>带磷的场所</t>
    <phoneticPr fontId="3" type="noConversion"/>
  </si>
  <si>
    <t>黄磷制备厂房及其应用部分、三氯化磷厂房、五氧化二磷厂房、赤磷制备厂房及其应用部分、五硫化二磷制备厂房及其应用部分</t>
    <phoneticPr fontId="3" type="noConversion"/>
  </si>
  <si>
    <t>甲类</t>
    <phoneticPr fontId="3" type="noConversion"/>
  </si>
  <si>
    <t>凡是带磷的都是甲类</t>
    <phoneticPr fontId="3" type="noConversion"/>
  </si>
  <si>
    <t>带油的场所</t>
    <phoneticPr fontId="3" type="noConversion"/>
  </si>
  <si>
    <t>樟脑油提取部位、松针油精制部位、煤油灌桶间、</t>
    <phoneticPr fontId="3"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</si>
  <si>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3" type="noConversion"/>
  </si>
  <si>
    <t>动物油、植物油、润滑油、机油、重油、闪点大于等于60度的柴油</t>
    <phoneticPr fontId="3" type="noConversion"/>
  </si>
  <si>
    <t>丙类</t>
    <phoneticPr fontId="3" type="noConversion"/>
  </si>
  <si>
    <t>带酒的场所</t>
    <phoneticPr fontId="3" type="noConversion"/>
  </si>
  <si>
    <t>白酒液态法酿酒车间，酒精蒸馏塔，酒精度为38度及以上的勾兑车间、灌装车间、酒泵房，白兰地蒸馏车间、勾兑车间、灌装车间、酒泵房</t>
    <phoneticPr fontId="3" type="noConversion"/>
  </si>
  <si>
    <t>酒精度为38度及以上的</t>
  </si>
  <si>
    <t>甲类</t>
    <phoneticPr fontId="3" type="noConversion"/>
  </si>
  <si>
    <t>注意，38度的酒属于甲 类；白兰地生产场属于甲 类，但是储存场所属于丙类</t>
    <phoneticPr fontId="3" type="noConversion"/>
  </si>
  <si>
    <t>白兰地成品仓库</t>
    <phoneticPr fontId="3" type="noConversion"/>
  </si>
  <si>
    <t>带硝化的场所</t>
    <phoneticPr fontId="3" type="noConversion"/>
  </si>
  <si>
    <t>硝化棉厂房及其应用部分</t>
    <phoneticPr fontId="3" type="noConversion"/>
  </si>
  <si>
    <t>硝化棉、硝化纤维胶片</t>
    <phoneticPr fontId="3" type="noConversion"/>
  </si>
  <si>
    <t>不要一看到硝化啥的就认为是甲类</t>
    <phoneticPr fontId="3" type="noConversion"/>
  </si>
  <si>
    <t>硝化纤维漆布、硝化纤维色片</t>
    <phoneticPr fontId="3" type="noConversion"/>
  </si>
  <si>
    <t>乙类</t>
    <phoneticPr fontId="3" type="noConversion"/>
  </si>
  <si>
    <t>带硝酸的场所</t>
    <phoneticPr fontId="3" type="noConversion"/>
  </si>
  <si>
    <t>销酸铵</t>
    <phoneticPr fontId="3" type="noConversion"/>
  </si>
  <si>
    <t>发烟硫酸或发烟硝酸浓缩部位</t>
    <phoneticPr fontId="3" type="noConversion"/>
  </si>
  <si>
    <t>硝酸铜，亚硝酸钾，硝酸，硝酸汞，硝酸钴，硝酸硝酸</t>
    <phoneticPr fontId="3" type="noConversion"/>
  </si>
  <si>
    <t>乙类</t>
    <phoneticPr fontId="3" type="noConversion"/>
  </si>
  <si>
    <t>带棉的场所</t>
    <phoneticPr fontId="3" type="noConversion"/>
  </si>
  <si>
    <t>硝化棉厂房及其应用部分</t>
    <phoneticPr fontId="3" type="noConversion"/>
  </si>
  <si>
    <t>硝化棉、喷漆棉、火胶棉、赛璐珞棉</t>
    <phoneticPr fontId="3" type="noConversion"/>
  </si>
  <si>
    <t>棉花加工和打包厂房、</t>
    <phoneticPr fontId="3" type="noConversion"/>
  </si>
  <si>
    <t>棉</t>
    <phoneticPr fontId="3" type="noConversion"/>
  </si>
  <si>
    <t>丙类</t>
    <phoneticPr fontId="3" type="noConversion"/>
  </si>
  <si>
    <t>石棉加工厂房、</t>
    <phoneticPr fontId="3" type="noConversion"/>
  </si>
  <si>
    <t>玻璃棉，岩棉，陶瓷棉，矿棉</t>
    <phoneticPr fontId="3" type="noConversion"/>
  </si>
  <si>
    <t>戊类</t>
    <phoneticPr fontId="3" type="noConversion"/>
  </si>
  <si>
    <t>带粉的场所</t>
    <phoneticPr fontId="3" type="noConversion"/>
  </si>
  <si>
    <t>铝粉，镁粉，漂白粉</t>
    <phoneticPr fontId="3" type="noConversion"/>
  </si>
  <si>
    <t>面粉的碾磨部位属于乙类，但是储存属于丙类</t>
    <phoneticPr fontId="3" type="noConversion"/>
  </si>
  <si>
    <t>面粉</t>
    <phoneticPr fontId="3" type="noConversion"/>
  </si>
  <si>
    <t>燃烧产物</t>
    <rPh sb="0" eb="1">
      <t>ran shao chan wu</t>
    </rPh>
    <phoneticPr fontId="3" type="noConversion"/>
  </si>
  <si>
    <t>不完全燃烧</t>
    <rPh sb="0" eb="1">
      <t>bu wan quan</t>
    </rPh>
    <rPh sb="3" eb="4">
      <t>ran shao</t>
    </rPh>
    <phoneticPr fontId="3" type="noConversion"/>
  </si>
  <si>
    <t>完全燃烧（含2）</t>
    <rPh sb="0" eb="1">
      <t>wan quan ran shao</t>
    </rPh>
    <phoneticPr fontId="3" type="noConversion"/>
  </si>
  <si>
    <t>co2，h20，so2</t>
    <phoneticPr fontId="3"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</si>
  <si>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3" type="noConversion"/>
  </si>
  <si>
    <t>高聚物燃烧（塑料、聚乙烯等）</t>
    <rPh sb="0" eb="1">
      <t>gao ju wu</t>
    </rPh>
    <rPh sb="3" eb="4">
      <t>ran shao</t>
    </rPh>
    <rPh sb="6" eb="7">
      <t>su liao</t>
    </rPh>
    <rPh sb="9" eb="10">
      <t>ju yi xi</t>
    </rPh>
    <rPh sb="12" eb="13">
      <t>deng</t>
    </rPh>
    <phoneticPr fontId="3" type="noConversion"/>
  </si>
  <si>
    <t>co、氮氧化合物、hc1、hf、so2、光气</t>
    <phoneticPr fontId="3" type="noConversion"/>
  </si>
  <si>
    <t>木材燃烧</t>
    <rPh sb="0" eb="1">
      <t>mu cai ran shao</t>
    </rPh>
    <phoneticPr fontId="3" type="noConversion"/>
  </si>
  <si>
    <t>110度：树脂；
150度：co ；
220-250度：co2、ch4甲烷、c2h2乙炔，h2氢气</t>
    <phoneticPr fontId="3" type="noConversion"/>
  </si>
  <si>
    <t>煤燃烧</t>
    <rPh sb="0" eb="1">
      <t>mei</t>
    </rPh>
    <rPh sb="1" eb="2">
      <t>ran shao</t>
    </rPh>
    <phoneticPr fontId="3" type="noConversion"/>
  </si>
  <si>
    <t>co、co2、ch4（甲烷）、h2（氢气）</t>
    <rPh sb="11" eb="12">
      <t>jia wan</t>
    </rPh>
    <rPh sb="18" eb="19">
      <t>qin qi</t>
    </rPh>
    <phoneticPr fontId="3" type="noConversion"/>
  </si>
  <si>
    <t>金属燃烧</t>
    <rPh sb="0" eb="1">
      <t>jin shu ran sh</t>
    </rPh>
    <phoneticPr fontId="3"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</si>
  <si>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3" type="noConversion"/>
  </si>
  <si>
    <t>A-固体</t>
    <rPh sb="2" eb="3">
      <t>gu ti</t>
    </rPh>
    <phoneticPr fontId="3" type="noConversion"/>
  </si>
  <si>
    <t>B-液体</t>
    <rPh sb="2" eb="3">
      <t>ye ti</t>
    </rPh>
    <phoneticPr fontId="3" type="noConversion"/>
  </si>
  <si>
    <t>C-气体</t>
    <rPh sb="2" eb="3">
      <t>qi t</t>
    </rPh>
    <phoneticPr fontId="3" type="noConversion"/>
  </si>
  <si>
    <t>D-活泼金属</t>
    <rPh sb="2" eb="3">
      <t>huo po jin shu</t>
    </rPh>
    <phoneticPr fontId="3" type="noConversion"/>
  </si>
  <si>
    <t>E-电气</t>
    <rPh sb="2" eb="3">
      <t>dian qi</t>
    </rPh>
    <phoneticPr fontId="3" type="noConversion"/>
  </si>
  <si>
    <t>F-厨房火灾（植物油、动物油）</t>
    <rPh sb="2" eb="3">
      <t>chu fang</t>
    </rPh>
    <rPh sb="4" eb="5">
      <t>huo zai</t>
    </rPh>
    <rPh sb="7" eb="8">
      <t>zhi wu you</t>
    </rPh>
    <rPh sb="11" eb="12">
      <t>dong wu you</t>
    </rPh>
    <phoneticPr fontId="3" type="noConversion"/>
  </si>
  <si>
    <t>木材、棉、毛、麻、纸</t>
    <phoneticPr fontId="3"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</si>
  <si>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3" type="noConversion"/>
  </si>
  <si>
    <t>煤气、天然气、甲烷、乙烷、乙炔、氢气</t>
    <phoneticPr fontId="3" type="noConversion"/>
  </si>
  <si>
    <t>钾、钠、镁、鈦、锆、锂</t>
    <phoneticPr fontId="3" type="noConversion"/>
  </si>
  <si>
    <t>变压器等燃烧</t>
    <phoneticPr fontId="3" type="noConversion"/>
  </si>
  <si>
    <t>火灾类型（物质性质）</t>
    <rPh sb="0" eb="1">
      <t>huo zai lei xing</t>
    </rPh>
    <rPh sb="5" eb="6">
      <t>wu zh</t>
    </rPh>
    <rPh sb="7" eb="8">
      <t>xing zhi</t>
    </rPh>
    <phoneticPr fontId="3" type="noConversion"/>
  </si>
  <si>
    <t>一般</t>
    <rPh sb="0" eb="1">
      <t>yi ban</t>
    </rPh>
    <phoneticPr fontId="3" type="noConversion"/>
  </si>
  <si>
    <t>较大</t>
    <rPh sb="0" eb="1">
      <t>jiao da</t>
    </rPh>
    <phoneticPr fontId="3" type="noConversion"/>
  </si>
  <si>
    <t>重大</t>
    <rPh sb="0" eb="1">
      <t>zhong da</t>
    </rPh>
    <phoneticPr fontId="3" type="noConversion"/>
  </si>
  <si>
    <t>特别重大</t>
    <rPh sb="0" eb="1">
      <t>te bie</t>
    </rPh>
    <rPh sb="2" eb="3">
      <t>zhong da</t>
    </rPh>
    <phoneticPr fontId="3" type="noConversion"/>
  </si>
  <si>
    <t>&lt;3</t>
    <phoneticPr fontId="3" type="noConversion"/>
  </si>
  <si>
    <t>3&lt;=  ,&lt;10</t>
    <phoneticPr fontId="3" type="noConversion"/>
  </si>
  <si>
    <t>10&lt;=,&lt;30</t>
    <phoneticPr fontId="3" type="noConversion"/>
  </si>
  <si>
    <t>30&lt;=</t>
    <phoneticPr fontId="3" type="noConversion"/>
  </si>
  <si>
    <t>10&lt;=,&lt;50</t>
    <phoneticPr fontId="3" type="noConversion"/>
  </si>
  <si>
    <t>&lt;1000万</t>
    <rPh sb="5" eb="6">
      <t>wan</t>
    </rPh>
    <phoneticPr fontId="3" type="noConversion"/>
  </si>
  <si>
    <t>1000万&lt;=,&lt;5000万</t>
    <rPh sb="4" eb="5">
      <t>wan</t>
    </rPh>
    <rPh sb="13" eb="14">
      <t>wan</t>
    </rPh>
    <phoneticPr fontId="3" type="noConversion"/>
  </si>
  <si>
    <t>5000万&lt;=,&lt;1亿</t>
    <rPh sb="4" eb="5">
      <t>wan</t>
    </rPh>
    <rPh sb="10" eb="11">
      <t>yi</t>
    </rPh>
    <phoneticPr fontId="3" type="noConversion"/>
  </si>
  <si>
    <t>1亿&lt;=</t>
    <rPh sb="1" eb="2">
      <t>yi</t>
    </rPh>
    <phoneticPr fontId="3" type="noConversion"/>
  </si>
  <si>
    <r>
      <t>死亡人数</t>
    </r>
    <r>
      <rPr>
        <b/>
        <sz val="12"/>
        <color rgb="FFFF0000"/>
        <rFont val="DengXian (正文)"/>
        <charset val="134"/>
      </rPr>
      <t>（3-1-3）</t>
    </r>
    <rPh sb="0" eb="1">
      <t>si wang</t>
    </rPh>
    <rPh sb="2" eb="3">
      <t>ren shu</t>
    </rPh>
    <phoneticPr fontId="3" type="noConversion"/>
  </si>
  <si>
    <r>
      <t>经济损失</t>
    </r>
    <r>
      <rPr>
        <b/>
        <sz val="12"/>
        <color rgb="FFFF0000"/>
        <rFont val="DengXian (正文)"/>
        <charset val="134"/>
      </rPr>
      <t>（1-5-1）</t>
    </r>
    <rPh sb="0" eb="1">
      <t>jin ji sun shi</t>
    </rPh>
    <phoneticPr fontId="3" type="noConversion"/>
  </si>
  <si>
    <r>
      <t>受伤人数</t>
    </r>
    <r>
      <rPr>
        <b/>
        <sz val="12"/>
        <color rgb="FFFF0000"/>
        <rFont val="DengXian (正文)"/>
        <charset val="134"/>
      </rPr>
      <t>（1-5-1）</t>
    </r>
    <rPh sb="0" eb="1">
      <t>shou shang</t>
    </rPh>
    <rPh sb="2" eb="3">
      <t>ren shu</t>
    </rPh>
    <phoneticPr fontId="3" type="noConversion"/>
  </si>
  <si>
    <t>&lt;10</t>
    <phoneticPr fontId="3" type="noConversion"/>
  </si>
  <si>
    <t>50&lt;=,&lt;100</t>
    <phoneticPr fontId="3" type="noConversion"/>
  </si>
  <si>
    <t>100&lt;=</t>
    <phoneticPr fontId="3" type="noConversion"/>
  </si>
  <si>
    <t>火灾类型（损失程度）就高原则</t>
    <rPh sb="0" eb="1">
      <t>huo zai</t>
    </rPh>
    <rPh sb="2" eb="3">
      <t>lei xing</t>
    </rPh>
    <rPh sb="5" eb="6">
      <t>sun shi</t>
    </rPh>
    <rPh sb="7" eb="8">
      <t>cheng du</t>
    </rPh>
    <rPh sb="10" eb="11">
      <t>jiu gao</t>
    </rPh>
    <rPh sb="12" eb="13">
      <t>yuan ze</t>
    </rPh>
    <phoneticPr fontId="3" type="noConversion"/>
  </si>
  <si>
    <t>预混爆炸</t>
    <rPh sb="0" eb="1">
      <t>yu hun ba</t>
    </rPh>
    <rPh sb="2" eb="3">
      <t>bao z</t>
    </rPh>
    <phoneticPr fontId="3" type="noConversion"/>
  </si>
  <si>
    <t>非预混爆炸</t>
    <rPh sb="0" eb="1">
      <t>fei</t>
    </rPh>
    <rPh sb="1" eb="2">
      <t>yu hun</t>
    </rPh>
    <rPh sb="3" eb="4">
      <t>bao z</t>
    </rPh>
    <phoneticPr fontId="3" type="noConversion"/>
  </si>
  <si>
    <t>木粉、纸粉、樟脑粉、面粉</t>
    <phoneticPr fontId="3"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</si>
  <si>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3" type="noConversion"/>
  </si>
  <si>
    <t>粉尘爆炸类型</t>
    <rPh sb="0" eb="1">
      <t>fen chen</t>
    </rPh>
    <rPh sb="2" eb="3">
      <t>bao za</t>
    </rPh>
    <rPh sb="4" eb="5">
      <t>lei xing</t>
    </rPh>
    <phoneticPr fontId="3" type="noConversion"/>
  </si>
  <si>
    <t>易燃液体分类（闪点&lt;=60）</t>
    <rPh sb="0" eb="1">
      <t>yi ran ye ti</t>
    </rPh>
    <rPh sb="4" eb="5">
      <t>fen lei</t>
    </rPh>
    <rPh sb="7" eb="8">
      <t>shang dian</t>
    </rPh>
    <rPh sb="8" eb="9">
      <t>dian</t>
    </rPh>
    <phoneticPr fontId="3" type="noConversion"/>
  </si>
  <si>
    <t> 一类（初沸点&lt;=35度）</t>
    <rPh sb="1" eb="2">
      <t>yi lei</t>
    </rPh>
    <phoneticPr fontId="3" type="noConversion"/>
  </si>
  <si>
    <t>汽油 乙醛 丙酮 乙醚 二氧化硫</t>
    <phoneticPr fontId="3" type="noConversion"/>
  </si>
  <si>
    <t xml:space="preserve">二类 初沸点&gt;35度 闪点&lt;23度 </t>
    <phoneticPr fontId="3" type="noConversion"/>
  </si>
  <si>
    <t>甲乙醇 香蕉水 石油原油 笨</t>
    <phoneticPr fontId="3" type="noConversion"/>
  </si>
  <si>
    <t xml:space="preserve">三类  初沸点&gt;35度   23&lt;闪点&lt;=60 </t>
    <phoneticPr fontId="3" type="noConversion"/>
  </si>
  <si>
    <t>煤油 樟脑油 松节油 松香水 刹车油  医用碘酒</t>
    <phoneticPr fontId="3" type="noConversion"/>
  </si>
  <si>
    <t>易燃固体分类</t>
    <rPh sb="0" eb="1">
      <t>yi ran</t>
    </rPh>
    <rPh sb="2" eb="3">
      <t>gu ti fen lei</t>
    </rPh>
    <phoneticPr fontId="3" type="noConversion"/>
  </si>
  <si>
    <t>白磷、三氯化钛</t>
    <rPh sb="0" eb="1">
      <t>bai lin</t>
    </rPh>
    <rPh sb="3" eb="4">
      <t>san lü hua tqi</t>
    </rPh>
    <phoneticPr fontId="3" type="noConversion"/>
  </si>
  <si>
    <t>逐渐发热自燃</t>
    <rPh sb="0" eb="1">
      <t>zhu jian</t>
    </rPh>
    <rPh sb="2" eb="3">
      <t>fa re</t>
    </rPh>
    <rPh sb="4" eb="5">
      <t>zi ran</t>
    </rPh>
    <phoneticPr fontId="3" type="noConversion"/>
  </si>
  <si>
    <t>遇空迅速自燃</t>
    <rPh sb="0" eb="1">
      <t>yu dao</t>
    </rPh>
    <rPh sb="1" eb="2">
      <t>kong qi</t>
    </rPh>
    <rPh sb="2" eb="3">
      <t>xun su</t>
    </rPh>
    <rPh sb="4" eb="5">
      <t>zi ran</t>
    </rPh>
    <phoneticPr fontId="3" type="noConversion"/>
  </si>
  <si>
    <t>遇水自燃甚至爆炸</t>
    <rPh sb="0" eb="1">
      <t>yu dao</t>
    </rPh>
    <rPh sb="1" eb="2">
      <t>shui</t>
    </rPh>
    <rPh sb="2" eb="3">
      <t>zi ran</t>
    </rPh>
    <rPh sb="4" eb="5">
      <t>shen zhi bao z</t>
    </rPh>
    <phoneticPr fontId="3" type="noConversion"/>
  </si>
  <si>
    <t>赛璐格碎削、油纸  潮湿棉花  硝化纤维胶片 
废影片、x光片</t>
    <phoneticPr fontId="3" type="noConversion"/>
  </si>
  <si>
    <t>钠 等活泼金属、碳化钙（电石）
硼 锌 锑 铝的烷基化物</t>
    <rPh sb="2" eb="3">
      <t>deng</t>
    </rPh>
    <rPh sb="3" eb="4">
      <t>huo po jin shu</t>
    </rPh>
    <rPh sb="12" eb="13">
      <t>dian shi</t>
    </rPh>
    <phoneticPr fontId="3" type="noConversion"/>
  </si>
  <si>
    <t>遇潮发热需外火</t>
    <rPh sb="0" eb="1">
      <t>yu dao</t>
    </rPh>
    <rPh sb="1" eb="2">
      <t>chao sh</t>
    </rPh>
    <rPh sb="2" eb="3">
      <t>fa r</t>
    </rPh>
    <rPh sb="4" eb="5">
      <t>xu</t>
    </rPh>
    <rPh sb="5" eb="6">
      <t>wai huo</t>
    </rPh>
    <phoneticPr fontId="3" type="noConversion"/>
  </si>
  <si>
    <t>氢化钙 保险粉</t>
    <phoneticPr fontId="3" type="noConversion"/>
  </si>
  <si>
    <t>凡是带氯酸的都是甲类</t>
    <phoneticPr fontId="3" type="noConversion"/>
  </si>
  <si>
    <t>黄磷、赤磷、五硫化二磷、三硫化二磷</t>
    <phoneticPr fontId="3" type="noConversion"/>
  </si>
  <si>
    <t>铝粉或镁粉厂房，煤粉厂房，面粉厂的碾磨部位，金属制品抛光部位，谷物筒仓工作塔，亚麻厂的除尘器和过滤器室</t>
    <phoneticPr fontId="3" type="noConversion"/>
  </si>
  <si>
    <t>厂房仓库分类</t>
    <rPh sb="0" eb="1">
      <t>chang fang</t>
    </rPh>
    <rPh sb="2" eb="3">
      <t>cang ku</t>
    </rPh>
    <rPh sb="4" eb="5">
      <t>fen lei</t>
    </rPh>
    <phoneticPr fontId="3" type="noConversion"/>
  </si>
  <si>
    <t>液体</t>
    <rPh sb="0" eb="1">
      <t>ye ti</t>
    </rPh>
    <phoneticPr fontId="3" type="noConversion"/>
  </si>
  <si>
    <t>气体</t>
    <rPh sb="0" eb="1">
      <t>qi ti</t>
    </rPh>
    <phoneticPr fontId="3"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</si>
  <si>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3"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</si>
  <si>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3"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</si>
  <si>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3"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</si>
  <si>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3" type="noConversion"/>
  </si>
  <si>
    <t>计算厂房最大堆放量（重要）</t>
    <rPh sb="0" eb="1">
      <t>ji suan</t>
    </rPh>
    <rPh sb="2" eb="3">
      <t>chang fang</t>
    </rPh>
    <rPh sb="4" eb="5">
      <t>zui da</t>
    </rPh>
    <rPh sb="6" eb="7">
      <t>dui fang</t>
    </rPh>
    <rPh sb="8" eb="9">
      <t>liang</t>
    </rPh>
    <rPh sb="10" eb="11">
      <t>zhong yao</t>
    </rPh>
    <phoneticPr fontId="3"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</si>
  <si>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3"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</si>
  <si>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3"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</si>
  <si>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3" type="noConversion"/>
  </si>
  <si>
    <t>民用建筑分类</t>
    <rPh sb="0" eb="1">
      <t>ming yong jian zhu</t>
    </rPh>
    <rPh sb="2" eb="3">
      <t>jian zhu</t>
    </rPh>
    <rPh sb="4" eb="5">
      <t>feng lei</t>
    </rPh>
    <phoneticPr fontId="3" type="noConversion"/>
  </si>
  <si>
    <t>高层</t>
    <rPh sb="0" eb="1">
      <t>gao ceng</t>
    </rPh>
    <phoneticPr fontId="3" type="noConversion"/>
  </si>
  <si>
    <t>一类</t>
    <rPh sb="0" eb="1">
      <t>yi lei</t>
    </rPh>
    <phoneticPr fontId="3" type="noConversion"/>
  </si>
  <si>
    <t>二类</t>
    <rPh sb="0" eb="1">
      <t>er lei</t>
    </rPh>
    <phoneticPr fontId="3" type="noConversion"/>
  </si>
  <si>
    <t>单多层</t>
    <rPh sb="0" eb="1">
      <t>dan duo ceng</t>
    </rPh>
    <phoneticPr fontId="3" type="noConversion"/>
  </si>
  <si>
    <t>住宅</t>
    <rPh sb="0" eb="1">
      <t>zhu z</t>
    </rPh>
    <phoneticPr fontId="3" type="noConversion"/>
  </si>
  <si>
    <t>公共</t>
    <rPh sb="0" eb="1">
      <t>gong gong</t>
    </rPh>
    <phoneticPr fontId="3" type="noConversion"/>
  </si>
  <si>
    <t>1、54m以上</t>
    <rPh sb="5" eb="6">
      <t>yi shang</t>
    </rPh>
    <phoneticPr fontId="3" type="noConversion"/>
  </si>
  <si>
    <t>1、24-50m（含）</t>
    <rPh sb="9" eb="10">
      <t>han</t>
    </rPh>
    <phoneticPr fontId="3"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</si>
  <si>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3" type="noConversion"/>
  </si>
  <si>
    <t>1、27-54m（含）
包括铺面在内的</t>
    <rPh sb="9" eb="10">
      <t>han</t>
    </rPh>
    <rPh sb="12" eb="13">
      <t>bao kuo</t>
    </rPh>
    <rPh sb="14" eb="15">
      <t>pu mian</t>
    </rPh>
    <rPh sb="16" eb="17">
      <t>zai nei</t>
    </rPh>
    <rPh sb="17" eb="18">
      <t>nei</t>
    </rPh>
    <rPh sb="18" eb="19">
      <t>de</t>
    </rPh>
    <phoneticPr fontId="3" type="noConversion"/>
  </si>
  <si>
    <t>1、27m（含）以下的多层（9层左右）
包括铺面在内的</t>
    <rPh sb="6" eb="7">
      <t>han</t>
    </rPh>
    <rPh sb="8" eb="9">
      <t>yi xia</t>
    </rPh>
    <rPh sb="10" eb="11">
      <t>de</t>
    </rPh>
    <rPh sb="11" eb="12">
      <t>duo ceng</t>
    </rPh>
    <rPh sb="15" eb="16">
      <t>ceng</t>
    </rPh>
    <rPh sb="16" eb="17">
      <t>zuo you</t>
    </rPh>
    <phoneticPr fontId="3"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</si>
  <si>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3" type="noConversion"/>
  </si>
  <si>
    <t>建筑材料等级</t>
    <rPh sb="0" eb="1">
      <t>jian zhu</t>
    </rPh>
    <rPh sb="2" eb="3">
      <t>cai liao</t>
    </rPh>
    <rPh sb="4" eb="5">
      <t>deng ji</t>
    </rPh>
    <phoneticPr fontId="3" type="noConversion"/>
  </si>
  <si>
    <t>可</t>
    <rPh sb="0" eb="1">
      <t>ke</t>
    </rPh>
    <phoneticPr fontId="3" type="noConversion"/>
  </si>
  <si>
    <t>不（A）</t>
    <rPh sb="0" eb="1">
      <t>bu</t>
    </rPh>
    <phoneticPr fontId="3" type="noConversion"/>
  </si>
  <si>
    <t>难（B1）</t>
    <rPh sb="0" eb="1">
      <t>nan</t>
    </rPh>
    <phoneticPr fontId="3" type="noConversion"/>
  </si>
  <si>
    <t>可（B2）</t>
    <rPh sb="0" eb="1">
      <t>ke</t>
    </rPh>
    <phoneticPr fontId="3" type="noConversion"/>
  </si>
  <si>
    <t>易（B3）</t>
    <rPh sb="0" eb="1">
      <t>yi</t>
    </rPh>
    <phoneticPr fontId="3" type="noConversion"/>
  </si>
  <si>
    <t>钢材、混凝土、砖、石、砌块、石膏板</t>
    <phoneticPr fontId="3" type="noConversion"/>
  </si>
  <si>
    <t xml:space="preserve">沥青混凝土、经阻燃处理的木材/塑料/水泥 刨花板/板条抹灰墙 </t>
    <phoneticPr fontId="3" type="noConversion"/>
  </si>
  <si>
    <t>木材、竹子、刨花板、宝丽板、塑料</t>
    <phoneticPr fontId="3" type="noConversion"/>
  </si>
  <si>
    <t>耐火极限（以楼板的耐火极限为基准）</t>
    <rPh sb="0" eb="1">
      <t>nai huo ji xian</t>
    </rPh>
    <rPh sb="5" eb="6">
      <t>yi</t>
    </rPh>
    <rPh sb="6" eb="7">
      <t>lou ban</t>
    </rPh>
    <rPh sb="8" eb="9">
      <t>de</t>
    </rPh>
    <rPh sb="9" eb="10">
      <t>nai huo ji xian</t>
    </rPh>
    <rPh sb="13" eb="14">
      <t>wei ji zhun</t>
    </rPh>
    <phoneticPr fontId="3" type="noConversion"/>
  </si>
  <si>
    <t>厂房/仓库</t>
    <rPh sb="0" eb="1">
      <t>chang fang</t>
    </rPh>
    <rPh sb="3" eb="4">
      <t>cang ku</t>
    </rPh>
    <phoneticPr fontId="3" type="noConversion"/>
  </si>
  <si>
    <t>民用建筑</t>
    <rPh sb="0" eb="1">
      <t>ming yong jian zhu</t>
    </rPh>
    <phoneticPr fontId="3" type="noConversion"/>
  </si>
  <si>
    <t>一级（1.5h）不</t>
    <rPh sb="0" eb="1">
      <t>yi ji</t>
    </rPh>
    <rPh sb="8" eb="9">
      <t>bu</t>
    </rPh>
    <phoneticPr fontId="3" type="noConversion"/>
  </si>
  <si>
    <t>二级（1h）不</t>
    <rPh sb="0" eb="1">
      <t>er ji</t>
    </rPh>
    <rPh sb="6" eb="7">
      <t>bu</t>
    </rPh>
    <phoneticPr fontId="3" type="noConversion"/>
  </si>
  <si>
    <t>三级（0.75h）不</t>
    <rPh sb="0" eb="1">
      <t>san ji</t>
    </rPh>
    <rPh sb="9" eb="10">
      <t>bu</t>
    </rPh>
    <phoneticPr fontId="3" type="noConversion"/>
  </si>
  <si>
    <t>四级（0.5h）难</t>
    <rPh sb="0" eb="1">
      <t>si ji</t>
    </rPh>
    <rPh sb="8" eb="9">
      <t>nan</t>
    </rPh>
    <phoneticPr fontId="3" type="noConversion"/>
  </si>
  <si>
    <t>三级（0.5h）不</t>
    <rPh sb="0" eb="1">
      <t>san ji</t>
    </rPh>
    <rPh sb="8" eb="9">
      <t>bu</t>
    </rPh>
    <phoneticPr fontId="3" type="noConversion"/>
  </si>
  <si>
    <t>甲类厂房</t>
    <rPh sb="0" eb="1">
      <t>jia lei chang fang</t>
    </rPh>
    <phoneticPr fontId="3" type="noConversion"/>
  </si>
  <si>
    <t>单、多层</t>
    <rPh sb="0" eb="1">
      <t>dan</t>
    </rPh>
    <rPh sb="2" eb="3">
      <t>duo ceng</t>
    </rPh>
    <phoneticPr fontId="3" type="noConversion"/>
  </si>
  <si>
    <t>一、二级</t>
    <rPh sb="0" eb="1">
      <t>yi</t>
    </rPh>
    <rPh sb="2" eb="3">
      <t>er</t>
    </rPh>
    <rPh sb="3" eb="4">
      <t>ji</t>
    </rPh>
    <phoneticPr fontId="3" type="noConversion"/>
  </si>
  <si>
    <t>单、多层</t>
    <rPh sb="0" eb="1">
      <t>dan</t>
    </rPh>
    <rPh sb="2" eb="3">
      <t>duo</t>
    </rPh>
    <rPh sb="3" eb="4">
      <t>ceng</t>
    </rPh>
    <phoneticPr fontId="3" type="noConversion"/>
  </si>
  <si>
    <t>一、二级</t>
    <rPh sb="0" eb="1">
      <t>yi</t>
    </rPh>
    <rPh sb="2" eb="3">
      <t>er</t>
    </rPh>
    <rPh sb="3" eb="4">
      <t>ji bie</t>
    </rPh>
    <phoneticPr fontId="3" type="noConversion"/>
  </si>
  <si>
    <t>三级</t>
    <rPh sb="0" eb="1">
      <t>san ji</t>
    </rPh>
    <phoneticPr fontId="3" type="noConversion"/>
  </si>
  <si>
    <t>一二级</t>
    <rPh sb="0" eb="1">
      <t>yi</t>
    </rPh>
    <rPh sb="1" eb="2">
      <t>er</t>
    </rPh>
    <rPh sb="2" eb="3">
      <t>ji bie</t>
    </rPh>
    <phoneticPr fontId="3" type="noConversion"/>
  </si>
  <si>
    <t>四级</t>
    <rPh sb="0" eb="1">
      <t>si ji</t>
    </rPh>
    <phoneticPr fontId="3" type="noConversion"/>
  </si>
  <si>
    <t>一二级</t>
    <rPh sb="0" eb="1">
      <t>yi er ji</t>
    </rPh>
    <phoneticPr fontId="3" type="noConversion"/>
  </si>
  <si>
    <t>二级</t>
    <rPh sb="0" eb="1">
      <t>er ji</t>
    </rPh>
    <phoneticPr fontId="3" type="noConversion"/>
  </si>
  <si>
    <t>乙类厂房</t>
    <rPh sb="0" eb="1">
      <t>yi lei chang fan</t>
    </rPh>
    <phoneticPr fontId="3" type="noConversion"/>
  </si>
  <si>
    <t>甲类</t>
    <rPh sb="0" eb="1">
      <t>jia lei</t>
    </rPh>
    <phoneticPr fontId="3" type="noConversion"/>
  </si>
  <si>
    <t>1.闪点&lt;28°C的液体</t>
    <phoneticPr fontId="3" type="noConversion"/>
  </si>
  <si>
    <t>类型</t>
    <rPh sb="0" eb="1">
      <t>lei xing</t>
    </rPh>
    <phoneticPr fontId="3" type="noConversion"/>
  </si>
  <si>
    <t>特征</t>
    <rPh sb="0" eb="1">
      <t>te zheng</t>
    </rPh>
    <phoneticPr fontId="3" type="noConversion"/>
  </si>
  <si>
    <t>例子</t>
    <rPh sb="0" eb="1">
      <t>li zi</t>
    </rPh>
    <phoneticPr fontId="3" type="noConversion"/>
  </si>
  <si>
    <t>说明</t>
    <rPh sb="0" eb="1">
      <t>shuo ming</t>
    </rPh>
    <phoneticPr fontId="3"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</si>
  <si>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3" type="noConversion"/>
  </si>
  <si>
    <t>3.常温下能自行分解或在空气中 氧化能导致迅速自燃或爆炸的物质</t>
    <phoneticPr fontId="3" type="noConversion"/>
  </si>
  <si>
    <t>1、硝化
2、易燃+棉</t>
    <rPh sb="2" eb="3">
      <t>xiao</t>
    </rPh>
    <rPh sb="3" eb="4">
      <t>hua</t>
    </rPh>
    <rPh sb="7" eb="8">
      <t>yi ran</t>
    </rPh>
    <rPh sb="10" eb="11">
      <t>mian</t>
    </rPh>
    <phoneticPr fontId="3" type="noConversion"/>
  </si>
  <si>
    <t>金属钾、钠、锂、钙、锶，氢化锂、 氢化钠，四氢化锂铝</t>
    <phoneticPr fontId="3" type="noConversion"/>
  </si>
  <si>
    <t>4.常温下受到水或空气中水蒸气 的作用能产生可燃气体并引起燃烧 或爆炸的物质</t>
    <phoneticPr fontId="3" type="noConversion"/>
  </si>
  <si>
    <t xml:space="preserve">1、活泼金属
</t>
    <rPh sb="2" eb="3">
      <t>huo po jin shu</t>
    </rPh>
    <phoneticPr fontId="3" type="noConversion"/>
  </si>
  <si>
    <t xml:space="preserve">5.遇酸、受热、撞击、摩擦以及 遇有机物或硫黄等易燃的无机物，极 易引起燃烧或爆炸的强氧化剂
</t>
    <phoneticPr fontId="3" type="noConversion"/>
  </si>
  <si>
    <t>6.受撞击、摩擦或与氧化剂、有 机物接触时能引起燃烧或爆炸的物 质</t>
    <phoneticPr fontId="3" type="noConversion"/>
  </si>
  <si>
    <t>6.赤磷，五硫化二磷，三硫化二磷</t>
    <phoneticPr fontId="3" type="noConversion"/>
  </si>
  <si>
    <t>磷</t>
    <rPh sb="0" eb="1">
      <t>lin</t>
    </rPh>
    <phoneticPr fontId="3" type="noConversion"/>
  </si>
  <si>
    <t>乙类</t>
    <rPh sb="0" eb="1">
      <t>yi lei</t>
    </rPh>
    <phoneticPr fontId="3" type="noConversion"/>
  </si>
  <si>
    <t>闪点≥28°C至&lt;60°C的液体</t>
    <phoneticPr fontId="3"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</si>
  <si>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3" type="noConversion"/>
  </si>
  <si>
    <t>1、丁戊己
2、最后+酸</t>
    <rPh sb="2" eb="3">
      <t>ding</t>
    </rPh>
    <rPh sb="3" eb="4">
      <t>w</t>
    </rPh>
    <rPh sb="4" eb="5">
      <t>ji</t>
    </rPh>
    <rPh sb="8" eb="9">
      <t>zui hou</t>
    </rPh>
    <rPh sb="11" eb="12">
      <t>suan</t>
    </rPh>
    <phoneticPr fontId="3" type="noConversion"/>
  </si>
  <si>
    <t>2.爆炸下限≥10%的气体</t>
    <phoneticPr fontId="3" type="noConversion"/>
  </si>
  <si>
    <t>不属于甲类的氧化剂</t>
    <phoneticPr fontId="3" type="noConversion"/>
  </si>
  <si>
    <t>不属于甲类的易燃固体</t>
    <phoneticPr fontId="3" type="noConversion"/>
  </si>
  <si>
    <t>常温下与空气接触能缓慢氧化，
积热不散引起自燃的物品</t>
    <phoneticPr fontId="3" type="noConversion"/>
  </si>
  <si>
    <t>油、漆浸纸、布、绸</t>
    <rPh sb="0" eb="1">
      <t>you jing</t>
    </rPh>
    <rPh sb="2" eb="3">
      <t>qi</t>
    </rPh>
    <rPh sb="3" eb="4">
      <t>jin</t>
    </rPh>
    <rPh sb="4" eb="5">
      <t>zhi</t>
    </rPh>
    <rPh sb="6" eb="7">
      <t>bu</t>
    </rPh>
    <rPh sb="8" eb="9">
      <t>chou</t>
    </rPh>
    <phoneticPr fontId="3"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</si>
  <si>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3"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</si>
  <si>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3" type="noConversion"/>
  </si>
  <si>
    <t>1、氯酸、
3、过氧</t>
    <rPh sb="2" eb="3">
      <t>lü suan</t>
    </rPh>
    <rPh sb="8" eb="9">
      <t>guo</t>
    </rPh>
    <rPh sb="9" eb="10">
      <t>yang</t>
    </rPh>
    <phoneticPr fontId="3" type="noConversion"/>
  </si>
  <si>
    <r>
      <t>硝酸铜，铬酸，亚硝酸钾，重铬酸钠，铬酸钾，硝酸，硝酸汞，硝酸钴，发烟硫酸，</t>
    </r>
    <r>
      <rPr>
        <sz val="12"/>
        <color rgb="FFFF0000"/>
        <rFont val="DengXian (正文)"/>
        <family val="3"/>
        <charset val="134"/>
      </rPr>
      <t>漂白粉</t>
    </r>
    <phoneticPr fontId="3" type="noConversion"/>
  </si>
  <si>
    <t xml:space="preserve">1、（亚）硝酸+金属
</t>
    <rPh sb="3" eb="4">
      <t>ya</t>
    </rPh>
    <rPh sb="5" eb="6">
      <t>xiao suan</t>
    </rPh>
    <rPh sb="8" eb="9">
      <t>jin su</t>
    </rPh>
    <phoneticPr fontId="3" type="noConversion"/>
  </si>
  <si>
    <t>丙</t>
    <rPh sb="0" eb="1">
      <t>bing</t>
    </rPh>
    <phoneticPr fontId="3" type="noConversion"/>
  </si>
  <si>
    <t>闪点≥60°C的液体</t>
    <phoneticPr fontId="3" type="noConversion"/>
  </si>
  <si>
    <t>可燃固体</t>
    <phoneticPr fontId="3"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</si>
  <si>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3" type="noConversion"/>
  </si>
  <si>
    <t xml:space="preserve">1、日常用品
2、电子产品
</t>
    <rPh sb="2" eb="3">
      <t>ri chang</t>
    </rPh>
    <rPh sb="4" eb="5">
      <t>yong ping</t>
    </rPh>
    <rPh sb="9" eb="10">
      <t>dian zi</t>
    </rPh>
    <rPh sb="11" eb="12">
      <t>chan p</t>
    </rPh>
    <phoneticPr fontId="3"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</si>
  <si>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3" type="noConversion"/>
  </si>
  <si>
    <t>丁</t>
    <rPh sb="0" eb="1">
      <t>ding</t>
    </rPh>
    <phoneticPr fontId="3" type="noConversion"/>
  </si>
  <si>
    <t>戊</t>
    <rPh sb="0" eb="1">
      <t>wu</t>
    </rPh>
    <phoneticPr fontId="3"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</si>
  <si>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3" type="noConversion"/>
  </si>
  <si>
    <t>自熄性、水泥</t>
    <rPh sb="0" eb="1">
      <t>zi ji</t>
    </rPh>
    <rPh sb="1" eb="2">
      <t>xi mie</t>
    </rPh>
    <rPh sb="2" eb="3">
      <t>xing</t>
    </rPh>
    <rPh sb="4" eb="5">
      <t>shui ni</t>
    </rPh>
    <phoneticPr fontId="3" type="noConversion"/>
  </si>
  <si>
    <t>难燃烧物品</t>
    <phoneticPr fontId="3" type="noConversion"/>
  </si>
  <si>
    <t>不燃烧物品</t>
    <phoneticPr fontId="3" type="noConversion"/>
  </si>
  <si>
    <t>不燃+棉，还是不燃</t>
    <rPh sb="0" eb="1">
      <t>bu ran</t>
    </rPh>
    <rPh sb="3" eb="4">
      <t>mian</t>
    </rPh>
    <rPh sb="5" eb="6">
      <t>hai shi</t>
    </rPh>
    <rPh sb="7" eb="8">
      <t>bu ran</t>
    </rPh>
    <phoneticPr fontId="3"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</si>
  <si>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3" type="noConversion"/>
  </si>
  <si>
    <t>仓库分类</t>
    <rPh sb="0" eb="1">
      <t>cang ku</t>
    </rPh>
    <rPh sb="2" eb="3">
      <t>fen lei</t>
    </rPh>
    <phoneticPr fontId="3" type="noConversion"/>
  </si>
  <si>
    <t>4.金属钠、钾加工房及其应用部位，聚乙烯厂房的一 氯二乙基铝部位、三氯化磷厂房，多晶硅车间三氯氢硅 部位，五氧化二磷厂房</t>
    <phoneticPr fontId="3" type="noConversion"/>
  </si>
  <si>
    <t>3.硝化棉厂房及其应用部位，赛璐珞厂房，黄磷制备 厂房及其应用部位，三乙基铝厂房，染化厂某些能自行 分解的重氮化合物生产，甲胺厂房，丙烯腈厂房</t>
    <phoneticPr fontId="3"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</si>
  <si>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3" type="noConversion"/>
  </si>
  <si>
    <t xml:space="preserve">5.氧气站，空分厂房 </t>
    <phoneticPr fontId="3" type="noConversion"/>
  </si>
  <si>
    <t xml:space="preserve">3.发烟硫酸或发烟硝酸浓缩部位，高锰酸钾厂房，重铬 酸钠(红钒钠)厂房 </t>
    <phoneticPr fontId="3" type="noConversion"/>
  </si>
  <si>
    <t xml:space="preserve">4.樟脑或松香提炼厂房，硫黄回收厂房，焦化厂精萘厂 房
</t>
    <phoneticPr fontId="3" type="noConversion"/>
  </si>
  <si>
    <t xml:space="preserve">5.氯酸钠、氯酸钾厂房及其应用部位，过氧化氢厂房， 过氧化钠、过氧化钾厂房，次氯酸钙厂房
</t>
    <phoneticPr fontId="3" type="noConversion"/>
  </si>
  <si>
    <t>6.赤磷制备厂房及其应用部位，五硫化二磷厂房及其 应用部位
7.洗涤剂厂房石蜡裂解部位，冰醋酸裂解厂房（在密闭设备内操 作温度不小于物质本 身自燃点的生产。</t>
    <phoneticPr fontId="3" type="noConversion"/>
  </si>
  <si>
    <t>工厂需要烧火、高温部分</t>
    <rPh sb="0" eb="1">
      <t>gong c</t>
    </rPh>
    <rPh sb="2" eb="3">
      <t>xu yao</t>
    </rPh>
    <rPh sb="4" eb="5">
      <t>shao huo</t>
    </rPh>
    <rPh sb="7" eb="8">
      <t>gao wen</t>
    </rPh>
    <rPh sb="9" eb="10">
      <t>bu fen</t>
    </rPh>
    <phoneticPr fontId="3" type="noConversion"/>
  </si>
  <si>
    <t>工厂冷部分</t>
    <rPh sb="0" eb="1">
      <t>gong chang</t>
    </rPh>
    <rPh sb="2" eb="3">
      <t>leng zha</t>
    </rPh>
    <rPh sb="3" eb="4">
      <t>bu fen</t>
    </rPh>
    <phoneticPr fontId="3" type="noConversion"/>
  </si>
  <si>
    <t>车间分类</t>
    <rPh sb="0" eb="1">
      <t>che jian</t>
    </rPh>
    <rPh sb="2" eb="3">
      <t>fen lei</t>
    </rPh>
    <phoneticPr fontId="3" type="noConversion"/>
  </si>
  <si>
    <t xml:space="preserve">材料燃 烧性能 </t>
  </si>
  <si>
    <t xml:space="preserve">构件 </t>
  </si>
  <si>
    <t>在空气中受到火烧或高温作用</t>
  </si>
  <si>
    <t xml:space="preserve">举例 </t>
  </si>
  <si>
    <t>A</t>
    <phoneticPr fontId="3" type="noConversion"/>
  </si>
  <si>
    <t>B1</t>
    <phoneticPr fontId="3" type="noConversion"/>
  </si>
  <si>
    <t>B2</t>
    <phoneticPr fontId="3" type="noConversion"/>
  </si>
  <si>
    <t>B3</t>
    <phoneticPr fontId="3" type="noConversion"/>
  </si>
  <si>
    <t>不</t>
    <rPh sb="0" eb="1">
      <t>bu</t>
    </rPh>
    <phoneticPr fontId="3" type="noConversion"/>
  </si>
  <si>
    <t>难</t>
    <rPh sb="0" eb="1">
      <t>nan</t>
    </rPh>
    <phoneticPr fontId="3" type="noConversion"/>
  </si>
  <si>
    <t>易</t>
    <rPh sb="0" eb="1">
      <t>yi</t>
    </rPh>
    <phoneticPr fontId="3" type="noConversion"/>
  </si>
  <si>
    <t>不起火、不微燃、不炭化</t>
    <phoneticPr fontId="3" type="noConversion"/>
  </si>
  <si>
    <t>难起火、难微燃、难炭化，当
火源移走后燃烧或微燃立即停止</t>
    <phoneticPr fontId="3" type="noConversion"/>
  </si>
  <si>
    <t>立即起火或微燃，且火源移走
后仍继续燃烧或微燃</t>
    <phoneticPr fontId="3" type="noConversion"/>
  </si>
  <si>
    <t>钢材、混凝土、砖、石、砌块、石膏 板</t>
    <phoneticPr fontId="3" type="noConversion"/>
  </si>
  <si>
    <t>沥青混凝土、经阻燃处理后的木材、
塑料、水泥刨花板、板条抹灰墙</t>
    <phoneticPr fontId="3" type="noConversion"/>
  </si>
  <si>
    <t>木材、竹子、刨花板、保丽板、塑料</t>
    <phoneticPr fontId="3"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</si>
  <si>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</si>
  <si>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</si>
  <si>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</si>
  <si>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</si>
  <si>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</si>
  <si>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</si>
  <si>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</si>
  <si>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</si>
  <si>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</si>
  <si>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</si>
  <si>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</si>
  <si>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</si>
  <si>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</si>
  <si>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</si>
  <si>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</si>
  <si>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</si>
  <si>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</si>
  <si>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</si>
  <si>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</si>
  <si>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</si>
  <si>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</si>
  <si>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</si>
  <si>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</si>
  <si>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</si>
  <si>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</si>
  <si>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</si>
  <si>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</si>
  <si>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</si>
  <si>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</si>
  <si>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</si>
  <si>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3" type="noConversion"/>
  </si>
  <si>
    <t>记忆方法</t>
    <rPh sb="0" eb="1">
      <t>ji yi</t>
    </rPh>
    <rPh sb="2" eb="3">
      <t>fang fa</t>
    </rPh>
    <phoneticPr fontId="3" type="noConversion"/>
  </si>
  <si>
    <t>民用建筑构件燃烧性能+等级</t>
    <rPh sb="0" eb="1">
      <t>ming yong</t>
    </rPh>
    <rPh sb="2" eb="3">
      <t>jian zhu gou jian</t>
    </rPh>
    <rPh sb="6" eb="7">
      <t>ran shao</t>
    </rPh>
    <rPh sb="8" eb="9">
      <t>xin neng</t>
    </rPh>
    <rPh sb="11" eb="12">
      <t>deng ji</t>
    </rPh>
    <phoneticPr fontId="3" type="noConversion"/>
  </si>
  <si>
    <t xml:space="preserve"> 房间隔墙 </t>
    <phoneticPr fontId="3" type="noConversion"/>
  </si>
  <si>
    <t>非承重外墙</t>
    <phoneticPr fontId="3" type="noConversion"/>
  </si>
  <si>
    <t xml:space="preserve">不燃性 1.00 </t>
    <phoneticPr fontId="3" type="noConversion"/>
  </si>
  <si>
    <t>不燃性1.00</t>
    <phoneticPr fontId="3" type="noConversion"/>
  </si>
  <si>
    <t xml:space="preserve">不燃性 0.5 </t>
    <phoneticPr fontId="3" type="noConversion"/>
  </si>
  <si>
    <t xml:space="preserve">可燃性 </t>
    <phoneticPr fontId="3" type="noConversion"/>
  </si>
  <si>
    <t>可燃性</t>
    <rPh sb="0" eb="1">
      <t>ke rang xing</t>
    </rPh>
    <phoneticPr fontId="3" type="noConversion"/>
  </si>
  <si>
    <r>
      <rPr>
        <sz val="11"/>
        <color rgb="FFFF0000"/>
        <rFont val="DengXian (正文)"/>
        <charset val="134"/>
      </rPr>
      <t>难燃性</t>
    </r>
    <r>
      <rPr>
        <sz val="11"/>
        <color theme="1"/>
        <rFont val="DengXian"/>
        <family val="3"/>
        <charset val="134"/>
        <scheme val="minor"/>
      </rPr>
      <t xml:space="preserve"> 0.25 </t>
    </r>
    <phoneticPr fontId="3" type="noConversion"/>
  </si>
  <si>
    <r>
      <rPr>
        <sz val="11"/>
        <color rgb="FFFF0000"/>
        <rFont val="DengXian (正文)"/>
        <charset val="134"/>
      </rPr>
      <t xml:space="preserve">难燃性 </t>
    </r>
    <r>
      <rPr>
        <sz val="11"/>
        <color theme="1"/>
        <rFont val="DengXian"/>
        <family val="3"/>
        <charset val="134"/>
        <scheme val="minor"/>
      </rPr>
      <t xml:space="preserve">0.50 </t>
    </r>
    <phoneticPr fontId="3" type="noConversion"/>
  </si>
  <si>
    <r>
      <rPr>
        <sz val="11"/>
        <color rgb="FFFF0000"/>
        <rFont val="DengXian (正文)"/>
        <charset val="134"/>
      </rPr>
      <t>难燃性</t>
    </r>
    <r>
      <rPr>
        <sz val="11"/>
        <color theme="1"/>
        <rFont val="DengXian"/>
        <family val="3"/>
        <charset val="134"/>
        <scheme val="minor"/>
      </rPr>
      <t xml:space="preserve"> 0.50 </t>
    </r>
    <phoneticPr fontId="3" type="noConversion"/>
  </si>
  <si>
    <r>
      <rPr>
        <sz val="11"/>
        <color rgb="FFFF0000"/>
        <rFont val="DengXian (正文)"/>
        <charset val="134"/>
      </rPr>
      <t>难燃性</t>
    </r>
    <r>
      <rPr>
        <sz val="11"/>
        <color theme="1"/>
        <rFont val="DengXian"/>
        <family val="3"/>
        <charset val="134"/>
        <scheme val="minor"/>
      </rPr>
      <t xml:space="preserve"> 0.15 </t>
    </r>
    <phoneticPr fontId="3" type="noConversion"/>
  </si>
  <si>
    <r>
      <rPr>
        <sz val="11"/>
        <color rgb="FFFF0000"/>
        <rFont val="DengXian (正文)"/>
        <charset val="134"/>
      </rPr>
      <t>难燃性</t>
    </r>
    <r>
      <rPr>
        <sz val="11"/>
        <color theme="1"/>
        <rFont val="DengXian"/>
        <family val="3"/>
        <charset val="134"/>
        <scheme val="minor"/>
      </rPr>
      <t xml:space="preserve"> 0.25 </t>
    </r>
    <phoneticPr fontId="3" type="noConversion"/>
  </si>
  <si>
    <r>
      <rPr>
        <sz val="11"/>
        <color rgb="FFFF0000"/>
        <rFont val="DengXian (正文)"/>
        <charset val="134"/>
      </rPr>
      <t>难燃性</t>
    </r>
    <r>
      <rPr>
        <sz val="11"/>
        <color theme="1"/>
        <rFont val="DengXian"/>
        <family val="3"/>
        <charset val="134"/>
        <scheme val="minor"/>
      </rPr>
      <t xml:space="preserve"> 0.15 </t>
    </r>
    <phoneticPr fontId="3" type="noConversion"/>
  </si>
  <si>
    <r>
      <rPr>
        <sz val="11"/>
        <color rgb="FFFF0000"/>
        <rFont val="DengXian (正文)"/>
        <charset val="134"/>
      </rPr>
      <t xml:space="preserve">难燃性 </t>
    </r>
    <r>
      <rPr>
        <sz val="11"/>
        <color theme="1"/>
        <rFont val="DengXian"/>
        <family val="3"/>
        <charset val="134"/>
        <scheme val="minor"/>
      </rPr>
      <t xml:space="preserve">0.50 </t>
    </r>
    <phoneticPr fontId="3" type="noConversion"/>
  </si>
  <si>
    <r>
      <t xml:space="preserve">不燃性 </t>
    </r>
    <r>
      <rPr>
        <sz val="11"/>
        <color theme="9"/>
        <rFont val="DengXian (正文)"/>
        <charset val="134"/>
      </rPr>
      <t>0.5</t>
    </r>
    <r>
      <rPr>
        <sz val="11"/>
        <color theme="9"/>
        <rFont val="DengXian"/>
        <family val="3"/>
        <charset val="134"/>
        <scheme val="minor"/>
      </rPr>
      <t xml:space="preserve"> </t>
    </r>
    <phoneticPr fontId="3" type="noConversion"/>
  </si>
  <si>
    <r>
      <t>不燃性</t>
    </r>
    <r>
      <rPr>
        <sz val="11"/>
        <color theme="9"/>
        <rFont val="DengXian (正文)"/>
        <charset val="134"/>
      </rPr>
      <t xml:space="preserve"> 0.75 </t>
    </r>
    <phoneticPr fontId="3" type="noConversion"/>
  </si>
  <si>
    <t xml:space="preserve">不燃性 0.75 </t>
    <phoneticPr fontId="3" type="noConversion"/>
  </si>
  <si>
    <r>
      <t>不燃性</t>
    </r>
    <r>
      <rPr>
        <sz val="11"/>
        <color theme="9"/>
        <rFont val="DengXian (正文)"/>
        <charset val="134"/>
      </rPr>
      <t xml:space="preserve"> 0.5 </t>
    </r>
    <phoneticPr fontId="3" type="noConversion"/>
  </si>
  <si>
    <t xml:space="preserve">建筑类别 </t>
  </si>
  <si>
    <t xml:space="preserve">高层民用建筑 </t>
  </si>
  <si>
    <t xml:space="preserve">裙房和其他民用建筑 </t>
  </si>
  <si>
    <t xml:space="preserve">一、二级 </t>
  </si>
  <si>
    <t>民用建筑</t>
    <rPh sb="0" eb="1">
      <t>ming yong jian zu</t>
    </rPh>
    <phoneticPr fontId="3" type="noConversion"/>
  </si>
  <si>
    <t>备注</t>
    <rPh sb="0" eb="1">
      <t>bei zhu</t>
    </rPh>
    <phoneticPr fontId="3" type="noConversion"/>
  </si>
  <si>
    <t>特殊情况：</t>
    <rPh sb="0" eb="1">
      <t>te shu</t>
    </rPh>
    <rPh sb="2" eb="3">
      <t>qing kuang</t>
    </rPh>
    <phoneticPr fontId="3"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</si>
  <si>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</si>
  <si>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3" type="noConversion"/>
  </si>
  <si>
    <t>3)相邻两座高度相同的一、二级耐火等级建筑中相邻任一侧外墙为防火墙，屋顶的耐火极限不低 于 1.00h 时，其防火间距可不限。</t>
    <phoneticPr fontId="3"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</si>
  <si>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3"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</si>
  <si>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3"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</si>
  <si>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</si>
  <si>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</si>
  <si>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</si>
  <si>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</si>
  <si>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</si>
  <si>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</si>
  <si>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</si>
  <si>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</si>
  <si>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</si>
  <si>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</si>
  <si>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</si>
  <si>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</si>
  <si>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</si>
  <si>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</si>
  <si>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</si>
  <si>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</si>
  <si>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3"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</si>
  <si>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3" type="noConversion"/>
  </si>
  <si>
    <t>工业建筑间与民用建筑的防火间距</t>
    <rPh sb="0" eb="1">
      <t>gong ye jian zhu</t>
    </rPh>
    <rPh sb="4" eb="5">
      <t>jian</t>
    </rPh>
    <rPh sb="5" eb="6">
      <t>yu</t>
    </rPh>
    <rPh sb="6" eb="7">
      <t>ming yong jian zhu</t>
    </rPh>
    <rPh sb="10" eb="11">
      <t>de</t>
    </rPh>
    <rPh sb="11" eb="12">
      <t>fang huo jian ju</t>
    </rPh>
    <phoneticPr fontId="3"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</si>
  <si>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</si>
  <si>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</si>
  <si>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</si>
  <si>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</si>
  <si>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</si>
  <si>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3" type="noConversion"/>
  </si>
  <si>
    <t>楼层</t>
    <rPh sb="0" eb="1">
      <t>lou ceng</t>
    </rPh>
    <phoneticPr fontId="3" type="noConversion"/>
  </si>
  <si>
    <t>消防控制室</t>
    <phoneticPr fontId="3" type="noConversion"/>
  </si>
  <si>
    <t>名称</t>
    <rPh sb="0" eb="1">
      <t>ming cheng</t>
    </rPh>
    <phoneticPr fontId="3" type="noConversion"/>
  </si>
  <si>
    <t>观众厅、会议厅、多功能厅
（3厅）</t>
    <rPh sb="0" eb="1">
      <t>guan zong tng</t>
    </rPh>
    <rPh sb="4" eb="5">
      <t>hui yi ting</t>
    </rPh>
    <rPh sb="8" eb="9">
      <t>duo gong neng</t>
    </rPh>
    <rPh sb="15" eb="16">
      <t>ting</t>
    </rPh>
    <phoneticPr fontId="3" type="noConversion"/>
  </si>
  <si>
    <t>商店、展览建筑 （消费处）</t>
    <rPh sb="9" eb="10">
      <t>xiao fei</t>
    </rPh>
    <rPh sb="11" eb="12">
      <t>chu</t>
    </rPh>
    <phoneticPr fontId="3" type="noConversion"/>
  </si>
  <si>
    <t>歌舞娱乐放映游艺场所（疯人）</t>
    <rPh sb="11" eb="12">
      <t>fen ren</t>
    </rPh>
    <phoneticPr fontId="3" type="noConversion"/>
  </si>
  <si>
    <t>老年人建筑及儿童活动场所</t>
    <phoneticPr fontId="3" type="noConversion"/>
  </si>
  <si>
    <t>医院和疗养院的住院部分</t>
    <phoneticPr fontId="3" type="noConversion"/>
  </si>
  <si>
    <t>教学建筑、食堂、菜市场</t>
    <phoneticPr fontId="3" type="noConversion"/>
  </si>
  <si>
    <t>安全出口与 疏散楼梯</t>
    <phoneticPr fontId="3" type="noConversion"/>
  </si>
  <si>
    <t xml:space="preserve">住宅建筑及设置商业服务网点的住宅建筑 </t>
    <phoneticPr fontId="3" type="noConversion"/>
  </si>
  <si>
    <t>工业建筑附属用房布置</t>
    <phoneticPr fontId="3" type="noConversion"/>
  </si>
  <si>
    <t>员工宿舍</t>
    <phoneticPr fontId="3" type="noConversion"/>
  </si>
  <si>
    <t>厂房</t>
    <rPh sb="0" eb="1">
      <t>chang fang</t>
    </rPh>
    <phoneticPr fontId="3" type="noConversion"/>
  </si>
  <si>
    <t>仓库</t>
    <rPh sb="0" eb="1">
      <t>cang ku</t>
    </rPh>
    <phoneticPr fontId="3" type="noConversion"/>
  </si>
  <si>
    <t>严禁设置</t>
    <rPh sb="0" eb="1">
      <t>yan jin</t>
    </rPh>
    <rPh sb="2" eb="3">
      <t>she zhi</t>
    </rPh>
    <phoneticPr fontId="3" type="noConversion"/>
  </si>
  <si>
    <t>办公室、休 息室</t>
    <phoneticPr fontId="3" type="noConversion"/>
  </si>
  <si>
    <t>中间仓库</t>
    <phoneticPr fontId="3" type="noConversion"/>
  </si>
  <si>
    <t>中间储罐</t>
    <rPh sb="0" eb="1">
      <t>zhong jian chu guan</t>
    </rPh>
    <phoneticPr fontId="3" type="noConversion"/>
  </si>
  <si>
    <t>公共建筑第二段</t>
    <rPh sb="0" eb="1">
      <t>gong gong jian zhu</t>
    </rPh>
    <rPh sb="4" eb="5">
      <t>di yi duan</t>
    </rPh>
    <rPh sb="5" eb="6">
      <t>er</t>
    </rPh>
    <phoneticPr fontId="3" type="noConversion"/>
  </si>
  <si>
    <t>位于两个安全出口之间的疏散门</t>
    <phoneticPr fontId="3" type="noConversion"/>
  </si>
  <si>
    <t>耐火等级</t>
    <rPh sb="0" eb="1">
      <t>nai huo deng ji</t>
    </rPh>
    <phoneticPr fontId="3" type="noConversion"/>
  </si>
  <si>
    <t>一二级别</t>
    <rPh sb="0" eb="1">
      <t>yi er</t>
    </rPh>
    <rPh sb="2" eb="3">
      <t>ji b</t>
    </rPh>
    <phoneticPr fontId="3" type="noConversion"/>
  </si>
  <si>
    <t>位于袋形走道两侧或尽端的疏散门</t>
    <phoneticPr fontId="3" type="noConversion"/>
  </si>
  <si>
    <t>托儿所、幼儿园、
老年人照料设施</t>
    <rPh sb="9" eb="10">
      <t>lao nian ren</t>
    </rPh>
    <rPh sb="12" eb="13">
      <t>zhao liao</t>
    </rPh>
    <phoneticPr fontId="3" type="noConversion"/>
  </si>
  <si>
    <t>歌舞娱乐放映游艺场所</t>
    <phoneticPr fontId="3" type="noConversion"/>
  </si>
  <si>
    <t>医疗单多层</t>
    <rPh sb="0" eb="1">
      <t>yi liao</t>
    </rPh>
    <rPh sb="2" eb="3">
      <t>dan duo ceng</t>
    </rPh>
    <phoneticPr fontId="3" type="noConversion"/>
  </si>
  <si>
    <t>医疗病房部分</t>
    <rPh sb="0" eb="1">
      <t>yi liao bing fang</t>
    </rPh>
    <rPh sb="4" eb="5">
      <t>bu fen</t>
    </rPh>
    <phoneticPr fontId="3" type="noConversion"/>
  </si>
  <si>
    <t>医疗其他部分</t>
    <rPh sb="0" eb="1">
      <t>yi liao</t>
    </rPh>
    <rPh sb="2" eb="3">
      <t>qi ta bu fen</t>
    </rPh>
    <phoneticPr fontId="3" type="noConversion"/>
  </si>
  <si>
    <t>教学单多层</t>
    <rPh sb="0" eb="1">
      <t>jiao xue</t>
    </rPh>
    <rPh sb="2" eb="3">
      <t>dan duo ceng</t>
    </rPh>
    <phoneticPr fontId="3" type="noConversion"/>
  </si>
  <si>
    <t>教学高层</t>
    <rPh sb="0" eb="1">
      <t>jiao xue gao ceng</t>
    </rPh>
    <phoneticPr fontId="3" type="noConversion"/>
  </si>
  <si>
    <t>高层旅馆、展览建筑</t>
    <phoneticPr fontId="3" type="noConversion"/>
  </si>
  <si>
    <t>其他单多层</t>
    <rPh sb="0" eb="1">
      <t>qi ta</t>
    </rPh>
    <rPh sb="2" eb="3">
      <t>dan duo ceng</t>
    </rPh>
    <phoneticPr fontId="3" type="noConversion"/>
  </si>
  <si>
    <t>其他高层</t>
    <rPh sb="0" eb="1">
      <t>qi ta</t>
    </rPh>
    <rPh sb="2" eb="3">
      <t>gao ceng</t>
    </rPh>
    <phoneticPr fontId="3" type="noConversion"/>
  </si>
  <si>
    <t>公共建筑第一段</t>
    <rPh sb="0" eb="1">
      <t>gong gong jian zhu</t>
    </rPh>
    <rPh sb="4" eb="5">
      <t>di yi duan</t>
    </rPh>
    <rPh sb="5" eb="6">
      <t>yi</t>
    </rPh>
    <phoneticPr fontId="3" type="noConversion"/>
  </si>
  <si>
    <t>相当于袋型走道的布置</t>
    <rPh sb="0" eb="1">
      <t>xiang dang yu</t>
    </rPh>
    <rPh sb="3" eb="4">
      <t>dai zi</t>
    </rPh>
    <rPh sb="4" eb="5">
      <t>xing</t>
    </rPh>
    <rPh sb="5" eb="6">
      <t>zou dao</t>
    </rPh>
    <rPh sb="7" eb="8">
      <t>d</t>
    </rPh>
    <rPh sb="8" eb="9">
      <t>bu zhi</t>
    </rPh>
    <phoneticPr fontId="3" type="noConversion"/>
  </si>
  <si>
    <t>住宅建筑第二段</t>
    <rPh sb="0" eb="1">
      <t>zhu zhai</t>
    </rPh>
    <rPh sb="4" eb="5">
      <t>di yi duan</t>
    </rPh>
    <rPh sb="5" eb="6">
      <t>er</t>
    </rPh>
    <phoneticPr fontId="3" type="noConversion"/>
  </si>
  <si>
    <t>同其他公共建筑</t>
    <rPh sb="0" eb="1">
      <t>tong</t>
    </rPh>
    <rPh sb="1" eb="2">
      <t>qi ta gong gong jian zu</t>
    </rPh>
    <phoneticPr fontId="3" type="noConversion"/>
  </si>
  <si>
    <t>厂房防火分区规定</t>
    <rPh sb="0" eb="1">
      <t>chang fang</t>
    </rPh>
    <rPh sb="2" eb="3">
      <t>fang huo</t>
    </rPh>
    <rPh sb="4" eb="5">
      <t>fen qu</t>
    </rPh>
    <rPh sb="6" eb="7">
      <t>gui ding</t>
    </rPh>
    <phoneticPr fontId="3"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</si>
  <si>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3" type="noConversion"/>
  </si>
  <si>
    <t xml:space="preserve">生产的火 灾危险性类别 </t>
    <phoneticPr fontId="3" type="noConversion"/>
  </si>
  <si>
    <t>厂房的耐 火等级</t>
    <phoneticPr fontId="3" type="noConversion"/>
  </si>
  <si>
    <t>最多允 许层数</t>
    <phoneticPr fontId="3" type="noConversion"/>
  </si>
  <si>
    <t>每个防火分区的最大允许建筑面积/m²</t>
    <phoneticPr fontId="3" type="noConversion"/>
  </si>
  <si>
    <t>单层 厂房</t>
    <phoneticPr fontId="3" type="noConversion"/>
  </si>
  <si>
    <t>多层 厂房</t>
    <phoneticPr fontId="3" type="noConversion"/>
  </si>
  <si>
    <t>高层 厂房</t>
    <phoneticPr fontId="3" type="noConversion"/>
  </si>
  <si>
    <t>地下或半地下厂房
(包括地下或半地下室)</t>
    <phoneticPr fontId="3" type="noConversion"/>
  </si>
  <si>
    <t>甲</t>
    <rPh sb="0" eb="1">
      <t>jia</t>
    </rPh>
    <phoneticPr fontId="3" type="noConversion"/>
  </si>
  <si>
    <t>一级</t>
    <rPh sb="0" eb="1">
      <t>yi ji</t>
    </rPh>
    <phoneticPr fontId="3" type="noConversion"/>
  </si>
  <si>
    <t>乙</t>
    <rPh sb="0" eb="1">
      <t>yi</t>
    </rPh>
    <phoneticPr fontId="3" type="noConversion"/>
  </si>
  <si>
    <t>一二级</t>
    <rPh sb="0" eb="1">
      <t>yi er</t>
    </rPh>
    <phoneticPr fontId="3" type="noConversion"/>
  </si>
  <si>
    <t>宜单层</t>
    <rPh sb="0" eb="1">
      <t>yi</t>
    </rPh>
    <rPh sb="1" eb="2">
      <t>dan ceng</t>
    </rPh>
    <phoneticPr fontId="3" type="noConversion"/>
  </si>
  <si>
    <t>不限</t>
    <rPh sb="0" eb="1">
      <t>bu xian zhi</t>
    </rPh>
    <phoneticPr fontId="3" type="noConversion"/>
  </si>
  <si>
    <t xml:space="preserve">名称 </t>
  </si>
  <si>
    <t>耐火 等级</t>
    <phoneticPr fontId="3" type="noConversion"/>
  </si>
  <si>
    <t>备注</t>
    <phoneticPr fontId="3" type="noConversion"/>
  </si>
  <si>
    <t>高层民用建筑</t>
    <phoneticPr fontId="3" type="noConversion"/>
  </si>
  <si>
    <t>单、多层民用建 筑</t>
    <phoneticPr fontId="3" type="noConversion"/>
  </si>
  <si>
    <t>地下或半地下 建筑(室)</t>
    <phoneticPr fontId="3" type="noConversion"/>
  </si>
  <si>
    <t>一、二 级</t>
    <phoneticPr fontId="3" type="noConversion"/>
  </si>
  <si>
    <t>一、二 级</t>
    <phoneticPr fontId="3" type="noConversion"/>
  </si>
  <si>
    <t>防火分区的最大
允许建筑面积/m²</t>
    <phoneticPr fontId="3" type="noConversion"/>
  </si>
  <si>
    <t>对于体育馆、剧场的观众厅，防火分 区的最大允许建筑面积可适当增加</t>
    <phoneticPr fontId="3" type="noConversion"/>
  </si>
  <si>
    <t xml:space="preserve"> 设备用房的防火分区最大允许建筑 面积不应大于 1000 m²</t>
    <phoneticPr fontId="3" type="noConversion"/>
  </si>
  <si>
    <t>类型</t>
    <phoneticPr fontId="3" type="noConversion"/>
  </si>
  <si>
    <t>准工作状态</t>
    <phoneticPr fontId="3" type="noConversion"/>
  </si>
  <si>
    <t>工作原理</t>
    <phoneticPr fontId="3" type="noConversion"/>
  </si>
  <si>
    <t>适用范围</t>
    <phoneticPr fontId="3" type="noConversion"/>
  </si>
  <si>
    <t>湿式</t>
    <phoneticPr fontId="3" type="noConversion"/>
  </si>
  <si>
    <t>系统管道内充满用于
启动系统有压水</t>
    <phoneticPr fontId="3" type="noConversion"/>
  </si>
  <si>
    <t>闭式喷头爆裂开启，喷水</t>
    <phoneticPr fontId="3" type="noConversion"/>
  </si>
  <si>
    <t>4-7度</t>
    <phoneticPr fontId="3" type="noConversion"/>
  </si>
  <si>
    <t>干式</t>
    <phoneticPr fontId="3" type="noConversion"/>
  </si>
  <si>
    <t>系统管道内充满用于
启动系统有压气体</t>
    <phoneticPr fontId="3" type="noConversion"/>
  </si>
  <si>
    <t>预作用</t>
    <phoneticPr fontId="3" type="noConversion"/>
  </si>
  <si>
    <t>系统管道内不充水或
冲以有压气体</t>
    <phoneticPr fontId="3" type="noConversion"/>
  </si>
  <si>
    <t>系统通过开式喷头与
大气相通</t>
    <phoneticPr fontId="3" type="noConversion"/>
  </si>
  <si>
    <t>火灾自动报警系统或传动管打开雨
淋阀，开式喷头同时喷水</t>
    <phoneticPr fontId="3" type="noConversion"/>
  </si>
  <si>
    <t>不直接灭火，用于防火分隔或冷却分隔物</t>
  </si>
  <si>
    <t>雨淋</t>
    <phoneticPr fontId="3" type="noConversion"/>
  </si>
  <si>
    <t>水幕</t>
    <phoneticPr fontId="3" type="noConversion"/>
  </si>
  <si>
    <t>开式</t>
    <phoneticPr fontId="3" type="noConversion"/>
  </si>
  <si>
    <t>闭式</t>
    <phoneticPr fontId="3" type="noConversion"/>
  </si>
  <si>
    <t>自喷类型</t>
    <phoneticPr fontId="3" type="noConversion"/>
  </si>
  <si>
    <t>危险等级</t>
    <phoneticPr fontId="3" type="noConversion"/>
  </si>
  <si>
    <t>设置场所举例</t>
    <phoneticPr fontId="3" type="noConversion"/>
  </si>
  <si>
    <t>轻</t>
    <phoneticPr fontId="3" type="noConversion"/>
  </si>
  <si>
    <t>中</t>
    <phoneticPr fontId="3" type="noConversion"/>
  </si>
  <si>
    <t>一</t>
    <phoneticPr fontId="3" type="noConversion"/>
  </si>
  <si>
    <t>二</t>
    <phoneticPr fontId="3" type="noConversion"/>
  </si>
  <si>
    <t>严重</t>
    <phoneticPr fontId="3" type="noConversion"/>
  </si>
  <si>
    <t>仓库</t>
    <phoneticPr fontId="3" type="noConversion"/>
  </si>
  <si>
    <t>三</t>
    <phoneticPr fontId="3" type="noConversion"/>
  </si>
  <si>
    <t>净空高</t>
    <phoneticPr fontId="3" type="noConversion"/>
  </si>
  <si>
    <t>喷水强度</t>
    <phoneticPr fontId="3" type="noConversion"/>
  </si>
  <si>
    <t>作用面积</t>
    <phoneticPr fontId="3" type="noConversion"/>
  </si>
  <si>
    <t>&lt;=8</t>
    <phoneticPr fontId="3" type="noConversion"/>
  </si>
  <si>
    <t>火灾危险级别划分</t>
    <phoneticPr fontId="3" type="noConversion"/>
  </si>
  <si>
    <t>系统名称</t>
    <phoneticPr fontId="3" type="noConversion"/>
  </si>
  <si>
    <t>自喷</t>
    <phoneticPr fontId="3" type="noConversion"/>
  </si>
  <si>
    <t>湿式和干式系统</t>
  </si>
  <si>
    <t>预作用系统</t>
  </si>
  <si>
    <t>雨淋系统</t>
  </si>
  <si>
    <t>水幕系统</t>
  </si>
  <si>
    <t>触发信号</t>
  </si>
  <si>
    <t>控制信号</t>
    <phoneticPr fontId="3" type="noConversion"/>
  </si>
  <si>
    <t>压力开关动作信号（湿式和干式系统的联动控制不受消防联动控制器处于自动或手动状态的影响）</t>
    <phoneticPr fontId="3" type="noConversion"/>
  </si>
  <si>
    <t>启动喷淋泵</t>
  </si>
  <si>
    <t>消火栓系统</t>
    <phoneticPr fontId="3" type="noConversion"/>
  </si>
  <si>
    <t>系统出水干管上的低压压力开关
高位消防水箱出水管上的流量开关
报警阀压力开关</t>
    <phoneticPr fontId="3" type="noConversion"/>
  </si>
  <si>
    <t>启动消火栓泵</t>
  </si>
  <si>
    <t>启动消火栓泵</t>
    <phoneticPr fontId="3" type="noConversion"/>
  </si>
  <si>
    <t>排烟系统</t>
    <phoneticPr fontId="3" type="noConversion"/>
  </si>
  <si>
    <t>排烟风机入口处总管上设置的 280℃排烟防火阀动作</t>
    <phoneticPr fontId="3" type="noConversion"/>
  </si>
  <si>
    <t>关闭排烟风机</t>
    <phoneticPr fontId="3" type="noConversion"/>
  </si>
  <si>
    <t>常见联动触发信号、联动控制信号及联动反馈信号表</t>
  </si>
  <si>
    <t>启动喷淋泵</t>
    <phoneticPr fontId="3" type="noConversion"/>
  </si>
  <si>
    <t>联动反馈信号</t>
  </si>
  <si>
    <t xml:space="preserve">联动触发信号 </t>
  </si>
  <si>
    <t>联动控制信号</t>
  </si>
  <si>
    <t>报警阀压力开关的动作信号+
该报警阀防护区域内任一火灾探测器或手动报警按钮的报警信号</t>
    <phoneticPr fontId="3" type="noConversion"/>
  </si>
  <si>
    <t>水流指示器动作信号
信号阀动作信号
压力开关动作信号
喷淋消防泵的启停信号</t>
    <phoneticPr fontId="3" type="noConversion"/>
  </si>
  <si>
    <t>开启预作用阀组
开启快速排
气阀前电力阀</t>
    <phoneticPr fontId="3" type="noConversion"/>
  </si>
  <si>
    <t>水流指示器动作信号
信号阀动作信号
压力开关动作信号
喷淋消防泵的启停信号
有压气体管道气压状态信号
快速排气阀前电动阀动作信号</t>
    <phoneticPr fontId="3" type="noConversion"/>
  </si>
  <si>
    <t>报警阀压力开关的动作信号与
该报警阀防护区域内任一火灾
探测器或手动报警按钮的报警信号</t>
    <phoneticPr fontId="3" type="noConversion"/>
  </si>
  <si>
    <t xml:space="preserve">开启雨淋阀组 </t>
  </si>
  <si>
    <t>同一报警区域内两只及以上独立的感温火灾
探测器
或一只感温火灾探测器与一只手动火
灾报警按钮的报警信号</t>
    <phoneticPr fontId="3" type="noConversion"/>
  </si>
  <si>
    <t>水流指示器动作信号、
压力开关动作信号、
雨淋阀组
和雨淋消防泵的
启停信号</t>
    <phoneticPr fontId="3" type="noConversion"/>
  </si>
  <si>
    <t>报警阀压力开关的动作信号与该报警阀防护
区域内任一火灾探测器或手动报警按钮的报
警信号</t>
    <phoneticPr fontId="3" type="noConversion"/>
  </si>
  <si>
    <t>水幕系统防火卷帘的保护</t>
    <phoneticPr fontId="3" type="noConversion"/>
  </si>
  <si>
    <t>防护卷帘下落到楼板面的动作信号与本报警
区域内任一火灾探测器或手动火灾报警按钮
的报警信号</t>
    <phoneticPr fontId="3" type="noConversion"/>
  </si>
  <si>
    <t>开启水幕系统
控制阀组</t>
  </si>
  <si>
    <t>水幕系统防火分隔</t>
    <phoneticPr fontId="3" type="noConversion"/>
  </si>
  <si>
    <t>报警区域内两只独立的感温火灾探测器的火
灾报警信号</t>
    <phoneticPr fontId="3" type="noConversion"/>
  </si>
  <si>
    <t>开启水幕系统
控制阀组</t>
    <phoneticPr fontId="3" type="noConversion"/>
  </si>
  <si>
    <t>压力开关动作信号、
水幕系统相关
控制阀组和消防
泵的启停信号</t>
    <phoneticPr fontId="3" type="noConversion"/>
  </si>
  <si>
    <t>消火栓
系统</t>
  </si>
  <si>
    <t>消火栓按钮的动作信号
火灾探测器或手动报警
按钮的报警信号</t>
    <phoneticPr fontId="3" type="noConversion"/>
  </si>
  <si>
    <t>消火栓泵启动信
号</t>
    <phoneticPr fontId="3" type="noConversion"/>
  </si>
  <si>
    <t>气体灭
火系统</t>
  </si>
  <si>
    <t>感烟火灾探测器、
其他类型火灾探
测器或手动火灾报警按钮的首次报警信号</t>
    <phoneticPr fontId="3" type="noConversion"/>
  </si>
  <si>
    <t>启动设置在该防护区内的火灾声光报警器</t>
    <phoneticPr fontId="3" type="noConversion"/>
  </si>
  <si>
    <t>气体灭火控制器
直接连接的火灾
探测器的报警信
号</t>
    <phoneticPr fontId="3" type="noConversion"/>
  </si>
  <si>
    <t>同一防护区域内与首次报警
的火灾探测器或手动火灾报
警按钮相邻的感温火灾探测
器、火焰探测器或手动火灾报
警按钮的报警信号</t>
    <phoneticPr fontId="3"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</si>
  <si>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3" type="noConversion"/>
  </si>
  <si>
    <t>选择阀的动作信
号
压力开关的动
作信号</t>
    <phoneticPr fontId="3" type="noConversion"/>
  </si>
  <si>
    <t>防烟系统</t>
    <phoneticPr fontId="3" type="noConversion"/>
  </si>
  <si>
    <t>加压送风口所在防火分区内的两只独立的火灾
探测器或一只火灾探测器与一只手动火灾报警
按钮的报警信号</t>
    <phoneticPr fontId="3" type="noConversion"/>
  </si>
  <si>
    <t>同一防烟分区内且位于电动挡烟垂壁附近的两
只独立的感烟火灾探测器的报警信号</t>
    <phoneticPr fontId="3" type="noConversion"/>
  </si>
  <si>
    <t>开启送风口、启动加
压送风机</t>
    <phoneticPr fontId="3" type="noConversion"/>
  </si>
  <si>
    <t>降落电动挡烟垂壁</t>
    <phoneticPr fontId="3" type="noConversion"/>
  </si>
  <si>
    <t>同一防烟分区内的两只独立的火灾探测器报警
信号或一只火灾探测器与一只手动火灾报警按
钮的报警信号</t>
    <phoneticPr fontId="3" type="noConversion"/>
  </si>
  <si>
    <t>排烟口、排烟窗或排烟阀开启的动作信号与该防
烟分区内任一火灾探测器或手动报警按钮的报
警信号</t>
    <phoneticPr fontId="3" type="noConversion"/>
  </si>
  <si>
    <t>启动排烟风机</t>
    <phoneticPr fontId="3" type="noConversion"/>
  </si>
  <si>
    <t>开启排烟口、排烟窗
或排烟阀，停止该防
烟分区的空气调节
系统</t>
    <phoneticPr fontId="3" type="noConversion"/>
  </si>
  <si>
    <t>送风口、排烟口、
排烟窗或排烟阀
的开启和关闭信
号，防烟、排烟风
机启停信号，电动
防火阀关闭动作
信号</t>
  </si>
  <si>
    <t>防火门系
统</t>
  </si>
  <si>
    <t xml:space="preserve">关闭常开防火门
</t>
    <phoneticPr fontId="3" type="noConversion"/>
  </si>
  <si>
    <t>疏散通道上各防
火门的开启、关闭
及故障状态信号</t>
    <phoneticPr fontId="3" type="noConversion"/>
  </si>
  <si>
    <t>防火门所在防火分区内的两只独立的火灾探测器或一只火灾探测器与一只手动火灾报警按钮的报警信号</t>
    <phoneticPr fontId="3" type="noConversion"/>
  </si>
  <si>
    <t>电梯</t>
  </si>
  <si>
    <t>所有电梯停于首层或电梯转
换层</t>
    <phoneticPr fontId="3" type="noConversion"/>
  </si>
  <si>
    <t>电梯运行状态信息和
停于首层或转换层的
反馈信号</t>
  </si>
  <si>
    <t>火灾警报和
消防应急广
播系统</t>
    <phoneticPr fontId="3" type="noConversion"/>
  </si>
  <si>
    <t>同一报警区域内两只独立的火
灾探测器或一只火灾探测器与
一只手动火灾报警按钮的报警
信号</t>
    <phoneticPr fontId="3" type="noConversion"/>
  </si>
  <si>
    <t>确认火灾后启动建筑内所有
火灾声光警报器、启动全楼
消防应急广播</t>
    <phoneticPr fontId="3" type="noConversion"/>
  </si>
  <si>
    <t>消防应急广播分区的
工作状态</t>
    <phoneticPr fontId="3" type="noConversion"/>
  </si>
  <si>
    <t>消防应急照
明和疏散指
示系统</t>
    <phoneticPr fontId="3" type="noConversion"/>
  </si>
  <si>
    <t>确认火灾后，由发生火灾的
报警区域开始，顺序启动全
楼消防应急照明和疏散指示
系统</t>
    <phoneticPr fontId="3" type="noConversion"/>
  </si>
  <si>
    <t>1、食用油
2、燃料油</t>
    <rPh sb="2" eb="3">
      <t>shi yong you</t>
    </rPh>
    <rPh sb="8" eb="9">
      <t>fei ran liao you</t>
    </rPh>
    <phoneticPr fontId="3" type="noConversion"/>
  </si>
  <si>
    <t>1、含甲乙丙
2、含烷苯烯（分子简单）
3、特殊</t>
    <rPh sb="2" eb="3">
      <t>han</t>
    </rPh>
    <rPh sb="3" eb="4">
      <t>jia yi bing</t>
    </rPh>
    <rPh sb="9" eb="10">
      <t>han</t>
    </rPh>
    <rPh sb="11" eb="12">
      <t>que</t>
    </rPh>
    <rPh sb="12" eb="13">
      <t>ben</t>
    </rPh>
    <rPh sb="16" eb="17">
      <t>te su</t>
    </rPh>
    <phoneticPr fontId="3"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</si>
  <si>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3" type="noConversion"/>
  </si>
  <si>
    <t>1、含甲乙丙
2、含氢
3、特殊</t>
    <rPh sb="10" eb="11">
      <t>xi</t>
    </rPh>
    <rPh sb="11" eb="12">
      <t>wan</t>
    </rPh>
    <rPh sb="12" eb="13">
      <t>qingte s</t>
    </rPh>
    <phoneticPr fontId="3"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</si>
  <si>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3"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</si>
  <si>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3"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</si>
  <si>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3" type="noConversion"/>
  </si>
  <si>
    <r>
      <rPr>
        <sz val="11"/>
        <color rgb="FFFF0000"/>
        <rFont val="DengXian (正文)"/>
        <charset val="134"/>
      </rPr>
      <t>可燃性</t>
    </r>
    <r>
      <rPr>
        <sz val="11"/>
        <color theme="1"/>
        <rFont val="DengXian"/>
        <family val="3"/>
        <charset val="134"/>
        <scheme val="minor"/>
      </rPr>
      <t xml:space="preserve"> 0.50 </t>
    </r>
    <phoneticPr fontId="3" type="noConversion"/>
  </si>
  <si>
    <t>粱 +0.5</t>
    <phoneticPr fontId="3" type="noConversion"/>
  </si>
  <si>
    <t>柱 ++1</t>
    <phoneticPr fontId="3" type="noConversion"/>
  </si>
  <si>
    <t xml:space="preserve">疏散走道两侧的隔墙 </t>
    <phoneticPr fontId="3" type="noConversion"/>
  </si>
  <si>
    <t>楼梯间、前室的墙，电梯井的墙+1</t>
    <phoneticPr fontId="3"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</si>
  <si>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3"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</si>
  <si>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3"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</si>
  <si>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3"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</si>
  <si>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3" type="noConversion"/>
  </si>
  <si>
    <t>超过100m（不含）不能缩减！！</t>
    <phoneticPr fontId="3" type="noConversion"/>
  </si>
  <si>
    <t>现代建筑，按表执行
耐火等级不满4级，按4级计算</t>
    <phoneticPr fontId="3" type="noConversion"/>
  </si>
  <si>
    <t>类似于下同民用</t>
    <phoneticPr fontId="3" type="noConversion"/>
  </si>
  <si>
    <t>柴油发电机房（油）</t>
    <phoneticPr fontId="3"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</si>
  <si>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3" type="noConversion"/>
  </si>
  <si>
    <t>消防水泵房/</t>
    <phoneticPr fontId="3" type="noConversion"/>
  </si>
  <si>
    <t>不要求</t>
    <phoneticPr fontId="3" type="noConversion"/>
  </si>
  <si>
    <t>其他要求-燃料</t>
    <rPh sb="0" eb="1">
      <t>qi ta</t>
    </rPh>
    <rPh sb="2" eb="3">
      <t>yao qiu</t>
    </rPh>
    <phoneticPr fontId="3"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</si>
  <si>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3" type="noConversion"/>
  </si>
  <si>
    <r>
      <t>直通室外或安全出口</t>
    </r>
    <r>
      <rPr>
        <b/>
        <sz val="10"/>
        <color rgb="FFFF0000"/>
        <rFont val="DengXian"/>
        <charset val="134"/>
        <scheme val="minor"/>
      </rPr>
      <t>（疏散楼梯间）</t>
    </r>
    <phoneticPr fontId="3" type="noConversion"/>
  </si>
  <si>
    <t>电影院、剧场、礼堂 （高雅欣赏处）包含上面的3厅</t>
    <rPh sb="11" eb="12">
      <t>gao ya</t>
    </rPh>
    <rPh sb="13" eb="14">
      <t>xing shang</t>
    </rPh>
    <rPh sb="15" eb="16">
      <t>chu</t>
    </rPh>
    <phoneticPr fontId="3" type="noConversion"/>
  </si>
  <si>
    <t>人员密集性场所（公共建筑） 人多</t>
    <rPh sb="0" eb="1">
      <t>ern yuan</t>
    </rPh>
    <rPh sb="2" eb="3">
      <t>mi ji xing</t>
    </rPh>
    <rPh sb="5" eb="6">
      <t>cang suo</t>
    </rPh>
    <rPh sb="8" eb="9">
      <t>gong gong jian zhu</t>
    </rPh>
    <phoneticPr fontId="3"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</si>
  <si>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3"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</si>
  <si>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3"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</si>
  <si>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3" type="noConversion"/>
  </si>
  <si>
    <t>说明：</t>
    <rPh sb="0" eb="1">
      <t>shuo ming</t>
    </rPh>
    <phoneticPr fontId="3" type="noConversion"/>
  </si>
  <si>
    <t>1500*2=3000</t>
    <phoneticPr fontId="3" type="noConversion"/>
  </si>
  <si>
    <t>2500*2=5000</t>
    <phoneticPr fontId="3" type="noConversion"/>
  </si>
  <si>
    <t>1200*2=2400</t>
    <phoneticPr fontId="3" type="noConversion"/>
  </si>
  <si>
    <t>500*2=1000（设备房1000*2=2000）</t>
    <phoneticPr fontId="3" type="noConversion"/>
  </si>
  <si>
    <r>
      <t>放宽（</t>
    </r>
    <r>
      <rPr>
        <sz val="10"/>
        <color rgb="FFFF0000"/>
        <rFont val="DengXian"/>
        <charset val="134"/>
        <scheme val="minor"/>
      </rPr>
      <t>+自喷）</t>
    </r>
    <phoneticPr fontId="3"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</si>
  <si>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3" type="noConversion"/>
  </si>
  <si>
    <t>单层或者多层仅首层 10000</t>
    <phoneticPr fontId="3" type="noConversion"/>
  </si>
  <si>
    <t>超2w的地下商场</t>
    <phoneticPr fontId="3" type="noConversion"/>
  </si>
  <si>
    <t>医疗高层病房部分</t>
    <rPh sb="0" eb="1">
      <t>yi liao bing fang</t>
    </rPh>
    <rPh sb="4" eb="5">
      <t>bu fen</t>
    </rPh>
    <phoneticPr fontId="3" type="noConversion"/>
  </si>
  <si>
    <t>医疗高层其他部分</t>
    <rPh sb="0" eb="1">
      <t>yi liao</t>
    </rPh>
    <rPh sb="2" eb="3">
      <t>qi ta bu fen</t>
    </rPh>
    <phoneticPr fontId="3" type="noConversion"/>
  </si>
  <si>
    <t>医疗单多层（含病房）</t>
    <rPh sb="0" eb="1">
      <t>yi liao</t>
    </rPh>
    <rPh sb="2" eb="3">
      <t>dan duo ceng</t>
    </rPh>
    <phoneticPr fontId="3" type="noConversion"/>
  </si>
  <si>
    <t>高层旅馆、高层展览建筑</t>
    <phoneticPr fontId="3" type="noConversion"/>
  </si>
  <si>
    <t>特殊</t>
    <phoneticPr fontId="3"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</si>
  <si>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3" type="noConversion"/>
  </si>
  <si>
    <t>建筑类型</t>
    <phoneticPr fontId="3" type="noConversion"/>
  </si>
  <si>
    <t>敞开</t>
    <phoneticPr fontId="3" type="noConversion"/>
  </si>
  <si>
    <t>封闭</t>
    <phoneticPr fontId="3" type="noConversion"/>
  </si>
  <si>
    <t>防烟</t>
    <phoneticPr fontId="3" type="noConversion"/>
  </si>
  <si>
    <t>室外</t>
    <phoneticPr fontId="3" type="noConversion"/>
  </si>
  <si>
    <t>建筑高度（特殊要求）</t>
    <phoneticPr fontId="3" type="noConversion"/>
  </si>
  <si>
    <t>厂房</t>
    <phoneticPr fontId="3" type="noConversion"/>
  </si>
  <si>
    <t>高层仓库</t>
    <phoneticPr fontId="3" type="noConversion"/>
  </si>
  <si>
    <t>高层公共</t>
    <phoneticPr fontId="3" type="noConversion"/>
  </si>
  <si>
    <t>住宅</t>
    <phoneticPr fontId="3" type="noConversion"/>
  </si>
  <si>
    <t>地下半地下</t>
    <phoneticPr fontId="3" type="noConversion"/>
  </si>
  <si>
    <t>设置歌舞娱乐放映游艺场所的</t>
    <phoneticPr fontId="3" type="noConversion"/>
  </si>
  <si>
    <t>商店、图书馆、展览、会议中心及类似功能</t>
    <phoneticPr fontId="3" type="noConversion"/>
  </si>
  <si>
    <t>6层及以上其他</t>
    <phoneticPr fontId="3" type="noConversion"/>
  </si>
  <si>
    <t>大于33m</t>
    <phoneticPr fontId="3" type="noConversion"/>
  </si>
  <si>
    <t>✔</t>
  </si>
  <si>
    <t>h＞32m 且任一层人数超过 10 人</t>
    <phoneticPr fontId="3" type="noConversion"/>
  </si>
  <si>
    <t>✔</t>
    <phoneticPr fontId="3" type="noConversion"/>
  </si>
  <si>
    <t>其他</t>
    <phoneticPr fontId="3" type="noConversion"/>
  </si>
  <si>
    <r>
      <t>21-33m（含），</t>
    </r>
    <r>
      <rPr>
        <b/>
        <sz val="12"/>
        <color rgb="FFFF0000"/>
        <rFont val="DengXian"/>
        <charset val="134"/>
        <scheme val="minor"/>
      </rPr>
      <t>户门乙级可敞开</t>
    </r>
    <phoneticPr fontId="3"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</si>
  <si>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3" type="noConversion"/>
  </si>
  <si>
    <t>喷水强度
／[L／（min·m²）]</t>
  </si>
  <si>
    <t>正方形布置的边长
／m</t>
  </si>
  <si>
    <t>矩形或平行四边形
布置的长边边长／
m</t>
  </si>
  <si>
    <t>一只喷头的最大保
护面积／m²</t>
  </si>
  <si>
    <t>喷头与端墙的最大
距离／</t>
  </si>
  <si>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3" type="noConversion"/>
  </si>
  <si>
    <t>高层</t>
    <phoneticPr fontId="3" type="noConversion"/>
  </si>
  <si>
    <t>甲乙丙多层</t>
    <phoneticPr fontId="3" type="noConversion"/>
  </si>
  <si>
    <t>大于32m二类</t>
    <phoneticPr fontId="3" type="noConversion"/>
  </si>
  <si>
    <t>裙房</t>
    <phoneticPr fontId="3" type="noConversion"/>
  </si>
  <si>
    <t>一类</t>
    <phoneticPr fontId="3" type="noConversion"/>
  </si>
  <si>
    <t>医疗、旅馆、类似功能</t>
    <phoneticPr fontId="3" type="noConversion"/>
  </si>
  <si>
    <r>
      <t xml:space="preserve">多层公共（除与敞开式外廊直接相连接的楼梯间）
</t>
    </r>
    <r>
      <rPr>
        <b/>
        <sz val="12"/>
        <color rgb="FFFF0000"/>
        <rFont val="DengXian"/>
        <charset val="134"/>
        <scheme val="minor"/>
      </rPr>
      <t>商图会展歌医旅，+6</t>
    </r>
    <phoneticPr fontId="3" type="noConversion"/>
  </si>
  <si>
    <r>
      <t xml:space="preserve">小于21m（含），
</t>
    </r>
    <r>
      <rPr>
        <b/>
        <sz val="12"/>
        <color rgb="FFFF0000"/>
        <rFont val="DengXian"/>
        <charset val="134"/>
        <scheme val="minor"/>
      </rPr>
      <t>与电梯井相邻应封闭，
户门乙级可敞开</t>
    </r>
    <phoneticPr fontId="3" type="noConversion"/>
  </si>
  <si>
    <t xml:space="preserve"> 地下3层</t>
    <phoneticPr fontId="3" type="noConversion"/>
  </si>
  <si>
    <t>室内地面与室外出入口地坪高差大于 10m 的</t>
    <phoneticPr fontId="3" type="noConversion"/>
  </si>
  <si>
    <t>小于等于32m二类</t>
    <phoneticPr fontId="3" type="noConversion"/>
  </si>
  <si>
    <t>系统</t>
    <phoneticPr fontId="3" type="noConversion"/>
  </si>
  <si>
    <t>灭火机理</t>
    <phoneticPr fontId="3" type="noConversion"/>
  </si>
  <si>
    <t>水喷雾</t>
    <phoneticPr fontId="3" type="noConversion"/>
  </si>
  <si>
    <t>细水雾</t>
    <phoneticPr fontId="3" type="noConversion"/>
  </si>
  <si>
    <t>气体</t>
  </si>
  <si>
    <t>气体</t>
    <phoneticPr fontId="3" type="noConversion"/>
  </si>
  <si>
    <t>泡沫</t>
    <phoneticPr fontId="3" type="noConversion"/>
  </si>
  <si>
    <t>干粉</t>
    <phoneticPr fontId="3" type="noConversion"/>
  </si>
  <si>
    <t>表面冷却
窒息
乳化
稀释</t>
    <phoneticPr fontId="3" type="noConversion"/>
  </si>
  <si>
    <t>窒息
冷却
化学抑制（七氟丙烷）</t>
    <phoneticPr fontId="3" type="noConversion"/>
  </si>
  <si>
    <t xml:space="preserve">窒息
辐射热阻隔
吸热冷却
</t>
    <phoneticPr fontId="3" type="noConversion"/>
  </si>
  <si>
    <t>化学抑制
隔离
冷却
窒息</t>
    <phoneticPr fontId="3" type="noConversion"/>
  </si>
  <si>
    <t>二氧化碳</t>
    <phoneticPr fontId="3" type="noConversion"/>
  </si>
  <si>
    <t>七氟丙烷</t>
    <phoneticPr fontId="3" type="noConversion"/>
  </si>
  <si>
    <t>IG541</t>
    <phoneticPr fontId="3" type="noConversion"/>
  </si>
  <si>
    <t>窒息（主要）
冷却</t>
    <phoneticPr fontId="3" type="noConversion"/>
  </si>
  <si>
    <t>降低氧浓度（物理灭火剂）</t>
    <phoneticPr fontId="3" type="noConversion"/>
  </si>
  <si>
    <t>降低氧气浓度（化学抑制）
吸热降温（冷却）</t>
    <phoneticPr fontId="3" type="noConversion"/>
  </si>
  <si>
    <t>冷却窒息全都有
乳化浸湿水与细
抑制干粉同七氟
辐射阻隔细和泡
最后还有隔离粉</t>
    <phoneticPr fontId="3" type="noConversion"/>
  </si>
  <si>
    <t>场所</t>
    <phoneticPr fontId="3" type="noConversion"/>
  </si>
  <si>
    <t>位置</t>
    <phoneticPr fontId="3" type="noConversion"/>
  </si>
  <si>
    <t>顶棚</t>
    <phoneticPr fontId="3" type="noConversion"/>
  </si>
  <si>
    <t>墙面</t>
    <phoneticPr fontId="3" type="noConversion"/>
  </si>
  <si>
    <t>地面</t>
    <phoneticPr fontId="3" type="noConversion"/>
  </si>
  <si>
    <t>疏散走道和安全出口</t>
    <phoneticPr fontId="3" type="noConversion"/>
  </si>
  <si>
    <t>挡烟垂壁</t>
    <phoneticPr fontId="3" type="noConversion"/>
  </si>
  <si>
    <t>变形缝</t>
    <phoneticPr fontId="3" type="noConversion"/>
  </si>
  <si>
    <t>消火栓门</t>
    <phoneticPr fontId="3" type="noConversion"/>
  </si>
  <si>
    <t>配电箱</t>
    <phoneticPr fontId="3" type="noConversion"/>
  </si>
  <si>
    <t>A</t>
  </si>
  <si>
    <t>B1</t>
  </si>
  <si>
    <t>无自然采光楼梯间、封闭楼梯间、
防烟楼梯间</t>
    <phoneticPr fontId="3" type="noConversion"/>
  </si>
  <si>
    <t>A(两侧基材)</t>
    <phoneticPr fontId="3" type="noConversion"/>
  </si>
  <si>
    <t>B1（表面）</t>
    <phoneticPr fontId="3" type="noConversion"/>
  </si>
  <si>
    <t>不被遮挡，与四周墙颜色有明显区别</t>
    <phoneticPr fontId="3" type="noConversion"/>
  </si>
  <si>
    <t>B1(安装基材)</t>
    <phoneticPr fontId="3" type="noConversion"/>
  </si>
  <si>
    <t>灯具和灯饰</t>
    <phoneticPr fontId="3" type="noConversion"/>
  </si>
  <si>
    <t>饰物</t>
    <phoneticPr fontId="3" type="noConversion"/>
  </si>
  <si>
    <t>B1(安装基材隔热、散热措施)</t>
    <phoneticPr fontId="3" type="noConversion"/>
  </si>
  <si>
    <t>B1，采用B2/B3时做阻燃处理</t>
    <phoneticPr fontId="3" type="noConversion"/>
  </si>
  <si>
    <t>B3,不应靠近火源或热源</t>
    <phoneticPr fontId="3" type="noConversion"/>
  </si>
  <si>
    <t>设备机房</t>
  </si>
  <si>
    <t>建筑内的厨房</t>
  </si>
  <si>
    <t>使用明火的餐厅和科研实验室</t>
  </si>
  <si>
    <t>消防设施、疏散指示标志</t>
  </si>
  <si>
    <t>图书室、资料室、档案室和存放文物的房间</t>
    <phoneticPr fontId="3" type="noConversion"/>
  </si>
  <si>
    <t xml:space="preserve">  歌舞娱乐放映游艺场所(12耐火等级+4层及以上)</t>
    <phoneticPr fontId="3" type="noConversion"/>
  </si>
  <si>
    <t xml:space="preserve">  歌舞娱乐放映游艺场所（地下1层）</t>
    <phoneticPr fontId="3" type="noConversion"/>
  </si>
  <si>
    <t xml:space="preserve">  共享空间（中庭、走马廊、敞开楼梯、自动扶梯）</t>
    <phoneticPr fontId="3" type="noConversion"/>
  </si>
  <si>
    <t xml:space="preserve">  无窗房间（除地下建筑外</t>
    <phoneticPr fontId="3" type="noConversion"/>
  </si>
  <si>
    <t>提高一级（ A 级除外）</t>
    <phoneticPr fontId="3" type="noConversion"/>
  </si>
  <si>
    <t>特殊贵重设备用房（大中型电子计算机房、中央控制室、电话机房）</t>
    <phoneticPr fontId="3" type="noConversion"/>
  </si>
  <si>
    <t>不阻挡，不妨碍</t>
    <phoneticPr fontId="3" type="noConversion"/>
  </si>
  <si>
    <t>室外</t>
    <phoneticPr fontId="3" type="noConversion"/>
  </si>
  <si>
    <t>耐火等级</t>
    <phoneticPr fontId="3" type="noConversion"/>
  </si>
  <si>
    <t>建筑物名称及类别</t>
    <phoneticPr fontId="3" type="noConversion"/>
  </si>
  <si>
    <t>工业</t>
    <phoneticPr fontId="3" type="noConversion"/>
  </si>
  <si>
    <t>厂房</t>
    <phoneticPr fontId="3" type="noConversion"/>
  </si>
  <si>
    <t>甲乙</t>
    <phoneticPr fontId="3" type="noConversion"/>
  </si>
  <si>
    <t>丙</t>
    <phoneticPr fontId="3" type="noConversion"/>
  </si>
  <si>
    <t>丁戊</t>
    <phoneticPr fontId="3" type="noConversion"/>
  </si>
  <si>
    <t>仓库</t>
    <phoneticPr fontId="3" type="noConversion"/>
  </si>
  <si>
    <t>民用</t>
    <phoneticPr fontId="3" type="noConversion"/>
  </si>
  <si>
    <t>住宅</t>
    <phoneticPr fontId="3" type="noConversion"/>
  </si>
  <si>
    <t>公共</t>
    <phoneticPr fontId="3" type="noConversion"/>
  </si>
  <si>
    <t>单多</t>
    <phoneticPr fontId="3" type="noConversion"/>
  </si>
  <si>
    <t>高层</t>
    <phoneticPr fontId="3" type="noConversion"/>
  </si>
  <si>
    <t>地下（含地铁）
人防</t>
    <phoneticPr fontId="3" type="noConversion"/>
  </si>
  <si>
    <t>乙丙</t>
    <phoneticPr fontId="3" type="noConversion"/>
  </si>
  <si>
    <t>单多民用</t>
    <phoneticPr fontId="3" type="noConversion"/>
  </si>
  <si>
    <t>三级</t>
    <phoneticPr fontId="3" type="noConversion"/>
  </si>
  <si>
    <t>一二级</t>
    <phoneticPr fontId="3" type="noConversion"/>
  </si>
  <si>
    <t>四级</t>
    <phoneticPr fontId="3" type="noConversion"/>
  </si>
  <si>
    <t>1500-3000</t>
    <phoneticPr fontId="3" type="noConversion"/>
  </si>
  <si>
    <t>3000-5000</t>
    <phoneticPr fontId="3" type="noConversion"/>
  </si>
  <si>
    <t>5000-20000</t>
    <phoneticPr fontId="3" type="noConversion"/>
  </si>
  <si>
    <t>20000-50000</t>
    <phoneticPr fontId="3" type="noConversion"/>
  </si>
  <si>
    <t>-----</t>
    <phoneticPr fontId="3" type="noConversion"/>
  </si>
  <si>
    <t>-</t>
    <phoneticPr fontId="3" type="noConversion"/>
  </si>
  <si>
    <t>大于8m的民用与工业建筑湿式系统设计参数</t>
    <phoneticPr fontId="3" type="noConversion"/>
  </si>
  <si>
    <t>民用</t>
    <phoneticPr fontId="3" type="noConversion"/>
  </si>
  <si>
    <t>中庭、体育馆、航站楼</t>
    <phoneticPr fontId="3" type="noConversion"/>
  </si>
  <si>
    <t>影剧院、音乐厅、会展中心</t>
    <phoneticPr fontId="3" type="noConversion"/>
  </si>
  <si>
    <t>厂房</t>
    <phoneticPr fontId="3" type="noConversion"/>
  </si>
  <si>
    <t>制衣制鞋、玩具、木器、电子生产车间</t>
    <phoneticPr fontId="3" type="noConversion"/>
  </si>
  <si>
    <t>棉纺厂、麻纺厂、泡沫塑料生产车间</t>
    <phoneticPr fontId="3" type="noConversion"/>
  </si>
  <si>
    <t>8m-12m</t>
  </si>
  <si>
    <t>8m-12m</t>
    <phoneticPr fontId="3" type="noConversion"/>
  </si>
  <si>
    <t>12m-18m</t>
    <phoneticPr fontId="3" type="noConversion"/>
  </si>
  <si>
    <t>1.8m-3.0m</t>
    <phoneticPr fontId="3" type="noConversion"/>
  </si>
  <si>
    <t>最大净空高度</t>
    <phoneticPr fontId="3" type="noConversion"/>
  </si>
  <si>
    <t>喷水强度</t>
    <phoneticPr fontId="3" type="noConversion"/>
  </si>
  <si>
    <t>作用面积</t>
    <phoneticPr fontId="3" type="noConversion"/>
  </si>
  <si>
    <t>喷头间距</t>
    <phoneticPr fontId="3" type="noConversion"/>
  </si>
  <si>
    <t>吸热冷却
窒息
辐射热阻隔
浸湿
（乳化）</t>
    <phoneticPr fontId="3" type="noConversion"/>
  </si>
  <si>
    <t>不适用范围</t>
    <phoneticPr fontId="3" type="noConversion"/>
  </si>
  <si>
    <t>分类</t>
    <phoneticPr fontId="3" type="noConversion"/>
  </si>
  <si>
    <t>设计参数</t>
    <phoneticPr fontId="3" type="noConversion"/>
  </si>
  <si>
    <t>电动：感烟/感温/缆式探测器
传动管：适合于防爆场所。液体传动管—最高点或最末端自动排气阀；气体传动管—最低点冷凝器和气水分离器</t>
    <phoneticPr fontId="3" type="noConversion"/>
  </si>
  <si>
    <t>开式系统</t>
    <phoneticPr fontId="3"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</si>
  <si>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3"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</si>
  <si>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3" type="noConversion"/>
  </si>
  <si>
    <t>组件</t>
    <phoneticPr fontId="3"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</si>
  <si>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3"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</si>
  <si>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3"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</si>
  <si>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3" type="noConversion"/>
  </si>
  <si>
    <t>开式系统，见图。自动控制，火灾，报警控制器收到两个独立的火灾报警信号，自动启动系统控制阀组和消防水泵并向系统管网供水，水雾喷头喷岀细水雾，实施灭火。
闭式系统   见图</t>
    <phoneticPr fontId="3"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</si>
  <si>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3"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</si>
  <si>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3"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</si>
  <si>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3"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</si>
  <si>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3"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</si>
  <si>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3"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</si>
  <si>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3"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</si>
  <si>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3"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</si>
  <si>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3"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</si>
  <si>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3"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</si>
  <si>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3"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</si>
  <si>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3"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</si>
  <si>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3"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</si>
  <si>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3" type="noConversion"/>
  </si>
  <si>
    <t>图3-6-4</t>
    <phoneticPr fontId="3" type="noConversion"/>
  </si>
  <si>
    <t>硝化纤维、火药等含氧化剂
钾、钠、镁、钛、锆
氢化钾、氢化钠</t>
    <phoneticPr fontId="3" type="noConversion"/>
  </si>
  <si>
    <t>含氧化剂 如硝化纤维、硝酸钠
活泼金属，如钾、钠、镁、钛、锆、铀等；
金属氢化物，如氢化钾、氢化钠等；
能自行分解的， 如过氧化氢、联胺等</t>
    <phoneticPr fontId="3" type="noConversion"/>
  </si>
  <si>
    <t xml:space="preserve">1、E 电气火灾、
2、B 液体表面火灾或可熔化的固体火灾、固体表面火灾
3、C 灭火前可切断气源的气体火灾。
</t>
    <phoneticPr fontId="3"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</si>
  <si>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3"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</si>
  <si>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3"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</si>
  <si>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3"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</si>
  <si>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3"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</si>
  <si>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3"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</si>
  <si>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3"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</si>
  <si>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3"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</si>
  <si>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3" type="noConversion"/>
  </si>
  <si>
    <t>其他单多层(地铁)</t>
    <rPh sb="0" eb="1">
      <t>qi ta</t>
    </rPh>
    <rPh sb="2" eb="3">
      <t>dan duo ceng</t>
    </rPh>
    <phoneticPr fontId="3" type="noConversion"/>
  </si>
  <si>
    <t>丙</t>
    <phoneticPr fontId="3"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</si>
  <si>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3"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</si>
  <si>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3"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</si>
  <si>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3" type="noConversion"/>
  </si>
  <si>
    <t xml:space="preserve">助燃气体 </t>
    <phoneticPr fontId="3"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</si>
  <si>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3"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</si>
  <si>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3"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</si>
  <si>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3"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</si>
  <si>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3"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</si>
  <si>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3"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</si>
  <si>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3"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</si>
  <si>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3"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</si>
  <si>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3"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</si>
  <si>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3" type="noConversion"/>
  </si>
  <si>
    <t>距离从严原则</t>
    <phoneticPr fontId="3"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</si>
  <si>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3" type="noConversion"/>
  </si>
  <si>
    <r>
      <t xml:space="preserve">  1、单层、多层戊类仓库之间的防火间距，可按本表减少 2m。 </t>
    </r>
    <r>
      <rPr>
        <b/>
        <sz val="10"/>
        <color rgb="FFFF0000"/>
        <rFont val="DengXian"/>
        <charset val="134"/>
        <scheme val="minor"/>
      </rPr>
      <t>（甲乙类按表格，无放宽）</t>
    </r>
    <phoneticPr fontId="3"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</si>
  <si>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3"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</si>
  <si>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3"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</si>
  <si>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3"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</si>
  <si>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3"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</si>
  <si>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3"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</si>
  <si>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3"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</si>
  <si>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3" type="noConversion"/>
  </si>
  <si>
    <t xml:space="preserve">  4、单多层戊类厂房与民用建筑（单多高/公共+住宅）的防火间距 可将戊类厂房等同民用建筑，按民用建筑的规定执行 视
同民用与民用间距
单多戊类厂房与民用</t>
    <phoneticPr fontId="3"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</si>
  <si>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3"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</si>
  <si>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3"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</si>
  <si>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3" type="noConversion"/>
  </si>
  <si>
    <t>甲类厂房</t>
    <phoneticPr fontId="3" type="noConversion"/>
  </si>
  <si>
    <t>甲类仓库</t>
    <phoneticPr fontId="3" type="noConversion"/>
  </si>
  <si>
    <t>厂外铁路</t>
    <phoneticPr fontId="3" type="noConversion"/>
  </si>
  <si>
    <t>场内铁路</t>
    <phoneticPr fontId="3" type="noConversion"/>
  </si>
  <si>
    <t>厂外道路</t>
    <phoneticPr fontId="3" type="noConversion"/>
  </si>
  <si>
    <t>厂内道路（主）</t>
    <phoneticPr fontId="3" type="noConversion"/>
  </si>
  <si>
    <t>厂内道路（次）</t>
    <phoneticPr fontId="3" type="noConversion"/>
  </si>
  <si>
    <t>不按套路出牌，最大30</t>
    <phoneticPr fontId="3" type="noConversion"/>
  </si>
  <si>
    <t>仓库</t>
    <phoneticPr fontId="3" type="noConversion"/>
  </si>
  <si>
    <t>记录</t>
    <phoneticPr fontId="3" type="noConversion"/>
  </si>
  <si>
    <t>甲类仓库</t>
    <phoneticPr fontId="3" type="noConversion"/>
  </si>
  <si>
    <t>高层民用建筑/重要建筑</t>
    <phoneticPr fontId="3" type="noConversion"/>
  </si>
  <si>
    <t>甲类</t>
    <phoneticPr fontId="3" type="noConversion"/>
  </si>
  <si>
    <t>520，我爱你</t>
    <phoneticPr fontId="3" type="noConversion"/>
  </si>
  <si>
    <t>4321减半</t>
    <phoneticPr fontId="3"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</si>
  <si>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3"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</si>
  <si>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3" type="noConversion"/>
  </si>
  <si>
    <t>民用建筑（含木建筑）</t>
    <rPh sb="0" eb="1">
      <t>ming yong jian zu</t>
    </rPh>
    <phoneticPr fontId="3" type="noConversion"/>
  </si>
  <si>
    <t>木结构</t>
    <phoneticPr fontId="3" type="noConversion"/>
  </si>
  <si>
    <t>——</t>
    <phoneticPr fontId="3" type="noConversion"/>
  </si>
  <si>
    <t>木结构</t>
    <phoneticPr fontId="3"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</si>
  <si>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3"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</si>
  <si>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3"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</si>
  <si>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3" type="noConversion"/>
  </si>
  <si>
    <r>
      <t>防火分隔</t>
    </r>
    <r>
      <rPr>
        <b/>
        <sz val="10"/>
        <color rgb="FFFF0000"/>
        <rFont val="DengXian"/>
        <charset val="134"/>
        <scheme val="minor"/>
      </rPr>
      <t>（2+1.5盒子）</t>
    </r>
    <rPh sb="0" eb="1">
      <t>fang huo fen ge</t>
    </rPh>
    <phoneticPr fontId="3"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</si>
  <si>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3"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</si>
  <si>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3"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</si>
  <si>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3"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</si>
  <si>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3" type="noConversion"/>
  </si>
  <si>
    <r>
      <t xml:space="preserve">锅炉房（燃油/燃气）、
变压器室（油浸变压器.不是干式，没有限制）
</t>
    </r>
    <r>
      <rPr>
        <b/>
        <sz val="11"/>
        <color rgb="FFD000D0"/>
        <rFont val="DengXian"/>
        <charset val="134"/>
        <scheme val="minor"/>
      </rPr>
      <t>（双胞胎，多选时都要选择）</t>
    </r>
    <phoneticPr fontId="3" type="noConversion"/>
  </si>
  <si>
    <r>
      <t>首层及地下一、二层（</t>
    </r>
    <r>
      <rPr>
        <sz val="12"/>
        <color rgb="FFFF0000"/>
        <rFont val="DengXian (正文)"/>
        <family val="3"/>
        <charset val="134"/>
      </rPr>
      <t>1，-1，-2</t>
    </r>
    <r>
      <rPr>
        <sz val="12"/>
        <color theme="1"/>
        <rFont val="DengXian"/>
        <family val="2"/>
        <charset val="134"/>
        <scheme val="minor"/>
      </rPr>
      <t>）</t>
    </r>
    <phoneticPr fontId="3"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</si>
  <si>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3"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</si>
  <si>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3"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</si>
  <si>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3"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</si>
  <si>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3"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</si>
  <si>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3"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</si>
  <si>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3"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</si>
  <si>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3"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</si>
  <si>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3" type="noConversion"/>
  </si>
  <si>
    <t>1、严禁与消控室无关电器线路、管道过
2、不应附近设置电磁干扰较强的</t>
    <phoneticPr fontId="3"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</si>
  <si>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3"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</si>
  <si>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3"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</si>
  <si>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3" type="noConversion"/>
  </si>
  <si>
    <t>项目</t>
    <phoneticPr fontId="3" type="noConversion"/>
  </si>
  <si>
    <t>耐火极限</t>
    <phoneticPr fontId="3" type="noConversion"/>
  </si>
  <si>
    <t>电梯机房与开门</t>
    <phoneticPr fontId="3" type="noConversion"/>
  </si>
  <si>
    <t>爆炸性厂房开门设门斗</t>
    <phoneticPr fontId="3" type="noConversion"/>
  </si>
  <si>
    <t>合建影剧院与建筑物分隔</t>
    <phoneticPr fontId="3" type="noConversion"/>
  </si>
  <si>
    <t>病房避难间</t>
    <phoneticPr fontId="3" type="noConversion"/>
  </si>
  <si>
    <t>2h+甲级门</t>
    <phoneticPr fontId="3" type="noConversion"/>
  </si>
  <si>
    <t>备注条文号（建规）</t>
    <phoneticPr fontId="3" type="noConversion"/>
  </si>
  <si>
    <t>7.3.6</t>
    <phoneticPr fontId="3" type="noConversion"/>
  </si>
  <si>
    <t>3.6.10</t>
    <phoneticPr fontId="3" type="noConversion"/>
  </si>
  <si>
    <t>5.4.7</t>
    <phoneticPr fontId="3" type="noConversion"/>
  </si>
  <si>
    <t>5.5.2</t>
    <phoneticPr fontId="3" type="noConversion"/>
  </si>
  <si>
    <t>3542（3级耐火等级，最多5层，4级最多2层）</t>
    <phoneticPr fontId="3" type="noConversion"/>
  </si>
  <si>
    <t>1、三级耐火等级的建筑的首层、二层（最多2层）
2、四级耐火等级建筑的首层（只能1层）
（一二级没说，向上不限）</t>
    <phoneticPr fontId="3"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</si>
  <si>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3" type="noConversion"/>
  </si>
  <si>
    <t>门</t>
    <phoneticPr fontId="3" type="noConversion"/>
  </si>
  <si>
    <t>面积</t>
    <phoneticPr fontId="3" type="noConversion"/>
  </si>
  <si>
    <t>其他</t>
    <phoneticPr fontId="3"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</si>
  <si>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3"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</si>
  <si>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3"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</si>
  <si>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3" type="noConversion"/>
  </si>
  <si>
    <t>4层以上400m2</t>
    <phoneticPr fontId="3"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</si>
  <si>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3"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</si>
  <si>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3" type="noConversion"/>
  </si>
  <si>
    <t xml:space="preserve">
高层：双自</t>
    <phoneticPr fontId="3"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</si>
  <si>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3"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</si>
  <si>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3"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</si>
  <si>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3"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</si>
  <si>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3" type="noConversion"/>
  </si>
  <si>
    <t>楼层</t>
    <phoneticPr fontId="3" type="noConversion"/>
  </si>
  <si>
    <t>口</t>
    <phoneticPr fontId="3" type="noConversion"/>
  </si>
  <si>
    <t>分隔（2+1h）</t>
    <phoneticPr fontId="3" type="noConversion"/>
  </si>
  <si>
    <r>
      <t xml:space="preserve">耐火极限不低于 2.00h 的不燃烧体墙和 1.00h 的楼板隔开，墙上开设的门应为乙级防火门。
</t>
    </r>
    <r>
      <rPr>
        <b/>
        <sz val="10"/>
        <color rgb="FFFF0000"/>
        <rFont val="DengXian"/>
        <charset val="134"/>
        <scheme val="minor"/>
      </rPr>
      <t>（2+1，乙级门）</t>
    </r>
    <phoneticPr fontId="3" type="noConversion"/>
  </si>
  <si>
    <r>
      <t xml:space="preserve">相邻护理单元，不低于 2.00h 的防火隔墙分隔 ，乙级防火门，常开防火门。
</t>
    </r>
    <r>
      <rPr>
        <b/>
        <sz val="10"/>
        <color rgb="FFFF0000"/>
        <rFont val="DengXian"/>
        <charset val="134"/>
        <scheme val="minor"/>
      </rPr>
      <t>（2+1+常开乙级）</t>
    </r>
    <phoneticPr fontId="3"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</si>
  <si>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3"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</si>
  <si>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3" type="noConversion"/>
  </si>
  <si>
    <r>
      <t>1、A+B1+B2，一二级，B=0，三级，B=1，四级 B=3
单多—单多：A=6
高层—高层：A=13
2、高—单多。6—7—9基础上，分别加3—4—5
裙房之间按照</t>
    </r>
    <r>
      <rPr>
        <b/>
        <sz val="12"/>
        <color rgb="FFFF0000"/>
        <rFont val="DengXian"/>
        <charset val="134"/>
        <scheme val="minor"/>
      </rPr>
      <t>6m</t>
    </r>
    <phoneticPr fontId="3"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</si>
  <si>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3"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</si>
  <si>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3" type="noConversion"/>
  </si>
  <si>
    <t>甲A踢爆影院隔间</t>
    <phoneticPr fontId="3"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</si>
  <si>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</si>
  <si>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</si>
  <si>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</si>
  <si>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</si>
  <si>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</si>
  <si>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</si>
  <si>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</si>
  <si>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</si>
  <si>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</si>
  <si>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</si>
  <si>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</si>
  <si>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</si>
  <si>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3" type="noConversion"/>
  </si>
  <si>
    <t>建规范中涉及2h隔墙+甲的情况</t>
    <phoneticPr fontId="3" type="noConversion"/>
  </si>
  <si>
    <t>楼板儿潮气住伤（商）</t>
    <phoneticPr fontId="3" type="noConversion"/>
  </si>
  <si>
    <t>平面特殊布置对比汇总</t>
    <phoneticPr fontId="3"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</si>
  <si>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</si>
  <si>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</si>
  <si>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</si>
  <si>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</si>
  <si>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</si>
  <si>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</si>
  <si>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</si>
  <si>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</si>
  <si>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</si>
  <si>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</si>
  <si>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</si>
  <si>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</si>
  <si>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3" type="noConversion"/>
  </si>
  <si>
    <t>会议厅、
多功能</t>
    <phoneticPr fontId="3" type="noConversion"/>
  </si>
  <si>
    <t>高层内√</t>
    <phoneticPr fontId="3" type="noConversion"/>
  </si>
  <si>
    <t>高层中庭回廊√</t>
    <phoneticPr fontId="3" type="noConversion"/>
  </si>
  <si>
    <t>单纯隔墙，不讲楼板，不提开门</t>
    <phoneticPr fontId="3"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</si>
  <si>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</si>
  <si>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</si>
  <si>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</si>
  <si>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</si>
  <si>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</si>
  <si>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</si>
  <si>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</si>
  <si>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</si>
  <si>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</si>
  <si>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</si>
  <si>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</si>
  <si>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</si>
  <si>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3" type="noConversion"/>
  </si>
  <si>
    <t xml:space="preserve"> </t>
    <phoneticPr fontId="3"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</si>
  <si>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</si>
  <si>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</si>
  <si>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</si>
  <si>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</si>
  <si>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</si>
  <si>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</si>
  <si>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</si>
  <si>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</si>
  <si>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</si>
  <si>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</si>
  <si>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</si>
  <si>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</si>
  <si>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</si>
  <si>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</si>
  <si>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</si>
  <si>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</si>
  <si>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</si>
  <si>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</si>
  <si>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</si>
  <si>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</si>
  <si>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</si>
  <si>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</si>
  <si>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</si>
  <si>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</si>
  <si>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</si>
  <si>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</si>
  <si>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</si>
  <si>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</si>
  <si>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</si>
  <si>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</si>
  <si>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</si>
  <si>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</si>
  <si>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</si>
  <si>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3" type="noConversion"/>
  </si>
  <si>
    <t>建规</t>
  </si>
  <si>
    <t>人防规范【甲级门】</t>
    <phoneticPr fontId="3" type="noConversion"/>
  </si>
  <si>
    <r>
      <t>厂房内</t>
    </r>
    <r>
      <rPr>
        <b/>
        <sz val="11"/>
        <color rgb="FFFF0000"/>
        <rFont val="宋体"/>
        <family val="3"/>
        <charset val="134"/>
      </rPr>
      <t>丙</t>
    </r>
    <r>
      <rPr>
        <sz val="11"/>
        <color theme="1"/>
        <rFont val="宋体"/>
        <family val="3"/>
        <charset val="134"/>
      </rPr>
      <t>类液体中间储罐房间与其他部位隔开  3.3.7</t>
    </r>
    <phoneticPr fontId="3" type="noConversion"/>
  </si>
  <si>
    <r>
      <t>甲乙丙类中间仓库与其他部位隔开，3.3.6，火15盒子</t>
    </r>
    <r>
      <rPr>
        <b/>
        <sz val="11"/>
        <color rgb="FFFF0000"/>
        <rFont val="宋体"/>
        <family val="3"/>
        <charset val="134"/>
      </rPr>
      <t>4+1.5</t>
    </r>
    <phoneticPr fontId="3" type="noConversion"/>
  </si>
  <si>
    <r>
      <t>办公室休息室设在</t>
    </r>
    <r>
      <rPr>
        <b/>
        <sz val="11"/>
        <color rgb="FFFF0000"/>
        <rFont val="宋体"/>
        <family val="3"/>
        <charset val="134"/>
      </rPr>
      <t>丙类厂房</t>
    </r>
    <r>
      <rPr>
        <sz val="11"/>
        <color theme="1"/>
        <rFont val="宋体"/>
        <family val="3"/>
        <charset val="134"/>
      </rPr>
      <t>内，隔开3.3.5</t>
    </r>
    <phoneticPr fontId="3" type="noConversion"/>
  </si>
  <si>
    <r>
      <t>办公室休息室设在</t>
    </r>
    <r>
      <rPr>
        <b/>
        <sz val="11"/>
        <color rgb="FFFF0000"/>
        <rFont val="宋体"/>
        <family val="3"/>
        <charset val="134"/>
      </rPr>
      <t>丙丁</t>
    </r>
    <r>
      <rPr>
        <sz val="11"/>
        <color theme="1"/>
        <rFont val="宋体"/>
        <family val="3"/>
        <charset val="134"/>
      </rPr>
      <t>类仓库内，隔开3.3.9</t>
    </r>
    <phoneticPr fontId="3" type="noConversion"/>
  </si>
  <si>
    <r>
      <rPr>
        <b/>
        <sz val="11"/>
        <color rgb="FFFF0000"/>
        <rFont val="宋体"/>
        <family val="3"/>
        <charset val="134"/>
      </rPr>
      <t>丁戊</t>
    </r>
    <r>
      <rPr>
        <sz val="11"/>
        <color theme="1"/>
        <rFont val="宋体"/>
        <family val="3"/>
        <charset val="134"/>
      </rPr>
      <t>类中间仓库与其他部位隔开【建规3.3.6】</t>
    </r>
    <phoneticPr fontId="3" type="noConversion"/>
  </si>
  <si>
    <r>
      <t>层级与耐火等级（</t>
    </r>
    <r>
      <rPr>
        <b/>
        <sz val="12"/>
        <color rgb="FFD000D0"/>
        <rFont val="DengXian"/>
        <charset val="134"/>
        <scheme val="minor"/>
      </rPr>
      <t>楼层23-32-41</t>
    </r>
    <r>
      <rPr>
        <sz val="12"/>
        <color theme="1"/>
        <rFont val="DengXian"/>
        <charset val="134"/>
        <scheme val="minor"/>
      </rPr>
      <t>）</t>
    </r>
    <phoneticPr fontId="3"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</si>
  <si>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3" type="noConversion"/>
  </si>
  <si>
    <t>甲乙类不下地经营、储存、展示</t>
    <phoneticPr fontId="3"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</si>
  <si>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 xml:space="preserve">，室内楼梯的距离可 按其水平投影长度的 1.50 倍计算。
</t>
    </r>
    <rPh sb="89" eb="90">
      <t>duo ceng</t>
    </rPh>
    <rPh sb="97" eb="98">
      <t>gao ceng</t>
    </rPh>
    <phoneticPr fontId="3" type="noConversion"/>
  </si>
  <si>
    <t>设施</t>
    <phoneticPr fontId="3" type="noConversion"/>
  </si>
  <si>
    <r>
      <t>√（一二三层，300m</t>
    </r>
    <r>
      <rPr>
        <vertAlign val="superscript"/>
        <sz val="11"/>
        <color theme="1"/>
        <rFont val="宋体"/>
        <family val="3"/>
        <charset val="134"/>
      </rPr>
      <t>2</t>
    </r>
    <r>
      <rPr>
        <sz val="11"/>
        <color theme="1"/>
        <rFont val="宋体"/>
        <family val="3"/>
        <charset val="134"/>
      </rPr>
      <t>）、
√（其他楼层</t>
    </r>
    <phoneticPr fontId="3" type="noConversion"/>
  </si>
  <si>
    <r>
      <t>√（一二三层，100m</t>
    </r>
    <r>
      <rPr>
        <vertAlign val="superscript"/>
        <sz val="11"/>
        <color theme="1"/>
        <rFont val="宋体"/>
        <family val="3"/>
        <charset val="134"/>
      </rPr>
      <t>2</t>
    </r>
    <r>
      <rPr>
        <sz val="11"/>
        <color theme="1"/>
        <rFont val="宋体"/>
        <family val="3"/>
        <charset val="134"/>
      </rPr>
      <t>）、
√（其他楼层）</t>
    </r>
    <phoneticPr fontId="3" type="noConversion"/>
  </si>
  <si>
    <t>高层仓库</t>
    <phoneticPr fontId="3"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</si>
  <si>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3" type="noConversion"/>
  </si>
  <si>
    <t>氨气，一氧化碳</t>
    <phoneticPr fontId="3"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</si>
  <si>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3"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</si>
  <si>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3" type="noConversion"/>
  </si>
  <si>
    <t xml:space="preserve">  </t>
    <phoneticPr fontId="3" type="noConversion"/>
  </si>
  <si>
    <t>存储物火灾危险性类别</t>
    <phoneticPr fontId="3" type="noConversion"/>
  </si>
  <si>
    <t>甲</t>
    <phoneticPr fontId="3" type="noConversion"/>
  </si>
  <si>
    <t>乙类</t>
    <phoneticPr fontId="3" type="noConversion"/>
  </si>
  <si>
    <t>丙</t>
    <phoneticPr fontId="3" type="noConversion"/>
  </si>
  <si>
    <t>丁</t>
    <phoneticPr fontId="3" type="noConversion"/>
  </si>
  <si>
    <t>戊</t>
    <phoneticPr fontId="3" type="noConversion"/>
  </si>
  <si>
    <t>类别</t>
    <phoneticPr fontId="3" type="noConversion"/>
  </si>
  <si>
    <t>仓库层数和面积</t>
    <phoneticPr fontId="3" type="noConversion"/>
  </si>
  <si>
    <t>单层</t>
    <phoneticPr fontId="3" type="noConversion"/>
  </si>
  <si>
    <t>占地</t>
    <phoneticPr fontId="3" type="noConversion"/>
  </si>
  <si>
    <t>防火分区</t>
    <phoneticPr fontId="3" type="noConversion"/>
  </si>
  <si>
    <t>多层</t>
    <phoneticPr fontId="3" type="noConversion"/>
  </si>
  <si>
    <t>占地</t>
    <phoneticPr fontId="3" type="noConversion"/>
  </si>
  <si>
    <t>防火分区</t>
    <phoneticPr fontId="3" type="noConversion"/>
  </si>
  <si>
    <t>高层</t>
    <phoneticPr fontId="3" type="noConversion"/>
  </si>
  <si>
    <t>防火分区</t>
    <phoneticPr fontId="3" type="noConversion"/>
  </si>
  <si>
    <t>地下</t>
    <phoneticPr fontId="3" type="noConversion"/>
  </si>
  <si>
    <t>防火分区</t>
    <phoneticPr fontId="3" type="noConversion"/>
  </si>
  <si>
    <t>——</t>
    <phoneticPr fontId="3" type="noConversion"/>
  </si>
  <si>
    <t>——</t>
    <phoneticPr fontId="3" type="noConversion"/>
  </si>
  <si>
    <t>——</t>
    <phoneticPr fontId="3" type="noConversion"/>
  </si>
  <si>
    <t>不限</t>
    <phoneticPr fontId="3" type="noConversion"/>
  </si>
  <si>
    <t>层数</t>
    <phoneticPr fontId="3" type="noConversion"/>
  </si>
  <si>
    <t>不限</t>
    <phoneticPr fontId="3" type="noConversion"/>
  </si>
  <si>
    <t>不限</t>
    <phoneticPr fontId="3" type="noConversion"/>
  </si>
  <si>
    <t>不限</t>
    <phoneticPr fontId="3" type="noConversion"/>
  </si>
  <si>
    <t>不限</t>
    <phoneticPr fontId="3" type="noConversion"/>
  </si>
  <si>
    <r>
      <t>2000（</t>
    </r>
    <r>
      <rPr>
        <b/>
        <sz val="12"/>
        <color rgb="FFFF0000"/>
        <rFont val="DengXian"/>
        <charset val="134"/>
        <scheme val="minor"/>
      </rPr>
      <t>二舅</t>
    </r>
    <r>
      <rPr>
        <sz val="12"/>
        <color theme="1"/>
        <rFont val="DengXian"/>
        <family val="2"/>
        <charset val="134"/>
        <scheme val="minor"/>
      </rPr>
      <t>）</t>
    </r>
    <phoneticPr fontId="3"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</si>
  <si>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3" type="noConversion"/>
  </si>
  <si>
    <r>
      <t>180</t>
    </r>
    <r>
      <rPr>
        <b/>
        <sz val="8"/>
        <color rgb="FFFF0000"/>
        <rFont val="DengXian"/>
        <charset val="134"/>
        <scheme val="minor"/>
      </rPr>
      <t>（幺爸儿）</t>
    </r>
    <phoneticPr fontId="3" type="noConversion"/>
  </si>
  <si>
    <r>
      <t>750</t>
    </r>
    <r>
      <rPr>
        <b/>
        <sz val="12"/>
        <color rgb="FFFF0000"/>
        <rFont val="DengXian"/>
        <charset val="134"/>
        <scheme val="minor"/>
      </rPr>
      <t>（气我）</t>
    </r>
    <phoneticPr fontId="3" type="noConversion"/>
  </si>
  <si>
    <r>
      <t>500</t>
    </r>
    <r>
      <rPr>
        <b/>
        <sz val="12"/>
        <color rgb="FFFF0000"/>
        <rFont val="DengXian"/>
        <charset val="134"/>
        <scheme val="minor"/>
      </rPr>
      <t>（我）</t>
    </r>
    <phoneticPr fontId="3" type="noConversion"/>
  </si>
  <si>
    <r>
      <t>900</t>
    </r>
    <r>
      <rPr>
        <b/>
        <sz val="8"/>
        <color rgb="FFFF0000"/>
        <rFont val="DengXian"/>
        <charset val="134"/>
        <scheme val="minor"/>
      </rPr>
      <t>（就）</t>
    </r>
    <phoneticPr fontId="3" type="noConversion"/>
  </si>
  <si>
    <r>
      <t>4000（</t>
    </r>
    <r>
      <rPr>
        <b/>
        <sz val="8"/>
        <color theme="0"/>
        <rFont val="DengXian"/>
        <charset val="134"/>
        <scheme val="minor"/>
      </rPr>
      <t>是要我二八无妻</t>
    </r>
    <r>
      <rPr>
        <b/>
        <sz val="12"/>
        <color theme="0"/>
        <rFont val="DengXian"/>
        <charset val="134"/>
        <scheme val="minor"/>
      </rPr>
      <t>）</t>
    </r>
    <phoneticPr fontId="3" type="noConversion"/>
  </si>
  <si>
    <r>
      <t>4800</t>
    </r>
    <r>
      <rPr>
        <b/>
        <sz val="8"/>
        <color rgb="FFFF0000"/>
        <rFont val="DengXian"/>
        <charset val="134"/>
        <scheme val="minor"/>
      </rPr>
      <t>（牛要我四爸要幺儿）</t>
    </r>
    <phoneticPr fontId="3" type="noConversion"/>
  </si>
  <si>
    <r>
      <t>4000</t>
    </r>
    <r>
      <rPr>
        <sz val="8"/>
        <color rgb="FFFF0000"/>
        <rFont val="DengXian"/>
        <charset val="134"/>
        <scheme val="minor"/>
      </rPr>
      <t>（是要撒）</t>
    </r>
    <phoneticPr fontId="3" type="noConversion"/>
  </si>
  <si>
    <r>
      <t>2100</t>
    </r>
    <r>
      <rPr>
        <b/>
        <sz val="8"/>
        <color rgb="FFFF0000"/>
        <rFont val="DengXian"/>
        <charset val="134"/>
        <scheme val="minor"/>
      </rPr>
      <t>（是要幺儿）</t>
    </r>
    <phoneticPr fontId="3" type="noConversion"/>
  </si>
  <si>
    <r>
      <t>耐火等级
（</t>
    </r>
    <r>
      <rPr>
        <b/>
        <sz val="12"/>
        <color rgb="FFD000D0"/>
        <rFont val="DengXian"/>
        <charset val="134"/>
        <scheme val="minor"/>
      </rPr>
      <t>112，4*123</t>
    </r>
    <r>
      <rPr>
        <sz val="12"/>
        <color theme="1"/>
        <rFont val="DengXian"/>
        <family val="2"/>
        <charset val="134"/>
        <scheme val="minor"/>
      </rPr>
      <t>）</t>
    </r>
    <phoneticPr fontId="3" type="noConversion"/>
  </si>
  <si>
    <r>
      <t>最多允许层数</t>
    </r>
    <r>
      <rPr>
        <b/>
        <sz val="8"/>
        <color rgb="FFD000D0"/>
        <rFont val="DengXian"/>
        <charset val="134"/>
        <scheme val="minor"/>
      </rPr>
      <t>（11，31，2*51，03）</t>
    </r>
    <phoneticPr fontId="3" type="noConversion"/>
  </si>
  <si>
    <t xml:space="preserve"> 1、仓库内的防火分区之间必须采用防火墙分隔，甲、乙类仓库内防火分区之间的防火墙不应开设门、窗、洞口</t>
    <phoneticPr fontId="3"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</si>
  <si>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3" type="noConversion"/>
  </si>
  <si>
    <t>3、地下或半地下仓库（包括地下或半地下室）的最大允许占地面积，不应大于相应类别地上仓库的最大允许占地面积</t>
    <phoneticPr fontId="3" type="noConversion"/>
  </si>
  <si>
    <t>4、仓库内设置自动灭火系统时，除冷库的防火分区外，每座仓库的最大允许占地面积和每个防火分区
的最大允许建筑面积可按上表的规定增加 1.0 倍</t>
    <phoneticPr fontId="3" type="noConversion"/>
  </si>
  <si>
    <t>仓库分区防火墙，甲乙不开门和窗，丙戊开口限64，地下占地不大上，自喷去冷扩1倍</t>
    <phoneticPr fontId="3" type="noConversion"/>
  </si>
  <si>
    <t>600*2=1200</t>
    <phoneticPr fontId="3" type="noConversion"/>
  </si>
  <si>
    <t>适合李氏公式</t>
    <phoneticPr fontId="3" type="noConversion"/>
  </si>
  <si>
    <r>
      <t>1、防火墙+无门窗洞口（</t>
    </r>
    <r>
      <rPr>
        <b/>
        <sz val="10"/>
        <color rgb="FFFF0000"/>
        <rFont val="DengXian"/>
        <charset val="134"/>
        <scheme val="minor"/>
      </rPr>
      <t>3+2</t>
    </r>
    <r>
      <rPr>
        <sz val="10"/>
        <color theme="1"/>
        <rFont val="DengXian"/>
        <charset val="134"/>
        <scheme val="minor"/>
      </rPr>
      <t>）</t>
    </r>
    <phoneticPr fontId="3"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</si>
  <si>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3" type="noConversion"/>
  </si>
  <si>
    <r>
      <t>3、要连通：（</t>
    </r>
    <r>
      <rPr>
        <b/>
        <sz val="10"/>
        <color rgb="FFFF0000"/>
        <rFont val="DengXian"/>
        <charset val="134"/>
        <scheme val="minor"/>
      </rPr>
      <t>4通</t>
    </r>
    <r>
      <rPr>
        <sz val="10"/>
        <color theme="1"/>
        <rFont val="DengXian"/>
        <charset val="134"/>
        <scheme val="minor"/>
      </rPr>
      <t>）
下沉式广场敞开空间、
防火隔间、
防烟楼梯隔间、（唯一使用甲级防火门的防烟楼梯间，防火作用更重于防烟）
避难走道</t>
    </r>
    <phoneticPr fontId="3" type="noConversion"/>
  </si>
  <si>
    <t>地下隧道1500</t>
    <phoneticPr fontId="3"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</si>
  <si>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设自喷也不增加</t>
    </r>
    <phoneticPr fontId="3" type="noConversion"/>
  </si>
  <si>
    <t>4层以上400m2
地下：
建规—500——双自1000
人防—1000—双自1000</t>
    <phoneticPr fontId="3"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</si>
  <si>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3" type="noConversion"/>
  </si>
  <si>
    <t>1h防火隔墙</t>
    <phoneticPr fontId="3" type="noConversion"/>
  </si>
  <si>
    <t xml:space="preserve">中庭：
1h防火隔墙、1h耐隔+完整防火玻璃、
1h完整防火玻璃+自喷冷却
3h防火卷帘
甲级防火门
</t>
    <phoneticPr fontId="3" type="noConversion"/>
  </si>
  <si>
    <t>防火墙和防火隔墙</t>
    <phoneticPr fontId="3" type="noConversion"/>
  </si>
  <si>
    <t>相同点：防火、隔烟、不燃</t>
    <phoneticPr fontId="3" type="noConversion"/>
  </si>
  <si>
    <t>不同点</t>
    <phoneticPr fontId="3" type="noConversion"/>
  </si>
  <si>
    <t>防火墙</t>
    <phoneticPr fontId="3" type="noConversion"/>
  </si>
  <si>
    <t>防护隔墙</t>
    <phoneticPr fontId="3" type="noConversion"/>
  </si>
  <si>
    <t>功能</t>
    <phoneticPr fontId="3" type="noConversion"/>
  </si>
  <si>
    <t>耐火极限</t>
    <phoneticPr fontId="3" type="noConversion"/>
  </si>
  <si>
    <t>位置</t>
    <phoneticPr fontId="3" type="noConversion"/>
  </si>
  <si>
    <t>技术要求</t>
    <phoneticPr fontId="3" type="noConversion"/>
  </si>
  <si>
    <t>防火分区</t>
    <phoneticPr fontId="3" type="noConversion"/>
  </si>
  <si>
    <t>防火分隔</t>
    <phoneticPr fontId="3" type="noConversion"/>
  </si>
  <si>
    <t>4h、3h</t>
    <phoneticPr fontId="3" type="noConversion"/>
  </si>
  <si>
    <t>1h/2h/2.5h/3h</t>
    <phoneticPr fontId="3" type="noConversion"/>
  </si>
  <si>
    <t>建筑内外均可</t>
    <phoneticPr fontId="3" type="noConversion"/>
  </si>
  <si>
    <t>建筑内部</t>
    <phoneticPr fontId="3"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</si>
  <si>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r>
    <phoneticPr fontId="3"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</si>
  <si>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3" type="noConversion"/>
  </si>
  <si>
    <t>1、李氏公式
设自喷判断防火分区方法</t>
    <phoneticPr fontId="3" type="noConversion"/>
  </si>
  <si>
    <t>防烟分区面积划分</t>
    <phoneticPr fontId="3" type="noConversion"/>
  </si>
  <si>
    <t>空间净空高度</t>
    <phoneticPr fontId="3" type="noConversion"/>
  </si>
  <si>
    <t>最大允许面积</t>
    <phoneticPr fontId="3" type="noConversion"/>
  </si>
  <si>
    <t>长边最长允许长度</t>
    <phoneticPr fontId="3" type="noConversion"/>
  </si>
  <si>
    <t>3m及以下</t>
    <phoneticPr fontId="3" type="noConversion"/>
  </si>
  <si>
    <t>3-6m含</t>
    <phoneticPr fontId="3" type="noConversion"/>
  </si>
  <si>
    <t>6-9m含</t>
    <phoneticPr fontId="3" type="noConversion"/>
  </si>
  <si>
    <t>9m以上</t>
    <phoneticPr fontId="3" type="noConversion"/>
  </si>
  <si>
    <t>防火分区允许面积（一个防火分区面积）</t>
    <phoneticPr fontId="3" type="noConversion"/>
  </si>
  <si>
    <t>60，自然通风好75m</t>
    <phoneticPr fontId="3" type="noConversion"/>
  </si>
  <si>
    <t>疏散距离</t>
    <phoneticPr fontId="3" type="noConversion"/>
  </si>
  <si>
    <t>0.43-0.6</t>
    <phoneticPr fontId="3" type="noConversion"/>
  </si>
  <si>
    <t>0.39-0.54</t>
    <phoneticPr fontId="3" type="noConversion"/>
  </si>
  <si>
    <t>0.3-0.42</t>
    <phoneticPr fontId="3" type="noConversion"/>
  </si>
  <si>
    <t>商场人员密度</t>
    <phoneticPr fontId="3" type="noConversion"/>
  </si>
  <si>
    <t>地下-2</t>
    <phoneticPr fontId="3" type="noConversion"/>
  </si>
  <si>
    <t>地下-1</t>
    <phoneticPr fontId="3" type="noConversion"/>
  </si>
  <si>
    <t>地上1、2</t>
    <phoneticPr fontId="3" type="noConversion"/>
  </si>
  <si>
    <t>地上3</t>
    <phoneticPr fontId="3" type="noConversion"/>
  </si>
  <si>
    <t>地上4及以上</t>
    <phoneticPr fontId="3" type="noConversion"/>
  </si>
  <si>
    <t>蜗牛</t>
    <phoneticPr fontId="3" type="noConversion"/>
  </si>
  <si>
    <t>牛</t>
    <phoneticPr fontId="3" type="noConversion"/>
  </si>
  <si>
    <t>是撒，牛</t>
    <phoneticPr fontId="3" type="noConversion"/>
  </si>
  <si>
    <t>我是3舅</t>
    <phoneticPr fontId="3" type="noConversion"/>
  </si>
  <si>
    <t>2就是3</t>
    <phoneticPr fontId="3" type="noConversion"/>
  </si>
  <si>
    <t>办公场所</t>
    <phoneticPr fontId="3" type="noConversion"/>
  </si>
  <si>
    <t>普通办公室</t>
    <phoneticPr fontId="3" type="noConversion"/>
  </si>
  <si>
    <t>绘图室</t>
    <phoneticPr fontId="3" type="noConversion"/>
  </si>
  <si>
    <t>研究室</t>
    <phoneticPr fontId="3" type="noConversion"/>
  </si>
  <si>
    <t>会议室</t>
    <phoneticPr fontId="3" type="noConversion"/>
  </si>
  <si>
    <t>4m2/人</t>
    <phoneticPr fontId="3" type="noConversion"/>
  </si>
  <si>
    <t>6m2/人</t>
    <phoneticPr fontId="3" type="noConversion"/>
  </si>
  <si>
    <t>5m2/人</t>
    <phoneticPr fontId="3" type="noConversion"/>
  </si>
  <si>
    <t>1.8m2/人</t>
    <phoneticPr fontId="3" type="noConversion"/>
  </si>
  <si>
    <t>0.8m2/人</t>
    <phoneticPr fontId="3" type="noConversion"/>
  </si>
  <si>
    <t>有会议桌</t>
    <phoneticPr fontId="3" type="noConversion"/>
  </si>
  <si>
    <t>无会议桌</t>
    <phoneticPr fontId="3" type="noConversion"/>
  </si>
  <si>
    <t>商家的灯300瓦</t>
    <phoneticPr fontId="3" type="noConversion"/>
  </si>
  <si>
    <t>专业的市场才能30%，否则不变</t>
    <phoneticPr fontId="3" type="noConversion"/>
  </si>
  <si>
    <t>歌舞娱乐游戏放映场所</t>
    <phoneticPr fontId="3" type="noConversion"/>
  </si>
  <si>
    <t>观众放映</t>
    <phoneticPr fontId="3" type="noConversion"/>
  </si>
  <si>
    <t>其他</t>
    <phoneticPr fontId="3" type="noConversion"/>
  </si>
  <si>
    <t>展览厅</t>
    <phoneticPr fontId="3" type="noConversion"/>
  </si>
  <si>
    <t>体育馆、展览馆、会堂、电影院</t>
    <phoneticPr fontId="3" type="noConversion"/>
  </si>
  <si>
    <t>其他有固定位子的</t>
    <phoneticPr fontId="3" type="noConversion"/>
  </si>
  <si>
    <t>0.75人/m2</t>
    <phoneticPr fontId="3" type="noConversion"/>
  </si>
  <si>
    <t>1m2/人</t>
    <phoneticPr fontId="3" type="noConversion"/>
  </si>
  <si>
    <t>0.5m2/人</t>
    <phoneticPr fontId="3" type="noConversion"/>
  </si>
  <si>
    <t>1.1倍位子数量</t>
    <phoneticPr fontId="3" type="noConversion"/>
  </si>
  <si>
    <t>食堂</t>
    <phoneticPr fontId="3" type="noConversion"/>
  </si>
  <si>
    <t>位子的数量</t>
    <phoneticPr fontId="3" type="noConversion"/>
  </si>
  <si>
    <t>餐厅</t>
    <phoneticPr fontId="3" type="noConversion"/>
  </si>
  <si>
    <t>饮食店</t>
    <phoneticPr fontId="3" type="noConversion"/>
  </si>
  <si>
    <t>100以上餐厨比：餐厅是1:1.1，食堂是1:1</t>
    <phoneticPr fontId="3" type="noConversion"/>
  </si>
  <si>
    <t>等级</t>
    <phoneticPr fontId="3" type="noConversion"/>
  </si>
  <si>
    <t>餐饮</t>
    <phoneticPr fontId="3" type="noConversion"/>
  </si>
  <si>
    <t>人员密度</t>
    <phoneticPr fontId="3" type="noConversion"/>
  </si>
  <si>
    <t>疏散宽度</t>
    <phoneticPr fontId="3" type="noConversion"/>
  </si>
  <si>
    <t>各个建筑最小净宽度</t>
    <phoneticPr fontId="3" type="noConversion"/>
  </si>
  <si>
    <t>最小净宽度</t>
    <phoneticPr fontId="3" type="noConversion"/>
  </si>
  <si>
    <t>高层公建</t>
    <phoneticPr fontId="3" type="noConversion"/>
  </si>
  <si>
    <t>厂房</t>
    <phoneticPr fontId="3" type="noConversion"/>
  </si>
  <si>
    <t>其他</t>
    <phoneticPr fontId="3" type="noConversion"/>
  </si>
  <si>
    <t>医院</t>
    <phoneticPr fontId="3" type="noConversion"/>
  </si>
  <si>
    <t>营业厅、观众厅、展览厅剧场、
电影院、礼堂、体育馆</t>
    <phoneticPr fontId="3" type="noConversion"/>
  </si>
  <si>
    <t>疏散门</t>
    <phoneticPr fontId="3" type="noConversion"/>
  </si>
  <si>
    <t>疏散走道</t>
    <phoneticPr fontId="3" type="noConversion"/>
  </si>
  <si>
    <t>疏散楼梯</t>
    <phoneticPr fontId="3" type="noConversion"/>
  </si>
  <si>
    <t>首层外门</t>
    <phoneticPr fontId="3" type="noConversion"/>
  </si>
  <si>
    <t>1.3-1.4</t>
    <phoneticPr fontId="3" type="noConversion"/>
  </si>
  <si>
    <t>1.4-1.5</t>
    <phoneticPr fontId="3" type="noConversion"/>
  </si>
  <si>
    <t>——</t>
    <phoneticPr fontId="3" type="noConversion"/>
  </si>
  <si>
    <t>——</t>
    <phoneticPr fontId="3" type="noConversion"/>
  </si>
  <si>
    <t>单多层公共</t>
    <phoneticPr fontId="3" type="noConversion"/>
  </si>
  <si>
    <t>记忆宫殿记忆法</t>
    <phoneticPr fontId="3" type="noConversion"/>
  </si>
  <si>
    <t>安全出口</t>
    <phoneticPr fontId="3" type="noConversion"/>
  </si>
  <si>
    <t>场景：工厂失火，大家疏散</t>
    <phoneticPr fontId="3" type="noConversion"/>
  </si>
  <si>
    <t>单多层公共</t>
    <phoneticPr fontId="3" type="noConversion"/>
  </si>
  <si>
    <t>老公公</t>
    <phoneticPr fontId="3" type="noConversion"/>
  </si>
  <si>
    <t>高层公建其他</t>
    <phoneticPr fontId="3" type="noConversion"/>
  </si>
  <si>
    <t>高层公建医院</t>
    <phoneticPr fontId="3" type="noConversion"/>
  </si>
  <si>
    <t>营业厅、观众厅、展览厅剧场、
电影院、礼堂、体育馆</t>
    <phoneticPr fontId="3" type="noConversion"/>
  </si>
  <si>
    <t>工人</t>
    <phoneticPr fontId="3" type="noConversion"/>
  </si>
  <si>
    <t>医院</t>
    <phoneticPr fontId="3" type="noConversion"/>
  </si>
  <si>
    <t>栏杆</t>
    <phoneticPr fontId="3" type="noConversion"/>
  </si>
  <si>
    <t>栏杆</t>
    <phoneticPr fontId="3" type="noConversion"/>
  </si>
  <si>
    <t>工人湿衣儿</t>
    <phoneticPr fontId="3" type="noConversion"/>
  </si>
  <si>
    <t>老公公躲弹打911</t>
    <phoneticPr fontId="3" type="noConversion"/>
  </si>
  <si>
    <t>高速公路手提鸡鸭</t>
    <phoneticPr fontId="3" type="noConversion"/>
  </si>
  <si>
    <t>电影院人多，影视剧</t>
    <phoneticPr fontId="3" type="noConversion"/>
  </si>
  <si>
    <t>加医院+1</t>
    <phoneticPr fontId="3" type="noConversion"/>
  </si>
  <si>
    <t>表头：门口走楼外</t>
    <phoneticPr fontId="3" type="noConversion"/>
  </si>
  <si>
    <t>2、疏散宽度</t>
    <phoneticPr fontId="3" type="noConversion"/>
  </si>
  <si>
    <t>用于疏散宽度的计算，
不用于疏散门数量的计算</t>
    <phoneticPr fontId="3" type="noConversion"/>
  </si>
  <si>
    <t>疏散宽度=人数*百人疏散指标/100=人员密度*面积*百人疏散指标/100</t>
    <phoneticPr fontId="3" type="noConversion"/>
  </si>
  <si>
    <t>12层</t>
    <phoneticPr fontId="3" type="noConversion"/>
  </si>
  <si>
    <t>3层</t>
    <phoneticPr fontId="3" type="noConversion"/>
  </si>
  <si>
    <t>4层</t>
    <phoneticPr fontId="3" type="noConversion"/>
  </si>
  <si>
    <t>百人疏散指标（人/m2）</t>
    <phoneticPr fontId="3" type="noConversion"/>
  </si>
  <si>
    <t>高层民用建筑</t>
    <phoneticPr fontId="3" type="noConversion"/>
  </si>
  <si>
    <t>体育馆</t>
    <phoneticPr fontId="3" type="noConversion"/>
  </si>
  <si>
    <t>3k-5k</t>
    <phoneticPr fontId="3" type="noConversion"/>
  </si>
  <si>
    <t>3k-10k</t>
    <phoneticPr fontId="3" type="noConversion"/>
  </si>
  <si>
    <t>10k-20k</t>
    <phoneticPr fontId="3" type="noConversion"/>
  </si>
  <si>
    <t>平坡</t>
    <phoneticPr fontId="3" type="noConversion"/>
  </si>
  <si>
    <t>阶梯</t>
    <phoneticPr fontId="3" type="noConversion"/>
  </si>
  <si>
    <t>门/走道</t>
    <phoneticPr fontId="3" type="noConversion"/>
  </si>
  <si>
    <t>楼梯</t>
    <phoneticPr fontId="3" type="noConversion"/>
  </si>
  <si>
    <r>
      <rPr>
        <b/>
        <sz val="8"/>
        <color rgb="FFD000D0"/>
        <rFont val="DengXian"/>
        <charset val="134"/>
        <scheme val="minor"/>
      </rPr>
      <t>本级不足下层界限，按下层计算。</t>
    </r>
    <r>
      <rPr>
        <sz val="8"/>
        <color theme="1"/>
        <rFont val="DengXian"/>
        <family val="2"/>
        <charset val="134"/>
        <scheme val="minor"/>
      </rPr>
      <t xml:space="preserve">
比如：3500，
得出=12.95
按照5k.0.45/100=21.5
则，就高选择21.5m</t>
    </r>
    <phoneticPr fontId="3" type="noConversion"/>
  </si>
  <si>
    <t>剧院/影院/礼堂</t>
    <phoneticPr fontId="3" type="noConversion"/>
  </si>
  <si>
    <t>小于2.5k</t>
    <phoneticPr fontId="3" type="noConversion"/>
  </si>
  <si>
    <t>小于1.2k</t>
    <phoneticPr fontId="3" type="noConversion"/>
  </si>
  <si>
    <t>12级</t>
    <phoneticPr fontId="3" type="noConversion"/>
  </si>
  <si>
    <t>3级</t>
    <phoneticPr fontId="3" type="noConversion"/>
  </si>
  <si>
    <t>厂房（门口走楼外）</t>
    <phoneticPr fontId="3" type="noConversion"/>
  </si>
  <si>
    <t>木结构（门口走楼外）</t>
    <phoneticPr fontId="3" type="noConversion"/>
  </si>
  <si>
    <t>地上1、2层</t>
    <phoneticPr fontId="3" type="noConversion"/>
  </si>
  <si>
    <t>地上3层</t>
    <phoneticPr fontId="3" type="noConversion"/>
  </si>
  <si>
    <t>其他建筑（门口走楼外）</t>
    <phoneticPr fontId="3" type="noConversion"/>
  </si>
  <si>
    <t>地上</t>
    <phoneticPr fontId="3" type="noConversion"/>
  </si>
  <si>
    <t>地下</t>
    <phoneticPr fontId="3" type="noConversion"/>
  </si>
  <si>
    <t>10m以下含</t>
    <phoneticPr fontId="3" type="noConversion"/>
  </si>
  <si>
    <t>10m以上</t>
    <phoneticPr fontId="3" type="noConversion"/>
  </si>
  <si>
    <t>——</t>
    <phoneticPr fontId="3" type="noConversion"/>
  </si>
  <si>
    <t>特殊情况：</t>
    <phoneticPr fontId="3" type="noConversion"/>
  </si>
  <si>
    <r>
      <rPr>
        <b/>
        <u/>
        <sz val="12"/>
        <color theme="1"/>
        <rFont val="DengXian"/>
        <charset val="134"/>
        <scheme val="minor"/>
      </rPr>
      <t>人不多的公共建筑</t>
    </r>
    <r>
      <rPr>
        <sz val="12"/>
        <color theme="1"/>
        <rFont val="DengXian"/>
        <family val="2"/>
        <charset val="134"/>
        <scheme val="minor"/>
      </rPr>
      <t>：门口0.9m；走楼1.1m；低于18m的住宅一侧有栏杆的楼梯。1.0m</t>
    </r>
    <phoneticPr fontId="3" type="noConversion"/>
  </si>
  <si>
    <t>人员密集的公共场所，如营业厅、观众厅、礼堂、电影院、剧场和体育馆的观众厅，公共娱乐场 所中的出入大厅、舞厅，候机(车、船)厅及医院的门诊大厅等面积较大</t>
    <phoneticPr fontId="3" type="noConversion"/>
  </si>
  <si>
    <t>地下半地下：</t>
    <phoneticPr fontId="3" type="noConversion"/>
  </si>
  <si>
    <t>人员密集的厅、
歌舞娱乐放映游艺场所</t>
    <phoneticPr fontId="3" type="noConversion"/>
  </si>
  <si>
    <t>12层</t>
    <phoneticPr fontId="3" type="noConversion"/>
  </si>
  <si>
    <t>3层</t>
    <phoneticPr fontId="3" type="noConversion"/>
  </si>
  <si>
    <t>4层</t>
    <phoneticPr fontId="3" type="noConversion"/>
  </si>
  <si>
    <t>12级</t>
    <phoneticPr fontId="3" type="noConversion"/>
  </si>
  <si>
    <t>3级</t>
    <phoneticPr fontId="3" type="noConversion"/>
  </si>
  <si>
    <t>4级</t>
    <phoneticPr fontId="3" type="noConversion"/>
  </si>
  <si>
    <r>
      <rPr>
        <b/>
        <u/>
        <sz val="12"/>
        <color theme="1"/>
        <rFont val="DengXian"/>
        <charset val="134"/>
        <scheme val="minor"/>
      </rPr>
      <t>人很多的厅</t>
    </r>
    <r>
      <rPr>
        <sz val="12"/>
        <color theme="1"/>
        <rFont val="DengXian"/>
        <family val="2"/>
        <charset val="134"/>
        <scheme val="minor"/>
      </rPr>
      <t>：外1.4m，小巷子：3m</t>
    </r>
    <phoneticPr fontId="3" type="noConversion"/>
  </si>
  <si>
    <r>
      <rPr>
        <b/>
        <u/>
        <sz val="12"/>
        <color rgb="FFFF0000"/>
        <rFont val="DengXian"/>
        <charset val="134"/>
        <scheme val="minor"/>
      </rPr>
      <t>疏散宽度=人数*百人疏散指标/100</t>
    </r>
    <r>
      <rPr>
        <sz val="10"/>
        <color theme="1"/>
        <rFont val="DengXian"/>
        <charset val="134"/>
        <scheme val="minor"/>
      </rPr>
      <t xml:space="preserve">
其中，</t>
    </r>
    <r>
      <rPr>
        <b/>
        <sz val="10"/>
        <color rgb="FFFF0000"/>
        <rFont val="DengXian"/>
        <charset val="134"/>
        <scheme val="minor"/>
      </rPr>
      <t>人数</t>
    </r>
    <r>
      <rPr>
        <sz val="10"/>
        <color theme="1"/>
        <rFont val="DengXian"/>
        <charset val="134"/>
        <scheme val="minor"/>
      </rPr>
      <t xml:space="preserve">=人员密度*建筑面积
</t>
    </r>
    <r>
      <rPr>
        <b/>
        <sz val="10"/>
        <color rgb="FFFF0000"/>
        <rFont val="DengXian"/>
        <charset val="134"/>
        <scheme val="minor"/>
      </rPr>
      <t>人员密度</t>
    </r>
    <r>
      <rPr>
        <sz val="10"/>
        <color theme="1"/>
        <rFont val="DengXian"/>
        <charset val="134"/>
        <scheme val="minor"/>
      </rPr>
      <t xml:space="preserve">是记忆，或者单位人员占用面积的倒数。
</t>
    </r>
    <r>
      <rPr>
        <b/>
        <sz val="10"/>
        <color rgb="FFFF0000"/>
        <rFont val="DengXian"/>
        <charset val="134"/>
        <scheme val="minor"/>
      </rPr>
      <t>百人疏散宽度</t>
    </r>
    <r>
      <rPr>
        <sz val="10"/>
        <color theme="1"/>
        <rFont val="DengXian"/>
        <charset val="134"/>
        <scheme val="minor"/>
      </rPr>
      <t>指标，是需要记忆
取值，看包括楼层，最多人数</t>
    </r>
    <phoneticPr fontId="3" type="noConversion"/>
  </si>
  <si>
    <r>
      <rPr>
        <b/>
        <sz val="16"/>
        <color theme="1"/>
        <rFont val="DengXian"/>
        <charset val="134"/>
        <scheme val="minor"/>
      </rPr>
      <t>商场</t>
    </r>
    <r>
      <rPr>
        <b/>
        <sz val="9"/>
        <color theme="1"/>
        <rFont val="DengXian"/>
        <charset val="134"/>
        <scheme val="minor"/>
      </rPr>
      <t>：，注意区分人员密度</t>
    </r>
    <phoneticPr fontId="3" type="noConversion"/>
  </si>
  <si>
    <r>
      <t xml:space="preserve">地下：
</t>
    </r>
    <r>
      <rPr>
        <sz val="10"/>
        <color theme="1"/>
        <rFont val="DengXian"/>
        <charset val="134"/>
        <scheme val="minor"/>
      </rPr>
      <t>不分楼层/耐火等级</t>
    </r>
    <phoneticPr fontId="3" type="noConversion"/>
  </si>
  <si>
    <t xml:space="preserve">地上：
</t>
    <phoneticPr fontId="3" type="noConversion"/>
  </si>
  <si>
    <t>参考其他表格
，具体看总共几层</t>
    <phoneticPr fontId="3" type="noConversion"/>
  </si>
  <si>
    <t>总共几层</t>
    <phoneticPr fontId="3" type="noConversion"/>
  </si>
  <si>
    <t>总共几层</t>
    <phoneticPr fontId="3" type="noConversion"/>
  </si>
  <si>
    <r>
      <t xml:space="preserve">地上地下
</t>
    </r>
    <r>
      <rPr>
        <b/>
        <u/>
        <sz val="12"/>
        <color theme="1"/>
        <rFont val="DengXian"/>
        <charset val="134"/>
        <scheme val="minor"/>
      </rPr>
      <t>独立核算</t>
    </r>
    <phoneticPr fontId="3" type="noConversion"/>
  </si>
  <si>
    <r>
      <rPr>
        <b/>
        <u/>
        <sz val="12"/>
        <color theme="1"/>
        <rFont val="DengXian"/>
        <charset val="134"/>
        <scheme val="minor"/>
      </rPr>
      <t>办公室</t>
    </r>
    <r>
      <rPr>
        <b/>
        <u/>
        <sz val="12"/>
        <color theme="1"/>
        <rFont val="DengXian"/>
        <family val="2"/>
        <charset val="134"/>
        <scheme val="minor"/>
      </rPr>
      <t>门洞</t>
    </r>
    <r>
      <rPr>
        <sz val="12"/>
        <color theme="1"/>
        <rFont val="DengXian"/>
        <family val="2"/>
        <charset val="134"/>
        <scheme val="minor"/>
      </rPr>
      <t>：宽*长度=1*2.1，不带门框</t>
    </r>
    <phoneticPr fontId="3" type="noConversion"/>
  </si>
  <si>
    <t>厂房内任一点到安全出口的距离（第一+二段）</t>
    <phoneticPr fontId="3" type="noConversion"/>
  </si>
  <si>
    <t>甲</t>
    <phoneticPr fontId="3" type="noConversion"/>
  </si>
  <si>
    <t>乙</t>
    <phoneticPr fontId="3" type="noConversion"/>
  </si>
  <si>
    <t>丙</t>
    <phoneticPr fontId="3" type="noConversion"/>
  </si>
  <si>
    <t>丁</t>
    <phoneticPr fontId="3" type="noConversion"/>
  </si>
  <si>
    <t>戊</t>
    <phoneticPr fontId="3" type="noConversion"/>
  </si>
  <si>
    <t>耐火</t>
    <phoneticPr fontId="3" type="noConversion"/>
  </si>
  <si>
    <t>类型</t>
    <phoneticPr fontId="3" type="noConversion"/>
  </si>
  <si>
    <t>单层</t>
    <phoneticPr fontId="3" type="noConversion"/>
  </si>
  <si>
    <t>多层</t>
    <phoneticPr fontId="3" type="noConversion"/>
  </si>
  <si>
    <t>高层</t>
    <phoneticPr fontId="3" type="noConversion"/>
  </si>
  <si>
    <t>地下</t>
    <phoneticPr fontId="3" type="noConversion"/>
  </si>
  <si>
    <t>30(适中要求)</t>
    <phoneticPr fontId="3" type="noConversion"/>
  </si>
  <si>
    <t>小孩子与老人，到歌舞游乐场所玩，到医院躲弹，先住到高楼病房，等高楼的医生来看病。送到学校躲弹，高层继续教育。随后去住高宾馆，看高展览。其他躲弹继续，最后到高层</t>
    <phoneticPr fontId="3" type="noConversion"/>
  </si>
  <si>
    <t>小孩子与老人，到歌舞游乐场所玩，到医院躲弹，先住到高楼病房，等高楼的医生来看病。送到学校躲弹，高层继续教育。随后去住高宾馆，看高展览。其他躲弹继续，最后到高层</t>
    <phoneticPr fontId="3" type="noConversion"/>
  </si>
  <si>
    <t>有自喷也不管用！！</t>
    <phoneticPr fontId="3" type="noConversion"/>
  </si>
  <si>
    <t xml:space="preserve">门的开启方向：疏散方向
</t>
    <phoneticPr fontId="3" type="noConversion"/>
  </si>
  <si>
    <t>有自喷250，
敞开+55
没门-52，
先乘后加减，
有加就不减。
下楼跑室外
不行先乙门
无门4层15m</t>
    <phoneticPr fontId="3" type="noConversion"/>
  </si>
  <si>
    <t>1.25
+5
-5-2
楼梯，1.5倍水平投影距离</t>
    <phoneticPr fontId="3" type="noConversion"/>
  </si>
  <si>
    <t>房间的门</t>
  </si>
  <si>
    <t>首层外门</t>
  </si>
  <si>
    <t>首层楼梯间的门</t>
  </si>
  <si>
    <t>中间层楼梯间的门</t>
  </si>
  <si>
    <t>地下楼梯间的门</t>
  </si>
  <si>
    <t>通向屋面的门或窗应向外开启</t>
  </si>
  <si>
    <t>外开</t>
    <phoneticPr fontId="3" type="noConversion"/>
  </si>
  <si>
    <t>内开</t>
    <phoneticPr fontId="3" type="noConversion"/>
  </si>
  <si>
    <t>小住（21m）
乙级+开敞</t>
    <phoneticPr fontId="3" type="noConversion"/>
  </si>
  <si>
    <t>厂房321
大高公公32及以上
民女33岁
地下310</t>
    <phoneticPr fontId="3" type="noConversion"/>
  </si>
  <si>
    <t>工业建筑只有24m以下：单多层；24m以上高层，部分12类</t>
    <phoneticPr fontId="3" type="noConversion"/>
  </si>
  <si>
    <t>主要用全是厂房
实际防火都能用，无限制</t>
    <phoneticPr fontId="3" type="noConversion"/>
  </si>
  <si>
    <t>部位</t>
    <phoneticPr fontId="3" type="noConversion"/>
  </si>
  <si>
    <t>应急照明</t>
    <phoneticPr fontId="3" type="noConversion"/>
  </si>
  <si>
    <t>应急广播</t>
    <phoneticPr fontId="3" type="noConversion"/>
  </si>
  <si>
    <t>消火栓</t>
    <phoneticPr fontId="3" type="noConversion"/>
  </si>
  <si>
    <t>专线电话</t>
    <phoneticPr fontId="3" type="noConversion"/>
  </si>
  <si>
    <t>消防软管</t>
    <phoneticPr fontId="3" type="noConversion"/>
  </si>
  <si>
    <t>避难层</t>
    <phoneticPr fontId="3" type="noConversion"/>
  </si>
  <si>
    <t>避难走道</t>
    <phoneticPr fontId="3" type="noConversion"/>
  </si>
  <si>
    <t>病房楼避难间</t>
    <phoneticPr fontId="3" type="noConversion"/>
  </si>
  <si>
    <r>
      <t xml:space="preserve">
观众厅、展览厅、多功能厅、餐厅、营业厅—</t>
    </r>
    <r>
      <rPr>
        <b/>
        <u/>
        <sz val="9"/>
        <color theme="5" tint="-0.249977111117893"/>
        <rFont val="DengXian"/>
        <charset val="134"/>
        <scheme val="minor"/>
      </rPr>
      <t>营长多观战</t>
    </r>
    <r>
      <rPr>
        <b/>
        <sz val="9"/>
        <color rgb="FFD000D0"/>
        <rFont val="DengXian"/>
        <charset val="134"/>
        <scheme val="minor"/>
      </rPr>
      <t xml:space="preserve">
特殊：5厅   30
不能直通室外，+10m走道，不是距离！！
有自喷250，
因此最多：30*1.25+10*1.25</t>
    </r>
    <phoneticPr fontId="3" type="noConversion"/>
  </si>
  <si>
    <t xml:space="preserve">高仓，高厂甲乙丙
高公公：小32，就穿裙子
弹多，商图会展歌医旅,6+
2133除开户
其他地下
</t>
    <phoneticPr fontId="3" type="noConversion"/>
  </si>
  <si>
    <t>3、泄压面积计算</t>
    <phoneticPr fontId="3" type="noConversion"/>
  </si>
  <si>
    <r>
      <t>6步走
1、计算长径比：L*(W+H)2/4WH
2、与3的比较。一般0-3，3-6, 6-9 ，9-12，分别平均划分为1、2、3、4个区域，把L平均划分
3、带入验算，再次与3相比较。原来的L\W\H,位置均不变动。ok
4、带入公式：S=10CV</t>
    </r>
    <r>
      <rPr>
        <sz val="6"/>
        <color theme="1"/>
        <rFont val="DengXian"/>
        <charset val="134"/>
        <scheme val="minor"/>
      </rPr>
      <t xml:space="preserve">2/3
</t>
    </r>
    <r>
      <rPr>
        <sz val="8"/>
        <color theme="1"/>
        <rFont val="DengXian"/>
        <charset val="134"/>
        <scheme val="minor"/>
      </rPr>
      <t>5、查出值，计算V值
6、乘以分段数</t>
    </r>
    <phoneticPr fontId="3"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</si>
  <si>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b/>
        <sz val="10"/>
        <color rgb="FFD000D0"/>
        <rFont val="DengXian (正文)"/>
        <family val="3"/>
        <charset val="134"/>
      </rPr>
      <t>5饼</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3"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</si>
  <si>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t>
    </r>
    <r>
      <rPr>
        <b/>
        <u/>
        <sz val="10"/>
        <color rgb="FFFF0000"/>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 xml:space="preserve">）按人对待
</t>
    </r>
    <r>
      <rPr>
        <u/>
        <sz val="10"/>
        <color rgb="FFFF0000"/>
        <rFont val="DengXian"/>
        <charset val="134"/>
        <scheme val="minor"/>
      </rPr>
      <t>厂房里面不能设置仓库！！临时仓库可以</t>
    </r>
    <phoneticPr fontId="3" type="noConversion"/>
  </si>
  <si>
    <t>人员密集型场所</t>
    <phoneticPr fontId="3" type="noConversion"/>
  </si>
  <si>
    <t>内保温</t>
    <phoneticPr fontId="3" type="noConversion"/>
  </si>
  <si>
    <t>人员密集场所</t>
  </si>
  <si>
    <t>人员密集场所</t>
    <phoneticPr fontId="3" type="noConversion"/>
  </si>
  <si>
    <t>其他场所</t>
    <phoneticPr fontId="3" type="noConversion"/>
  </si>
  <si>
    <t>外保温</t>
    <phoneticPr fontId="3" type="noConversion"/>
  </si>
  <si>
    <t>场景</t>
    <phoneticPr fontId="3" type="noConversion"/>
  </si>
  <si>
    <t>其他要求</t>
    <phoneticPr fontId="3" type="noConversion"/>
  </si>
  <si>
    <t>外墙</t>
    <phoneticPr fontId="3" type="noConversion"/>
  </si>
  <si>
    <t>无空腔复合保温结构体——夹心饼干</t>
    <phoneticPr fontId="3" type="noConversion"/>
  </si>
  <si>
    <t>B1,B2</t>
    <phoneticPr fontId="3" type="noConversion"/>
  </si>
  <si>
    <t>1、墙体不燃，
2、两侧厚度不小于50mm</t>
    <phoneticPr fontId="3" type="noConversion"/>
  </si>
  <si>
    <t>建筑场所</t>
  </si>
  <si>
    <t>建筑高度</t>
  </si>
  <si>
    <t>A级保温材料</t>
  </si>
  <si>
    <t>B1级保温材料</t>
  </si>
  <si>
    <t>B2级保温材料</t>
  </si>
  <si>
    <t>应采用</t>
  </si>
  <si>
    <t>应采用</t>
    <phoneticPr fontId="3" type="noConversion"/>
  </si>
  <si>
    <t>不允许</t>
  </si>
  <si>
    <t>不允许</t>
    <phoneticPr fontId="3" type="noConversion"/>
  </si>
  <si>
    <t>大于100</t>
    <phoneticPr fontId="3" type="noConversion"/>
  </si>
  <si>
    <t>27—100</t>
    <phoneticPr fontId="3" type="noConversion"/>
  </si>
  <si>
    <t>宜采用</t>
  </si>
  <si>
    <t>宜采用</t>
    <phoneticPr fontId="3" type="noConversion"/>
  </si>
  <si>
    <t>可采用
（1）每层设防火隔离
（2）外墙门、窗0.5h</t>
    <phoneticPr fontId="3" type="noConversion"/>
  </si>
  <si>
    <t>小于等于27</t>
    <phoneticPr fontId="3" type="noConversion"/>
  </si>
  <si>
    <t>可采用，每层设置防火隔离带</t>
  </si>
  <si>
    <t>可采用，每层设置防火隔离带</t>
    <phoneticPr fontId="3" type="noConversion"/>
  </si>
  <si>
    <t>人员密集场所的建筑</t>
    <phoneticPr fontId="3" type="noConversion"/>
  </si>
  <si>
    <t>公共建筑出去人员密集建筑</t>
    <phoneticPr fontId="3" type="noConversion"/>
  </si>
  <si>
    <t>大于50</t>
    <phoneticPr fontId="3" type="noConversion"/>
  </si>
  <si>
    <t>24-50</t>
    <phoneticPr fontId="3" type="noConversion"/>
  </si>
  <si>
    <t>无空腔外墙保温—基层墙体、装饰层之间无空腔</t>
    <phoneticPr fontId="3" type="noConversion"/>
  </si>
  <si>
    <t>防火隔离带：1、A级不燃材料；2、高度300mm</t>
    <phoneticPr fontId="3" type="noConversion"/>
  </si>
  <si>
    <t>有空腔的建筑外墙保温系统</t>
    <phoneticPr fontId="3" type="noConversion"/>
  </si>
  <si>
    <t>建筑高度（h）</t>
  </si>
  <si>
    <t>——</t>
  </si>
  <si>
    <t>非人员密集场所</t>
  </si>
  <si>
    <t>h＞24m</t>
  </si>
  <si>
    <t>H≤24m</t>
  </si>
  <si>
    <t>小于等于24</t>
    <phoneticPr fontId="3" type="noConversion"/>
  </si>
  <si>
    <r>
      <t xml:space="preserve">1、低烟、低毒。不用聚氨
</t>
    </r>
    <r>
      <rPr>
        <b/>
        <sz val="8"/>
        <color rgb="FFFF0000"/>
        <rFont val="DengXian"/>
        <charset val="134"/>
        <scheme val="minor"/>
      </rPr>
      <t>2、大于10mm</t>
    </r>
    <phoneticPr fontId="3" type="noConversion"/>
  </si>
  <si>
    <t>外墙外保温防护层</t>
    <phoneticPr fontId="3" type="noConversion"/>
  </si>
  <si>
    <t>1、针对B1、B2不燃材料
2、采用不燃材料A
3、厚度：第一层15mm，其他层5mm</t>
    <phoneticPr fontId="3" type="noConversion"/>
  </si>
  <si>
    <t>屋面外保温材料</t>
    <phoneticPr fontId="3" type="noConversion"/>
  </si>
  <si>
    <t>屋面板耐火极限</t>
  </si>
  <si>
    <t>保温材料</t>
  </si>
  <si>
    <t>≥1.00h</t>
  </si>
  <si>
    <t>不应低于B2级</t>
  </si>
  <si>
    <t>＜1.00h</t>
  </si>
  <si>
    <t>不应低于B1级</t>
  </si>
  <si>
    <r>
      <rPr>
        <b/>
        <sz val="11"/>
        <color theme="1"/>
        <rFont val="宋体"/>
        <family val="3"/>
        <charset val="134"/>
      </rPr>
      <t>防护层</t>
    </r>
    <r>
      <rPr>
        <sz val="11"/>
        <color theme="1"/>
        <rFont val="宋体"/>
        <family val="3"/>
        <charset val="134"/>
      </rPr>
      <t>要求</t>
    </r>
    <phoneticPr fontId="3" type="noConversion"/>
  </si>
  <si>
    <r>
      <t>不燃材料、厚度≥</t>
    </r>
    <r>
      <rPr>
        <b/>
        <sz val="11"/>
        <color rgb="FFFF0000"/>
        <rFont val="宋体"/>
        <family val="3"/>
        <charset val="134"/>
      </rPr>
      <t>10mm</t>
    </r>
    <phoneticPr fontId="3" type="noConversion"/>
  </si>
  <si>
    <t>不限？</t>
    <phoneticPr fontId="3" type="noConversion"/>
  </si>
  <si>
    <t>电器穿越与敷设</t>
    <phoneticPr fontId="3" type="noConversion"/>
  </si>
  <si>
    <t>不穿越</t>
    <phoneticPr fontId="3" type="noConversion"/>
  </si>
  <si>
    <t>确需穿越</t>
    <phoneticPr fontId="3" type="noConversion"/>
  </si>
  <si>
    <t>金属+周围用不燃材料</t>
    <phoneticPr fontId="3" type="noConversion"/>
  </si>
  <si>
    <t>人活脸，看内在
要优秀A
实在不行退一步，但要双低不大10</t>
    <phoneticPr fontId="3" type="noConversion"/>
  </si>
  <si>
    <t>无空腔事最多
人多不讲价
两类都一样，
24-100
27-50
对角线上隔+半
下一只用隔</t>
    <phoneticPr fontId="3" type="noConversion"/>
  </si>
  <si>
    <t>有空腔，好打发
人非人，24m为分界，小加隔</t>
    <phoneticPr fontId="3" type="noConversion"/>
  </si>
  <si>
    <t>防护5-15</t>
    <phoneticPr fontId="3" type="noConversion"/>
  </si>
  <si>
    <t>横与竖三方面500分</t>
    <phoneticPr fontId="3" type="noConversion"/>
  </si>
  <si>
    <t>屋外面101</t>
    <phoneticPr fontId="3" type="noConversion"/>
  </si>
  <si>
    <t>一个安全出口</t>
    <phoneticPr fontId="3" type="noConversion"/>
  </si>
  <si>
    <t>厂房</t>
    <phoneticPr fontId="3" type="noConversion"/>
  </si>
  <si>
    <t>厂房类型</t>
    <phoneticPr fontId="3" type="noConversion"/>
  </si>
  <si>
    <t>每层最大面积含</t>
    <phoneticPr fontId="3" type="noConversion"/>
  </si>
  <si>
    <t>且最少人数</t>
    <phoneticPr fontId="3" type="noConversion"/>
  </si>
  <si>
    <t>甲类</t>
    <phoneticPr fontId="3" type="noConversion"/>
  </si>
  <si>
    <t>乙类</t>
    <phoneticPr fontId="3" type="noConversion"/>
  </si>
  <si>
    <t>丙类</t>
    <phoneticPr fontId="3" type="noConversion"/>
  </si>
  <si>
    <t>丁戊类</t>
    <phoneticPr fontId="3" type="noConversion"/>
  </si>
  <si>
    <t>地下或半地下</t>
    <phoneticPr fontId="3" type="noConversion"/>
  </si>
  <si>
    <t>占地面积小于等于300m2</t>
    <phoneticPr fontId="3" type="noConversion"/>
  </si>
  <si>
    <t>防火分区100m2</t>
    <phoneticPr fontId="3" type="noConversion"/>
  </si>
  <si>
    <t>地下半地下面积100m2</t>
    <phoneticPr fontId="3" type="noConversion"/>
  </si>
  <si>
    <t>仓库</t>
    <phoneticPr fontId="3" type="noConversion"/>
  </si>
  <si>
    <t>或L2最大距离</t>
    <phoneticPr fontId="3" type="noConversion"/>
  </si>
  <si>
    <t>高度含</t>
    <phoneticPr fontId="3" type="noConversion"/>
  </si>
  <si>
    <t>单元面积</t>
    <phoneticPr fontId="3" type="noConversion"/>
  </si>
  <si>
    <t>27-54</t>
    <phoneticPr fontId="3" type="noConversion"/>
  </si>
  <si>
    <t>住宅</t>
    <phoneticPr fontId="3" type="noConversion"/>
  </si>
  <si>
    <t>公共</t>
    <phoneticPr fontId="3" type="noConversion"/>
  </si>
  <si>
    <t>耐火等级</t>
    <phoneticPr fontId="3" type="noConversion"/>
  </si>
  <si>
    <t>最多层数</t>
    <phoneticPr fontId="3" type="noConversion"/>
  </si>
  <si>
    <t>最大面积</t>
    <phoneticPr fontId="3" type="noConversion"/>
  </si>
  <si>
    <t>人数要求</t>
    <phoneticPr fontId="3" type="noConversion"/>
  </si>
  <si>
    <t>1、2级</t>
    <phoneticPr fontId="3" type="noConversion"/>
  </si>
  <si>
    <t>3级</t>
    <phoneticPr fontId="3" type="noConversion"/>
  </si>
  <si>
    <t>4级</t>
    <phoneticPr fontId="3" type="noConversion"/>
  </si>
  <si>
    <t>第2、3层人数不大于50人</t>
    <phoneticPr fontId="3" type="noConversion"/>
  </si>
  <si>
    <t>第2、3层人数不大于25人</t>
    <phoneticPr fontId="3" type="noConversion"/>
  </si>
  <si>
    <t>第3层人数不大于15人</t>
    <phoneticPr fontId="3" type="noConversion"/>
  </si>
  <si>
    <t>其他多层</t>
    <phoneticPr fontId="3" type="noConversion"/>
  </si>
  <si>
    <t>楼梯类型选择</t>
    <phoneticPr fontId="3" type="noConversion"/>
  </si>
  <si>
    <t>辅助设备配备</t>
    <phoneticPr fontId="3" type="noConversion"/>
  </si>
  <si>
    <r>
      <t>局部</t>
    </r>
    <r>
      <rPr>
        <b/>
        <sz val="11"/>
        <color rgb="FFFF0000"/>
        <rFont val="宋体"/>
        <family val="3"/>
        <charset val="134"/>
      </rPr>
      <t>高出建筑</t>
    </r>
    <r>
      <rPr>
        <sz val="11"/>
        <color theme="1"/>
        <rFont val="宋体"/>
        <family val="3"/>
        <charset val="134"/>
      </rPr>
      <t>，耐火等级一、二级；疏散楼梯少于2部；顶层升到最多2层；每层最多200；人数之和小于等于50；高出部分可设与下部连通的疏散楼梯，另一通道直通屋顶，借道</t>
    </r>
    <phoneticPr fontId="3" type="noConversion"/>
  </si>
  <si>
    <t>12-3-200-50</t>
    <phoneticPr fontId="3" type="noConversion"/>
  </si>
  <si>
    <t>3-3-200-25</t>
    <phoneticPr fontId="3" type="noConversion"/>
  </si>
  <si>
    <t>4-2-200-15</t>
    <phoneticPr fontId="3" type="noConversion"/>
  </si>
  <si>
    <t>两个安全出口间、袋形走道两侧</t>
    <phoneticPr fontId="3" type="noConversion"/>
  </si>
  <si>
    <t>托儿所、幼儿园、老年人建筑</t>
    <phoneticPr fontId="3" type="noConversion"/>
  </si>
  <si>
    <t>场所</t>
    <phoneticPr fontId="3" type="noConversion"/>
  </si>
  <si>
    <t>最大面积含</t>
    <phoneticPr fontId="3" type="noConversion"/>
  </si>
  <si>
    <t>医疗建筑、教学建筑</t>
    <phoneticPr fontId="3" type="noConversion"/>
  </si>
  <si>
    <t>其他</t>
    <phoneticPr fontId="3" type="noConversion"/>
  </si>
  <si>
    <t>50m2+门宽0.9m</t>
    <phoneticPr fontId="3" type="noConversion"/>
  </si>
  <si>
    <t>200m2+L1  15m+门宽 1.4m</t>
    <phoneticPr fontId="3" type="noConversion"/>
  </si>
  <si>
    <t>歌舞娱乐游艺放映场所</t>
    <phoneticPr fontId="3" type="noConversion"/>
  </si>
  <si>
    <t>袋形走道尽端（除托儿所、幼儿园、老年人建筑、医疗建筑、教学建筑）</t>
    <phoneticPr fontId="3" type="noConversion"/>
  </si>
  <si>
    <t>50m2+15人</t>
    <phoneticPr fontId="3" type="noConversion"/>
  </si>
  <si>
    <t>地上+地下不区分</t>
    <phoneticPr fontId="3" type="noConversion"/>
  </si>
  <si>
    <t>地上+地下</t>
  </si>
  <si>
    <t>设备间</t>
    <phoneticPr fontId="3" type="noConversion"/>
  </si>
  <si>
    <t>200m2+15人</t>
    <phoneticPr fontId="3" type="noConversion"/>
  </si>
  <si>
    <t>其他</t>
    <phoneticPr fontId="3" type="noConversion"/>
  </si>
  <si>
    <t>50+15人</t>
    <phoneticPr fontId="3" type="noConversion"/>
  </si>
  <si>
    <t>剧院+电影院+礼堂的观众厅</t>
    <phoneticPr fontId="3" type="noConversion"/>
  </si>
  <si>
    <t>250人/个，超过2000，按400人/个计算</t>
    <phoneticPr fontId="3" type="noConversion"/>
  </si>
  <si>
    <t>体育馆</t>
    <phoneticPr fontId="3" type="noConversion"/>
  </si>
  <si>
    <t>400-700人计算</t>
    <phoneticPr fontId="3" type="noConversion"/>
  </si>
  <si>
    <t>一个疏散门</t>
    <phoneticPr fontId="3" type="noConversion"/>
  </si>
  <si>
    <t>大于2个</t>
    <phoneticPr fontId="3" type="noConversion"/>
  </si>
  <si>
    <r>
      <t>除幼儿园、托儿所的</t>
    </r>
    <r>
      <rPr>
        <b/>
        <sz val="11"/>
        <color rgb="FFFF0000"/>
        <rFont val="宋体"/>
        <family val="3"/>
        <charset val="134"/>
      </rPr>
      <t>单层/多层首层</t>
    </r>
    <r>
      <rPr>
        <sz val="11"/>
        <color theme="1"/>
        <rFont val="宋体"/>
        <family val="3"/>
        <charset val="134"/>
      </rPr>
      <t>，建筑面积小于等于50m2，且人数不大于15人；</t>
    </r>
    <r>
      <rPr>
        <b/>
        <sz val="11"/>
        <color rgb="FFFF0000"/>
        <rFont val="宋体"/>
        <family val="3"/>
        <charset val="134"/>
      </rPr>
      <t>50+15</t>
    </r>
    <phoneticPr fontId="3" type="noConversion"/>
  </si>
  <si>
    <t>老年人照料设施疏散楼梯</t>
  </si>
  <si>
    <t>敞开式外廊直接相连</t>
  </si>
  <si>
    <t>不能相连的</t>
  </si>
  <si>
    <t>封闭楼梯间</t>
  </si>
  <si>
    <t>大于24m</t>
  </si>
  <si>
    <t>防烟楼梯间</t>
  </si>
  <si>
    <t>大于32m</t>
  </si>
  <si>
    <t>增加连廊   居室与公共活动场所的</t>
    <phoneticPr fontId="3" type="noConversion"/>
  </si>
  <si>
    <t>疏散楼梯；
安全出口
室外避难场所</t>
    <phoneticPr fontId="3" type="noConversion"/>
  </si>
  <si>
    <t>装修</t>
    <phoneticPr fontId="3" type="noConversion"/>
  </si>
  <si>
    <t>歌舞娱乐游艺放映场所</t>
    <phoneticPr fontId="3" type="noConversion"/>
  </si>
  <si>
    <t>顶</t>
    <phoneticPr fontId="3" type="noConversion"/>
  </si>
  <si>
    <t>墙</t>
    <phoneticPr fontId="3" type="noConversion"/>
  </si>
  <si>
    <t>地</t>
    <phoneticPr fontId="3" type="noConversion"/>
  </si>
  <si>
    <t>A</t>
    <phoneticPr fontId="3" type="noConversion"/>
  </si>
  <si>
    <t>地下</t>
    <phoneticPr fontId="3" type="noConversion"/>
  </si>
  <si>
    <t>多层</t>
    <phoneticPr fontId="3" type="noConversion"/>
  </si>
  <si>
    <t>B1</t>
    <phoneticPr fontId="3" type="noConversion"/>
  </si>
  <si>
    <t>双自不降级</t>
    <phoneticPr fontId="3" type="noConversion"/>
  </si>
  <si>
    <t>高层</t>
    <phoneticPr fontId="3" type="noConversion"/>
  </si>
  <si>
    <t>加自灭</t>
    <phoneticPr fontId="3" type="noConversion"/>
  </si>
  <si>
    <t>加双自</t>
    <phoneticPr fontId="3" type="noConversion"/>
  </si>
  <si>
    <t>单多层民建</t>
    <phoneticPr fontId="3" type="noConversion"/>
  </si>
  <si>
    <t>除顶棚外降一级</t>
    <phoneticPr fontId="3" type="noConversion"/>
  </si>
  <si>
    <t>都降一级</t>
    <phoneticPr fontId="3" type="noConversion"/>
  </si>
  <si>
    <t>高层民建</t>
    <phoneticPr fontId="3" type="noConversion"/>
  </si>
  <si>
    <t>除顶棚外降一级</t>
    <phoneticPr fontId="3" type="noConversion"/>
  </si>
  <si>
    <t>地下民建</t>
    <phoneticPr fontId="3" type="noConversion"/>
  </si>
  <si>
    <t>单层、多层丙丁戊</t>
    <phoneticPr fontId="3" type="noConversion"/>
  </si>
  <si>
    <t>仓库</t>
    <phoneticPr fontId="3" type="noConversion"/>
  </si>
  <si>
    <t>场所</t>
    <phoneticPr fontId="3" type="noConversion"/>
  </si>
  <si>
    <t>除去注的</t>
    <phoneticPr fontId="3" type="noConversion"/>
  </si>
  <si>
    <t>不降</t>
    <phoneticPr fontId="3" type="noConversion"/>
  </si>
  <si>
    <t>夹心饼干A好吃
实在不行用12,两边合起来100分，
背景也要硬</t>
    <phoneticPr fontId="3" type="noConversion"/>
  </si>
  <si>
    <t>屋面与外墙均用B1,B2的保温材料，需要设置防火隔离带
1、借助女儿墙的500mm不燃部分，作为分隔
2、平屋面外延500mm不燃部分，作为分隔
3、平屋面内延500mm不燃部分，作为分隔</t>
    <phoneticPr fontId="3" type="noConversion"/>
  </si>
  <si>
    <t>装饰层</t>
    <phoneticPr fontId="3" type="noConversion"/>
  </si>
  <si>
    <t>大于50</t>
    <phoneticPr fontId="3" type="noConversion"/>
  </si>
  <si>
    <t>小于等于50</t>
    <phoneticPr fontId="3" type="noConversion"/>
  </si>
  <si>
    <t>A</t>
    <phoneticPr fontId="3" type="noConversion"/>
  </si>
  <si>
    <t>B1</t>
    <phoneticPr fontId="3" type="noConversion"/>
  </si>
  <si>
    <t>住宅建筑</t>
  </si>
  <si>
    <t>大于33m</t>
  </si>
  <si>
    <t>同</t>
  </si>
  <si>
    <t>公共建筑</t>
  </si>
  <si>
    <t>1类高层
大于32m二类高层</t>
  </si>
  <si>
    <t>地下或半地下建筑（室）</t>
  </si>
  <si>
    <t>1、埋深大于10m
2、地下3层及以上（深+深）</t>
  </si>
  <si>
    <t>区别</t>
  </si>
  <si>
    <t>高层厂房/仓库</t>
  </si>
  <si>
    <t>建筑高度大于32m，且多余10人
（高人多）</t>
  </si>
  <si>
    <t>设置消防电梯</t>
    <phoneticPr fontId="3" type="noConversion"/>
  </si>
  <si>
    <t>设置防烟楼梯间</t>
    <phoneticPr fontId="3" type="noConversion"/>
  </si>
  <si>
    <t>结果</t>
    <phoneticPr fontId="3" type="noConversion"/>
  </si>
  <si>
    <t>建筑高度大于32m，且设电梯（高+梯）</t>
    <phoneticPr fontId="3" type="noConversion"/>
  </si>
  <si>
    <t>1、地上部分设置消防电梯的建筑
2、埋深大于10m，且建筑总面积大于3k平（已设+深又大）</t>
    <phoneticPr fontId="3" type="noConversion"/>
  </si>
  <si>
    <t>设计压力有20L/S的场所</t>
    <phoneticPr fontId="3" type="noConversion"/>
  </si>
  <si>
    <t>5、室外管网布置要求，高度小于54，且室外设计流量大于20L/s，管网</t>
    <phoneticPr fontId="3" type="noConversion"/>
  </si>
  <si>
    <t>6、室内管网布置要求，室外设计流量大于20L/S，且室内消火栓不超10个</t>
    <phoneticPr fontId="3" type="noConversion"/>
  </si>
  <si>
    <r>
      <t>1、低压给水系统适用场所之一，</t>
    </r>
    <r>
      <rPr>
        <b/>
        <sz val="10"/>
        <color rgb="FFFF0000"/>
        <rFont val="DengXian"/>
        <charset val="134"/>
        <scheme val="minor"/>
      </rPr>
      <t>室外消火栓设计流量</t>
    </r>
    <r>
      <rPr>
        <sz val="10"/>
        <color theme="1"/>
        <rFont val="DengXian"/>
        <family val="2"/>
        <charset val="134"/>
        <scheme val="minor"/>
      </rPr>
      <t>小于等于20L/S，且小于等于54m</t>
    </r>
    <phoneticPr fontId="3" type="noConversion"/>
  </si>
  <si>
    <r>
      <t>2、单台消防水泵，</t>
    </r>
    <r>
      <rPr>
        <b/>
        <sz val="10"/>
        <color rgb="FFFF0000"/>
        <rFont val="DengXian"/>
        <charset val="134"/>
        <scheme val="minor"/>
      </rPr>
      <t>系统设计流量</t>
    </r>
    <r>
      <rPr>
        <sz val="10"/>
        <color theme="1"/>
        <rFont val="DengXian"/>
        <family val="2"/>
        <charset val="134"/>
        <scheme val="minor"/>
      </rPr>
      <t>不大于20L/S，压力不大于0.5MPA</t>
    </r>
    <phoneticPr fontId="3" type="noConversion"/>
  </si>
  <si>
    <r>
      <t>3、泵组安装流量计和压力表接口。</t>
    </r>
    <r>
      <rPr>
        <b/>
        <sz val="10"/>
        <color rgb="FFFF0000"/>
        <rFont val="DengXian"/>
        <charset val="134"/>
        <scheme val="minor"/>
      </rPr>
      <t>系统设计流量</t>
    </r>
    <r>
      <rPr>
        <sz val="10"/>
        <color theme="1"/>
        <rFont val="DengXian"/>
        <family val="2"/>
        <charset val="134"/>
        <scheme val="minor"/>
      </rPr>
      <t>大于20L/S，压力大于0.5MPA，否则，只需要留接口</t>
    </r>
    <phoneticPr fontId="3" type="noConversion"/>
  </si>
  <si>
    <t>4、室外管网布置要求，高度小于54，且室外设计流量小于20L/s，枝状</t>
    <phoneticPr fontId="3" type="noConversion"/>
  </si>
  <si>
    <t>7、需设置消防水箱，建筑高度大于50m，或者室外设计流量大于20L/s</t>
    <phoneticPr fontId="3" type="noConversion"/>
  </si>
  <si>
    <t>一类高层公共</t>
    <phoneticPr fontId="3" type="noConversion"/>
  </si>
  <si>
    <t>商店</t>
    <phoneticPr fontId="3" type="noConversion"/>
  </si>
  <si>
    <t>一般</t>
    <phoneticPr fontId="3" type="noConversion"/>
  </si>
  <si>
    <t>大于150</t>
    <phoneticPr fontId="3" type="noConversion"/>
  </si>
  <si>
    <t>小于等于25L/S</t>
    <phoneticPr fontId="3" type="noConversion"/>
  </si>
  <si>
    <t>大于25L/S</t>
    <phoneticPr fontId="3" type="noConversion"/>
  </si>
  <si>
    <t>1～3万m2</t>
    <phoneticPr fontId="3" type="noConversion"/>
  </si>
  <si>
    <t>大于3万m2</t>
    <phoneticPr fontId="3" type="noConversion"/>
  </si>
  <si>
    <t>多层公共、
二类高层公共
0.07</t>
    <phoneticPr fontId="3" type="noConversion"/>
  </si>
  <si>
    <t>一类高层住宅
0.07</t>
    <phoneticPr fontId="3" type="noConversion"/>
  </si>
  <si>
    <t>二类高层住宅
0.07</t>
    <phoneticPr fontId="3" type="noConversion"/>
  </si>
  <si>
    <t>多层住宅
0.07</t>
    <phoneticPr fontId="3" type="noConversion"/>
  </si>
  <si>
    <t>工业
0.1</t>
    <phoneticPr fontId="3" type="noConversion"/>
  </si>
  <si>
    <t>36(0.1)</t>
    <phoneticPr fontId="3" type="noConversion"/>
  </si>
  <si>
    <t>50(0.15)</t>
    <phoneticPr fontId="3" type="noConversion"/>
  </si>
  <si>
    <t>100(0.15)</t>
    <phoneticPr fontId="3" type="noConversion"/>
  </si>
  <si>
    <t>高位消防水箱容量/最不利点压力</t>
    <phoneticPr fontId="3" type="noConversion"/>
  </si>
  <si>
    <t>商店与其他建筑取值不一致，取大值</t>
    <phoneticPr fontId="3" type="noConversion"/>
  </si>
  <si>
    <t>4、消防用水计算</t>
    <phoneticPr fontId="3" type="noConversion"/>
  </si>
  <si>
    <t>需要设自喷的场景</t>
    <phoneticPr fontId="3" type="noConversion"/>
  </si>
  <si>
    <t>1. 高层民用建筑</t>
    <phoneticPr fontId="3" type="noConversion"/>
  </si>
  <si>
    <t>2、单多层民用建筑</t>
    <phoneticPr fontId="3" type="noConversion"/>
  </si>
  <si>
    <t>3、厂房和生产部位</t>
    <phoneticPr fontId="3" type="noConversion"/>
  </si>
  <si>
    <t>4.仓库</t>
  </si>
  <si>
    <r>
      <t>（1） 一类高层公共建筑（</t>
    </r>
    <r>
      <rPr>
        <sz val="10"/>
        <color rgb="FFFF0000"/>
        <rFont val="DengXian"/>
        <charset val="134"/>
        <scheme val="minor"/>
      </rPr>
      <t>除游泳池、溜冰场外</t>
    </r>
    <r>
      <rPr>
        <sz val="10"/>
        <color theme="1"/>
        <rFont val="DengXian"/>
        <family val="2"/>
        <charset val="134"/>
        <scheme val="minor"/>
      </rPr>
      <t>）及其地下、半地下室；
（2）二类高层公共建筑及其地下、半地下室的公共活动用房、走道、办公室和旅馆的客房、可燃物品库房、自动扶梯底部；
（3）高层民用建筑内的</t>
    </r>
    <r>
      <rPr>
        <b/>
        <sz val="10"/>
        <color rgb="FFFF0000"/>
        <rFont val="DengXian"/>
        <charset val="134"/>
        <scheme val="minor"/>
      </rPr>
      <t>歌舞娱乐放映游艺场</t>
    </r>
    <r>
      <rPr>
        <sz val="10"/>
        <color theme="1"/>
        <rFont val="DengXian"/>
        <family val="2"/>
        <charset val="134"/>
        <scheme val="minor"/>
      </rPr>
      <t>所；
（4）建筑高度</t>
    </r>
    <r>
      <rPr>
        <b/>
        <sz val="10"/>
        <color rgb="FFFF0000"/>
        <rFont val="DengXian"/>
        <charset val="134"/>
        <scheme val="minor"/>
      </rPr>
      <t>大于 100m 的住宅建筑</t>
    </r>
    <r>
      <rPr>
        <sz val="10"/>
        <color theme="1"/>
        <rFont val="DengXian"/>
        <family val="2"/>
        <charset val="134"/>
        <scheme val="minor"/>
      </rPr>
      <t>。</t>
    </r>
    <phoneticPr fontId="3" type="noConversion"/>
  </si>
  <si>
    <r>
      <t>（1）特等、甲等剧场，超过</t>
    </r>
    <r>
      <rPr>
        <b/>
        <sz val="8"/>
        <color rgb="FFFF0000"/>
        <rFont val="DengXian"/>
        <charset val="134"/>
        <scheme val="minor"/>
      </rPr>
      <t xml:space="preserve"> 1500 </t>
    </r>
    <r>
      <rPr>
        <sz val="8"/>
        <color theme="1"/>
        <rFont val="DengXian"/>
        <charset val="134"/>
        <scheme val="minor"/>
      </rPr>
      <t>个座位的其他等级的剧场，超过</t>
    </r>
    <r>
      <rPr>
        <b/>
        <sz val="8"/>
        <color rgb="FFFF0000"/>
        <rFont val="DengXian"/>
        <charset val="134"/>
        <scheme val="minor"/>
      </rPr>
      <t xml:space="preserve"> 2000</t>
    </r>
    <r>
      <rPr>
        <sz val="8"/>
        <color theme="1"/>
        <rFont val="DengXian"/>
        <charset val="134"/>
        <scheme val="minor"/>
      </rPr>
      <t xml:space="preserve"> 个座位的会堂或礼堂，超
过</t>
    </r>
    <r>
      <rPr>
        <b/>
        <sz val="8"/>
        <color rgb="FFFF0000"/>
        <rFont val="DengXian"/>
        <charset val="134"/>
        <scheme val="minor"/>
      </rPr>
      <t xml:space="preserve"> 3000</t>
    </r>
    <r>
      <rPr>
        <sz val="8"/>
        <color theme="1"/>
        <rFont val="DengXian"/>
        <charset val="134"/>
        <scheme val="minor"/>
      </rPr>
      <t xml:space="preserve"> 个座位的体育馆，超过 </t>
    </r>
    <r>
      <rPr>
        <b/>
        <sz val="8"/>
        <color rgb="FFFF0000"/>
        <rFont val="DengXian"/>
        <charset val="134"/>
        <scheme val="minor"/>
      </rPr>
      <t>5000</t>
    </r>
    <r>
      <rPr>
        <sz val="8"/>
        <color theme="1"/>
        <rFont val="DengXian"/>
        <charset val="134"/>
        <scheme val="minor"/>
      </rPr>
      <t xml:space="preserve"> 人的体育场的室内人员休息室与器材间等；
（2）任一层建筑面积大于 </t>
    </r>
    <r>
      <rPr>
        <b/>
        <sz val="8"/>
        <color rgb="FFFF0000"/>
        <rFont val="DengXian"/>
        <charset val="134"/>
        <scheme val="minor"/>
      </rPr>
      <t>1500</t>
    </r>
    <r>
      <rPr>
        <sz val="8"/>
        <color theme="1"/>
        <rFont val="DengXian"/>
        <charset val="134"/>
        <scheme val="minor"/>
      </rPr>
      <t>m2 或总建筑面积大于</t>
    </r>
    <r>
      <rPr>
        <b/>
        <sz val="8"/>
        <color rgb="FFFF0000"/>
        <rFont val="DengXian"/>
        <charset val="134"/>
        <scheme val="minor"/>
      </rPr>
      <t xml:space="preserve"> 3000</t>
    </r>
    <r>
      <rPr>
        <sz val="8"/>
        <color theme="1"/>
        <rFont val="DengXian"/>
        <charset val="134"/>
        <scheme val="minor"/>
      </rPr>
      <t>m 2 的展览、商店、餐饮和旅馆建筑以及医
院中同样建筑规模的病房楼、门诊楼和手术部；
（3）设置</t>
    </r>
    <r>
      <rPr>
        <b/>
        <sz val="8"/>
        <color rgb="FFFF0000"/>
        <rFont val="DengXian"/>
        <charset val="134"/>
        <scheme val="minor"/>
      </rPr>
      <t>送回风道（管）的集中</t>
    </r>
    <r>
      <rPr>
        <sz val="8"/>
        <color theme="1"/>
        <rFont val="DengXian"/>
        <charset val="134"/>
        <scheme val="minor"/>
      </rPr>
      <t>空气调节系统且总建筑</t>
    </r>
    <r>
      <rPr>
        <b/>
        <sz val="8"/>
        <color rgb="FFFF0000"/>
        <rFont val="DengXian"/>
        <charset val="134"/>
        <scheme val="minor"/>
      </rPr>
      <t>面积大于 3000m2</t>
    </r>
    <r>
      <rPr>
        <sz val="8"/>
        <color theme="1"/>
        <rFont val="DengXian"/>
        <charset val="134"/>
        <scheme val="minor"/>
      </rPr>
      <t xml:space="preserve"> 的办公建筑等；
（4）藏书量超过 </t>
    </r>
    <r>
      <rPr>
        <b/>
        <sz val="8"/>
        <color rgb="FFFF0000"/>
        <rFont val="DengXian"/>
        <charset val="134"/>
        <scheme val="minor"/>
      </rPr>
      <t>50 万</t>
    </r>
    <r>
      <rPr>
        <sz val="8"/>
        <color theme="1"/>
        <rFont val="DengXian"/>
        <charset val="134"/>
        <scheme val="minor"/>
      </rPr>
      <t xml:space="preserve">册的图书馆；
（5）大、中型幼儿园，总建筑面积大于 </t>
    </r>
    <r>
      <rPr>
        <b/>
        <sz val="8"/>
        <color rgb="FFFF0000"/>
        <rFont val="DengXian"/>
        <charset val="134"/>
        <scheme val="minor"/>
      </rPr>
      <t>500</t>
    </r>
    <r>
      <rPr>
        <sz val="8"/>
        <color theme="1"/>
        <rFont val="DengXian"/>
        <charset val="134"/>
        <scheme val="minor"/>
      </rPr>
      <t xml:space="preserve">m2 的老年人建筑
（6）总建筑面积大于 </t>
    </r>
    <r>
      <rPr>
        <b/>
        <sz val="8"/>
        <color rgb="FFFF0000"/>
        <rFont val="DengXian"/>
        <charset val="134"/>
        <scheme val="minor"/>
      </rPr>
      <t>500m2 的地下或半地下店</t>
    </r>
    <r>
      <rPr>
        <sz val="8"/>
        <color theme="1"/>
        <rFont val="DengXian"/>
        <charset val="134"/>
        <scheme val="minor"/>
      </rPr>
      <t>；
（7）设置在</t>
    </r>
    <r>
      <rPr>
        <b/>
        <sz val="8"/>
        <color rgb="FFFF0000"/>
        <rFont val="DengXian"/>
        <charset val="134"/>
        <scheme val="minor"/>
      </rPr>
      <t>地下或半地下或地上四层及以上楼层的歌舞娱乐放映游艺场所（除游泳场所外）</t>
    </r>
    <r>
      <rPr>
        <sz val="8"/>
        <color theme="1"/>
        <rFont val="DengXian"/>
        <charset val="134"/>
        <scheme val="minor"/>
      </rPr>
      <t>，设置
在首层、二层和三层且任一层建筑面积大于</t>
    </r>
    <r>
      <rPr>
        <b/>
        <sz val="8"/>
        <color rgb="FFFF0000"/>
        <rFont val="DengXian"/>
        <charset val="134"/>
        <scheme val="minor"/>
      </rPr>
      <t xml:space="preserve"> 300m</t>
    </r>
    <r>
      <rPr>
        <sz val="8"/>
        <color theme="1"/>
        <rFont val="DengXian"/>
        <charset val="134"/>
        <scheme val="minor"/>
      </rPr>
      <t xml:space="preserve">
2 的地上歌舞娱乐放映游艺场所（除游泳场所外）</t>
    </r>
    <phoneticPr fontId="3" type="noConversion"/>
  </si>
  <si>
    <r>
      <t>（1）不小于</t>
    </r>
    <r>
      <rPr>
        <b/>
        <sz val="10"/>
        <color rgb="FFFF0000"/>
        <rFont val="DengXian"/>
        <charset val="134"/>
        <scheme val="minor"/>
      </rPr>
      <t xml:space="preserve"> 50000</t>
    </r>
    <r>
      <rPr>
        <sz val="10"/>
        <color theme="1"/>
        <rFont val="DengXian"/>
        <charset val="134"/>
        <scheme val="minor"/>
      </rPr>
      <t xml:space="preserve"> 纱锭的棉纺厂的开包、清花车间，不小于 5000 锭的麻纺厂的分级、梳麻车间，火柴厂的烤梗、筛选部位；
（2）占地面积大于</t>
    </r>
    <r>
      <rPr>
        <b/>
        <sz val="10"/>
        <color rgb="FFFF0000"/>
        <rFont val="DengXian"/>
        <charset val="134"/>
        <scheme val="minor"/>
      </rPr>
      <t xml:space="preserve"> 1500m²</t>
    </r>
    <r>
      <rPr>
        <sz val="10"/>
        <color theme="1"/>
        <rFont val="DengXian"/>
        <charset val="134"/>
        <scheme val="minor"/>
      </rPr>
      <t>或总建筑面积大于 3000m²的单、多层制鞋、制衣、玩具及电子等类似生产的厂房；
（3）占地面积大于 1500m²的木器厂房；
（4）</t>
    </r>
    <r>
      <rPr>
        <b/>
        <sz val="10"/>
        <color rgb="FFFF0000"/>
        <rFont val="DengXian"/>
        <charset val="134"/>
        <scheme val="minor"/>
      </rPr>
      <t xml:space="preserve"> 泡沫塑料厂</t>
    </r>
    <r>
      <rPr>
        <sz val="10"/>
        <color theme="1"/>
        <rFont val="DengXian"/>
        <charset val="134"/>
        <scheme val="minor"/>
      </rPr>
      <t>的预发、成型、切片、压花部位；
（5）</t>
    </r>
    <r>
      <rPr>
        <b/>
        <sz val="10"/>
        <color rgb="FFFF0000"/>
        <rFont val="DengXian"/>
        <charset val="134"/>
        <scheme val="minor"/>
      </rPr>
      <t>高层乙、丙类厂</t>
    </r>
    <r>
      <rPr>
        <sz val="10"/>
        <color theme="1"/>
        <rFont val="DengXian"/>
        <charset val="134"/>
        <scheme val="minor"/>
      </rPr>
      <t>房；
（6）建筑面积大于</t>
    </r>
    <r>
      <rPr>
        <b/>
        <sz val="10"/>
        <color rgb="FFFF0000"/>
        <rFont val="DengXian"/>
        <charset val="134"/>
        <scheme val="minor"/>
      </rPr>
      <t xml:space="preserve"> 500m²</t>
    </r>
    <r>
      <rPr>
        <sz val="10"/>
        <color theme="1"/>
        <rFont val="DengXian"/>
        <charset val="134"/>
        <scheme val="minor"/>
      </rPr>
      <t>的</t>
    </r>
    <r>
      <rPr>
        <b/>
        <sz val="10"/>
        <color rgb="FFFF0000"/>
        <rFont val="DengXian"/>
        <charset val="134"/>
        <scheme val="minor"/>
      </rPr>
      <t>地下或半地下丙类</t>
    </r>
    <r>
      <rPr>
        <sz val="10"/>
        <color theme="1"/>
        <rFont val="DengXian"/>
        <charset val="134"/>
        <scheme val="minor"/>
      </rPr>
      <t>厂房。</t>
    </r>
    <phoneticPr fontId="3" type="noConversion"/>
  </si>
  <si>
    <r>
      <t>（1）每座占地面积大于</t>
    </r>
    <r>
      <rPr>
        <b/>
        <sz val="9"/>
        <color rgb="FFFF0000"/>
        <rFont val="DengXian"/>
        <charset val="134"/>
        <scheme val="minor"/>
      </rPr>
      <t xml:space="preserve"> 1000m²</t>
    </r>
    <r>
      <rPr>
        <sz val="9"/>
        <color theme="1"/>
        <rFont val="DengXian"/>
        <charset val="134"/>
        <scheme val="minor"/>
      </rPr>
      <t>的棉、毛、丝、麻、化纤、毛皮及其制品的仓库；
注：</t>
    </r>
    <r>
      <rPr>
        <b/>
        <sz val="9"/>
        <color rgb="FFFF0000"/>
        <rFont val="DengXian"/>
        <charset val="134"/>
        <scheme val="minor"/>
      </rPr>
      <t>单层</t>
    </r>
    <r>
      <rPr>
        <sz val="9"/>
        <color theme="1"/>
        <rFont val="DengXian"/>
        <charset val="134"/>
        <scheme val="minor"/>
      </rPr>
      <t>占地面积</t>
    </r>
    <r>
      <rPr>
        <b/>
        <sz val="9"/>
        <color rgb="FFFF0000"/>
        <rFont val="DengXian"/>
        <charset val="134"/>
        <scheme val="minor"/>
      </rPr>
      <t>不大于 2000m²</t>
    </r>
    <r>
      <rPr>
        <sz val="9"/>
        <color theme="1"/>
        <rFont val="DengXian"/>
        <charset val="134"/>
        <scheme val="minor"/>
      </rPr>
      <t>的棉花库房，可不设置。
（2）每座占地面积大于</t>
    </r>
    <r>
      <rPr>
        <b/>
        <sz val="9"/>
        <color rgb="FFFF0000"/>
        <rFont val="DengXian"/>
        <charset val="134"/>
        <scheme val="minor"/>
      </rPr>
      <t xml:space="preserve"> 600m²的火柴仓库</t>
    </r>
    <r>
      <rPr>
        <sz val="9"/>
        <color theme="1"/>
        <rFont val="DengXian"/>
        <charset val="134"/>
        <scheme val="minor"/>
      </rPr>
      <t>；
（3）邮政建筑内建筑面积大于</t>
    </r>
    <r>
      <rPr>
        <b/>
        <sz val="9"/>
        <color rgb="FFFF0000"/>
        <rFont val="DengXian"/>
        <charset val="134"/>
        <scheme val="minor"/>
      </rPr>
      <t xml:space="preserve"> 500m²的空邮袋库；</t>
    </r>
    <r>
      <rPr>
        <sz val="9"/>
        <color theme="1"/>
        <rFont val="DengXian"/>
        <charset val="134"/>
        <scheme val="minor"/>
      </rPr>
      <t xml:space="preserve">
（4）</t>
    </r>
    <r>
      <rPr>
        <b/>
        <sz val="9"/>
        <color rgb="FFFF0000"/>
        <rFont val="DengXian"/>
        <charset val="134"/>
        <scheme val="minor"/>
      </rPr>
      <t>可燃、难燃物品的高架仓库和高层仓库</t>
    </r>
    <r>
      <rPr>
        <sz val="9"/>
        <color theme="1"/>
        <rFont val="DengXian"/>
        <charset val="134"/>
        <scheme val="minor"/>
      </rPr>
      <t>；
（5）设计温度高于 0℃的高架冷库，设计温度高于 0℃且每个防火分区建筑面积大于 1500m²的非高架冷库；
（6）总建筑面积大于</t>
    </r>
    <r>
      <rPr>
        <b/>
        <sz val="9"/>
        <color rgb="FFFF0000"/>
        <rFont val="DengXian"/>
        <charset val="134"/>
        <scheme val="minor"/>
      </rPr>
      <t xml:space="preserve"> 500m²</t>
    </r>
    <r>
      <rPr>
        <sz val="9"/>
        <color theme="1"/>
        <rFont val="DengXian"/>
        <charset val="134"/>
        <scheme val="minor"/>
      </rPr>
      <t xml:space="preserve">的可燃物品地下仓库；
（7）每座占地面积大于 </t>
    </r>
    <r>
      <rPr>
        <b/>
        <sz val="9"/>
        <color rgb="FFFF0000"/>
        <rFont val="DengXian"/>
        <charset val="134"/>
        <scheme val="minor"/>
      </rPr>
      <t>1500m²</t>
    </r>
    <r>
      <rPr>
        <sz val="9"/>
        <color theme="1"/>
        <rFont val="DengXian"/>
        <charset val="134"/>
        <scheme val="minor"/>
      </rPr>
      <t xml:space="preserve">或总建筑面积大于 </t>
    </r>
    <r>
      <rPr>
        <b/>
        <sz val="9"/>
        <color rgb="FFFF0000"/>
        <rFont val="DengXian"/>
        <charset val="134"/>
        <scheme val="minor"/>
      </rPr>
      <t>3000m²</t>
    </r>
    <r>
      <rPr>
        <sz val="9"/>
        <color theme="1"/>
        <rFont val="DengXian"/>
        <charset val="134"/>
        <scheme val="minor"/>
      </rPr>
      <t>的其他单层或多层</t>
    </r>
    <r>
      <rPr>
        <b/>
        <sz val="9"/>
        <color rgb="FFFF0000"/>
        <rFont val="DengXian"/>
        <charset val="134"/>
        <scheme val="minor"/>
      </rPr>
      <t>丙类</t>
    </r>
    <r>
      <rPr>
        <sz val="9"/>
        <color theme="1"/>
        <rFont val="DengXian"/>
        <charset val="134"/>
        <scheme val="minor"/>
      </rPr>
      <t>物品仓库</t>
    </r>
    <phoneticPr fontId="3" type="noConversion"/>
  </si>
  <si>
    <t>5、汽车库、修车库</t>
    <phoneticPr fontId="3" type="noConversion"/>
  </si>
  <si>
    <r>
      <rPr>
        <sz val="10"/>
        <color rgb="FFFF0000"/>
        <rFont val="DengXian"/>
        <charset val="134"/>
        <scheme val="minor"/>
      </rPr>
      <t>应设置自喷
除敞开式汽车库、屋面停车场外</t>
    </r>
    <r>
      <rPr>
        <sz val="10"/>
        <color theme="1"/>
        <rFont val="DengXian"/>
        <charset val="134"/>
        <scheme val="minor"/>
      </rPr>
      <t xml:space="preserve">
（1）Ⅰ、Ⅱ、Ⅲ类地上汽车库；
（2）停车数超过 10 辆的地下停车库；
（3）机械式汽车库
（4）采用专用升降机作为汽车疏散出口的汽车库；
（5）Ⅰ类修车库。
</t>
    </r>
    <r>
      <rPr>
        <b/>
        <sz val="10"/>
        <color rgb="FFFF0000"/>
        <rFont val="DengXian"/>
        <charset val="134"/>
        <scheme val="minor"/>
      </rPr>
      <t>泡沫-水喷淋灭火系统</t>
    </r>
    <r>
      <rPr>
        <sz val="10"/>
        <color theme="1"/>
        <rFont val="DengXian"/>
        <charset val="134"/>
        <scheme val="minor"/>
      </rPr>
      <t xml:space="preserve">
（1）Ⅰ类地下汽车库；
（2）Ⅰ类修车库
（3）停车数超过 100 辆室内无车道且无人员停留的机械式汽车库
低于 4℃时间较短的非寒冷或寒冷地区，可采用湿式自动喷水灭火系统，但应采用防冻措施</t>
    </r>
    <phoneticPr fontId="3" type="noConversion"/>
  </si>
  <si>
    <t>6、人民防空工程</t>
    <phoneticPr fontId="3" type="noConversion"/>
  </si>
  <si>
    <r>
      <t>（1）除丁、戊类物品库房和自行车外，建筑</t>
    </r>
    <r>
      <rPr>
        <sz val="10"/>
        <color rgb="FFFF0000"/>
        <rFont val="DengXian"/>
        <charset val="134"/>
        <scheme val="minor"/>
      </rPr>
      <t>面积大于 500 ㎡丙类库房</t>
    </r>
    <r>
      <rPr>
        <sz val="10"/>
        <color theme="1"/>
        <rFont val="DengXian"/>
        <charset val="134"/>
        <scheme val="minor"/>
      </rPr>
      <t>和</t>
    </r>
    <r>
      <rPr>
        <b/>
        <sz val="10"/>
        <color rgb="FFFF0000"/>
        <rFont val="DengXian"/>
        <charset val="134"/>
        <scheme val="minor"/>
      </rPr>
      <t>其他建筑面积大于 1000㎡的人防工程；
（2）大于</t>
    </r>
    <r>
      <rPr>
        <sz val="10"/>
        <color theme="1"/>
        <rFont val="DengXian"/>
        <charset val="134"/>
        <scheme val="minor"/>
      </rPr>
      <t xml:space="preserve"> 800 个座位的电影院和礼堂的观众厅，且吊顶下表面至观众席室内地面</t>
    </r>
    <r>
      <rPr>
        <b/>
        <sz val="10"/>
        <color rgb="FFFF0000"/>
        <rFont val="DengXian"/>
        <charset val="134"/>
        <scheme val="minor"/>
      </rPr>
      <t>高度不大于 8m</t>
    </r>
    <r>
      <rPr>
        <sz val="10"/>
        <color theme="1"/>
        <rFont val="DengXian"/>
        <charset val="134"/>
        <scheme val="minor"/>
      </rPr>
      <t xml:space="preserve"> 时；舞台使用面积大于 200 ㎡时；观众厅与舞台之间的台口宜设置</t>
    </r>
    <r>
      <rPr>
        <b/>
        <sz val="10"/>
        <color rgb="FFFF0000"/>
        <rFont val="DengXian"/>
        <charset val="134"/>
        <scheme val="minor"/>
      </rPr>
      <t>防火幕或水幕分隔</t>
    </r>
    <r>
      <rPr>
        <sz val="10"/>
        <color theme="1"/>
        <rFont val="DengXian"/>
        <charset val="134"/>
        <scheme val="minor"/>
      </rPr>
      <t>；
（3）符合本规范第 4.4.3 条第 2 款规定的</t>
    </r>
    <r>
      <rPr>
        <b/>
        <sz val="10"/>
        <color rgb="FFFF0000"/>
        <rFont val="DengXian"/>
        <charset val="134"/>
        <scheme val="minor"/>
      </rPr>
      <t>防火卷帘</t>
    </r>
    <r>
      <rPr>
        <sz val="10"/>
        <color theme="1"/>
        <rFont val="DengXian"/>
        <charset val="134"/>
        <scheme val="minor"/>
      </rPr>
      <t xml:space="preserve">；
（4）歌舞娱乐放映游艺场所；
（5）建筑面积大于 </t>
    </r>
    <r>
      <rPr>
        <b/>
        <sz val="10"/>
        <color rgb="FFFF0000"/>
        <rFont val="DengXian"/>
        <charset val="134"/>
        <scheme val="minor"/>
      </rPr>
      <t>500 ㎡的地下商店和和展览厅</t>
    </r>
    <r>
      <rPr>
        <sz val="10"/>
        <color theme="1"/>
        <rFont val="DengXian"/>
        <charset val="134"/>
        <scheme val="minor"/>
      </rPr>
      <t>；
（6）燃油或燃气</t>
    </r>
    <r>
      <rPr>
        <b/>
        <sz val="10"/>
        <color rgb="FFFF0000"/>
        <rFont val="DengXian"/>
        <charset val="134"/>
        <scheme val="minor"/>
      </rPr>
      <t>锅炉房</t>
    </r>
    <r>
      <rPr>
        <sz val="10"/>
        <color theme="1"/>
        <rFont val="DengXian"/>
        <charset val="134"/>
        <scheme val="minor"/>
      </rPr>
      <t>和装机总容量大于</t>
    </r>
    <r>
      <rPr>
        <b/>
        <sz val="10"/>
        <color rgb="FFFF0000"/>
        <rFont val="DengXian"/>
        <charset val="134"/>
        <scheme val="minor"/>
      </rPr>
      <t xml:space="preserve"> 300kW 柴油发</t>
    </r>
    <r>
      <rPr>
        <sz val="10"/>
        <color theme="1"/>
        <rFont val="DengXian"/>
        <charset val="134"/>
        <scheme val="minor"/>
      </rPr>
      <t>电机房</t>
    </r>
    <phoneticPr fontId="3" type="noConversion"/>
  </si>
  <si>
    <t>防护冷却系统</t>
    <phoneticPr fontId="3" type="noConversion"/>
  </si>
  <si>
    <t>发生火灾时用于冷却防火卷帘、防火
玻璃墙等防火分隔的闭式系统。</t>
    <phoneticPr fontId="3" type="noConversion"/>
  </si>
  <si>
    <t>系统组成</t>
    <phoneticPr fontId="3" type="noConversion"/>
  </si>
  <si>
    <r>
      <t>闭式喷头、</t>
    </r>
    <r>
      <rPr>
        <b/>
        <sz val="10"/>
        <color rgb="FFFF0000"/>
        <rFont val="DengXian"/>
        <charset val="134"/>
        <scheme val="minor"/>
      </rPr>
      <t>湿式报警阀组</t>
    </r>
    <r>
      <rPr>
        <sz val="10"/>
        <color theme="1"/>
        <rFont val="DengXian"/>
        <family val="2"/>
        <charset val="134"/>
        <scheme val="minor"/>
      </rPr>
      <t>、水流指示器或压力开关、供水与配水管道以及供水设施等组成</t>
    </r>
    <phoneticPr fontId="3" type="noConversion"/>
  </si>
  <si>
    <r>
      <t>闭式喷头、干式报警阀组、水流指示器或压力开关、供水与配水管道、</t>
    </r>
    <r>
      <rPr>
        <b/>
        <sz val="10"/>
        <color rgb="FFFF0000"/>
        <rFont val="DengXian"/>
        <charset val="134"/>
        <scheme val="minor"/>
      </rPr>
      <t>充气设备</t>
    </r>
    <r>
      <rPr>
        <sz val="10"/>
        <color theme="1"/>
        <rFont val="DengXian"/>
        <charset val="134"/>
        <scheme val="minor"/>
      </rPr>
      <t>、以及供水设施等组成</t>
    </r>
    <phoneticPr fontId="3" type="noConversion"/>
  </si>
  <si>
    <r>
      <t>闭式喷头、</t>
    </r>
    <r>
      <rPr>
        <b/>
        <sz val="10"/>
        <color rgb="FFFF0000"/>
        <rFont val="DengXian"/>
        <charset val="134"/>
        <scheme val="minor"/>
      </rPr>
      <t>预作用报警阀组（雨淋+湿式</t>
    </r>
    <r>
      <rPr>
        <sz val="10"/>
        <color theme="1"/>
        <rFont val="DengXian"/>
        <charset val="134"/>
        <scheme val="minor"/>
      </rPr>
      <t>）、</t>
    </r>
    <r>
      <rPr>
        <b/>
        <sz val="10"/>
        <color rgb="FFFF0000"/>
        <rFont val="DengXian"/>
        <charset val="134"/>
        <scheme val="minor"/>
      </rPr>
      <t>水流报警装置</t>
    </r>
    <r>
      <rPr>
        <sz val="10"/>
        <color theme="1"/>
        <rFont val="DengXian"/>
        <charset val="134"/>
        <scheme val="minor"/>
      </rPr>
      <t xml:space="preserve">、供水与配水管道、充气设备、
</t>
    </r>
    <r>
      <rPr>
        <b/>
        <sz val="10"/>
        <color rgb="FFFF0000"/>
        <rFont val="DengXian"/>
        <charset val="134"/>
        <scheme val="minor"/>
      </rPr>
      <t>火灾自动报警系统</t>
    </r>
    <r>
      <rPr>
        <sz val="10"/>
        <color theme="1"/>
        <rFont val="DengXian"/>
        <charset val="134"/>
        <scheme val="minor"/>
      </rPr>
      <t>和供水设施等组成</t>
    </r>
    <phoneticPr fontId="3" type="noConversion"/>
  </si>
  <si>
    <t>由闭式洒水喷头、湿式报警阀组等组成，与湿式系统基本一致</t>
    <phoneticPr fontId="3" type="noConversion"/>
  </si>
  <si>
    <r>
      <t>开式喷头、雨淋阀组、</t>
    </r>
    <r>
      <rPr>
        <sz val="10"/>
        <color rgb="FFFF0000"/>
        <rFont val="DengXian"/>
        <charset val="134"/>
        <scheme val="minor"/>
      </rPr>
      <t>水流报警装置</t>
    </r>
    <r>
      <rPr>
        <sz val="10"/>
        <color theme="1"/>
        <rFont val="DengXian"/>
        <charset val="134"/>
        <scheme val="minor"/>
      </rPr>
      <t>、</t>
    </r>
    <r>
      <rPr>
        <sz val="10"/>
        <color rgb="FFFF0000"/>
        <rFont val="DengXian"/>
        <charset val="134"/>
        <scheme val="minor"/>
      </rPr>
      <t>火灾自动报警系统或传动管系统</t>
    </r>
    <r>
      <rPr>
        <sz val="10"/>
        <color theme="1"/>
        <rFont val="DengXian"/>
        <charset val="134"/>
        <scheme val="minor"/>
      </rPr>
      <t>、供水与配水管道以及供水设施等组成</t>
    </r>
    <phoneticPr fontId="3" type="noConversion"/>
  </si>
  <si>
    <t>单连锁系统：两只及以上独立的感烟或一只感烟火灾探测器+一只手动火灾报警按钮
双连锁系统：单连锁信号+补气干管上的压力开关，共同作用开启雨淋阀</t>
    <phoneticPr fontId="3" type="noConversion"/>
  </si>
  <si>
    <t>极限温度外；
严禁漏水；
严禁误喷的场所；
喷水后必须及时停止喷水的场所，采用重复启闭的预作用</t>
    <phoneticPr fontId="3" type="noConversion"/>
  </si>
  <si>
    <t>火灾水平蔓延速度快，需大面积喷水、快速灭火的特别危险场所；
室内净高超过一定高度且必须迅速扑救初期火灾；8m以上
属于严重危险级Ⅱ级的场所</t>
    <phoneticPr fontId="3" type="noConversion"/>
  </si>
  <si>
    <r>
      <rPr>
        <b/>
        <sz val="11"/>
        <color rgb="FFFF0000"/>
        <rFont val="DengXian"/>
        <charset val="134"/>
        <scheme val="minor"/>
      </rPr>
      <t>早期抑制快速响应</t>
    </r>
    <r>
      <rPr>
        <sz val="11"/>
        <color theme="1"/>
        <rFont val="DengXian"/>
        <charset val="134"/>
        <scheme val="minor"/>
      </rPr>
      <t>喷头
的自动喷水灭火系统
是</t>
    </r>
    <r>
      <rPr>
        <b/>
        <u/>
        <sz val="11"/>
        <color theme="1"/>
        <rFont val="DengXian"/>
        <charset val="134"/>
        <scheme val="minor"/>
      </rPr>
      <t>湿式系统</t>
    </r>
    <phoneticPr fontId="3" type="noConversion"/>
  </si>
  <si>
    <r>
      <t>1.最大净空不超</t>
    </r>
    <r>
      <rPr>
        <b/>
        <sz val="10"/>
        <color rgb="FFFF0000"/>
        <rFont val="DengXian"/>
        <charset val="134"/>
        <scheme val="minor"/>
      </rPr>
      <t xml:space="preserve">13.5m </t>
    </r>
    <r>
      <rPr>
        <sz val="10"/>
        <color theme="1"/>
        <rFont val="DengXian"/>
        <charset val="134"/>
        <scheme val="minor"/>
      </rPr>
      <t>且储物高不超</t>
    </r>
    <r>
      <rPr>
        <b/>
        <sz val="10"/>
        <color rgb="FFFF0000"/>
        <rFont val="DengXian"/>
        <charset val="134"/>
        <scheme val="minor"/>
      </rPr>
      <t>12.0m</t>
    </r>
    <r>
      <rPr>
        <sz val="10"/>
        <color theme="1"/>
        <rFont val="DengXian"/>
        <charset val="134"/>
        <scheme val="minor"/>
      </rPr>
      <t>，仓库Ⅰ、Ⅱ级或沥青制品、箱装不发泡塑料的仓库及类似
2. 最大净空不超</t>
    </r>
    <r>
      <rPr>
        <sz val="10"/>
        <color rgb="FFFF0000"/>
        <rFont val="DengXian"/>
        <charset val="134"/>
        <scheme val="minor"/>
      </rPr>
      <t xml:space="preserve"> 12.0m </t>
    </r>
    <r>
      <rPr>
        <sz val="10"/>
        <color theme="1"/>
        <rFont val="DengXian"/>
        <charset val="134"/>
        <scheme val="minor"/>
      </rPr>
      <t>且储物高不超过</t>
    </r>
    <r>
      <rPr>
        <b/>
        <sz val="10"/>
        <color rgb="FFFF0000"/>
        <rFont val="DengXian"/>
        <charset val="134"/>
        <scheme val="minor"/>
      </rPr>
      <t xml:space="preserve"> 10.5m</t>
    </r>
    <r>
      <rPr>
        <sz val="10"/>
        <color theme="1"/>
        <rFont val="DengXian"/>
        <charset val="134"/>
        <scheme val="minor"/>
      </rPr>
      <t>，储物类别为袋装不发泡塑料、箱装发泡塑料和袋装发泡塑料的仓库及类似</t>
    </r>
    <phoneticPr fontId="3" type="noConversion"/>
  </si>
  <si>
    <r>
      <rPr>
        <b/>
        <sz val="11"/>
        <color rgb="FFFF0000"/>
        <rFont val="DengXian"/>
        <charset val="134"/>
        <scheme val="minor"/>
      </rPr>
      <t>仓库型特殊应用</t>
    </r>
    <r>
      <rPr>
        <sz val="11"/>
        <color theme="1"/>
        <rFont val="DengXian"/>
        <charset val="134"/>
        <scheme val="minor"/>
      </rPr>
      <t>喷头
的自动喷水灭火系统</t>
    </r>
    <phoneticPr fontId="3" type="noConversion"/>
  </si>
  <si>
    <r>
      <t>1.最大净空不超</t>
    </r>
    <r>
      <rPr>
        <b/>
        <sz val="10"/>
        <color rgb="FFFF0000"/>
        <rFont val="DengXian"/>
        <charset val="134"/>
        <scheme val="minor"/>
      </rPr>
      <t>12.0m</t>
    </r>
    <r>
      <rPr>
        <sz val="10"/>
        <color theme="1"/>
        <rFont val="DengXian"/>
        <family val="2"/>
        <charset val="134"/>
        <scheme val="minor"/>
      </rPr>
      <t xml:space="preserve"> 且储物高度不超</t>
    </r>
    <r>
      <rPr>
        <b/>
        <sz val="10"/>
        <color rgb="FFFF0000"/>
        <rFont val="DengXian"/>
        <charset val="134"/>
        <scheme val="minor"/>
      </rPr>
      <t>10.5m</t>
    </r>
    <r>
      <rPr>
        <sz val="10"/>
        <color theme="1"/>
        <rFont val="DengXian"/>
        <family val="2"/>
        <charset val="134"/>
        <scheme val="minor"/>
      </rPr>
      <t>，仓库危险级Ⅰ、Ⅱ级或箱装不发泡塑料的仓库及类似场所；
2.最大净空不超</t>
    </r>
    <r>
      <rPr>
        <b/>
        <sz val="10"/>
        <color rgb="FFFF0000"/>
        <rFont val="DengXian"/>
        <charset val="134"/>
        <scheme val="minor"/>
      </rPr>
      <t>7.5m</t>
    </r>
    <r>
      <rPr>
        <sz val="10"/>
        <color theme="1"/>
        <rFont val="DengXian"/>
        <family val="2"/>
        <charset val="134"/>
        <scheme val="minor"/>
      </rPr>
      <t xml:space="preserve"> 且储物高不过</t>
    </r>
    <r>
      <rPr>
        <b/>
        <sz val="10"/>
        <color rgb="FFFF0000"/>
        <rFont val="DengXian"/>
        <charset val="134"/>
        <scheme val="minor"/>
      </rPr>
      <t xml:space="preserve"> 6.0m</t>
    </r>
    <r>
      <rPr>
        <sz val="10"/>
        <color theme="1"/>
        <rFont val="DengXian"/>
        <family val="2"/>
        <charset val="134"/>
        <scheme val="minor"/>
      </rPr>
      <t>，储物类别：袋装不发泡塑料和箱装发泡塑料的仓库及类似场所</t>
    </r>
    <phoneticPr fontId="3" type="noConversion"/>
  </si>
  <si>
    <r>
      <t>住宅建筑、幼儿园、老年人建筑、
建筑高度为 24m 及以下的旅馆、办公楼； 
仅在走道设置闭式系统的建筑等—</t>
    </r>
    <r>
      <rPr>
        <b/>
        <u/>
        <sz val="10"/>
        <color rgb="FFD000D0"/>
        <rFont val="DengXian"/>
        <charset val="134"/>
        <scheme val="minor"/>
      </rPr>
      <t>老幼住在24楼以下的旅馆进行办公，走道关起来不让走</t>
    </r>
    <phoneticPr fontId="3" type="noConversion"/>
  </si>
  <si>
    <t>民用建筑最大净空高度12-18m，应采用非仓库型特殊应用喷头</t>
    <phoneticPr fontId="3" type="noConversion"/>
  </si>
  <si>
    <r>
      <t>民用建筑和厂房采用</t>
    </r>
    <r>
      <rPr>
        <b/>
        <u/>
        <sz val="12"/>
        <color rgb="FFFF0000"/>
        <rFont val="宋体"/>
        <family val="3"/>
        <charset val="134"/>
      </rPr>
      <t>湿式</t>
    </r>
    <r>
      <rPr>
        <b/>
        <sz val="12"/>
        <color rgb="FF000000"/>
        <rFont val="宋体"/>
        <family val="3"/>
        <charset val="134"/>
      </rPr>
      <t>系统的设计基本参数</t>
    </r>
    <phoneticPr fontId="3" type="noConversion"/>
  </si>
  <si>
    <r>
      <t>1．高层民用建筑：旅馆、办公楼、综合楼、邮政楼、金融电信楼、指挥调度楼、广播电视楼(塔)
2、公共建筑(含单、多、高层)：医院、疗养院；</t>
    </r>
    <r>
      <rPr>
        <sz val="10"/>
        <color rgb="FFFF0000"/>
        <rFont val="DengXian"/>
        <charset val="134"/>
        <scheme val="minor"/>
      </rPr>
      <t>图书馆(书库除外)</t>
    </r>
    <r>
      <rPr>
        <sz val="10"/>
        <color theme="1"/>
        <rFont val="DengXian"/>
        <charset val="134"/>
        <scheme val="minor"/>
      </rPr>
      <t>、档案馆、展览馆(厅)；影剧院、音乐厅和礼堂(</t>
    </r>
    <r>
      <rPr>
        <sz val="10"/>
        <color rgb="FFFF0000"/>
        <rFont val="DengXian"/>
        <charset val="134"/>
        <scheme val="minor"/>
      </rPr>
      <t>舞台除外</t>
    </r>
    <r>
      <rPr>
        <sz val="10"/>
        <color theme="1"/>
        <rFont val="DengXian"/>
        <charset val="134"/>
        <scheme val="minor"/>
      </rPr>
      <t>)及其他娱乐场；火车站和飞机场及码头的建筑；</t>
    </r>
    <r>
      <rPr>
        <u/>
        <sz val="10"/>
        <color rgb="FFFF0000"/>
        <rFont val="DengXian"/>
        <charset val="134"/>
        <scheme val="minor"/>
      </rPr>
      <t>总建筑面积小于 5000m²的商场</t>
    </r>
    <r>
      <rPr>
        <sz val="10"/>
        <color rgb="FFFF0000"/>
        <rFont val="DengXian"/>
        <charset val="134"/>
        <scheme val="minor"/>
      </rPr>
      <t>、</t>
    </r>
    <r>
      <rPr>
        <u/>
        <sz val="10"/>
        <color rgb="FFFF0000"/>
        <rFont val="DengXian"/>
        <charset val="134"/>
        <scheme val="minor"/>
      </rPr>
      <t>总建筑面积小于 1000m²的地下商场</t>
    </r>
    <r>
      <rPr>
        <sz val="10"/>
        <color theme="1"/>
        <rFont val="DengXian"/>
        <charset val="134"/>
        <scheme val="minor"/>
      </rPr>
      <t xml:space="preserve">
3、文化遗产建筑：木结构古建筑、国家文物保护单位等
4．工业建筑：</t>
    </r>
    <r>
      <rPr>
        <sz val="10"/>
        <color rgb="FFFF0000"/>
        <rFont val="DengXian"/>
        <charset val="134"/>
        <scheme val="minor"/>
      </rPr>
      <t>食品、家用电器、玻璃制品等工厂的备料与生产车间等；冷藏库、钢屋架</t>
    </r>
    <r>
      <rPr>
        <sz val="10"/>
        <color theme="1"/>
        <rFont val="DengXian"/>
        <charset val="134"/>
        <scheme val="minor"/>
      </rPr>
      <t>等建筑构件（不燃、难燃）</t>
    </r>
    <phoneticPr fontId="3" type="noConversion"/>
  </si>
  <si>
    <r>
      <t>印刷厂、酒精制品、可燃液体制品等工厂的备料与车间、
净空高度不超过</t>
    </r>
    <r>
      <rPr>
        <b/>
        <u/>
        <sz val="12"/>
        <color rgb="FFFF0000"/>
        <rFont val="DengXian"/>
        <charset val="134"/>
        <scheme val="minor"/>
      </rPr>
      <t>8m</t>
    </r>
    <r>
      <rPr>
        <sz val="12"/>
        <color theme="1"/>
        <rFont val="DengXian"/>
        <charset val="134"/>
        <scheme val="minor"/>
      </rPr>
      <t>、物品高度超过</t>
    </r>
    <r>
      <rPr>
        <b/>
        <u/>
        <sz val="12"/>
        <color rgb="FFFF0000"/>
        <rFont val="DengXian"/>
        <charset val="134"/>
        <scheme val="minor"/>
      </rPr>
      <t xml:space="preserve"> 3.5m</t>
    </r>
    <r>
      <rPr>
        <sz val="12"/>
        <color theme="1"/>
        <rFont val="DengXian"/>
        <charset val="134"/>
        <scheme val="minor"/>
      </rPr>
      <t xml:space="preserve"> 的自选商场等</t>
    </r>
    <phoneticPr fontId="3" type="noConversion"/>
  </si>
  <si>
    <t>火灾危险级别划分-仓库</t>
    <phoneticPr fontId="3" type="noConversion"/>
  </si>
  <si>
    <t>仓库——湿式自动喷水灭火系统设计参数要点</t>
    <phoneticPr fontId="3" type="noConversion"/>
  </si>
  <si>
    <t>喷水强度：
Ⅰ级不应低于18(L/min﹒㎡)，
Ⅱ级不应低于 20L/min﹒㎡)， 
Ⅲ级不应低于 22</t>
    <phoneticPr fontId="3" type="noConversion"/>
  </si>
  <si>
    <r>
      <t>设置</t>
    </r>
    <r>
      <rPr>
        <b/>
        <sz val="10"/>
        <color rgb="FFFF0000"/>
        <rFont val="DengXian"/>
        <charset val="134"/>
        <scheme val="minor"/>
      </rPr>
      <t>货架内</t>
    </r>
    <r>
      <rPr>
        <sz val="10"/>
        <color theme="1"/>
        <rFont val="DengXian"/>
        <charset val="134"/>
        <scheme val="minor"/>
      </rPr>
      <t>置洒水喷头</t>
    </r>
    <phoneticPr fontId="3" type="noConversion"/>
  </si>
  <si>
    <r>
      <t>货架储物高度</t>
    </r>
    <r>
      <rPr>
        <b/>
        <sz val="10"/>
        <color rgb="FFFF0000"/>
        <rFont val="DengXian"/>
        <charset val="134"/>
        <scheme val="minor"/>
      </rPr>
      <t>大于 7.5m</t>
    </r>
    <r>
      <rPr>
        <sz val="10"/>
        <color theme="1"/>
        <rFont val="DengXian"/>
        <family val="2"/>
        <charset val="134"/>
        <scheme val="minor"/>
      </rPr>
      <t xml:space="preserve"> 时</t>
    </r>
    <phoneticPr fontId="3" type="noConversion"/>
  </si>
  <si>
    <r>
      <t>喷头作用面积不小于</t>
    </r>
    <r>
      <rPr>
        <b/>
        <sz val="10"/>
        <color rgb="FFFF0000"/>
        <rFont val="DengXian"/>
        <charset val="134"/>
        <scheme val="minor"/>
      </rPr>
      <t xml:space="preserve"> 200 ㎡</t>
    </r>
    <phoneticPr fontId="3" type="noConversion"/>
  </si>
  <si>
    <r>
      <t>时间不应小于</t>
    </r>
    <r>
      <rPr>
        <b/>
        <sz val="10"/>
        <color rgb="FFFF0000"/>
        <rFont val="DengXian"/>
        <charset val="134"/>
        <scheme val="minor"/>
      </rPr>
      <t xml:space="preserve"> 2h</t>
    </r>
    <phoneticPr fontId="3" type="noConversion"/>
  </si>
  <si>
    <t>1、Ⅰ级、Ⅱ级每 3.0m洒水喷头，Ⅲ级每 1.5m~3.0m 设，且最高不超 3.0m
2、K=80 的标准覆盖，工作压力不小于 0.20MPa； K=115 喷头，工作压力不应小于 0.10MPa
3、间距2-3m
4、2 层及以上货架内置洒水喷头时，应交错布置</t>
    <phoneticPr fontId="3" type="noConversion"/>
  </si>
  <si>
    <r>
      <t>货架</t>
    </r>
    <r>
      <rPr>
        <b/>
        <sz val="10"/>
        <color rgb="FFFF0000"/>
        <rFont val="DengXian"/>
        <charset val="134"/>
        <scheme val="minor"/>
      </rPr>
      <t>内置</t>
    </r>
    <r>
      <rPr>
        <sz val="10"/>
        <color theme="1"/>
        <rFont val="DengXian"/>
        <charset val="134"/>
        <scheme val="minor"/>
      </rPr>
      <t>洒水喷头的设置</t>
    </r>
    <phoneticPr fontId="3" type="noConversion"/>
  </si>
  <si>
    <r>
      <t xml:space="preserve"> 堆垛时，仓库危险级Ⅲ级作用面积不应小于</t>
    </r>
    <r>
      <rPr>
        <b/>
        <sz val="10"/>
        <color rgb="FFFF0000"/>
        <rFont val="DengXian"/>
        <charset val="134"/>
        <scheme val="minor"/>
      </rPr>
      <t xml:space="preserve"> 240 </t>
    </r>
    <r>
      <rPr>
        <sz val="10"/>
        <color theme="1"/>
        <rFont val="DengXian"/>
        <charset val="134"/>
        <scheme val="minor"/>
      </rPr>
      <t>㎡，持续喷水时间不应小于</t>
    </r>
    <r>
      <rPr>
        <b/>
        <sz val="10"/>
        <color rgb="FFFF0000"/>
        <rFont val="DengXian"/>
        <charset val="134"/>
        <scheme val="minor"/>
      </rPr>
      <t xml:space="preserve"> 2h</t>
    </r>
    <phoneticPr fontId="3"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</si>
  <si>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t>
    </r>
    <r>
      <rPr>
        <b/>
        <sz val="12"/>
        <color rgb="FFFF0000"/>
        <rFont val="DengXian"/>
        <charset val="134"/>
        <scheme val="minor"/>
      </rPr>
      <t>喷水强度</t>
    </r>
    <r>
      <rPr>
        <sz val="12"/>
        <color theme="1"/>
        <rFont val="DengXian"/>
        <charset val="134"/>
        <scheme val="minor"/>
      </rPr>
      <t>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干式系统、雨淋系统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3" type="noConversion"/>
  </si>
  <si>
    <t>不同类型系统设计参数及参数修正</t>
  </si>
  <si>
    <t>闭式喷头爆裂开启，先喷气，再喷水</t>
    <phoneticPr fontId="3" type="noConversion"/>
  </si>
  <si>
    <r>
      <t xml:space="preserve">火灾自动报警系统打开雨淋阀，系统充水变为湿式系统，继续发展则闭式喷头爆裂喷水
</t>
    </r>
    <r>
      <rPr>
        <b/>
        <sz val="9"/>
        <color rgb="FFFF0000"/>
        <rFont val="DengXian"/>
        <charset val="134"/>
        <scheme val="minor"/>
      </rPr>
      <t>单连锁</t>
    </r>
    <r>
      <rPr>
        <sz val="9"/>
        <color theme="1"/>
        <rFont val="DengXian"/>
        <family val="2"/>
        <charset val="134"/>
        <scheme val="minor"/>
      </rPr>
      <t xml:space="preserve">—自报直接控制
</t>
    </r>
    <r>
      <rPr>
        <b/>
        <sz val="9"/>
        <color rgb="FFFF0000"/>
        <rFont val="DengXian"/>
        <charset val="134"/>
        <scheme val="minor"/>
      </rPr>
      <t>双连锁</t>
    </r>
    <r>
      <rPr>
        <sz val="9"/>
        <color theme="1"/>
        <rFont val="DengXian"/>
        <family val="2"/>
        <charset val="134"/>
        <scheme val="minor"/>
      </rPr>
      <t>—自报+空压支管上的气压压力开关</t>
    </r>
    <phoneticPr fontId="3" type="noConversion"/>
  </si>
  <si>
    <r>
      <rPr>
        <u/>
        <sz val="10"/>
        <color theme="1"/>
        <rFont val="DengXian"/>
        <charset val="134"/>
        <scheme val="minor"/>
      </rPr>
      <t>1、干式系统和雨淋系统</t>
    </r>
    <r>
      <rPr>
        <sz val="10"/>
        <color theme="1"/>
        <rFont val="DengXian"/>
        <family val="2"/>
        <charset val="134"/>
        <scheme val="minor"/>
      </rPr>
      <t xml:space="preserve">
干式系统的</t>
    </r>
    <r>
      <rPr>
        <b/>
        <sz val="10"/>
        <color rgb="FFFF0000"/>
        <rFont val="DengXian"/>
        <charset val="134"/>
        <scheme val="minor"/>
      </rPr>
      <t>作用面积</t>
    </r>
    <r>
      <rPr>
        <sz val="10"/>
        <color theme="1"/>
        <rFont val="DengXian"/>
        <family val="2"/>
        <charset val="134"/>
        <scheme val="minor"/>
      </rPr>
      <t>应按对应值的</t>
    </r>
    <r>
      <rPr>
        <b/>
        <sz val="10"/>
        <color rgb="FFFF0000"/>
        <rFont val="DengXian"/>
        <charset val="134"/>
        <scheme val="minor"/>
      </rPr>
      <t xml:space="preserve"> 1.3 倍</t>
    </r>
    <r>
      <rPr>
        <sz val="10"/>
        <color theme="1"/>
        <rFont val="DengXian"/>
        <family val="2"/>
        <charset val="134"/>
        <scheme val="minor"/>
      </rPr>
      <t>确定</t>
    </r>
    <r>
      <rPr>
        <sz val="10"/>
        <color theme="1"/>
        <rFont val="DengXian"/>
        <charset val="134"/>
        <scheme val="minor"/>
      </rPr>
      <t xml:space="preserve"> 
雨淋系统每个雨淋报警阀控制的喷水面积不宜大于规范表 5.0.1 中的作用面积
</t>
    </r>
    <r>
      <rPr>
        <u/>
        <sz val="10"/>
        <color theme="1"/>
        <rFont val="DengXian"/>
        <charset val="134"/>
        <scheme val="minor"/>
      </rPr>
      <t>2.预作用系统</t>
    </r>
    <r>
      <rPr>
        <sz val="10"/>
        <color theme="1"/>
        <rFont val="DengXian"/>
        <charset val="134"/>
        <scheme val="minor"/>
      </rPr>
      <t xml:space="preserve">
单连锁，</t>
    </r>
    <r>
      <rPr>
        <b/>
        <sz val="10"/>
        <color rgb="FFFF0000"/>
        <rFont val="DengXian"/>
        <charset val="134"/>
        <scheme val="minor"/>
      </rPr>
      <t>面积</t>
    </r>
    <r>
      <rPr>
        <sz val="10"/>
        <color theme="1"/>
        <rFont val="DengXian"/>
        <charset val="134"/>
        <scheme val="minor"/>
      </rPr>
      <t>按照表格确定
双连锁，</t>
    </r>
    <r>
      <rPr>
        <b/>
        <sz val="10"/>
        <color rgb="FFFF0000"/>
        <rFont val="DengXian"/>
        <charset val="134"/>
        <scheme val="minor"/>
      </rPr>
      <t>面积</t>
    </r>
    <r>
      <rPr>
        <sz val="10"/>
        <color theme="1"/>
        <rFont val="DengXian"/>
        <charset val="134"/>
        <scheme val="minor"/>
      </rPr>
      <t>按照表格</t>
    </r>
    <r>
      <rPr>
        <b/>
        <sz val="10"/>
        <color rgb="FFFF0000"/>
        <rFont val="DengXian"/>
        <charset val="134"/>
        <scheme val="minor"/>
      </rPr>
      <t>1.3</t>
    </r>
    <r>
      <rPr>
        <sz val="10"/>
        <color theme="1"/>
        <rFont val="DengXian"/>
        <charset val="134"/>
        <scheme val="minor"/>
      </rPr>
      <t>倍
3、仅走道上安装单排闭式喷头，作用</t>
    </r>
    <r>
      <rPr>
        <b/>
        <sz val="10"/>
        <color rgb="FFFF0000"/>
        <rFont val="DengXian"/>
        <charset val="134"/>
        <scheme val="minor"/>
      </rPr>
      <t>面积按最大疏散距离</t>
    </r>
    <r>
      <rPr>
        <sz val="10"/>
        <color theme="1"/>
        <rFont val="DengXian"/>
        <charset val="134"/>
        <scheme val="minor"/>
      </rPr>
      <t>确定
4、装有网格、栅板，喷水强度规定值的</t>
    </r>
    <r>
      <rPr>
        <u/>
        <sz val="10"/>
        <color rgb="FFFF0000"/>
        <rFont val="DengXian"/>
        <charset val="134"/>
        <scheme val="minor"/>
      </rPr>
      <t xml:space="preserve"> 1.3 </t>
    </r>
    <r>
      <rPr>
        <sz val="10"/>
        <color theme="1"/>
        <rFont val="DengXian"/>
        <charset val="134"/>
        <scheme val="minor"/>
      </rPr>
      <t>倍
5. 自喷持续喷水时间不小于</t>
    </r>
    <r>
      <rPr>
        <b/>
        <sz val="10"/>
        <color rgb="FFFF0000"/>
        <rFont val="DengXian"/>
        <charset val="134"/>
        <scheme val="minor"/>
      </rPr>
      <t xml:space="preserve"> 1h</t>
    </r>
    <r>
      <rPr>
        <sz val="10"/>
        <color theme="1"/>
        <rFont val="DengXian"/>
        <charset val="134"/>
        <scheme val="minor"/>
      </rPr>
      <t xml:space="preserve"> 确定
6.有压气体</t>
    </r>
    <r>
      <rPr>
        <b/>
        <u/>
        <sz val="10"/>
        <color rgb="FFFF0000"/>
        <rFont val="DengXian"/>
        <charset val="134"/>
        <scheme val="minor"/>
      </rPr>
      <t>检测管道</t>
    </r>
    <r>
      <rPr>
        <sz val="10"/>
        <color theme="1"/>
        <rFont val="DengXian"/>
        <charset val="134"/>
        <scheme val="minor"/>
      </rPr>
      <t>是否严密的预作用系统（报警阀后的系统是否漏水），配水管道内的气压值</t>
    </r>
    <r>
      <rPr>
        <b/>
        <sz val="10"/>
        <color rgb="FFFF0000"/>
        <rFont val="DengXian"/>
        <charset val="134"/>
        <scheme val="minor"/>
      </rPr>
      <t>不宜小于 0.03MPa</t>
    </r>
    <r>
      <rPr>
        <sz val="10"/>
        <color theme="1"/>
        <rFont val="DengXian"/>
        <charset val="134"/>
        <scheme val="minor"/>
      </rPr>
      <t>，且不宜</t>
    </r>
    <r>
      <rPr>
        <b/>
        <sz val="10"/>
        <color rgb="FFFF0000"/>
        <rFont val="DengXian"/>
        <charset val="134"/>
        <scheme val="minor"/>
      </rPr>
      <t xml:space="preserve">大于 0.05MPa
</t>
    </r>
    <r>
      <rPr>
        <sz val="10"/>
        <color theme="1"/>
        <rFont val="DengXian"/>
        <charset val="134"/>
        <scheme val="minor"/>
      </rPr>
      <t>7.</t>
    </r>
    <r>
      <rPr>
        <b/>
        <u/>
        <sz val="10"/>
        <color theme="1"/>
        <rFont val="DengXian"/>
        <charset val="134"/>
        <scheme val="minor"/>
      </rPr>
      <t>防护冷却系统</t>
    </r>
    <r>
      <rPr>
        <sz val="10"/>
        <color theme="1"/>
        <rFont val="DengXian"/>
        <charset val="134"/>
        <scheme val="minor"/>
      </rPr>
      <t>保护防火卷帘、防火玻璃墙
  （1）设置高度为 4m~8m 时，应采用</t>
    </r>
    <r>
      <rPr>
        <b/>
        <u/>
        <sz val="10"/>
        <color rgb="FFFF0000"/>
        <rFont val="DengXian"/>
        <charset val="134"/>
        <scheme val="minor"/>
      </rPr>
      <t>快速响应</t>
    </r>
    <r>
      <rPr>
        <sz val="10"/>
        <color theme="1"/>
        <rFont val="DengXian"/>
        <charset val="134"/>
        <scheme val="minor"/>
      </rPr>
      <t>洒水喷头
  （2）设置高度不超过</t>
    </r>
    <r>
      <rPr>
        <sz val="10"/>
        <color rgb="FFFF0000"/>
        <rFont val="DengXian"/>
        <charset val="134"/>
        <scheme val="minor"/>
      </rPr>
      <t xml:space="preserve"> 4m</t>
    </r>
    <r>
      <rPr>
        <sz val="10"/>
        <color theme="1"/>
        <rFont val="DengXian"/>
        <charset val="134"/>
        <scheme val="minor"/>
      </rPr>
      <t xml:space="preserve"> 时，喷水强度不应小于</t>
    </r>
    <r>
      <rPr>
        <u/>
        <sz val="10"/>
        <color rgb="FFFF0000"/>
        <rFont val="DengXian"/>
        <charset val="134"/>
        <scheme val="minor"/>
      </rPr>
      <t xml:space="preserve"> 0.5L/（</t>
    </r>
    <r>
      <rPr>
        <b/>
        <u/>
        <sz val="10"/>
        <color rgb="FFFF0000"/>
        <rFont val="DengXian"/>
        <charset val="134"/>
        <scheme val="minor"/>
      </rPr>
      <t>s.m</t>
    </r>
    <r>
      <rPr>
        <u/>
        <sz val="10"/>
        <color rgb="FFFF0000"/>
        <rFont val="DengXian"/>
        <charset val="134"/>
        <scheme val="minor"/>
      </rPr>
      <t>）</t>
    </r>
    <r>
      <rPr>
        <sz val="10"/>
        <color theme="1"/>
        <rFont val="DengXian"/>
        <charset val="134"/>
        <scheme val="minor"/>
      </rPr>
      <t>；当超过 4m 时，每增加</t>
    </r>
    <r>
      <rPr>
        <b/>
        <sz val="10"/>
        <color rgb="FFFF0000"/>
        <rFont val="DengXian"/>
        <charset val="134"/>
        <scheme val="minor"/>
      </rPr>
      <t xml:space="preserve"> 1</t>
    </r>
    <r>
      <rPr>
        <sz val="10"/>
        <color theme="1"/>
        <rFont val="DengXian"/>
        <charset val="134"/>
        <scheme val="minor"/>
      </rPr>
      <t xml:space="preserve">m，喷水强度应增加 </t>
    </r>
    <r>
      <rPr>
        <b/>
        <sz val="10"/>
        <color rgb="FFFF0000"/>
        <rFont val="DengXian"/>
        <charset val="134"/>
        <scheme val="minor"/>
      </rPr>
      <t xml:space="preserve">0.1L/（s.m）
  </t>
    </r>
    <r>
      <rPr>
        <sz val="10"/>
        <color theme="1"/>
        <rFont val="DengXian"/>
        <charset val="134"/>
        <scheme val="minor"/>
      </rPr>
      <t>（3）喷头间距应为</t>
    </r>
    <r>
      <rPr>
        <u/>
        <sz val="10"/>
        <color rgb="FFFF0000"/>
        <rFont val="DengXian"/>
        <charset val="134"/>
        <scheme val="minor"/>
      </rPr>
      <t xml:space="preserve"> 1.8m~2.4</t>
    </r>
    <r>
      <rPr>
        <sz val="10"/>
        <color theme="1"/>
        <rFont val="DengXian"/>
        <charset val="134"/>
        <scheme val="minor"/>
      </rPr>
      <t>m；喷头溅水盘与防火分隔设施的水平距离不应大</t>
    </r>
    <r>
      <rPr>
        <b/>
        <u/>
        <sz val="10"/>
        <color rgb="FFFF0000"/>
        <rFont val="DengXian"/>
        <charset val="134"/>
        <scheme val="minor"/>
      </rPr>
      <t>于 0.3</t>
    </r>
    <r>
      <rPr>
        <sz val="10"/>
        <color theme="1"/>
        <rFont val="DengXian"/>
        <charset val="134"/>
        <scheme val="minor"/>
      </rPr>
      <t>m
  （4）持</t>
    </r>
    <r>
      <rPr>
        <sz val="10"/>
        <color rgb="FFFF0000"/>
        <rFont val="DengXian"/>
        <charset val="134"/>
        <scheme val="minor"/>
      </rPr>
      <t>续喷水时间</t>
    </r>
    <r>
      <rPr>
        <sz val="10"/>
        <color theme="1"/>
        <rFont val="DengXian"/>
        <charset val="134"/>
        <scheme val="minor"/>
      </rPr>
      <t>不应小于系统设置部位的</t>
    </r>
    <r>
      <rPr>
        <sz val="10"/>
        <color rgb="FFFF0000"/>
        <rFont val="DengXian"/>
        <charset val="134"/>
        <scheme val="minor"/>
      </rPr>
      <t>耐火极限</t>
    </r>
    <r>
      <rPr>
        <sz val="10"/>
        <color theme="1"/>
        <rFont val="DengXian"/>
        <charset val="134"/>
        <scheme val="minor"/>
      </rPr>
      <t>要求</t>
    </r>
    <phoneticPr fontId="3" type="noConversion"/>
  </si>
  <si>
    <t>开放喷头数量</t>
  </si>
  <si>
    <t>超过300m2 或最大厅室建筑面积超过200m2</t>
    <phoneticPr fontId="3" type="noConversion"/>
  </si>
  <si>
    <t>不超过 300m</t>
    <phoneticPr fontId="3" type="noConversion"/>
  </si>
  <si>
    <t>最大厅室喷头数+2；
少于 5 只取 5 只，多于 8 只取 8 只</t>
    <phoneticPr fontId="3" type="noConversion"/>
  </si>
  <si>
    <t xml:space="preserve">保护区域总面积和最大厅室建筑面积 </t>
    <phoneticPr fontId="3" type="noConversion"/>
  </si>
  <si>
    <r>
      <t>局部应用系统设计基本参数
（1）局部应用系统应用于室内</t>
    </r>
    <r>
      <rPr>
        <u/>
        <sz val="11"/>
        <color rgb="FFFF0000"/>
        <rFont val="DengXian"/>
        <charset val="134"/>
        <scheme val="minor"/>
      </rPr>
      <t>最大净空高度不超过 8m</t>
    </r>
    <r>
      <rPr>
        <sz val="11"/>
        <color theme="1"/>
        <rFont val="DengXian"/>
        <family val="2"/>
        <charset val="134"/>
        <scheme val="minor"/>
      </rPr>
      <t xml:space="preserve"> 的民用建筑中，为局部设置且保护区域</t>
    </r>
    <r>
      <rPr>
        <u/>
        <sz val="11"/>
        <color rgb="FFFF0000"/>
        <rFont val="DengXian"/>
        <charset val="134"/>
        <scheme val="minor"/>
      </rPr>
      <t xml:space="preserve">总建筑面积不超过 1000m2 </t>
    </r>
    <r>
      <rPr>
        <sz val="11"/>
        <color theme="1"/>
        <rFont val="DengXian"/>
        <family val="2"/>
        <charset val="134"/>
        <scheme val="minor"/>
      </rPr>
      <t>的</t>
    </r>
    <r>
      <rPr>
        <u/>
        <sz val="11"/>
        <color rgb="FFFF0000"/>
        <rFont val="DengXian"/>
        <charset val="134"/>
        <scheme val="minor"/>
      </rPr>
      <t>湿式</t>
    </r>
    <r>
      <rPr>
        <sz val="11"/>
        <color theme="1"/>
        <rFont val="DengXian"/>
        <family val="2"/>
        <charset val="134"/>
        <scheme val="minor"/>
      </rPr>
      <t>系统。设置局部应用系统的场所应为</t>
    </r>
    <r>
      <rPr>
        <b/>
        <sz val="11"/>
        <color rgb="FFFF0000"/>
        <rFont val="DengXian"/>
        <charset val="134"/>
        <scheme val="minor"/>
      </rPr>
      <t>轻危险级</t>
    </r>
    <r>
      <rPr>
        <sz val="11"/>
        <color theme="1"/>
        <rFont val="DengXian"/>
        <family val="2"/>
        <charset val="134"/>
        <scheme val="minor"/>
      </rPr>
      <t>或</t>
    </r>
    <r>
      <rPr>
        <b/>
        <sz val="11"/>
        <color rgb="FFFF0000"/>
        <rFont val="DengXian"/>
        <charset val="134"/>
        <scheme val="minor"/>
      </rPr>
      <t>中危险级Ⅰ级</t>
    </r>
    <r>
      <rPr>
        <sz val="11"/>
        <color theme="1"/>
        <rFont val="DengXian"/>
        <family val="2"/>
        <charset val="134"/>
        <scheme val="minor"/>
      </rPr>
      <t>场所。
（2）局部应用系统应采用</t>
    </r>
    <r>
      <rPr>
        <b/>
        <sz val="11"/>
        <color rgb="FFFF0000"/>
        <rFont val="DengXian"/>
        <charset val="134"/>
        <scheme val="minor"/>
      </rPr>
      <t>快速响应</t>
    </r>
    <r>
      <rPr>
        <sz val="11"/>
        <color theme="1"/>
        <rFont val="DengXian"/>
        <family val="2"/>
        <charset val="134"/>
        <scheme val="minor"/>
      </rPr>
      <t>洒水喷头，喷水强度应符合规范第 5.0.1 条的规定，持续喷水</t>
    </r>
    <r>
      <rPr>
        <b/>
        <sz val="11"/>
        <color rgb="FFFF0000"/>
        <rFont val="DengXian"/>
        <charset val="134"/>
        <scheme val="minor"/>
      </rPr>
      <t>时间不应低于 0.5h</t>
    </r>
    <r>
      <rPr>
        <sz val="11"/>
        <color theme="1"/>
        <rFont val="DengXian"/>
        <family val="2"/>
        <charset val="134"/>
        <scheme val="minor"/>
      </rPr>
      <t>。
（3）局部应用系统保护区内的</t>
    </r>
    <r>
      <rPr>
        <b/>
        <sz val="11"/>
        <color rgb="FFFF0000"/>
        <rFont val="DengXian"/>
        <charset val="134"/>
        <scheme val="minor"/>
      </rPr>
      <t>房间和走道</t>
    </r>
    <r>
      <rPr>
        <sz val="11"/>
        <color theme="1"/>
        <rFont val="DengXian"/>
        <family val="2"/>
        <charset val="134"/>
        <scheme val="minor"/>
      </rPr>
      <t>均应布置喷头。
（5）采用扩大覆盖面积洒水喷头的系统，作用面积内开放喷头数量应按不少于 6 只确定
（4）采用</t>
    </r>
    <r>
      <rPr>
        <b/>
        <sz val="11"/>
        <color rgb="FFFF0000"/>
        <rFont val="DengXian"/>
        <charset val="134"/>
        <scheme val="minor"/>
      </rPr>
      <t>标准覆盖面</t>
    </r>
    <r>
      <rPr>
        <sz val="11"/>
        <color theme="1"/>
        <rFont val="DengXian"/>
        <family val="2"/>
        <charset val="134"/>
        <scheme val="minor"/>
      </rPr>
      <t>积洒水喷头的系统，喷头布置应符合</t>
    </r>
    <r>
      <rPr>
        <b/>
        <sz val="11"/>
        <color rgb="FFFF0000"/>
        <rFont val="DengXian"/>
        <charset val="134"/>
        <scheme val="minor"/>
      </rPr>
      <t>轻危险级</t>
    </r>
    <r>
      <rPr>
        <sz val="11"/>
        <color theme="1"/>
        <rFont val="DengXian"/>
        <family val="2"/>
        <charset val="134"/>
        <scheme val="minor"/>
      </rPr>
      <t>或</t>
    </r>
    <r>
      <rPr>
        <b/>
        <sz val="11"/>
        <color rgb="FFFF0000"/>
        <rFont val="DengXian"/>
        <charset val="134"/>
        <scheme val="minor"/>
      </rPr>
      <t>中危险级Ⅰ</t>
    </r>
    <r>
      <rPr>
        <sz val="11"/>
        <color theme="1"/>
        <rFont val="DengXian"/>
        <family val="2"/>
        <charset val="134"/>
        <scheme val="minor"/>
      </rPr>
      <t>级场所的有关规定，作用面积内开放的喷头数量应符合下表的规定。</t>
    </r>
    <phoneticPr fontId="3" type="noConversion"/>
  </si>
  <si>
    <r>
      <t>1) 民用建筑：书库、舞台（</t>
    </r>
    <r>
      <rPr>
        <b/>
        <sz val="12"/>
        <color rgb="FFFF0000"/>
        <rFont val="DengXian"/>
        <charset val="134"/>
        <scheme val="minor"/>
      </rPr>
      <t>葡萄架除外</t>
    </r>
    <r>
      <rPr>
        <sz val="12"/>
        <color theme="1"/>
        <rFont val="DengXian"/>
        <charset val="134"/>
        <scheme val="minor"/>
      </rPr>
      <t>）、汽车停车场、</t>
    </r>
    <r>
      <rPr>
        <b/>
        <u/>
        <sz val="12"/>
        <color theme="1"/>
        <rFont val="DengXian"/>
        <charset val="134"/>
        <scheme val="minor"/>
      </rPr>
      <t>总建筑面积 5000m2及以上的商场</t>
    </r>
    <r>
      <rPr>
        <sz val="12"/>
        <color theme="1"/>
        <rFont val="DengXian"/>
        <charset val="134"/>
        <scheme val="minor"/>
      </rPr>
      <t>，</t>
    </r>
    <r>
      <rPr>
        <b/>
        <u/>
        <sz val="12"/>
        <color theme="1"/>
        <rFont val="DengXian"/>
        <charset val="134"/>
        <scheme val="minor"/>
      </rPr>
      <t>总建筑面积 1000m2 及以上的地下商场</t>
    </r>
    <r>
      <rPr>
        <sz val="12"/>
        <color theme="1"/>
        <rFont val="DengXian"/>
        <charset val="134"/>
        <scheme val="minor"/>
      </rPr>
      <t>、净空高度不超过</t>
    </r>
    <r>
      <rPr>
        <b/>
        <u/>
        <sz val="12"/>
        <color rgb="FFFF0000"/>
        <rFont val="DengXian"/>
        <charset val="134"/>
        <scheme val="minor"/>
      </rPr>
      <t>8m</t>
    </r>
    <r>
      <rPr>
        <sz val="12"/>
        <color theme="1"/>
        <rFont val="DengXian"/>
        <charset val="134"/>
        <scheme val="minor"/>
      </rPr>
      <t>，物品高度不超过</t>
    </r>
    <r>
      <rPr>
        <b/>
        <u/>
        <sz val="12"/>
        <color rgb="FFFF0000"/>
        <rFont val="DengXian"/>
        <charset val="134"/>
        <scheme val="minor"/>
      </rPr>
      <t xml:space="preserve"> 3.5m</t>
    </r>
    <r>
      <rPr>
        <sz val="12"/>
        <color theme="1"/>
        <rFont val="DengXian"/>
        <charset val="134"/>
        <scheme val="minor"/>
      </rPr>
      <t xml:space="preserve"> 的</t>
    </r>
    <r>
      <rPr>
        <b/>
        <sz val="12"/>
        <color rgb="FFFF0000"/>
        <rFont val="DengXian"/>
        <charset val="134"/>
        <scheme val="minor"/>
      </rPr>
      <t xml:space="preserve">超市
</t>
    </r>
    <r>
      <rPr>
        <b/>
        <sz val="12"/>
        <color rgb="FFD000D0"/>
        <rFont val="DengXian"/>
        <charset val="134"/>
        <scheme val="minor"/>
      </rPr>
      <t>大屋前上停车比武术，受伤晕一圈倒下。</t>
    </r>
    <r>
      <rPr>
        <sz val="12"/>
        <color theme="1"/>
        <rFont val="DengXian"/>
        <charset val="134"/>
        <scheme val="minor"/>
      </rPr>
      <t xml:space="preserve">
2) 工业建筑：棉毛麻丝及化纤的纺织、织物及制品、木材木器及胶合板、谷物加工、烟草及制品、饮用酒（啤酒除外）、皮革及制品、造纸及纸制品、制药等工厂的备料与生产车间</t>
    </r>
    <phoneticPr fontId="3" type="noConversion"/>
  </si>
  <si>
    <r>
      <t xml:space="preserve">易燃液体喷雾操作区域、固体易燃物品、可燃的气溶胶制品、溶剂、油漆、沥青制品等工厂的备料及生产车间、
</t>
    </r>
    <r>
      <rPr>
        <b/>
        <u/>
        <sz val="11"/>
        <color rgb="FFFF0000"/>
        <rFont val="DengXian"/>
        <charset val="134"/>
        <scheme val="minor"/>
      </rPr>
      <t>摄影棚</t>
    </r>
    <r>
      <rPr>
        <sz val="11"/>
        <color theme="1"/>
        <rFont val="DengXian"/>
        <charset val="134"/>
        <scheme val="minor"/>
      </rPr>
      <t>、</t>
    </r>
    <r>
      <rPr>
        <u/>
        <sz val="11"/>
        <color rgb="FFFF0000"/>
        <rFont val="DengXian"/>
        <charset val="134"/>
        <scheme val="minor"/>
      </rPr>
      <t>舞台葡萄架下部</t>
    </r>
    <r>
      <rPr>
        <sz val="11"/>
        <color theme="1"/>
        <rFont val="DengXian"/>
        <charset val="134"/>
        <scheme val="minor"/>
      </rPr>
      <t xml:space="preserve">
商场8-12m，货物3.5m</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</si>
</sst>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5">
    <font>
      <sz val="12"/>
      <color theme="1"/>
      <name val="DengXian"/>
      <family val="2"/>
      <charset val="134"/>
      <scheme val="minor"/>
    </font>
    <font>
      <sz val="11"/>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
      <b/>
      <u/>
      <sz val="12"/>
      <color rgb="FFFF0000"/>
      <name val="DengXian"/>
      <charset val="134"/>
      <scheme val="minor"/>
    </font>
    <font>
      <b/>
      <u/>
      <sz val="14"/>
      <color rgb="FF00B0F0"/>
      <name val="DengXian"/>
      <charset val="134"/>
      <scheme val="minor"/>
    </font>
    <font>
      <b/>
      <sz val="12"/>
      <color theme="1"/>
      <name val="DengXian"/>
      <family val="2"/>
      <charset val="134"/>
      <scheme val="minor"/>
    </font>
    <font>
      <b/>
      <u/>
      <sz val="12"/>
      <color theme="1"/>
      <name val="DengXian"/>
      <charset val="134"/>
      <scheme val="minor"/>
    </font>
    <font>
      <b/>
      <sz val="9"/>
      <color theme="1"/>
      <name val="DengXian"/>
      <charset val="134"/>
      <scheme val="minor"/>
    </font>
    <font>
      <b/>
      <sz val="16"/>
      <color theme="1"/>
      <name val="DengXian"/>
      <charset val="134"/>
      <scheme val="minor"/>
    </font>
    <font>
      <b/>
      <u/>
      <sz val="12"/>
      <color theme="1"/>
      <name val="DengXian"/>
      <family val="2"/>
      <charset val="134"/>
      <scheme val="minor"/>
    </font>
    <font>
      <sz val="8"/>
      <color rgb="FFD000D0"/>
      <name val="DengXian"/>
      <family val="2"/>
      <charset val="134"/>
      <scheme val="minor"/>
    </font>
    <font>
      <b/>
      <sz val="12"/>
      <color rgb="FF0070C0"/>
      <name val="DengXian"/>
      <charset val="134"/>
      <scheme val="minor"/>
    </font>
    <font>
      <b/>
      <u/>
      <sz val="9"/>
      <color theme="5" tint="-0.249977111117893"/>
      <name val="DengXian"/>
      <charset val="134"/>
      <scheme val="minor"/>
    </font>
    <font>
      <sz val="6"/>
      <color theme="1"/>
      <name val="DengXian"/>
      <charset val="134"/>
      <scheme val="minor"/>
    </font>
    <font>
      <b/>
      <sz val="11"/>
      <color theme="1"/>
      <name val="宋体"/>
      <family val="3"/>
      <charset val="134"/>
    </font>
    <font>
      <b/>
      <sz val="16"/>
      <color theme="1"/>
      <name val="宋体"/>
      <family val="3"/>
      <charset val="134"/>
    </font>
    <font>
      <b/>
      <sz val="11"/>
      <color rgb="FFFF0000"/>
      <name val="DengXian"/>
      <charset val="134"/>
      <scheme val="minor"/>
    </font>
    <font>
      <b/>
      <u/>
      <sz val="11"/>
      <color theme="1"/>
      <name val="DengXian"/>
      <charset val="134"/>
      <scheme val="minor"/>
    </font>
    <font>
      <b/>
      <u/>
      <sz val="10"/>
      <color theme="1"/>
      <name val="DengXian"/>
      <charset val="134"/>
      <scheme val="minor"/>
    </font>
    <font>
      <b/>
      <u/>
      <sz val="12"/>
      <color rgb="FFFF0000"/>
      <name val="宋体"/>
      <family val="3"/>
      <charset val="134"/>
    </font>
    <font>
      <b/>
      <sz val="12"/>
      <color rgb="FF000000"/>
      <name val="宋体"/>
      <family val="3"/>
      <charset val="134"/>
    </font>
    <font>
      <b/>
      <u/>
      <sz val="11"/>
      <color rgb="FFFF0000"/>
      <name val="DengXian"/>
      <charset val="134"/>
      <scheme val="minor"/>
    </font>
    <font>
      <b/>
      <sz val="14"/>
      <color theme="1"/>
      <name val="DengXian"/>
      <charset val="134"/>
      <scheme val="minor"/>
    </font>
    <font>
      <u/>
      <sz val="11"/>
      <color rgb="FFFF0000"/>
      <name val="DengXian"/>
      <charset val="134"/>
      <scheme val="minor"/>
    </font>
  </fonts>
  <fills count="23">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9" tint="-0.249977111117893"/>
        <bgColor indexed="64"/>
      </patternFill>
    </fill>
  </fills>
  <borders count="4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s>
  <cellStyleXfs count="1">
    <xf numFmtId="0" fontId="0" fillId="0" borderId="0"/>
  </cellStyleXfs>
  <cellXfs count="702">
    <xf numFmtId="0" fontId="0" fillId="0" borderId="0" xfId="0"/>
    <xf numFmtId="0" fontId="0" fillId="0" borderId="0" xfId="0" applyAlignment="1">
      <alignment vertical="center"/>
    </xf>
    <xf numFmtId="0" fontId="5"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9" fillId="0" borderId="3" xfId="0" applyFont="1" applyBorder="1" applyAlignment="1">
      <alignment vertical="center" wrapText="1"/>
    </xf>
    <xf numFmtId="0" fontId="13" fillId="0" borderId="3" xfId="0" applyFont="1" applyBorder="1" applyAlignment="1">
      <alignment horizontal="center" vertical="center" wrapText="1"/>
    </xf>
    <xf numFmtId="0" fontId="12" fillId="0" borderId="3" xfId="0" applyFont="1" applyBorder="1" applyAlignment="1">
      <alignment horizontal="center" vertical="center" wrapText="1"/>
    </xf>
    <xf numFmtId="0" fontId="15"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2"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9" fillId="0" borderId="3" xfId="0" applyFont="1" applyBorder="1" applyAlignment="1">
      <alignment horizontal="center" vertical="center"/>
    </xf>
    <xf numFmtId="0" fontId="0" fillId="0" borderId="3" xfId="0" applyBorder="1" applyAlignment="1">
      <alignment vertical="center" wrapText="1"/>
    </xf>
    <xf numFmtId="0" fontId="19" fillId="0" borderId="3" xfId="0" applyFont="1" applyBorder="1" applyAlignment="1">
      <alignment vertical="center" wrapText="1"/>
    </xf>
    <xf numFmtId="0" fontId="18" fillId="0" borderId="3" xfId="0" applyFont="1" applyBorder="1" applyAlignment="1">
      <alignment vertical="center"/>
    </xf>
    <xf numFmtId="0" fontId="18" fillId="0" borderId="3" xfId="0" applyFont="1" applyBorder="1" applyAlignment="1">
      <alignment horizontal="center" vertical="center"/>
    </xf>
    <xf numFmtId="0" fontId="18"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1" fillId="0" borderId="3" xfId="0" applyFont="1" applyBorder="1" applyAlignment="1">
      <alignment vertical="center" wrapText="1"/>
    </xf>
    <xf numFmtId="0" fontId="21" fillId="0" borderId="3" xfId="0" applyFont="1" applyBorder="1" applyAlignment="1">
      <alignment horizontal="left" vertical="center"/>
    </xf>
    <xf numFmtId="0" fontId="0" fillId="0" borderId="3" xfId="0" applyBorder="1" applyAlignment="1">
      <alignment horizontal="center" vertical="center" wrapText="1"/>
    </xf>
    <xf numFmtId="0" fontId="25"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2" fillId="0" borderId="3" xfId="0" applyFont="1" applyBorder="1" applyAlignment="1">
      <alignment wrapText="1"/>
    </xf>
    <xf numFmtId="0" fontId="12" fillId="0" borderId="3" xfId="0" applyFont="1" applyBorder="1" applyAlignment="1"/>
    <xf numFmtId="0" fontId="27" fillId="0" borderId="3" xfId="0" applyFont="1" applyBorder="1" applyAlignment="1">
      <alignment wrapText="1"/>
    </xf>
    <xf numFmtId="0" fontId="12" fillId="0" borderId="3" xfId="0" applyFont="1" applyBorder="1" applyAlignment="1">
      <alignment horizontal="center" wrapText="1"/>
    </xf>
    <xf numFmtId="0" fontId="12" fillId="0" borderId="3" xfId="0" applyFont="1" applyBorder="1" applyAlignment="1">
      <alignment horizontal="center"/>
    </xf>
    <xf numFmtId="0" fontId="5" fillId="0" borderId="0" xfId="0" applyFont="1"/>
    <xf numFmtId="0" fontId="0" fillId="0" borderId="3" xfId="0" applyBorder="1" applyAlignment="1">
      <alignment horizontal="center"/>
    </xf>
    <xf numFmtId="0" fontId="12"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4" fillId="0" borderId="3" xfId="0" applyFont="1" applyBorder="1" applyAlignment="1">
      <alignment horizontal="center" vertical="center" wrapText="1"/>
    </xf>
    <xf numFmtId="0" fontId="28"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5"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6" fillId="0" borderId="3" xfId="0" applyFont="1" applyBorder="1" applyAlignment="1">
      <alignment vertical="center" wrapText="1"/>
    </xf>
    <xf numFmtId="0" fontId="18"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6"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0" fillId="0" borderId="0" xfId="0" applyAlignment="1">
      <alignment horizontal="left" vertical="center" wrapText="1"/>
    </xf>
    <xf numFmtId="0" fontId="53" fillId="0" borderId="0" xfId="0" applyFont="1" applyAlignment="1">
      <alignment horizontal="left" vertical="center" wrapText="1"/>
    </xf>
    <xf numFmtId="0" fontId="56" fillId="0" borderId="0" xfId="0" applyFont="1" applyAlignment="1">
      <alignment horizontal="left" vertical="center" wrapText="1"/>
    </xf>
    <xf numFmtId="0" fontId="52" fillId="0" borderId="0" xfId="0" applyFont="1" applyAlignment="1">
      <alignment horizontal="left" vertical="center" wrapText="1"/>
    </xf>
    <xf numFmtId="0" fontId="60" fillId="0" borderId="3" xfId="0" applyFont="1" applyBorder="1" applyAlignment="1">
      <alignment vertical="center" wrapText="1"/>
    </xf>
    <xf numFmtId="0" fontId="19" fillId="0" borderId="3" xfId="0" applyFont="1" applyBorder="1" applyAlignment="1">
      <alignment horizontal="center" vertical="center" wrapText="1"/>
    </xf>
    <xf numFmtId="0" fontId="49" fillId="0" borderId="0" xfId="0" applyFont="1" applyAlignment="1">
      <alignment vertical="center" wrapText="1"/>
    </xf>
    <xf numFmtId="0" fontId="28" fillId="0" borderId="3" xfId="0" applyFont="1" applyBorder="1" applyAlignment="1">
      <alignment horizontal="center" vertical="center" wrapText="1"/>
    </xf>
    <xf numFmtId="0" fontId="28" fillId="0" borderId="0" xfId="0" applyFont="1" applyAlignment="1">
      <alignment vertical="top" wrapText="1"/>
    </xf>
    <xf numFmtId="0" fontId="56" fillId="0" borderId="3" xfId="0" applyFont="1" applyBorder="1" applyAlignment="1">
      <alignment horizontal="center" vertical="center" wrapText="1"/>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7" fillId="0" borderId="0" xfId="0" applyFont="1" applyAlignment="1">
      <alignment horizontal="center" vertical="center" wrapText="1"/>
    </xf>
    <xf numFmtId="0" fontId="66" fillId="0" borderId="3" xfId="0" applyFont="1" applyBorder="1" applyAlignment="1">
      <alignment vertical="center" wrapText="1"/>
    </xf>
    <xf numFmtId="0" fontId="67"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65"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3" fillId="2" borderId="3" xfId="0" applyFont="1" applyFill="1" applyBorder="1" applyAlignment="1">
      <alignment horizontal="center" vertical="center"/>
    </xf>
    <xf numFmtId="0" fontId="0" fillId="0" borderId="3" xfId="0" applyBorder="1" applyAlignment="1">
      <alignment horizontal="center" vertical="center" wrapText="1"/>
    </xf>
    <xf numFmtId="0" fontId="69"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3"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4"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9" fillId="0" borderId="3" xfId="0" applyFont="1" applyBorder="1" applyAlignment="1">
      <alignment horizontal="center" vertical="top"/>
    </xf>
    <xf numFmtId="0" fontId="19" fillId="0" borderId="3" xfId="0" applyFont="1" applyBorder="1" applyAlignment="1">
      <alignment vertical="top"/>
    </xf>
    <xf numFmtId="0" fontId="19" fillId="0" borderId="3" xfId="0" applyFont="1" applyBorder="1" applyAlignment="1">
      <alignment vertical="top" wrapText="1"/>
    </xf>
    <xf numFmtId="0" fontId="0" fillId="0" borderId="0" xfId="0" applyAlignment="1">
      <alignment horizontal="left"/>
    </xf>
    <xf numFmtId="0" fontId="19" fillId="0" borderId="3" xfId="0" applyFont="1" applyBorder="1" applyAlignment="1">
      <alignment horizontal="left" vertical="top" wrapText="1"/>
    </xf>
    <xf numFmtId="0" fontId="19" fillId="0" borderId="3" xfId="0" applyFont="1" applyBorder="1" applyAlignment="1">
      <alignment horizontal="left" vertical="top"/>
    </xf>
    <xf numFmtId="0" fontId="72" fillId="0" borderId="3" xfId="0" applyFont="1" applyBorder="1" applyAlignment="1">
      <alignment horizontal="left" vertical="top" wrapText="1"/>
    </xf>
    <xf numFmtId="0" fontId="72" fillId="0" borderId="3" xfId="0" applyFont="1" applyBorder="1" applyAlignment="1">
      <alignment vertical="top" wrapText="1"/>
    </xf>
    <xf numFmtId="0" fontId="19" fillId="0" borderId="0" xfId="0" applyFont="1" applyAlignment="1">
      <alignment horizontal="left" vertical="top" wrapText="1"/>
    </xf>
    <xf numFmtId="0" fontId="82" fillId="0" borderId="0" xfId="0" applyFont="1" applyAlignment="1">
      <alignment horizontal="left" vertical="top" wrapText="1"/>
    </xf>
    <xf numFmtId="14" fontId="19" fillId="0" borderId="3" xfId="0" applyNumberFormat="1" applyFont="1" applyBorder="1" applyAlignment="1">
      <alignment horizontal="center" vertical="top"/>
    </xf>
    <xf numFmtId="0" fontId="19" fillId="0" borderId="0" xfId="0" applyFont="1" applyAlignment="1">
      <alignment vertical="top" wrapText="1"/>
    </xf>
    <xf numFmtId="0" fontId="19" fillId="0" borderId="0" xfId="0" applyFont="1" applyAlignment="1">
      <alignment vertical="center" wrapText="1"/>
    </xf>
    <xf numFmtId="0" fontId="72" fillId="0" borderId="0" xfId="0" applyFont="1" applyAlignment="1">
      <alignment horizontal="left" vertical="top" wrapText="1"/>
    </xf>
    <xf numFmtId="0" fontId="72" fillId="0" borderId="0" xfId="0" applyFont="1" applyAlignment="1">
      <alignment horizontal="left" vertical="top"/>
    </xf>
    <xf numFmtId="0" fontId="86"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2"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8" fillId="0" borderId="3" xfId="0" applyFont="1" applyBorder="1" applyAlignment="1">
      <alignment horizontal="left" vertical="center" wrapText="1"/>
    </xf>
    <xf numFmtId="0" fontId="28" fillId="0" borderId="3" xfId="0" applyFont="1" applyBorder="1" applyAlignment="1">
      <alignment horizontal="left" vertical="top" wrapText="1"/>
    </xf>
    <xf numFmtId="0" fontId="28" fillId="0" borderId="3" xfId="0" applyFont="1" applyBorder="1" applyAlignment="1">
      <alignment vertical="top" wrapText="1"/>
    </xf>
    <xf numFmtId="0" fontId="0" fillId="0" borderId="3" xfId="0" applyBorder="1" applyAlignment="1">
      <alignment horizontal="center" vertical="center" wrapText="1"/>
    </xf>
    <xf numFmtId="0" fontId="19" fillId="0" borderId="3" xfId="0" applyFont="1" applyBorder="1" applyAlignment="1">
      <alignment horizontal="center" wrapText="1"/>
    </xf>
    <xf numFmtId="0" fontId="93" fillId="0" borderId="3" xfId="0" applyFont="1" applyBorder="1" applyAlignment="1">
      <alignment horizontal="center" vertical="center" wrapText="1"/>
    </xf>
    <xf numFmtId="0" fontId="91" fillId="0" borderId="3" xfId="0" applyFont="1" applyBorder="1" applyAlignment="1">
      <alignment horizontal="center"/>
    </xf>
    <xf numFmtId="0" fontId="12" fillId="0" borderId="6" xfId="0" applyFont="1" applyBorder="1" applyAlignment="1">
      <alignment horizontal="center" vertical="center"/>
    </xf>
    <xf numFmtId="0" fontId="12" fillId="6" borderId="3" xfId="0" applyFont="1" applyFill="1" applyBorder="1" applyAlignment="1">
      <alignment horizontal="center" vertical="center"/>
    </xf>
    <xf numFmtId="0" fontId="12" fillId="6" borderId="6" xfId="0" applyFont="1" applyFill="1" applyBorder="1" applyAlignment="1">
      <alignment horizontal="center" vertical="center"/>
    </xf>
    <xf numFmtId="0" fontId="34" fillId="0" borderId="18" xfId="0" applyFont="1" applyBorder="1" applyAlignment="1">
      <alignment horizontal="center" vertical="center" wrapText="1"/>
    </xf>
    <xf numFmtId="0" fontId="34" fillId="0" borderId="19" xfId="0" applyFont="1" applyBorder="1" applyAlignment="1">
      <alignment horizontal="center" vertical="center" wrapText="1"/>
    </xf>
    <xf numFmtId="0" fontId="28"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3" fillId="0" borderId="1" xfId="0" applyFont="1" applyBorder="1" applyAlignment="1">
      <alignment horizontal="center" vertical="center" wrapText="1"/>
    </xf>
    <xf numFmtId="0" fontId="53"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3"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40"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49"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2" fillId="0" borderId="18" xfId="0" applyFont="1" applyBorder="1" applyAlignment="1">
      <alignment horizontal="center" vertical="center" wrapText="1"/>
    </xf>
    <xf numFmtId="0" fontId="5" fillId="2" borderId="16" xfId="0" applyFont="1" applyFill="1" applyBorder="1" applyAlignment="1">
      <alignment vertical="center" wrapText="1"/>
    </xf>
    <xf numFmtId="0" fontId="5" fillId="2" borderId="17" xfId="0" applyFont="1" applyFill="1" applyBorder="1" applyAlignment="1">
      <alignment vertical="center" wrapText="1"/>
    </xf>
    <xf numFmtId="49" fontId="18" fillId="0" borderId="22" xfId="0" applyNumberFormat="1" applyFont="1" applyBorder="1" applyAlignment="1">
      <alignment horizontal="left" vertical="center" wrapText="1"/>
    </xf>
    <xf numFmtId="0" fontId="28" fillId="0" borderId="22" xfId="0" applyFont="1" applyBorder="1" applyAlignment="1">
      <alignment vertical="center" wrapText="1"/>
    </xf>
    <xf numFmtId="0" fontId="99" fillId="0" borderId="22" xfId="0" applyFont="1" applyBorder="1" applyAlignment="1">
      <alignment vertical="center"/>
    </xf>
    <xf numFmtId="0" fontId="28" fillId="0" borderId="19" xfId="0" applyFont="1" applyBorder="1" applyAlignment="1">
      <alignment horizontal="left" vertical="top" wrapText="1"/>
    </xf>
    <xf numFmtId="0" fontId="5" fillId="0" borderId="6" xfId="0" applyFont="1" applyFill="1" applyBorder="1" applyAlignment="1">
      <alignment vertical="center" wrapText="1"/>
    </xf>
    <xf numFmtId="0" fontId="5" fillId="0" borderId="32" xfId="0" applyFont="1" applyFill="1" applyBorder="1" applyAlignment="1">
      <alignment vertical="center" wrapText="1"/>
    </xf>
    <xf numFmtId="0" fontId="0" fillId="0" borderId="0" xfId="0" applyFill="1" applyAlignment="1">
      <alignment vertical="center" wrapText="1"/>
    </xf>
    <xf numFmtId="0" fontId="91" fillId="0" borderId="0" xfId="0" applyFont="1" applyAlignment="1">
      <alignment horizontal="center" wrapText="1"/>
    </xf>
    <xf numFmtId="0" fontId="28" fillId="0" borderId="19" xfId="0" applyFont="1" applyBorder="1" applyAlignment="1">
      <alignment vertical="top" wrapText="1"/>
    </xf>
    <xf numFmtId="0" fontId="28" fillId="0" borderId="22" xfId="0" applyFont="1" applyBorder="1" applyAlignment="1">
      <alignment vertical="top" wrapText="1"/>
    </xf>
    <xf numFmtId="0" fontId="65" fillId="0" borderId="3" xfId="0" applyFont="1" applyFill="1" applyBorder="1" applyAlignment="1">
      <alignment horizontal="center" vertical="center" wrapText="1"/>
    </xf>
    <xf numFmtId="0" fontId="57" fillId="0" borderId="0" xfId="0" applyFont="1" applyFill="1" applyAlignment="1">
      <alignment vertical="center" wrapText="1"/>
    </xf>
    <xf numFmtId="0" fontId="51" fillId="0" borderId="3" xfId="0" applyFont="1" applyBorder="1" applyAlignment="1">
      <alignment horizontal="center" vertical="center" wrapText="1"/>
    </xf>
    <xf numFmtId="0" fontId="28" fillId="0" borderId="18" xfId="0" applyFont="1" applyBorder="1" applyAlignment="1">
      <alignment horizontal="center" vertical="center" wrapText="1"/>
    </xf>
    <xf numFmtId="0" fontId="28" fillId="0" borderId="0" xfId="0" applyFont="1" applyAlignment="1">
      <alignment wrapText="1"/>
    </xf>
    <xf numFmtId="0" fontId="28" fillId="0" borderId="20" xfId="0" applyFont="1" applyBorder="1" applyAlignment="1">
      <alignment horizontal="center" vertical="center" wrapText="1"/>
    </xf>
    <xf numFmtId="0" fontId="107" fillId="0" borderId="7" xfId="0" applyFont="1" applyFill="1" applyBorder="1" applyAlignment="1">
      <alignment horizontal="center" vertical="center"/>
    </xf>
    <xf numFmtId="0" fontId="0" fillId="0" borderId="0" xfId="0" applyFill="1" applyAlignment="1">
      <alignment wrapText="1"/>
    </xf>
    <xf numFmtId="0" fontId="97" fillId="0" borderId="0" xfId="0" applyFont="1" applyAlignment="1">
      <alignment horizontal="center" vertical="center" wrapText="1"/>
    </xf>
    <xf numFmtId="0" fontId="105" fillId="0" borderId="3" xfId="0" applyFont="1" applyBorder="1" applyAlignment="1">
      <alignment vertical="center" wrapText="1"/>
    </xf>
    <xf numFmtId="0" fontId="108" fillId="0" borderId="3" xfId="0" applyFont="1" applyBorder="1" applyAlignment="1">
      <alignment horizontal="left" vertical="center" wrapText="1"/>
    </xf>
    <xf numFmtId="0" fontId="0" fillId="0" borderId="0" xfId="0" applyAlignment="1">
      <alignment horizontal="center" wrapText="1"/>
    </xf>
    <xf numFmtId="0" fontId="51"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51" fillId="0" borderId="0" xfId="0" applyFont="1" applyAlignment="1">
      <alignment horizontal="center" vertical="center"/>
    </xf>
    <xf numFmtId="0" fontId="0" fillId="0" borderId="3" xfId="0" applyBorder="1" applyAlignment="1">
      <alignment horizontal="center" wrapText="1"/>
    </xf>
    <xf numFmtId="0" fontId="28" fillId="0" borderId="23" xfId="0" applyFont="1" applyBorder="1" applyAlignment="1">
      <alignment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13" fillId="2" borderId="3" xfId="0" applyFont="1" applyFill="1" applyBorder="1" applyAlignment="1">
      <alignment horizontal="center" vertical="center" wrapText="1"/>
    </xf>
    <xf numFmtId="0" fontId="108" fillId="0" borderId="3" xfId="0" applyFont="1" applyBorder="1" applyAlignment="1">
      <alignment horizontal="center" vertical="center" wrapText="1"/>
    </xf>
    <xf numFmtId="0" fontId="19"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5"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0" borderId="19" xfId="0" applyBorder="1" applyAlignment="1">
      <alignment horizont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28"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72" fillId="0" borderId="0" xfId="0" applyFont="1" applyAlignment="1">
      <alignment wrapText="1"/>
    </xf>
    <xf numFmtId="0" fontId="72" fillId="0" borderId="0" xfId="0" applyFont="1"/>
    <xf numFmtId="0" fontId="53" fillId="0" borderId="0" xfId="0" applyFont="1" applyAlignment="1">
      <alignment vertical="top" wrapText="1"/>
    </xf>
    <xf numFmtId="0" fontId="53" fillId="0" borderId="0" xfId="0" applyFont="1"/>
    <xf numFmtId="0" fontId="28" fillId="0" borderId="3" xfId="0" applyFont="1" applyBorder="1" applyAlignment="1">
      <alignment horizontal="center" wrapText="1"/>
    </xf>
    <xf numFmtId="0" fontId="56" fillId="0" borderId="3" xfId="0" applyFont="1" applyBorder="1" applyAlignment="1">
      <alignment horizontal="center" wrapText="1"/>
    </xf>
    <xf numFmtId="0" fontId="18" fillId="0" borderId="3" xfId="0" applyFont="1" applyBorder="1" applyAlignment="1">
      <alignment horizontal="center" wrapText="1"/>
    </xf>
    <xf numFmtId="0" fontId="119" fillId="0" borderId="0" xfId="0" applyFont="1" applyAlignment="1">
      <alignment vertical="center"/>
    </xf>
    <xf numFmtId="0" fontId="120" fillId="0" borderId="3" xfId="0" applyFont="1"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xf>
    <xf numFmtId="0" fontId="56" fillId="0" borderId="0" xfId="0" applyFont="1" applyAlignment="1">
      <alignment horizontal="left" vertical="center" wrapText="1"/>
    </xf>
    <xf numFmtId="0" fontId="0" fillId="0" borderId="1" xfId="0" applyBorder="1" applyAlignment="1">
      <alignment horizontal="center" vertical="center"/>
    </xf>
    <xf numFmtId="0" fontId="72" fillId="0" borderId="3" xfId="0" applyFont="1" applyBorder="1" applyAlignment="1">
      <alignment horizontal="center"/>
    </xf>
    <xf numFmtId="0" fontId="56" fillId="0" borderId="3" xfId="0" applyFont="1" applyBorder="1" applyAlignment="1">
      <alignment horizontal="center"/>
    </xf>
    <xf numFmtId="0" fontId="121" fillId="0" borderId="3" xfId="0" applyFont="1" applyBorder="1" applyAlignment="1">
      <alignment horizontal="center"/>
    </xf>
    <xf numFmtId="0" fontId="120" fillId="0" borderId="0" xfId="0" applyFont="1" applyBorder="1" applyAlignment="1">
      <alignment horizontal="center"/>
    </xf>
    <xf numFmtId="0" fontId="72" fillId="0" borderId="3" xfId="0" applyFont="1" applyBorder="1"/>
    <xf numFmtId="0" fontId="0" fillId="2" borderId="3" xfId="0" applyFill="1" applyBorder="1" applyAlignment="1">
      <alignment horizontal="center" vertical="center"/>
    </xf>
    <xf numFmtId="0" fontId="119" fillId="11" borderId="0" xfId="0" applyFont="1" applyFill="1" applyAlignment="1">
      <alignment vertical="center"/>
    </xf>
    <xf numFmtId="0" fontId="93" fillId="0" borderId="3" xfId="0" applyFont="1" applyFill="1" applyBorder="1" applyAlignment="1">
      <alignment horizontal="center"/>
    </xf>
    <xf numFmtId="0" fontId="72" fillId="0" borderId="3" xfId="0" applyFont="1" applyBorder="1" applyAlignment="1">
      <alignment horizontal="center" vertical="center"/>
    </xf>
    <xf numFmtId="0" fontId="72" fillId="0" borderId="3" xfId="0" applyFont="1" applyFill="1" applyBorder="1" applyAlignment="1">
      <alignment horizontal="center" vertical="center"/>
    </xf>
    <xf numFmtId="0" fontId="56" fillId="0" borderId="3" xfId="0" applyFont="1" applyBorder="1" applyAlignment="1">
      <alignment horizontal="center" vertical="center"/>
    </xf>
    <xf numFmtId="0" fontId="28" fillId="0" borderId="3" xfId="0" applyFont="1" applyBorder="1" applyAlignment="1">
      <alignment horizontal="center" vertical="center"/>
    </xf>
    <xf numFmtId="0" fontId="56" fillId="0" borderId="3" xfId="0" applyFont="1" applyFill="1" applyBorder="1" applyAlignment="1">
      <alignment horizontal="center" vertical="center"/>
    </xf>
    <xf numFmtId="0" fontId="56" fillId="0" borderId="1" xfId="0" applyFont="1" applyFill="1" applyBorder="1" applyAlignment="1">
      <alignment horizontal="center" vertical="center"/>
    </xf>
    <xf numFmtId="0" fontId="72" fillId="0" borderId="8" xfId="0" applyFont="1" applyFill="1" applyBorder="1" applyAlignment="1">
      <alignment horizontal="center" vertical="center"/>
    </xf>
    <xf numFmtId="0" fontId="72" fillId="0" borderId="0" xfId="0" applyFont="1" applyAlignment="1">
      <alignment horizontal="center"/>
    </xf>
    <xf numFmtId="0" fontId="0" fillId="0" borderId="35" xfId="0" applyBorder="1"/>
    <xf numFmtId="0" fontId="72" fillId="0" borderId="33" xfId="0" applyFont="1" applyFill="1" applyBorder="1" applyAlignment="1">
      <alignment horizontal="center" vertical="center"/>
    </xf>
    <xf numFmtId="0" fontId="72" fillId="0" borderId="18" xfId="0" applyFont="1" applyFill="1" applyBorder="1" applyAlignment="1">
      <alignment horizontal="center" vertical="center"/>
    </xf>
    <xf numFmtId="0" fontId="72" fillId="0" borderId="18" xfId="0" applyFont="1" applyBorder="1" applyAlignment="1">
      <alignment horizontal="center" vertical="center"/>
    </xf>
    <xf numFmtId="0" fontId="72" fillId="0" borderId="38" xfId="0" applyFont="1" applyBorder="1" applyAlignment="1">
      <alignment horizontal="center" vertical="center" wrapText="1"/>
    </xf>
    <xf numFmtId="0" fontId="72" fillId="0" borderId="39" xfId="0" applyFont="1" applyBorder="1" applyAlignment="1">
      <alignment horizontal="center" vertical="center" wrapText="1"/>
    </xf>
    <xf numFmtId="0" fontId="56" fillId="0" borderId="3" xfId="0" applyFont="1" applyFill="1" applyBorder="1" applyAlignment="1">
      <alignment horizontal="center" vertical="center"/>
    </xf>
    <xf numFmtId="0" fontId="123" fillId="0" borderId="19" xfId="0" applyFont="1" applyBorder="1" applyAlignment="1">
      <alignment horizontal="center" wrapText="1"/>
    </xf>
    <xf numFmtId="0" fontId="0" fillId="0" borderId="3" xfId="0" applyBorder="1" applyAlignment="1">
      <alignment horizontal="center" vertical="center"/>
    </xf>
    <xf numFmtId="0" fontId="0" fillId="0" borderId="0" xfId="0" applyAlignment="1">
      <alignment horizontal="center"/>
    </xf>
    <xf numFmtId="0" fontId="53" fillId="0" borderId="0" xfId="0" applyFont="1" applyAlignment="1">
      <alignment horizontal="left" vertical="center"/>
    </xf>
    <xf numFmtId="0" fontId="72" fillId="0" borderId="0" xfId="0" applyFont="1" applyAlignment="1">
      <alignment horizontal="left" vertical="center"/>
    </xf>
    <xf numFmtId="0" fontId="56" fillId="0" borderId="3" xfId="0" applyFont="1" applyBorder="1"/>
    <xf numFmtId="0" fontId="56" fillId="8" borderId="3" xfId="0" applyFont="1" applyFill="1" applyBorder="1" applyAlignment="1">
      <alignment horizontal="center" vertical="center"/>
    </xf>
    <xf numFmtId="0" fontId="56" fillId="6" borderId="3" xfId="0" applyFont="1" applyFill="1" applyBorder="1" applyAlignment="1">
      <alignment horizontal="center" vertical="center"/>
    </xf>
    <xf numFmtId="0" fontId="121" fillId="0" borderId="3" xfId="0" applyFont="1" applyBorder="1" applyAlignment="1">
      <alignment horizontal="center" vertical="center"/>
    </xf>
    <xf numFmtId="0" fontId="72" fillId="0" borderId="22" xfId="0" applyFont="1" applyFill="1" applyBorder="1" applyAlignment="1">
      <alignment horizontal="center" vertical="center"/>
    </xf>
    <xf numFmtId="0" fontId="123" fillId="0" borderId="23" xfId="0" applyFont="1" applyBorder="1" applyAlignment="1">
      <alignment horizontal="center" vertical="center" wrapText="1"/>
    </xf>
    <xf numFmtId="0" fontId="72" fillId="0" borderId="0" xfId="0" applyFont="1" applyAlignment="1">
      <alignment horizontal="center" vertical="center"/>
    </xf>
    <xf numFmtId="0" fontId="123" fillId="0" borderId="19" xfId="0" applyFont="1" applyBorder="1" applyAlignment="1">
      <alignment horizontal="center" vertical="center" wrapText="1"/>
    </xf>
    <xf numFmtId="0" fontId="72" fillId="2" borderId="3" xfId="0" applyFont="1" applyFill="1" applyBorder="1" applyAlignment="1">
      <alignment horizontal="center" vertical="center" wrapText="1"/>
    </xf>
    <xf numFmtId="0" fontId="28" fillId="0" borderId="3" xfId="0" applyFont="1" applyBorder="1" applyAlignment="1">
      <alignment vertical="center"/>
    </xf>
    <xf numFmtId="0" fontId="56" fillId="18" borderId="3" xfId="0" applyFont="1" applyFill="1" applyBorder="1" applyAlignment="1">
      <alignment horizontal="center" vertical="center"/>
    </xf>
    <xf numFmtId="0" fontId="19" fillId="0" borderId="3" xfId="0" applyFont="1" applyBorder="1" applyAlignment="1">
      <alignment horizontal="center"/>
    </xf>
    <xf numFmtId="0" fontId="0" fillId="19" borderId="3" xfId="0" applyFont="1" applyFill="1" applyBorder="1" applyAlignment="1">
      <alignment horizontal="center" vertical="center" wrapText="1"/>
    </xf>
    <xf numFmtId="0" fontId="126" fillId="19" borderId="3" xfId="0" applyFont="1" applyFill="1" applyBorder="1" applyAlignment="1">
      <alignment horizontal="center" vertical="center" wrapText="1"/>
    </xf>
    <xf numFmtId="0" fontId="53" fillId="19" borderId="3" xfId="0" applyFont="1" applyFill="1" applyBorder="1" applyAlignment="1">
      <alignment horizontal="center" vertical="center" wrapText="1"/>
    </xf>
    <xf numFmtId="0" fontId="69" fillId="19" borderId="3" xfId="0" applyFont="1" applyFill="1" applyBorder="1" applyAlignment="1">
      <alignment horizontal="center" vertical="center" wrapText="1"/>
    </xf>
    <xf numFmtId="0" fontId="52" fillId="0" borderId="0" xfId="0" applyFont="1" applyAlignment="1">
      <alignment horizontal="center" vertical="center"/>
    </xf>
    <xf numFmtId="0" fontId="128" fillId="2" borderId="0" xfId="0" applyFont="1" applyFill="1" applyAlignment="1">
      <alignment vertical="center"/>
    </xf>
    <xf numFmtId="0" fontId="77" fillId="0" borderId="0" xfId="0" applyFont="1" applyAlignment="1">
      <alignment horizontal="center"/>
    </xf>
    <xf numFmtId="0" fontId="0" fillId="16" borderId="3" xfId="0" applyFill="1" applyBorder="1" applyAlignment="1">
      <alignment horizontal="center" vertical="center"/>
    </xf>
    <xf numFmtId="0" fontId="0" fillId="13" borderId="3" xfId="0" applyFill="1" applyBorder="1" applyAlignment="1">
      <alignment horizontal="center" vertical="center"/>
    </xf>
    <xf numFmtId="0" fontId="0" fillId="5" borderId="3" xfId="0" applyFill="1" applyBorder="1" applyAlignment="1">
      <alignment horizontal="center" vertical="center"/>
    </xf>
    <xf numFmtId="0" fontId="0" fillId="20" borderId="3" xfId="0" applyFill="1" applyBorder="1" applyAlignment="1">
      <alignment horizontal="center" vertical="center"/>
    </xf>
    <xf numFmtId="0" fontId="0" fillId="21" borderId="3" xfId="0" applyFill="1" applyBorder="1" applyAlignment="1">
      <alignment horizontal="center" vertical="center"/>
    </xf>
    <xf numFmtId="0" fontId="91" fillId="0" borderId="3" xfId="0" applyFont="1" applyBorder="1" applyAlignment="1">
      <alignment horizontal="center" vertical="center"/>
    </xf>
    <xf numFmtId="0" fontId="131" fillId="0" borderId="3" xfId="0" applyFont="1" applyBorder="1" applyAlignment="1">
      <alignment vertical="center" wrapText="1"/>
    </xf>
    <xf numFmtId="0" fontId="132" fillId="7" borderId="3" xfId="0" applyFont="1" applyFill="1" applyBorder="1" applyAlignment="1">
      <alignment horizontal="center" vertical="center"/>
    </xf>
    <xf numFmtId="0" fontId="132" fillId="6" borderId="3" xfId="0" applyFont="1" applyFill="1" applyBorder="1" applyAlignment="1">
      <alignment horizontal="center" vertical="center"/>
    </xf>
    <xf numFmtId="0" fontId="52" fillId="7" borderId="3" xfId="0" applyFont="1" applyFill="1" applyBorder="1" applyAlignment="1">
      <alignment horizontal="center" vertical="center"/>
    </xf>
    <xf numFmtId="0" fontId="52" fillId="5" borderId="3" xfId="0" applyFont="1" applyFill="1" applyBorder="1" applyAlignment="1">
      <alignment horizontal="center" vertical="center"/>
    </xf>
    <xf numFmtId="0" fontId="52" fillId="0" borderId="3" xfId="0" applyFont="1" applyFill="1" applyBorder="1" applyAlignment="1">
      <alignment horizontal="center" vertical="center"/>
    </xf>
    <xf numFmtId="0" fontId="91" fillId="0" borderId="3" xfId="0" applyFont="1" applyFill="1" applyBorder="1" applyAlignment="1">
      <alignment horizontal="center" vertical="center"/>
    </xf>
    <xf numFmtId="0" fontId="51" fillId="0" borderId="3" xfId="0" applyFont="1" applyBorder="1" applyAlignment="1">
      <alignment horizontal="justify" vertical="center"/>
    </xf>
    <xf numFmtId="0" fontId="51" fillId="0" borderId="3" xfId="0" applyFont="1" applyBorder="1"/>
    <xf numFmtId="0" fontId="0" fillId="0" borderId="3" xfId="0" applyBorder="1" applyAlignment="1">
      <alignment horizontal="center" vertical="center" wrapText="1"/>
    </xf>
    <xf numFmtId="0" fontId="0" fillId="0" borderId="0" xfId="0" applyBorder="1" applyAlignment="1">
      <alignment vertical="center"/>
    </xf>
    <xf numFmtId="0" fontId="0" fillId="0" borderId="0" xfId="0" applyBorder="1" applyAlignment="1">
      <alignment vertical="center" wrapText="1"/>
    </xf>
    <xf numFmtId="0" fontId="96" fillId="0" borderId="0" xfId="0" applyFont="1" applyBorder="1" applyAlignment="1">
      <alignment vertical="center" wrapText="1"/>
    </xf>
    <xf numFmtId="0" fontId="53" fillId="0" borderId="0" xfId="0" applyFont="1" applyAlignment="1">
      <alignment vertical="center"/>
    </xf>
    <xf numFmtId="0" fontId="72" fillId="0" borderId="0" xfId="0" applyFont="1" applyAlignment="1">
      <alignment vertical="top" wrapText="1"/>
    </xf>
    <xf numFmtId="0" fontId="0" fillId="0" borderId="3" xfId="0" applyBorder="1" applyAlignment="1">
      <alignment horizontal="center" vertical="center"/>
    </xf>
    <xf numFmtId="0" fontId="51" fillId="0" borderId="3" xfId="0" applyFont="1" applyBorder="1" applyAlignment="1">
      <alignment horizontal="center" vertical="center" wrapText="1"/>
    </xf>
    <xf numFmtId="0" fontId="0" fillId="0" borderId="3" xfId="0" applyBorder="1" applyAlignment="1">
      <alignment horizontal="center"/>
    </xf>
    <xf numFmtId="0" fontId="56" fillId="0" borderId="3" xfId="0" applyFont="1" applyBorder="1" applyAlignment="1">
      <alignment horizontal="left" vertical="center" wrapText="1"/>
    </xf>
    <xf numFmtId="0" fontId="0" fillId="0" borderId="0" xfId="0" applyAlignment="1">
      <alignment horizontal="center"/>
    </xf>
    <xf numFmtId="0" fontId="56" fillId="0" borderId="3" xfId="0" applyFont="1" applyBorder="1" applyAlignment="1">
      <alignment horizontal="center" vertical="center"/>
    </xf>
    <xf numFmtId="0" fontId="56" fillId="0" borderId="3" xfId="0" applyFont="1" applyFill="1" applyBorder="1" applyAlignment="1">
      <alignment horizontal="center" vertical="center"/>
    </xf>
    <xf numFmtId="0" fontId="34" fillId="0" borderId="0" xfId="0" applyFont="1" applyAlignment="1">
      <alignment horizontal="center" vertical="center"/>
    </xf>
    <xf numFmtId="0" fontId="0" fillId="0" borderId="3" xfId="0" applyBorder="1" applyAlignment="1">
      <alignment horizontal="center"/>
    </xf>
    <xf numFmtId="0" fontId="18" fillId="0" borderId="3" xfId="0" applyFont="1" applyBorder="1" applyAlignment="1">
      <alignment horizontal="center" vertical="center" wrapText="1"/>
    </xf>
    <xf numFmtId="0" fontId="0" fillId="0" borderId="0" xfId="0"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xf>
    <xf numFmtId="0" fontId="117" fillId="0" borderId="3" xfId="0" applyFont="1" applyBorder="1" applyAlignment="1">
      <alignment horizontal="left" vertical="top" wrapText="1"/>
    </xf>
    <xf numFmtId="0" fontId="28" fillId="0" borderId="3" xfId="0" applyFont="1" applyBorder="1"/>
    <xf numFmtId="0" fontId="53" fillId="0" borderId="3" xfId="0" applyFont="1" applyBorder="1" applyAlignment="1">
      <alignment horizontal="center"/>
    </xf>
    <xf numFmtId="0" fontId="53" fillId="0" borderId="3" xfId="0" applyFont="1" applyBorder="1" applyAlignment="1">
      <alignment horizontal="center" vertical="center"/>
    </xf>
    <xf numFmtId="0" fontId="34" fillId="2" borderId="0" xfId="0" applyFont="1" applyFill="1" applyAlignment="1">
      <alignment horizontal="center" vertical="center"/>
    </xf>
    <xf numFmtId="0" fontId="18" fillId="0" borderId="3" xfId="0" applyFont="1" applyBorder="1" applyAlignment="1">
      <alignment vertical="center" wrapText="1"/>
    </xf>
    <xf numFmtId="0" fontId="28" fillId="0" borderId="0" xfId="0" applyFont="1" applyAlignment="1">
      <alignment horizontal="center"/>
    </xf>
    <xf numFmtId="0" fontId="65" fillId="0" borderId="0" xfId="0" applyFont="1" applyAlignment="1">
      <alignment vertical="center"/>
    </xf>
    <xf numFmtId="0" fontId="58" fillId="0" borderId="0" xfId="0" applyFont="1" applyAlignment="1">
      <alignment vertical="center"/>
    </xf>
    <xf numFmtId="0" fontId="51" fillId="0" borderId="3" xfId="0" applyFont="1" applyBorder="1" applyAlignment="1">
      <alignment horizontal="center" vertical="center"/>
    </xf>
    <xf numFmtId="0" fontId="51" fillId="0" borderId="0" xfId="0" applyFont="1" applyFill="1" applyBorder="1" applyAlignment="1">
      <alignment horizontal="center" vertical="center" wrapText="1"/>
    </xf>
    <xf numFmtId="0" fontId="51" fillId="0" borderId="3" xfId="0" applyFont="1" applyFill="1" applyBorder="1" applyAlignment="1">
      <alignment horizontal="center" vertical="center" wrapText="1"/>
    </xf>
    <xf numFmtId="0" fontId="115" fillId="22" borderId="0" xfId="0" applyFont="1" applyFill="1" applyAlignment="1">
      <alignment horizontal="center" vertical="center"/>
    </xf>
    <xf numFmtId="0" fontId="84" fillId="0" borderId="0" xfId="0" applyFont="1" applyAlignment="1">
      <alignment horizontal="center" vertical="center"/>
    </xf>
    <xf numFmtId="0" fontId="56" fillId="0" borderId="0" xfId="0" applyFont="1" applyAlignment="1">
      <alignment horizontal="left" vertical="center" wrapText="1"/>
    </xf>
    <xf numFmtId="0" fontId="56" fillId="0" borderId="3" xfId="0" applyFont="1" applyBorder="1" applyAlignment="1">
      <alignment horizontal="left" vertical="center" wrapText="1"/>
    </xf>
    <xf numFmtId="0" fontId="0" fillId="0" borderId="3" xfId="0" applyBorder="1" applyAlignment="1">
      <alignment horizontal="left" vertical="center" wrapText="1"/>
    </xf>
    <xf numFmtId="0" fontId="56" fillId="0" borderId="3" xfId="0" applyFont="1" applyBorder="1" applyAlignment="1">
      <alignment horizontal="center" vertical="center"/>
    </xf>
    <xf numFmtId="0" fontId="51" fillId="0" borderId="0" xfId="0" applyFont="1" applyBorder="1"/>
    <xf numFmtId="0" fontId="111" fillId="11" borderId="0" xfId="0" applyFont="1" applyFill="1" applyBorder="1" applyAlignment="1">
      <alignment horizontal="center" vertical="center"/>
    </xf>
    <xf numFmtId="0" fontId="51" fillId="0" borderId="3" xfId="0" applyFont="1" applyBorder="1" applyAlignment="1">
      <alignment horizontal="center"/>
    </xf>
    <xf numFmtId="0" fontId="108" fillId="0" borderId="3" xfId="0" applyFont="1" applyBorder="1" applyAlignment="1">
      <alignment vertical="center"/>
    </xf>
    <xf numFmtId="0" fontId="51" fillId="0" borderId="0" xfId="0" applyFont="1" applyBorder="1" applyAlignment="1">
      <alignment horizontal="center"/>
    </xf>
    <xf numFmtId="0" fontId="51" fillId="0" borderId="0" xfId="0" applyFont="1" applyBorder="1" applyAlignment="1">
      <alignment vertical="center"/>
    </xf>
    <xf numFmtId="0" fontId="68" fillId="0" borderId="0" xfId="0" applyFont="1" applyFill="1" applyBorder="1" applyAlignment="1">
      <alignment horizontal="center" vertical="center"/>
    </xf>
    <xf numFmtId="0" fontId="112" fillId="2" borderId="0" xfId="0" applyFont="1" applyFill="1" applyBorder="1" applyAlignment="1">
      <alignment horizontal="center"/>
    </xf>
    <xf numFmtId="0" fontId="136" fillId="2" borderId="0" xfId="0" applyFont="1" applyFill="1" applyBorder="1" applyAlignment="1">
      <alignment horizontal="center" vertical="center"/>
    </xf>
    <xf numFmtId="0" fontId="34" fillId="0" borderId="0" xfId="0" applyFont="1" applyAlignment="1">
      <alignment horizontal="center" vertical="center" wrapText="1"/>
    </xf>
    <xf numFmtId="0" fontId="65" fillId="5" borderId="3" xfId="0" applyFont="1" applyFill="1" applyBorder="1" applyAlignment="1">
      <alignment horizontal="center" vertical="center" wrapText="1"/>
    </xf>
    <xf numFmtId="0" fontId="0" fillId="5" borderId="3" xfId="0" applyFill="1" applyBorder="1" applyAlignment="1">
      <alignment horizontal="center" vertical="center" wrapText="1"/>
    </xf>
    <xf numFmtId="0" fontId="57" fillId="5" borderId="3" xfId="0" applyFont="1" applyFill="1" applyBorder="1" applyAlignment="1">
      <alignment horizontal="center" vertical="center" wrapText="1"/>
    </xf>
    <xf numFmtId="0" fontId="51" fillId="5" borderId="3" xfId="0" applyFont="1" applyFill="1" applyBorder="1" applyAlignment="1">
      <alignment horizontal="center"/>
    </xf>
    <xf numFmtId="0" fontId="51" fillId="5" borderId="3" xfId="0" applyFont="1" applyFill="1" applyBorder="1" applyAlignment="1">
      <alignment horizontal="center" vertical="center"/>
    </xf>
    <xf numFmtId="0" fontId="91" fillId="0" borderId="0" xfId="0" applyFont="1" applyAlignment="1">
      <alignment vertical="center" wrapText="1"/>
    </xf>
    <xf numFmtId="0" fontId="117" fillId="0" borderId="0" xfId="0" applyFont="1" applyBorder="1" applyAlignment="1">
      <alignment horizontal="left" vertical="top" wrapText="1"/>
    </xf>
    <xf numFmtId="0" fontId="0" fillId="0" borderId="3" xfId="0" applyFill="1" applyBorder="1"/>
    <xf numFmtId="0" fontId="69" fillId="11" borderId="0" xfId="0" applyFont="1" applyFill="1" applyAlignment="1">
      <alignment vertical="center"/>
    </xf>
    <xf numFmtId="0" fontId="69" fillId="0" borderId="0" xfId="0" applyFont="1" applyAlignment="1">
      <alignment vertical="center"/>
    </xf>
    <xf numFmtId="0" fontId="52" fillId="0" borderId="3" xfId="0" applyFont="1" applyFill="1" applyBorder="1" applyAlignment="1">
      <alignment horizontal="center"/>
    </xf>
    <xf numFmtId="0" fontId="0" fillId="5" borderId="3" xfId="0" applyFill="1" applyBorder="1" applyAlignment="1">
      <alignment wrapText="1"/>
    </xf>
    <xf numFmtId="0" fontId="0" fillId="5" borderId="3" xfId="0" applyFill="1" applyBorder="1" applyAlignment="1">
      <alignment horizontal="center"/>
    </xf>
    <xf numFmtId="0" fontId="135" fillId="2" borderId="0" xfId="0" applyFont="1"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28" fillId="0" borderId="3" xfId="0" applyFont="1" applyBorder="1" applyAlignment="1">
      <alignment horizontal="center" vertical="center"/>
    </xf>
    <xf numFmtId="0" fontId="28" fillId="0" borderId="3" xfId="0" applyFont="1" applyBorder="1" applyAlignment="1">
      <alignment horizontal="left" vertical="center" wrapText="1"/>
    </xf>
    <xf numFmtId="0" fontId="0" fillId="0" borderId="3" xfId="0" applyBorder="1" applyAlignment="1">
      <alignment horizontal="center" vertical="center"/>
    </xf>
    <xf numFmtId="0" fontId="28" fillId="0" borderId="3" xfId="0" applyFont="1" applyBorder="1" applyAlignment="1">
      <alignment horizontal="left" vertical="center" wrapText="1"/>
    </xf>
    <xf numFmtId="0" fontId="18" fillId="0" borderId="3" xfId="0" applyFont="1" applyBorder="1" applyAlignment="1">
      <alignment horizontal="left" vertical="top" wrapText="1"/>
    </xf>
    <xf numFmtId="0" fontId="0" fillId="0" borderId="3" xfId="0" applyBorder="1" applyAlignment="1">
      <alignment horizontal="center" vertical="center" wrapText="1"/>
    </xf>
    <xf numFmtId="0" fontId="0" fillId="0" borderId="3" xfId="0" applyBorder="1" applyAlignment="1">
      <alignment horizontal="left" vertical="center" wrapText="1"/>
    </xf>
    <xf numFmtId="0" fontId="19" fillId="0" borderId="0" xfId="0" applyFont="1" applyAlignment="1">
      <alignment vertical="center"/>
    </xf>
    <xf numFmtId="0" fontId="28" fillId="5" borderId="3" xfId="0" applyFont="1" applyFill="1" applyBorder="1" applyAlignment="1">
      <alignment horizontal="center" vertical="top" wrapText="1"/>
    </xf>
    <xf numFmtId="0" fontId="56" fillId="5" borderId="3" xfId="0" applyFont="1" applyFill="1" applyBorder="1" applyAlignment="1">
      <alignment horizontal="center" vertical="top" wrapText="1"/>
    </xf>
    <xf numFmtId="0" fontId="72" fillId="0" borderId="3" xfId="0" applyFont="1" applyBorder="1" applyAlignment="1">
      <alignment horizontal="left" vertical="center" wrapText="1"/>
    </xf>
    <xf numFmtId="0" fontId="5" fillId="2" borderId="0" xfId="0" applyFont="1" applyFill="1" applyAlignment="1">
      <alignment horizontal="center" vertical="center"/>
    </xf>
    <xf numFmtId="0" fontId="5" fillId="2" borderId="3" xfId="0" applyFont="1" applyFill="1" applyBorder="1" applyAlignment="1">
      <alignment horizontal="center" vertical="center"/>
    </xf>
    <xf numFmtId="0" fontId="5"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14" fillId="0" borderId="3" xfId="0" applyFont="1" applyBorder="1" applyAlignment="1">
      <alignment horizontal="center" vertical="center" wrapText="1"/>
    </xf>
    <xf numFmtId="0" fontId="14" fillId="0" borderId="4" xfId="0" applyFont="1" applyBorder="1" applyAlignment="1">
      <alignment horizontal="center" vertical="center" wrapText="1"/>
    </xf>
    <xf numFmtId="0" fontId="14" fillId="0" borderId="6"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8" fillId="2" borderId="7" xfId="0" applyFont="1" applyFill="1" applyBorder="1" applyAlignment="1">
      <alignment horizontal="center"/>
    </xf>
    <xf numFmtId="0" fontId="5" fillId="2" borderId="7" xfId="0" applyFont="1" applyFill="1" applyBorder="1" applyAlignment="1">
      <alignment horizontal="center"/>
    </xf>
    <xf numFmtId="0" fontId="12" fillId="0" borderId="1" xfId="0" applyFont="1" applyBorder="1" applyAlignment="1">
      <alignment horizontal="center"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4" fillId="0" borderId="5" xfId="0" applyFont="1" applyBorder="1" applyAlignment="1">
      <alignment horizontal="center" vertical="center" wrapText="1"/>
    </xf>
    <xf numFmtId="0" fontId="13" fillId="0" borderId="5" xfId="0" applyFont="1" applyBorder="1" applyAlignment="1">
      <alignment horizontal="center" vertical="center" wrapText="1"/>
    </xf>
    <xf numFmtId="0" fontId="0" fillId="0" borderId="3" xfId="0" applyBorder="1" applyAlignment="1">
      <alignment horizontal="center" vertical="center"/>
    </xf>
    <xf numFmtId="0" fontId="25" fillId="4" borderId="7" xfId="0" applyFont="1" applyFill="1" applyBorder="1" applyAlignment="1">
      <alignment horizontal="center" vertical="center" wrapText="1"/>
    </xf>
    <xf numFmtId="0" fontId="5" fillId="2" borderId="7" xfId="0" applyFont="1" applyFill="1" applyBorder="1" applyAlignment="1">
      <alignment horizontal="center" vertical="center"/>
    </xf>
    <xf numFmtId="0" fontId="12" fillId="0" borderId="3" xfId="0" applyFont="1" applyBorder="1" applyAlignment="1">
      <alignment horizontal="center"/>
    </xf>
    <xf numFmtId="0" fontId="51" fillId="0" borderId="3" xfId="0" applyFont="1" applyBorder="1" applyAlignment="1">
      <alignment horizontal="center" vertical="center" wrapText="1"/>
    </xf>
    <xf numFmtId="0" fontId="27" fillId="0" borderId="3" xfId="0" applyFont="1" applyBorder="1" applyAlignment="1">
      <alignment horizontal="center" vertical="center" wrapText="1"/>
    </xf>
    <xf numFmtId="0" fontId="12" fillId="0" borderId="3" xfId="0" applyFont="1" applyBorder="1" applyAlignment="1">
      <alignment vertical="center"/>
    </xf>
    <xf numFmtId="0" fontId="12" fillId="5" borderId="3" xfId="0" applyFont="1" applyFill="1" applyBorder="1" applyAlignment="1">
      <alignment horizontal="center" vertical="center" wrapText="1"/>
    </xf>
    <xf numFmtId="0" fontId="12" fillId="8" borderId="3" xfId="0" applyFont="1" applyFill="1" applyBorder="1" applyAlignment="1">
      <alignment horizontal="center" vertical="center" wrapText="1"/>
    </xf>
    <xf numFmtId="0" fontId="12" fillId="4" borderId="3" xfId="0" applyFont="1" applyFill="1" applyBorder="1" applyAlignment="1">
      <alignment vertical="center"/>
    </xf>
    <xf numFmtId="0" fontId="12" fillId="0" borderId="3" xfId="0" applyFont="1" applyBorder="1" applyAlignment="1">
      <alignment horizontal="left" vertical="center"/>
    </xf>
    <xf numFmtId="0" fontId="12" fillId="9" borderId="4" xfId="0" applyFont="1" applyFill="1" applyBorder="1" applyAlignment="1">
      <alignment horizontal="center" vertical="center" wrapText="1"/>
    </xf>
    <xf numFmtId="0" fontId="12" fillId="9" borderId="6" xfId="0" applyFont="1" applyFill="1" applyBorder="1" applyAlignment="1">
      <alignment horizontal="center" vertical="center" wrapText="1"/>
    </xf>
    <xf numFmtId="0" fontId="12" fillId="6" borderId="3" xfId="0" applyFont="1" applyFill="1" applyBorder="1" applyAlignment="1">
      <alignment horizontal="center" vertical="center" wrapText="1"/>
    </xf>
    <xf numFmtId="0" fontId="12" fillId="0" borderId="3" xfId="0" applyFont="1" applyBorder="1" applyAlignment="1">
      <alignment horizontal="center" vertical="center"/>
    </xf>
    <xf numFmtId="0" fontId="18" fillId="0" borderId="4" xfId="0" applyFont="1" applyBorder="1" applyAlignment="1">
      <alignment horizontal="left" vertical="top" wrapText="1"/>
    </xf>
    <xf numFmtId="0" fontId="18" fillId="0" borderId="5" xfId="0" applyFont="1" applyBorder="1" applyAlignment="1">
      <alignment horizontal="left" vertical="top"/>
    </xf>
    <xf numFmtId="0" fontId="18" fillId="0" borderId="6" xfId="0" applyFont="1" applyBorder="1" applyAlignment="1">
      <alignment horizontal="left" vertical="top"/>
    </xf>
    <xf numFmtId="0" fontId="12" fillId="3" borderId="3" xfId="0" applyFont="1" applyFill="1" applyBorder="1" applyAlignment="1">
      <alignment horizontal="center" vertical="center" wrapText="1"/>
    </xf>
    <xf numFmtId="0" fontId="0" fillId="0" borderId="3" xfId="0" applyBorder="1" applyAlignment="1">
      <alignment horizontal="left" vertical="top" wrapText="1"/>
    </xf>
    <xf numFmtId="0" fontId="5"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8" fillId="0" borderId="3" xfId="0" applyFont="1" applyBorder="1" applyAlignment="1">
      <alignment horizontal="left" vertical="top" wrapText="1"/>
    </xf>
    <xf numFmtId="0" fontId="33" fillId="0" borderId="3" xfId="0" applyFont="1" applyBorder="1" applyAlignment="1">
      <alignment vertical="center"/>
    </xf>
    <xf numFmtId="0" fontId="12"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1" fillId="0" borderId="3" xfId="0" applyFont="1" applyBorder="1" applyAlignment="1">
      <alignment horizontal="center" vertical="center" wrapText="1"/>
    </xf>
    <xf numFmtId="0" fontId="28"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56" fillId="0" borderId="0" xfId="0" applyFont="1" applyAlignment="1">
      <alignment horizontal="left" vertical="center" wrapText="1"/>
    </xf>
    <xf numFmtId="0" fontId="12" fillId="8" borderId="3" xfId="0" applyFont="1" applyFill="1" applyBorder="1" applyAlignment="1">
      <alignment horizontal="center" vertical="center"/>
    </xf>
    <xf numFmtId="0" fontId="12" fillId="0" borderId="0" xfId="0" applyFont="1"/>
    <xf numFmtId="0" fontId="0" fillId="0" borderId="9" xfId="0" applyBorder="1" applyAlignment="1">
      <alignment horizontal="left" vertical="top" wrapText="1"/>
    </xf>
    <xf numFmtId="0" fontId="0" fillId="0" borderId="0" xfId="0" applyAlignment="1">
      <alignment horizontal="left" vertical="top" wrapText="1"/>
    </xf>
    <xf numFmtId="0" fontId="12" fillId="0" borderId="0" xfId="0" applyFont="1" applyAlignment="1">
      <alignment horizontal="left" vertical="top" wrapText="1"/>
    </xf>
    <xf numFmtId="0" fontId="28" fillId="0" borderId="13" xfId="0" applyFont="1" applyBorder="1" applyAlignment="1">
      <alignment horizontal="left" vertical="top" wrapText="1"/>
    </xf>
    <xf numFmtId="0" fontId="28" fillId="0" borderId="9" xfId="0" applyFont="1" applyBorder="1" applyAlignment="1">
      <alignment horizontal="left" vertical="top" wrapText="1"/>
    </xf>
    <xf numFmtId="0" fontId="5" fillId="2" borderId="7" xfId="0" applyFont="1" applyFill="1" applyBorder="1" applyAlignment="1">
      <alignment horizontal="center" vertical="center" wrapText="1"/>
    </xf>
    <xf numFmtId="0" fontId="12" fillId="6" borderId="4" xfId="0" applyFont="1" applyFill="1" applyBorder="1" applyAlignment="1">
      <alignment horizontal="center" vertical="center"/>
    </xf>
    <xf numFmtId="0" fontId="12" fillId="6" borderId="6" xfId="0" applyFont="1" applyFill="1" applyBorder="1" applyAlignment="1">
      <alignment horizontal="center" vertical="center"/>
    </xf>
    <xf numFmtId="0" fontId="0" fillId="3" borderId="3" xfId="0" applyFill="1" applyBorder="1" applyAlignment="1">
      <alignment horizontal="center" vertical="center"/>
    </xf>
    <xf numFmtId="0" fontId="18" fillId="0" borderId="3" xfId="0" applyFont="1" applyBorder="1" applyAlignment="1">
      <alignment horizontal="center" vertical="center" wrapText="1"/>
    </xf>
    <xf numFmtId="0" fontId="27"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18" fillId="0" borderId="3" xfId="0" applyFont="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5" fillId="2" borderId="9" xfId="0" applyFont="1" applyFill="1" applyBorder="1" applyAlignment="1">
      <alignment horizontal="center" vertical="center" wrapText="1"/>
    </xf>
    <xf numFmtId="0" fontId="5" fillId="2" borderId="0" xfId="0" applyFont="1" applyFill="1" applyBorder="1" applyAlignment="1">
      <alignment horizontal="center" vertical="center" wrapText="1"/>
    </xf>
    <xf numFmtId="0" fontId="12" fillId="0" borderId="4" xfId="0" applyFont="1" applyBorder="1" applyAlignment="1">
      <alignment horizontal="center" vertical="center"/>
    </xf>
    <xf numFmtId="0" fontId="12" fillId="0" borderId="6" xfId="0" applyFont="1" applyBorder="1" applyAlignment="1">
      <alignment horizontal="center" vertical="center"/>
    </xf>
    <xf numFmtId="0" fontId="93" fillId="0" borderId="0" xfId="0" applyFont="1" applyAlignment="1">
      <alignment horizontal="left" vertical="center" wrapText="1"/>
    </xf>
    <xf numFmtId="0" fontId="56" fillId="0" borderId="0" xfId="0" applyFont="1" applyAlignment="1">
      <alignment horizontal="left" vertical="center"/>
    </xf>
    <xf numFmtId="0" fontId="69" fillId="0" borderId="0" xfId="0" applyFont="1" applyAlignment="1">
      <alignment horizontal="center" wrapText="1"/>
    </xf>
    <xf numFmtId="0" fontId="94" fillId="2" borderId="0" xfId="0" applyFont="1" applyFill="1" applyAlignment="1">
      <alignment horizontal="center" vertical="center"/>
    </xf>
    <xf numFmtId="0" fontId="95" fillId="2" borderId="0" xfId="0" applyFont="1" applyFill="1" applyAlignment="1">
      <alignment horizontal="center" vertical="center"/>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51" fillId="0" borderId="4" xfId="0" applyFont="1" applyBorder="1" applyAlignment="1">
      <alignment horizontal="center" vertical="center" wrapText="1"/>
    </xf>
    <xf numFmtId="0" fontId="51" fillId="0" borderId="6" xfId="0" applyFont="1" applyBorder="1" applyAlignment="1">
      <alignment horizontal="center" vertical="center" wrapText="1"/>
    </xf>
    <xf numFmtId="0" fontId="0" fillId="0" borderId="9" xfId="0" applyBorder="1" applyAlignment="1">
      <alignment horizontal="center" wrapText="1"/>
    </xf>
    <xf numFmtId="0" fontId="18" fillId="0" borderId="3" xfId="0" applyFont="1" applyBorder="1" applyAlignment="1">
      <alignment horizontal="left" vertical="top" wrapText="1"/>
    </xf>
    <xf numFmtId="0" fontId="43" fillId="0" borderId="3" xfId="0" applyFont="1" applyBorder="1" applyAlignment="1">
      <alignment horizontal="left" vertical="top" wrapText="1"/>
    </xf>
    <xf numFmtId="0" fontId="34" fillId="2" borderId="0" xfId="0" applyFont="1" applyFill="1" applyAlignment="1">
      <alignment horizontal="center" wrapText="1"/>
    </xf>
    <xf numFmtId="0" fontId="58" fillId="2" borderId="0" xfId="0" applyFont="1" applyFill="1" applyAlignment="1">
      <alignment horizontal="center" wrapText="1"/>
    </xf>
    <xf numFmtId="0" fontId="107" fillId="2" borderId="0" xfId="0" applyFont="1" applyFill="1" applyBorder="1" applyAlignment="1">
      <alignment horizontal="center" vertical="center"/>
    </xf>
    <xf numFmtId="0" fontId="51" fillId="0" borderId="5" xfId="0" applyFont="1" applyBorder="1" applyAlignment="1">
      <alignment horizontal="center" vertical="center" wrapText="1"/>
    </xf>
    <xf numFmtId="0" fontId="34" fillId="2" borderId="0" xfId="0" applyFont="1" applyFill="1" applyAlignment="1">
      <alignment horizontal="center" vertical="center" wrapText="1"/>
    </xf>
    <xf numFmtId="0" fontId="28" fillId="0" borderId="1" xfId="0" applyFont="1" applyBorder="1" applyAlignment="1">
      <alignment horizontal="left" vertical="center" wrapText="1"/>
    </xf>
    <xf numFmtId="0" fontId="28" fillId="0" borderId="27" xfId="0" applyFont="1" applyBorder="1" applyAlignment="1">
      <alignment horizontal="left" vertical="center" wrapText="1"/>
    </xf>
    <xf numFmtId="0" fontId="65" fillId="0" borderId="1" xfId="0" applyFont="1" applyFill="1" applyBorder="1" applyAlignment="1">
      <alignment horizontal="center" vertical="center" wrapText="1"/>
    </xf>
    <xf numFmtId="0" fontId="65" fillId="0" borderId="8" xfId="0" applyFont="1" applyFill="1" applyBorder="1" applyAlignment="1">
      <alignment horizontal="center" vertical="center" wrapText="1"/>
    </xf>
    <xf numFmtId="0" fontId="107" fillId="2" borderId="7" xfId="0" applyFont="1" applyFill="1" applyBorder="1" applyAlignment="1">
      <alignment horizontal="center" vertical="center"/>
    </xf>
    <xf numFmtId="0" fontId="5" fillId="2" borderId="24" xfId="0" applyFont="1" applyFill="1" applyBorder="1" applyAlignment="1">
      <alignment horizontal="center" vertical="center" wrapText="1"/>
    </xf>
    <xf numFmtId="0" fontId="5" fillId="2" borderId="25" xfId="0" applyFont="1" applyFill="1" applyBorder="1" applyAlignment="1">
      <alignment horizontal="center" vertical="center" wrapText="1"/>
    </xf>
    <xf numFmtId="0" fontId="5" fillId="2" borderId="31" xfId="0" applyFont="1" applyFill="1" applyBorder="1" applyAlignment="1">
      <alignment horizontal="center" vertical="center" wrapText="1"/>
    </xf>
    <xf numFmtId="0" fontId="53" fillId="0" borderId="1" xfId="0" applyFont="1" applyBorder="1" applyAlignment="1">
      <alignment horizontal="center" vertical="center" wrapText="1"/>
    </xf>
    <xf numFmtId="0" fontId="53" fillId="0" borderId="2" xfId="0" applyFont="1" applyBorder="1" applyAlignment="1">
      <alignment horizontal="center" vertical="center" wrapText="1"/>
    </xf>
    <xf numFmtId="0" fontId="53" fillId="0" borderId="27" xfId="0" applyFont="1" applyBorder="1" applyAlignment="1">
      <alignment horizontal="center" vertical="center" wrapText="1"/>
    </xf>
    <xf numFmtId="0" fontId="5" fillId="2" borderId="26" xfId="0" applyFont="1" applyFill="1" applyBorder="1" applyAlignment="1">
      <alignment horizontal="center" vertical="center" wrapText="1"/>
    </xf>
    <xf numFmtId="0" fontId="28" fillId="0" borderId="28" xfId="0" applyFont="1" applyBorder="1" applyAlignment="1">
      <alignment horizontal="left" vertical="center" wrapText="1"/>
    </xf>
    <xf numFmtId="0" fontId="28" fillId="0" borderId="29" xfId="0" applyFont="1" applyBorder="1" applyAlignment="1">
      <alignment horizontal="left" vertical="center" wrapText="1"/>
    </xf>
    <xf numFmtId="0" fontId="28" fillId="0" borderId="30" xfId="0" applyFont="1" applyBorder="1" applyAlignment="1">
      <alignment horizontal="left" vertical="center" wrapText="1"/>
    </xf>
    <xf numFmtId="0" fontId="28" fillId="0" borderId="19" xfId="0" applyFont="1" applyBorder="1" applyAlignment="1">
      <alignment horizontal="left" vertical="top" wrapText="1"/>
    </xf>
    <xf numFmtId="0" fontId="28" fillId="0" borderId="22" xfId="0" applyFont="1" applyBorder="1" applyAlignment="1">
      <alignment horizontal="left" vertical="center" wrapText="1"/>
    </xf>
    <xf numFmtId="0" fontId="28" fillId="0" borderId="23" xfId="0" applyFont="1" applyBorder="1" applyAlignment="1">
      <alignment horizontal="left" vertical="center" wrapText="1"/>
    </xf>
    <xf numFmtId="0" fontId="28" fillId="0" borderId="3" xfId="0" applyFont="1" applyBorder="1" applyAlignment="1">
      <alignment horizontal="left" vertical="center" wrapText="1"/>
    </xf>
    <xf numFmtId="0" fontId="28"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21" xfId="0" applyBorder="1" applyAlignment="1">
      <alignment horizontal="center" vertical="center" wrapText="1"/>
    </xf>
    <xf numFmtId="0" fontId="28" fillId="0" borderId="33" xfId="0" applyFont="1" applyFill="1" applyBorder="1" applyAlignment="1">
      <alignment horizontal="left" vertical="center" wrapText="1"/>
    </xf>
    <xf numFmtId="0" fontId="28" fillId="0" borderId="2" xfId="0" applyFont="1" applyFill="1" applyBorder="1" applyAlignment="1">
      <alignment horizontal="left" vertical="center" wrapText="1"/>
    </xf>
    <xf numFmtId="0" fontId="28" fillId="0" borderId="8" xfId="0" applyFont="1" applyFill="1" applyBorder="1" applyAlignment="1">
      <alignment horizontal="left" vertical="center" wrapText="1"/>
    </xf>
    <xf numFmtId="0" fontId="112" fillId="2" borderId="3" xfId="0" applyFont="1" applyFill="1" applyBorder="1" applyAlignment="1">
      <alignment horizontal="center" vertical="center" wrapText="1"/>
    </xf>
    <xf numFmtId="0" fontId="105" fillId="0" borderId="3" xfId="0" applyFont="1" applyBorder="1" applyAlignment="1">
      <alignment vertical="center" wrapText="1"/>
    </xf>
    <xf numFmtId="0" fontId="113" fillId="2" borderId="3" xfId="0" applyFont="1" applyFill="1" applyBorder="1" applyAlignment="1">
      <alignment horizontal="center" vertical="center" wrapText="1"/>
    </xf>
    <xf numFmtId="0" fontId="51"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8" fillId="0" borderId="3" xfId="0" applyFont="1" applyBorder="1" applyAlignment="1">
      <alignment horizontal="center" vertical="center" wrapText="1"/>
    </xf>
    <xf numFmtId="0" fontId="111" fillId="2" borderId="3" xfId="0" applyFont="1" applyFill="1" applyBorder="1" applyAlignment="1">
      <alignment horizontal="center" vertical="center" wrapText="1"/>
    </xf>
    <xf numFmtId="0" fontId="53" fillId="0" borderId="0" xfId="0" applyFont="1" applyAlignment="1">
      <alignment horizontal="left" vertical="top" wrapText="1"/>
    </xf>
    <xf numFmtId="0" fontId="118" fillId="0" borderId="0" xfId="0" applyFont="1" applyAlignment="1">
      <alignment horizontal="left" vertical="center" wrapText="1"/>
    </xf>
    <xf numFmtId="0" fontId="42" fillId="0" borderId="0" xfId="0" applyFont="1" applyAlignment="1">
      <alignment horizontal="left" vertical="center" wrapText="1"/>
    </xf>
    <xf numFmtId="0" fontId="56" fillId="0" borderId="9" xfId="0" applyFont="1" applyBorder="1" applyAlignment="1">
      <alignment horizontal="left" vertical="center" wrapText="1"/>
    </xf>
    <xf numFmtId="0" fontId="56" fillId="0" borderId="0" xfId="0" applyFont="1" applyBorder="1" applyAlignment="1">
      <alignment horizontal="left" vertical="center" wrapText="1"/>
    </xf>
    <xf numFmtId="0" fontId="0" fillId="0" borderId="0" xfId="0" applyFont="1" applyAlignment="1">
      <alignment horizontal="left" vertical="center" wrapText="1"/>
    </xf>
    <xf numFmtId="0" fontId="0" fillId="0" borderId="3" xfId="0" applyBorder="1" applyAlignment="1">
      <alignment horizontal="center" wrapText="1"/>
    </xf>
    <xf numFmtId="0" fontId="5" fillId="2" borderId="34" xfId="0" applyFont="1" applyFill="1" applyBorder="1" applyAlignment="1">
      <alignment horizontal="center" vertical="center" wrapText="1"/>
    </xf>
    <xf numFmtId="0" fontId="42" fillId="2" borderId="16" xfId="0" applyFont="1" applyFill="1" applyBorder="1" applyAlignment="1">
      <alignment horizontal="center" vertical="center" wrapText="1"/>
    </xf>
    <xf numFmtId="0" fontId="42" fillId="2" borderId="17" xfId="0" applyFont="1" applyFill="1" applyBorder="1" applyAlignment="1">
      <alignment horizontal="center" vertical="center" wrapText="1"/>
    </xf>
    <xf numFmtId="0" fontId="91" fillId="0" borderId="0" xfId="0" applyFont="1" applyAlignment="1">
      <alignment horizontal="left" vertical="center" wrapText="1"/>
    </xf>
    <xf numFmtId="0" fontId="0" fillId="0" borderId="3" xfId="0" applyBorder="1" applyAlignment="1">
      <alignment horizontal="center" vertical="center" wrapText="1"/>
    </xf>
    <xf numFmtId="0" fontId="0" fillId="0" borderId="22" xfId="0" applyBorder="1" applyAlignment="1">
      <alignment horizontal="center" vertical="center" wrapText="1"/>
    </xf>
    <xf numFmtId="0" fontId="0" fillId="0" borderId="18" xfId="0" applyBorder="1" applyAlignment="1">
      <alignment horizontal="center" vertical="center" wrapText="1"/>
    </xf>
    <xf numFmtId="0" fontId="0" fillId="0" borderId="20" xfId="0" applyBorder="1" applyAlignment="1">
      <alignment horizontal="center" vertical="center" wrapText="1"/>
    </xf>
    <xf numFmtId="0" fontId="65" fillId="2" borderId="9" xfId="0" applyFont="1" applyFill="1" applyBorder="1" applyAlignment="1">
      <alignment horizontal="center" vertical="center" wrapText="1"/>
    </xf>
    <xf numFmtId="0" fontId="65" fillId="2" borderId="0" xfId="0" applyFont="1" applyFill="1" applyBorder="1" applyAlignment="1">
      <alignment horizontal="center" vertical="center" wrapText="1"/>
    </xf>
    <xf numFmtId="0" fontId="56" fillId="0" borderId="3" xfId="0" applyFont="1" applyBorder="1" applyAlignment="1">
      <alignment horizontal="left" vertical="center" wrapText="1"/>
    </xf>
    <xf numFmtId="0" fontId="0" fillId="0" borderId="14" xfId="0" applyBorder="1" applyAlignment="1">
      <alignment horizontal="center" wrapText="1"/>
    </xf>
    <xf numFmtId="0" fontId="0" fillId="0" borderId="0" xfId="0" applyAlignment="1">
      <alignment horizontal="center" wrapText="1"/>
    </xf>
    <xf numFmtId="0" fontId="34" fillId="2" borderId="3" xfId="0" applyFont="1" applyFill="1" applyBorder="1" applyAlignment="1">
      <alignment horizontal="center" vertical="center" wrapText="1"/>
    </xf>
    <xf numFmtId="0" fontId="5" fillId="2" borderId="0" xfId="0" applyFont="1" applyFill="1" applyAlignment="1">
      <alignment horizontal="center" wrapText="1"/>
    </xf>
    <xf numFmtId="0" fontId="5" fillId="2" borderId="7" xfId="0" applyFont="1" applyFill="1" applyBorder="1" applyAlignment="1">
      <alignment horizontal="center" wrapText="1"/>
    </xf>
    <xf numFmtId="0" fontId="5" fillId="2" borderId="0" xfId="0" applyFont="1" applyFill="1" applyBorder="1" applyAlignment="1">
      <alignment horizontal="center" wrapText="1"/>
    </xf>
    <xf numFmtId="0" fontId="93" fillId="0" borderId="3" xfId="0" applyFont="1" applyBorder="1" applyAlignment="1">
      <alignment horizontal="left" vertical="center" wrapText="1"/>
    </xf>
    <xf numFmtId="0" fontId="93" fillId="0" borderId="3" xfId="0" applyFont="1" applyBorder="1" applyAlignment="1">
      <alignment horizontal="left" vertical="center"/>
    </xf>
    <xf numFmtId="0" fontId="0" fillId="0" borderId="5" xfId="0" applyBorder="1" applyAlignment="1">
      <alignment horizontal="center" vertical="center"/>
    </xf>
    <xf numFmtId="0" fontId="0" fillId="0" borderId="3" xfId="0" applyBorder="1" applyAlignment="1">
      <alignment horizontal="left" vertical="center" wrapText="1"/>
    </xf>
    <xf numFmtId="0" fontId="131" fillId="0" borderId="4" xfId="0" applyFont="1" applyBorder="1" applyAlignment="1">
      <alignment horizontal="left" vertical="top" wrapText="1"/>
    </xf>
    <xf numFmtId="0" fontId="123" fillId="0" borderId="5" xfId="0" applyFont="1" applyBorder="1" applyAlignment="1">
      <alignment horizontal="left" vertical="top" wrapText="1"/>
    </xf>
    <xf numFmtId="0" fontId="123" fillId="0" borderId="6" xfId="0" applyFont="1" applyBorder="1" applyAlignment="1">
      <alignment horizontal="left" vertical="top" wrapText="1"/>
    </xf>
    <xf numFmtId="0" fontId="120" fillId="0" borderId="3" xfId="0" applyFont="1" applyBorder="1" applyAlignment="1">
      <alignment horizontal="left" vertical="center" wrapText="1"/>
    </xf>
    <xf numFmtId="0" fontId="0" fillId="0" borderId="0" xfId="0" applyAlignment="1">
      <alignment horizontal="center"/>
    </xf>
    <xf numFmtId="0" fontId="56" fillId="0" borderId="1" xfId="0" applyFont="1" applyFill="1" applyBorder="1" applyAlignment="1">
      <alignment horizontal="center" vertical="center"/>
    </xf>
    <xf numFmtId="0" fontId="56" fillId="0" borderId="8" xfId="0" applyFont="1" applyFill="1" applyBorder="1" applyAlignment="1">
      <alignment horizontal="center" vertical="center"/>
    </xf>
    <xf numFmtId="0" fontId="34" fillId="0" borderId="13" xfId="0" applyFont="1" applyBorder="1" applyAlignment="1">
      <alignment horizontal="center" vertical="center" wrapText="1"/>
    </xf>
    <xf numFmtId="0" fontId="34" fillId="0" borderId="10" xfId="0" applyFont="1" applyBorder="1" applyAlignment="1">
      <alignment horizontal="center" vertical="center" wrapText="1"/>
    </xf>
    <xf numFmtId="0" fontId="34" fillId="0" borderId="14" xfId="0" applyFont="1" applyBorder="1" applyAlignment="1">
      <alignment horizontal="center" vertical="center" wrapText="1"/>
    </xf>
    <xf numFmtId="0" fontId="34" fillId="0" borderId="12" xfId="0" applyFont="1" applyBorder="1" applyAlignment="1">
      <alignment horizontal="center" vertical="center" wrapText="1"/>
    </xf>
    <xf numFmtId="0" fontId="28" fillId="0" borderId="13" xfId="0" applyFont="1" applyBorder="1" applyAlignment="1">
      <alignment horizontal="center" vertical="center" wrapText="1"/>
    </xf>
    <xf numFmtId="0" fontId="56" fillId="0" borderId="10" xfId="0" applyFont="1" applyBorder="1" applyAlignment="1">
      <alignment horizontal="center" vertical="center" wrapText="1"/>
    </xf>
    <xf numFmtId="0" fontId="56" fillId="0" borderId="14" xfId="0" applyFont="1" applyBorder="1" applyAlignment="1">
      <alignment horizontal="center" vertical="center" wrapText="1"/>
    </xf>
    <xf numFmtId="0" fontId="56" fillId="0" borderId="12" xfId="0" applyFont="1" applyBorder="1" applyAlignment="1">
      <alignment horizontal="center" vertical="center" wrapText="1"/>
    </xf>
    <xf numFmtId="0" fontId="0" fillId="0" borderId="9" xfId="0" applyBorder="1" applyAlignment="1">
      <alignment horizontal="center" vertical="center" wrapText="1"/>
    </xf>
    <xf numFmtId="0" fontId="34" fillId="0" borderId="1" xfId="0" applyFont="1" applyBorder="1" applyAlignment="1">
      <alignment horizontal="center" vertical="center" wrapText="1"/>
    </xf>
    <xf numFmtId="0" fontId="34" fillId="0" borderId="8" xfId="0" applyFont="1" applyBorder="1" applyAlignment="1">
      <alignment horizontal="center" vertical="center" wrapText="1"/>
    </xf>
    <xf numFmtId="0" fontId="34" fillId="0" borderId="1" xfId="0" applyFont="1" applyBorder="1" applyAlignment="1">
      <alignment horizontal="center" vertical="center"/>
    </xf>
    <xf numFmtId="0" fontId="34" fillId="0" borderId="8" xfId="0" applyFont="1" applyBorder="1" applyAlignment="1">
      <alignment horizontal="center" vertical="center"/>
    </xf>
    <xf numFmtId="0" fontId="91" fillId="0" borderId="4" xfId="0" applyFont="1" applyBorder="1" applyAlignment="1">
      <alignment horizontal="left" vertical="center" wrapText="1"/>
    </xf>
    <xf numFmtId="0" fontId="91" fillId="0" borderId="5" xfId="0" applyFont="1" applyBorder="1" applyAlignment="1">
      <alignment horizontal="left" vertical="center"/>
    </xf>
    <xf numFmtId="0" fontId="91" fillId="0" borderId="6" xfId="0" applyFont="1" applyBorder="1" applyAlignment="1">
      <alignment horizontal="left" vertical="center"/>
    </xf>
    <xf numFmtId="0" fontId="56" fillId="0" borderId="3" xfId="0" applyFont="1" applyBorder="1" applyAlignment="1">
      <alignment horizontal="left" vertical="top" wrapText="1"/>
    </xf>
    <xf numFmtId="0" fontId="2" fillId="0" borderId="9" xfId="0" applyFont="1" applyBorder="1" applyAlignment="1">
      <alignment horizontal="left" vertical="top" wrapText="1"/>
    </xf>
    <xf numFmtId="0" fontId="122" fillId="0" borderId="0" xfId="0" applyFont="1" applyBorder="1" applyAlignment="1">
      <alignment horizontal="left" vertical="top" wrapText="1"/>
    </xf>
    <xf numFmtId="0" fontId="122" fillId="0" borderId="9" xfId="0" applyFont="1" applyBorder="1" applyAlignment="1">
      <alignment horizontal="left" vertical="top" wrapText="1"/>
    </xf>
    <xf numFmtId="0" fontId="0" fillId="2" borderId="3" xfId="0" applyFill="1" applyBorder="1" applyAlignment="1">
      <alignment horizontal="center" vertical="center"/>
    </xf>
    <xf numFmtId="0" fontId="119" fillId="11" borderId="0" xfId="0" applyFont="1" applyFill="1" applyAlignment="1">
      <alignment horizontal="left" vertical="center"/>
    </xf>
    <xf numFmtId="0" fontId="28" fillId="0" borderId="4" xfId="0" applyFont="1" applyBorder="1" applyAlignment="1">
      <alignment horizontal="center" vertical="center" wrapText="1"/>
    </xf>
    <xf numFmtId="0" fontId="28" fillId="0" borderId="6" xfId="0" applyFont="1" applyBorder="1" applyAlignment="1">
      <alignment horizontal="center" vertical="center" wrapText="1"/>
    </xf>
    <xf numFmtId="0" fontId="56" fillId="0" borderId="1" xfId="0" applyFont="1" applyBorder="1" applyAlignment="1">
      <alignment horizontal="center" vertical="center"/>
    </xf>
    <xf numFmtId="0" fontId="56" fillId="0" borderId="8" xfId="0" applyFont="1" applyBorder="1" applyAlignment="1">
      <alignment horizontal="center" vertical="center"/>
    </xf>
    <xf numFmtId="0" fontId="72" fillId="0" borderId="3" xfId="0" applyFont="1" applyBorder="1" applyAlignment="1">
      <alignment horizontal="left" vertical="top" wrapText="1"/>
    </xf>
    <xf numFmtId="0" fontId="19" fillId="0" borderId="3" xfId="0" applyFont="1" applyBorder="1" applyAlignment="1">
      <alignment horizontal="left" vertical="top" wrapText="1"/>
    </xf>
    <xf numFmtId="0" fontId="69" fillId="2" borderId="0" xfId="0" applyFont="1" applyFill="1" applyAlignment="1">
      <alignment horizontal="left" vertical="center"/>
    </xf>
    <xf numFmtId="0" fontId="56" fillId="0" borderId="3" xfId="0" applyFont="1" applyBorder="1" applyAlignment="1">
      <alignment horizontal="center" vertical="center"/>
    </xf>
    <xf numFmtId="0" fontId="69" fillId="2" borderId="7" xfId="0" applyFont="1" applyFill="1" applyBorder="1" applyAlignment="1">
      <alignment horizontal="left" vertical="center"/>
    </xf>
    <xf numFmtId="0" fontId="19" fillId="2" borderId="3" xfId="0" applyFont="1" applyFill="1" applyBorder="1" applyAlignment="1">
      <alignment horizontal="center" vertical="center"/>
    </xf>
    <xf numFmtId="0" fontId="72" fillId="2" borderId="3" xfId="0" applyFont="1" applyFill="1" applyBorder="1" applyAlignment="1">
      <alignment horizontal="center" vertical="center"/>
    </xf>
    <xf numFmtId="0" fontId="72" fillId="0" borderId="1" xfId="0" applyFont="1" applyBorder="1" applyAlignment="1">
      <alignment horizontal="center"/>
    </xf>
    <xf numFmtId="0" fontId="72" fillId="0" borderId="8" xfId="0" applyFont="1" applyBorder="1" applyAlignment="1">
      <alignment horizontal="center"/>
    </xf>
    <xf numFmtId="0" fontId="125" fillId="0" borderId="0" xfId="0" applyFont="1" applyAlignment="1">
      <alignment horizontal="center" vertical="center"/>
    </xf>
    <xf numFmtId="0" fontId="0" fillId="0" borderId="3" xfId="0" applyBorder="1" applyAlignment="1">
      <alignment horizontal="left" wrapText="1"/>
    </xf>
    <xf numFmtId="0" fontId="72" fillId="0" borderId="1" xfId="0" applyFont="1" applyBorder="1" applyAlignment="1">
      <alignment horizontal="center" vertical="center" wrapText="1"/>
    </xf>
    <xf numFmtId="0" fontId="72" fillId="0" borderId="8" xfId="0" applyFont="1" applyBorder="1" applyAlignment="1">
      <alignment horizontal="center" vertical="center" wrapText="1"/>
    </xf>
    <xf numFmtId="0" fontId="56" fillId="0" borderId="3" xfId="0" applyFont="1" applyFill="1" applyBorder="1" applyAlignment="1">
      <alignment horizontal="center" vertical="center"/>
    </xf>
    <xf numFmtId="0" fontId="65" fillId="2" borderId="7" xfId="0" applyFont="1" applyFill="1" applyBorder="1" applyAlignment="1">
      <alignment horizontal="center" vertical="center"/>
    </xf>
    <xf numFmtId="0" fontId="57" fillId="2" borderId="7" xfId="0" applyFont="1" applyFill="1" applyBorder="1" applyAlignment="1">
      <alignment horizontal="center" vertical="center"/>
    </xf>
    <xf numFmtId="0" fontId="34" fillId="0" borderId="4" xfId="0" applyFont="1" applyBorder="1" applyAlignment="1">
      <alignment horizontal="center" vertical="center" wrapText="1"/>
    </xf>
    <xf numFmtId="0" fontId="58" fillId="0" borderId="5" xfId="0" applyFont="1" applyBorder="1" applyAlignment="1">
      <alignment horizontal="center" vertical="center" wrapText="1"/>
    </xf>
    <xf numFmtId="0" fontId="58" fillId="0" borderId="6" xfId="0" applyFont="1" applyBorder="1" applyAlignment="1">
      <alignment horizontal="center" vertical="center" wrapText="1"/>
    </xf>
    <xf numFmtId="0" fontId="28" fillId="0" borderId="0" xfId="0" applyFont="1" applyAlignment="1">
      <alignment horizontal="left" vertical="center" wrapText="1"/>
    </xf>
    <xf numFmtId="0" fontId="91" fillId="0" borderId="36" xfId="0" applyFont="1" applyBorder="1" applyAlignment="1">
      <alignment horizontal="center"/>
    </xf>
    <xf numFmtId="0" fontId="91" fillId="0" borderId="37" xfId="0" applyFont="1" applyBorder="1" applyAlignment="1">
      <alignment horizontal="center"/>
    </xf>
    <xf numFmtId="0" fontId="117" fillId="0" borderId="3" xfId="0" applyFont="1" applyBorder="1" applyAlignment="1">
      <alignment horizontal="left" vertical="top" wrapText="1"/>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51" fillId="0" borderId="3" xfId="0" applyFont="1" applyBorder="1" applyAlignment="1">
      <alignment horizontal="left" vertical="center"/>
    </xf>
    <xf numFmtId="0" fontId="51" fillId="0" borderId="3" xfId="0" applyFont="1" applyBorder="1" applyAlignment="1">
      <alignment horizontal="left" vertical="top" wrapText="1"/>
    </xf>
    <xf numFmtId="0" fontId="51" fillId="0" borderId="3" xfId="0" applyFont="1" applyBorder="1" applyAlignment="1">
      <alignment horizontal="center" vertical="center"/>
    </xf>
    <xf numFmtId="0" fontId="111" fillId="11" borderId="11" xfId="0" applyFont="1" applyFill="1" applyBorder="1" applyAlignment="1">
      <alignment horizontal="center" vertical="center" wrapText="1"/>
    </xf>
    <xf numFmtId="0" fontId="111" fillId="11" borderId="12" xfId="0" applyFont="1" applyFill="1" applyBorder="1" applyAlignment="1">
      <alignment horizontal="center" vertical="center" wrapText="1"/>
    </xf>
    <xf numFmtId="0" fontId="51" fillId="0" borderId="4" xfId="0" applyFont="1" applyBorder="1" applyAlignment="1">
      <alignment horizontal="center" vertical="center"/>
    </xf>
    <xf numFmtId="0" fontId="51" fillId="0" borderId="6" xfId="0" applyFont="1" applyBorder="1" applyAlignment="1">
      <alignment horizontal="center" vertical="center"/>
    </xf>
    <xf numFmtId="0" fontId="0" fillId="5" borderId="11" xfId="0" applyFill="1" applyBorder="1" applyAlignment="1">
      <alignment horizontal="center" vertical="center" wrapText="1"/>
    </xf>
    <xf numFmtId="0" fontId="34" fillId="2" borderId="7" xfId="0" applyFont="1" applyFill="1" applyBorder="1" applyAlignment="1">
      <alignment horizontal="left" vertical="center"/>
    </xf>
    <xf numFmtId="0" fontId="93" fillId="0" borderId="3" xfId="0" applyFont="1" applyBorder="1" applyAlignment="1">
      <alignment horizontal="left" vertical="top" wrapText="1"/>
    </xf>
    <xf numFmtId="0" fontId="93" fillId="0" borderId="3" xfId="0" applyFont="1" applyBorder="1" applyAlignment="1">
      <alignment horizontal="left" vertical="top"/>
    </xf>
    <xf numFmtId="0" fontId="56" fillId="0" borderId="3" xfId="0" applyFont="1" applyBorder="1" applyAlignment="1">
      <alignment horizontal="left" vertical="top"/>
    </xf>
    <xf numFmtId="0" fontId="28" fillId="0" borderId="3" xfId="0" applyFont="1" applyBorder="1" applyAlignment="1">
      <alignment horizontal="left" vertical="top"/>
    </xf>
    <xf numFmtId="0" fontId="91" fillId="0" borderId="3" xfId="0" applyFont="1" applyBorder="1" applyAlignment="1">
      <alignment horizontal="center" vertical="center"/>
    </xf>
    <xf numFmtId="0" fontId="69" fillId="10" borderId="7" xfId="0" applyFont="1" applyFill="1" applyBorder="1" applyAlignment="1">
      <alignment horizontal="center" vertical="center"/>
    </xf>
    <xf numFmtId="0" fontId="2" fillId="0" borderId="3" xfId="0" applyFont="1" applyBorder="1" applyAlignment="1">
      <alignment horizontal="left" vertical="center" wrapText="1"/>
    </xf>
    <xf numFmtId="0" fontId="122" fillId="0" borderId="3" xfId="0" applyFont="1" applyBorder="1" applyAlignment="1">
      <alignment horizontal="left" vertical="center" wrapText="1"/>
    </xf>
    <xf numFmtId="0" fontId="51" fillId="0" borderId="3" xfId="0" applyFont="1" applyFill="1" applyBorder="1" applyAlignment="1">
      <alignment horizontal="left" vertical="top" wrapText="1"/>
    </xf>
    <xf numFmtId="0" fontId="28" fillId="0" borderId="4" xfId="0" applyFont="1" applyBorder="1" applyAlignment="1">
      <alignment horizontal="center" vertical="center"/>
    </xf>
    <xf numFmtId="0" fontId="28" fillId="0" borderId="5" xfId="0" applyFont="1" applyBorder="1" applyAlignment="1">
      <alignment horizontal="center" vertical="center"/>
    </xf>
    <xf numFmtId="0" fontId="28" fillId="0" borderId="6" xfId="0" applyFont="1" applyBorder="1" applyAlignment="1">
      <alignment horizontal="center" vertical="center"/>
    </xf>
    <xf numFmtId="0" fontId="69" fillId="2" borderId="3" xfId="0" applyFont="1" applyFill="1" applyBorder="1" applyAlignment="1">
      <alignment horizontal="center" vertical="center"/>
    </xf>
    <xf numFmtId="0" fontId="69" fillId="2" borderId="3" xfId="0" applyFont="1" applyFill="1" applyBorder="1" applyAlignment="1">
      <alignment horizontal="center" vertical="center" wrapText="1"/>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69" fillId="11" borderId="0" xfId="0" applyFont="1" applyFill="1" applyAlignment="1">
      <alignment horizontal="center" vertical="center"/>
    </xf>
    <xf numFmtId="0" fontId="19" fillId="0" borderId="15" xfId="0" applyFont="1" applyBorder="1" applyAlignment="1">
      <alignment horizontal="left" vertical="center"/>
    </xf>
    <xf numFmtId="0" fontId="69" fillId="11" borderId="0" xfId="0" applyFont="1" applyFill="1" applyAlignment="1">
      <alignment horizontal="left" vertical="center"/>
    </xf>
    <xf numFmtId="0" fontId="0" fillId="8" borderId="3" xfId="0" applyFill="1" applyBorder="1" applyAlignment="1">
      <alignment horizontal="center" vertical="center" wrapText="1"/>
    </xf>
    <xf numFmtId="0" fontId="5" fillId="6" borderId="3" xfId="0" applyFont="1" applyFill="1" applyBorder="1" applyAlignment="1">
      <alignment horizontal="center" vertical="center" wrapText="1"/>
    </xf>
    <xf numFmtId="0" fontId="42" fillId="6" borderId="3" xfId="0" applyFont="1" applyFill="1" applyBorder="1" applyAlignment="1">
      <alignment horizontal="center" vertical="center" wrapText="1"/>
    </xf>
    <xf numFmtId="0" fontId="0" fillId="0" borderId="3" xfId="0" quotePrefix="1" applyBorder="1" applyAlignment="1">
      <alignment horizontal="center" vertical="center" wrapText="1"/>
    </xf>
    <xf numFmtId="0" fontId="56" fillId="0" borderId="3" xfId="0" applyFont="1" applyBorder="1" applyAlignment="1">
      <alignment horizontal="left" vertical="center"/>
    </xf>
    <xf numFmtId="0" fontId="43" fillId="0" borderId="1" xfId="0" applyFont="1" applyBorder="1" applyAlignment="1">
      <alignment horizontal="left" vertical="center" wrapText="1"/>
    </xf>
    <xf numFmtId="0" fontId="43" fillId="0" borderId="8" xfId="0" applyFont="1" applyBorder="1" applyAlignment="1">
      <alignment horizontal="left" vertical="center" wrapText="1"/>
    </xf>
    <xf numFmtId="0" fontId="19" fillId="0" borderId="3" xfId="0" applyFont="1" applyBorder="1" applyAlignment="1">
      <alignment horizontal="center"/>
    </xf>
    <xf numFmtId="0" fontId="42" fillId="2" borderId="7" xfId="0" applyFont="1" applyFill="1" applyBorder="1" applyAlignment="1">
      <alignment horizontal="center" vertical="center"/>
    </xf>
    <xf numFmtId="0" fontId="34" fillId="0" borderId="0" xfId="0" applyFont="1" applyAlignment="1">
      <alignment horizontal="center" vertical="center"/>
    </xf>
    <xf numFmtId="0" fontId="53" fillId="0" borderId="3" xfId="0" applyFont="1" applyBorder="1" applyAlignment="1">
      <alignment horizontal="left" vertical="top" wrapText="1"/>
    </xf>
    <xf numFmtId="0" fontId="34" fillId="2" borderId="7" xfId="0" applyFont="1" applyFill="1" applyBorder="1" applyAlignment="1">
      <alignment horizontal="center" vertical="center"/>
    </xf>
    <xf numFmtId="0" fontId="45" fillId="2" borderId="3" xfId="0" applyFont="1" applyFill="1" applyBorder="1" applyAlignment="1">
      <alignment horizontal="center" vertical="center" wrapText="1"/>
    </xf>
    <xf numFmtId="0" fontId="18" fillId="0" borderId="3" xfId="0" applyFont="1" applyBorder="1" applyAlignment="1">
      <alignment horizontal="left" vertical="center" wrapText="1"/>
    </xf>
    <xf numFmtId="0" fontId="43" fillId="0" borderId="3" xfId="0" applyFont="1" applyBorder="1" applyAlignment="1">
      <alignment horizontal="left" vertical="center"/>
    </xf>
    <xf numFmtId="0" fontId="43" fillId="0" borderId="1" xfId="0" applyFont="1" applyBorder="1" applyAlignment="1">
      <alignment horizontal="left" vertical="center"/>
    </xf>
    <xf numFmtId="0" fontId="43" fillId="0" borderId="2" xfId="0" applyFont="1" applyBorder="1" applyAlignment="1">
      <alignment horizontal="left" vertical="center"/>
    </xf>
    <xf numFmtId="0" fontId="43" fillId="0" borderId="8" xfId="0" applyFont="1" applyBorder="1" applyAlignment="1">
      <alignment horizontal="left"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20" fillId="0" borderId="1" xfId="0" applyFont="1" applyFill="1" applyBorder="1" applyAlignment="1">
      <alignment horizontal="center" vertical="center" wrapText="1"/>
    </xf>
    <xf numFmtId="0" fontId="41" fillId="0" borderId="2" xfId="0" applyFont="1" applyFill="1" applyBorder="1" applyAlignment="1">
      <alignment horizontal="center" vertical="center" wrapText="1"/>
    </xf>
    <xf numFmtId="0" fontId="41" fillId="0" borderId="8" xfId="0" applyFont="1" applyFill="1" applyBorder="1" applyAlignment="1">
      <alignment horizontal="center" vertical="center" wrapText="1"/>
    </xf>
    <xf numFmtId="0" fontId="53" fillId="10" borderId="1" xfId="0" applyFont="1" applyFill="1" applyBorder="1" applyAlignment="1">
      <alignment horizontal="center" vertical="center"/>
    </xf>
    <xf numFmtId="0" fontId="53" fillId="10" borderId="2" xfId="0" applyFont="1" applyFill="1" applyBorder="1" applyAlignment="1">
      <alignment horizontal="center" vertical="center"/>
    </xf>
    <xf numFmtId="0" fontId="53" fillId="10" borderId="8" xfId="0" applyFont="1" applyFill="1" applyBorder="1" applyAlignment="1">
      <alignment horizontal="center" vertical="center"/>
    </xf>
    <xf numFmtId="0" fontId="46" fillId="0" borderId="3" xfId="0" applyFont="1" applyBorder="1" applyAlignment="1">
      <alignment horizontal="center" vertical="center" wrapText="1"/>
    </xf>
    <xf numFmtId="0" fontId="0" fillId="0" borderId="1" xfId="0" applyBorder="1" applyAlignment="1">
      <alignment horizontal="center" vertical="center"/>
    </xf>
    <xf numFmtId="0" fontId="0" fillId="0" borderId="8" xfId="0" applyBorder="1" applyAlignment="1">
      <alignment horizontal="center" vertical="center"/>
    </xf>
    <xf numFmtId="0" fontId="53" fillId="2" borderId="3" xfId="0" applyFont="1" applyFill="1" applyBorder="1" applyAlignment="1">
      <alignment horizontal="center" vertical="center"/>
    </xf>
    <xf numFmtId="0" fontId="1" fillId="0" borderId="3" xfId="0" applyFont="1" applyBorder="1" applyAlignment="1">
      <alignment horizontal="left" vertical="center" wrapText="1"/>
    </xf>
    <xf numFmtId="0" fontId="28" fillId="0" borderId="1" xfId="0" applyFont="1" applyBorder="1" applyAlignment="1">
      <alignment horizontal="center" vertical="center" wrapText="1"/>
    </xf>
    <xf numFmtId="0" fontId="28" fillId="0" borderId="8" xfId="0" applyFont="1" applyBorder="1" applyAlignment="1">
      <alignment horizontal="center" vertical="center" wrapText="1"/>
    </xf>
    <xf numFmtId="0" fontId="122" fillId="0" borderId="3" xfId="0" applyFont="1" applyBorder="1" applyAlignment="1">
      <alignment horizontal="center" vertical="center" wrapText="1"/>
    </xf>
    <xf numFmtId="0" fontId="28" fillId="0" borderId="1" xfId="0" applyFont="1" applyBorder="1" applyAlignment="1">
      <alignment horizontal="center" vertical="center" wrapText="1"/>
    </xf>
    <xf numFmtId="0" fontId="28" fillId="0" borderId="8" xfId="0" applyFont="1" applyBorder="1" applyAlignment="1">
      <alignment horizontal="center" vertical="center" wrapText="1"/>
    </xf>
    <xf numFmtId="0" fontId="0" fillId="0" borderId="6" xfId="0" applyBorder="1"/>
    <xf numFmtId="0" fontId="0" fillId="0" borderId="0" xfId="0" applyAlignment="1">
      <alignment horizontal="left"/>
    </xf>
    <xf numFmtId="0" fontId="65" fillId="0" borderId="0" xfId="0" applyFont="1" applyAlignment="1">
      <alignment horizontal="center"/>
    </xf>
    <xf numFmtId="0" fontId="57" fillId="0" borderId="0" xfId="0" applyFont="1"/>
    <xf numFmtId="0" fontId="141" fillId="5" borderId="3" xfId="0" applyFont="1" applyFill="1" applyBorder="1" applyAlignment="1">
      <alignment horizontal="center" vertical="center" wrapText="1"/>
    </xf>
    <xf numFmtId="0" fontId="69" fillId="0" borderId="3" xfId="0" applyFont="1" applyBorder="1" applyAlignment="1">
      <alignment horizontal="center" vertical="center"/>
    </xf>
    <xf numFmtId="0" fontId="122" fillId="0" borderId="1" xfId="0" applyFont="1" applyBorder="1" applyAlignment="1">
      <alignment horizontal="left" vertical="center" wrapText="1"/>
    </xf>
    <xf numFmtId="0" fontId="122" fillId="0" borderId="2" xfId="0" applyFont="1" applyBorder="1" applyAlignment="1">
      <alignment horizontal="left" vertical="center"/>
    </xf>
    <xf numFmtId="0" fontId="122" fillId="0" borderId="8" xfId="0" applyFont="1" applyBorder="1" applyAlignment="1">
      <alignment horizontal="left" vertical="center"/>
    </xf>
    <xf numFmtId="0" fontId="53" fillId="0" borderId="1" xfId="0" applyFont="1" applyBorder="1" applyAlignment="1">
      <alignment horizontal="left" vertical="center" wrapText="1"/>
    </xf>
    <xf numFmtId="0" fontId="53" fillId="0" borderId="2" xfId="0" applyFont="1" applyBorder="1" applyAlignment="1">
      <alignment horizontal="left" vertical="center"/>
    </xf>
    <xf numFmtId="0" fontId="53" fillId="0" borderId="8" xfId="0" applyFont="1" applyBorder="1" applyAlignment="1">
      <alignment horizontal="left" vertical="center"/>
    </xf>
    <xf numFmtId="0" fontId="53" fillId="0" borderId="3" xfId="0" applyFont="1" applyBorder="1" applyAlignment="1">
      <alignment horizontal="left" vertical="center" wrapText="1"/>
    </xf>
    <xf numFmtId="0" fontId="53" fillId="0" borderId="3" xfId="0" applyFont="1" applyBorder="1" applyAlignment="1">
      <alignment horizontal="left" vertical="center"/>
    </xf>
    <xf numFmtId="0" fontId="143" fillId="0" borderId="0" xfId="0" applyFont="1" applyAlignment="1">
      <alignment horizontal="left"/>
    </xf>
    <xf numFmtId="0" fontId="56" fillId="0" borderId="0" xfId="0" applyFont="1"/>
    <xf numFmtId="0" fontId="56" fillId="0" borderId="0" xfId="0" applyFont="1" applyBorder="1" applyAlignment="1">
      <alignment wrapText="1"/>
    </xf>
    <xf numFmtId="0" fontId="57" fillId="2" borderId="4" xfId="0" applyFont="1" applyFill="1" applyBorder="1" applyAlignment="1">
      <alignment horizontal="center" vertical="center"/>
    </xf>
    <xf numFmtId="0" fontId="56" fillId="0" borderId="3" xfId="0" applyFont="1" applyBorder="1" applyAlignment="1">
      <alignment vertical="center"/>
    </xf>
    <xf numFmtId="0" fontId="56" fillId="0" borderId="3" xfId="0" applyFont="1" applyBorder="1" applyAlignment="1">
      <alignment wrapText="1"/>
    </xf>
    <xf numFmtId="0" fontId="56" fillId="0" borderId="3" xfId="0" applyFont="1" applyBorder="1" applyAlignment="1">
      <alignment vertical="center" wrapText="1"/>
    </xf>
    <xf numFmtId="0" fontId="28" fillId="0" borderId="0" xfId="0" applyFont="1" applyAlignment="1">
      <alignment horizontal="left" vertical="top"/>
    </xf>
    <xf numFmtId="0" fontId="56" fillId="0" borderId="0" xfId="0" applyFont="1" applyAlignment="1">
      <alignment horizontal="left" vertical="top" wrapText="1"/>
    </xf>
    <xf numFmtId="0" fontId="1" fillId="0" borderId="0" xfId="0" applyFont="1" applyAlignment="1">
      <alignment horizontal="left" vertical="top" wrapText="1"/>
    </xf>
    <xf numFmtId="0" fontId="122" fillId="0" borderId="0" xfId="0" applyFont="1" applyAlignment="1">
      <alignment horizontal="left" vertical="top"/>
    </xf>
    <xf numFmtId="0" fontId="0" fillId="2" borderId="0" xfId="0" applyFill="1" applyAlignment="1">
      <alignment vertical="center"/>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95250</xdr:colOff>
      <xdr:row>38</xdr:row>
      <xdr:rowOff>76200</xdr:rowOff>
    </xdr:from>
    <xdr:to>
      <xdr:col>3</xdr:col>
      <xdr:colOff>1495029</xdr:colOff>
      <xdr:row>38</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1"/>
        <a:stretch>
          <a:fillRect/>
        </a:stretch>
      </xdr:blipFill>
      <xdr:spPr>
        <a:xfrm>
          <a:off x="1466850" y="9448800"/>
          <a:ext cx="3171429" cy="380952"/>
        </a:xfrm>
        <a:prstGeom prst="rect">
          <a:avLst/>
        </a:prstGeom>
      </xdr:spPr>
    </xdr:pic>
    <xdr:clientData/>
  </xdr:twoCellAnchor>
  <xdr:twoCellAnchor editAs="oneCell">
    <xdr:from>
      <xdr:col>2</xdr:col>
      <xdr:colOff>113242</xdr:colOff>
      <xdr:row>39</xdr:row>
      <xdr:rowOff>124883</xdr:rowOff>
    </xdr:from>
    <xdr:to>
      <xdr:col>3</xdr:col>
      <xdr:colOff>2322544</xdr:colOff>
      <xdr:row>39</xdr:row>
      <xdr:rowOff>1048693</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2"/>
        <a:stretch>
          <a:fillRect/>
        </a:stretch>
      </xdr:blipFill>
      <xdr:spPr>
        <a:xfrm>
          <a:off x="1489075" y="22847300"/>
          <a:ext cx="3976719" cy="923810"/>
        </a:xfrm>
        <a:prstGeom prst="rect">
          <a:avLst/>
        </a:prstGeom>
      </xdr:spPr>
    </xdr:pic>
    <xdr:clientData/>
  </xdr:twoCellAnchor>
  <xdr:twoCellAnchor editAs="oneCell">
    <xdr:from>
      <xdr:col>2</xdr:col>
      <xdr:colOff>76200</xdr:colOff>
      <xdr:row>40</xdr:row>
      <xdr:rowOff>76200</xdr:rowOff>
    </xdr:from>
    <xdr:to>
      <xdr:col>3</xdr:col>
      <xdr:colOff>866455</xdr:colOff>
      <xdr:row>40</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3"/>
        <a:stretch>
          <a:fillRect/>
        </a:stretch>
      </xdr:blipFill>
      <xdr:spPr>
        <a:xfrm>
          <a:off x="1447800" y="11134725"/>
          <a:ext cx="2561905" cy="3047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388" t="s">
        <v>73</v>
      </c>
      <c r="B2" s="388"/>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388" t="s">
        <v>97</v>
      </c>
      <c r="B11" s="388"/>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389" t="s">
        <v>117</v>
      </c>
      <c r="B19" s="389"/>
      <c r="C19" s="389"/>
      <c r="D19" s="389"/>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388" t="s">
        <v>122</v>
      </c>
      <c r="B26" s="388"/>
    </row>
    <row r="27" spans="1:4" ht="21.95" customHeight="1">
      <c r="A27" s="6" t="s">
        <v>118</v>
      </c>
      <c r="B27" s="8" t="s">
        <v>120</v>
      </c>
    </row>
    <row r="28" spans="1:4" ht="21.95" customHeight="1">
      <c r="A28" s="6" t="s">
        <v>119</v>
      </c>
      <c r="B28" s="8" t="s">
        <v>121</v>
      </c>
    </row>
    <row r="32" spans="1:4" ht="25.5">
      <c r="A32" s="388" t="s">
        <v>123</v>
      </c>
      <c r="B32" s="388"/>
    </row>
    <row r="34" spans="1:2">
      <c r="A34" s="3" t="s">
        <v>124</v>
      </c>
      <c r="B34" s="4" t="s">
        <v>125</v>
      </c>
    </row>
    <row r="35" spans="1:2">
      <c r="A35" s="3" t="s">
        <v>126</v>
      </c>
      <c r="B35" s="4" t="s">
        <v>127</v>
      </c>
    </row>
    <row r="36" spans="1:2">
      <c r="A36" s="3" t="s">
        <v>128</v>
      </c>
      <c r="B36" s="4" t="s">
        <v>129</v>
      </c>
    </row>
    <row r="39" spans="1:2" ht="25.5">
      <c r="A39" s="388" t="s">
        <v>130</v>
      </c>
      <c r="B39" s="388"/>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3"/>
  <sheetViews>
    <sheetView showGridLines="0" topLeftCell="A37" workbookViewId="0">
      <selection activeCell="C42" sqref="C42"/>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398" t="s">
        <v>142</v>
      </c>
      <c r="C1" s="398"/>
      <c r="D1" s="398"/>
      <c r="E1" s="398"/>
      <c r="F1" s="398"/>
    </row>
    <row r="2" spans="2:6">
      <c r="B2" s="400" t="s">
        <v>0</v>
      </c>
      <c r="C2" s="401"/>
      <c r="D2" s="402" t="s">
        <v>1</v>
      </c>
      <c r="E2" s="402"/>
      <c r="F2" s="11" t="s">
        <v>2</v>
      </c>
    </row>
    <row r="3" spans="2:6" ht="39" customHeight="1">
      <c r="B3" s="394" t="s">
        <v>3</v>
      </c>
      <c r="C3" s="12" t="s">
        <v>4</v>
      </c>
      <c r="D3" s="12" t="s">
        <v>5</v>
      </c>
      <c r="E3" s="13" t="s">
        <v>6</v>
      </c>
      <c r="F3" s="11"/>
    </row>
    <row r="4" spans="2:6">
      <c r="B4" s="403"/>
      <c r="C4" s="12" t="s">
        <v>7</v>
      </c>
      <c r="D4" s="12"/>
      <c r="E4" s="13" t="s">
        <v>8</v>
      </c>
      <c r="F4" s="11"/>
    </row>
    <row r="5" spans="2:6">
      <c r="B5" s="395"/>
      <c r="C5" s="12" t="s">
        <v>9</v>
      </c>
      <c r="D5" s="12"/>
      <c r="E5" s="13" t="s">
        <v>10</v>
      </c>
      <c r="F5" s="11"/>
    </row>
    <row r="6" spans="2:6" ht="66" customHeight="1">
      <c r="B6" s="394" t="s">
        <v>11</v>
      </c>
      <c r="C6" s="12" t="s">
        <v>12</v>
      </c>
      <c r="D6" s="12" t="s">
        <v>13</v>
      </c>
      <c r="E6" s="13" t="s">
        <v>14</v>
      </c>
      <c r="F6" s="396" t="s">
        <v>15</v>
      </c>
    </row>
    <row r="7" spans="2:6">
      <c r="B7" s="403"/>
      <c r="C7" s="12" t="s">
        <v>16</v>
      </c>
      <c r="D7" s="12" t="s">
        <v>17</v>
      </c>
      <c r="E7" s="13" t="s">
        <v>18</v>
      </c>
      <c r="F7" s="404"/>
    </row>
    <row r="8" spans="2:6">
      <c r="B8" s="395"/>
      <c r="C8" s="12" t="s">
        <v>19</v>
      </c>
      <c r="D8" s="12" t="s">
        <v>16</v>
      </c>
      <c r="E8" s="13" t="s">
        <v>10</v>
      </c>
      <c r="F8" s="397"/>
    </row>
    <row r="9" spans="2:6" ht="28.5">
      <c r="B9" s="394" t="s">
        <v>20</v>
      </c>
      <c r="C9" s="12" t="s">
        <v>21</v>
      </c>
      <c r="D9" s="12" t="s">
        <v>22</v>
      </c>
      <c r="E9" s="13" t="s">
        <v>14</v>
      </c>
      <c r="F9" s="396" t="s">
        <v>23</v>
      </c>
    </row>
    <row r="10" spans="2:6">
      <c r="B10" s="403"/>
      <c r="C10" s="12" t="s">
        <v>24</v>
      </c>
      <c r="D10" s="12" t="s">
        <v>25</v>
      </c>
      <c r="E10" s="13" t="s">
        <v>26</v>
      </c>
      <c r="F10" s="404"/>
    </row>
    <row r="11" spans="2:6">
      <c r="B11" s="395"/>
      <c r="C11" s="12" t="s">
        <v>16</v>
      </c>
      <c r="D11" s="12" t="s">
        <v>16</v>
      </c>
      <c r="E11" s="13" t="s">
        <v>10</v>
      </c>
      <c r="F11" s="397"/>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393" t="s">
        <v>38</v>
      </c>
      <c r="C15" s="15" t="s">
        <v>150</v>
      </c>
      <c r="D15" s="15" t="s">
        <v>151</v>
      </c>
      <c r="E15" s="13" t="s">
        <v>36</v>
      </c>
      <c r="F15" s="11"/>
    </row>
    <row r="16" spans="2:6" ht="28.5">
      <c r="B16" s="393"/>
      <c r="C16" s="12" t="s">
        <v>39</v>
      </c>
      <c r="D16" s="12" t="s">
        <v>152</v>
      </c>
      <c r="E16" s="13" t="s">
        <v>18</v>
      </c>
      <c r="F16" s="11"/>
    </row>
    <row r="17" spans="2:6" ht="69" customHeight="1">
      <c r="B17" s="393"/>
      <c r="C17" s="12" t="s">
        <v>40</v>
      </c>
      <c r="D17" s="12" t="s">
        <v>41</v>
      </c>
      <c r="E17" s="13" t="s">
        <v>42</v>
      </c>
      <c r="F17" s="11"/>
    </row>
    <row r="18" spans="2:6" ht="45" customHeight="1">
      <c r="B18" s="394" t="s">
        <v>43</v>
      </c>
      <c r="C18" s="12" t="s">
        <v>44</v>
      </c>
      <c r="D18" s="12" t="s">
        <v>45</v>
      </c>
      <c r="E18" s="13" t="s">
        <v>46</v>
      </c>
      <c r="F18" s="396" t="s">
        <v>47</v>
      </c>
    </row>
    <row r="19" spans="2:6">
      <c r="B19" s="395"/>
      <c r="C19" s="12"/>
      <c r="D19" s="12" t="s">
        <v>48</v>
      </c>
      <c r="E19" s="13" t="s">
        <v>10</v>
      </c>
      <c r="F19" s="397"/>
    </row>
    <row r="20" spans="2:6">
      <c r="B20" s="394" t="s">
        <v>49</v>
      </c>
      <c r="C20" s="12" t="s">
        <v>50</v>
      </c>
      <c r="D20" s="12" t="s">
        <v>51</v>
      </c>
      <c r="E20" s="13" t="s">
        <v>46</v>
      </c>
      <c r="F20" s="396" t="s">
        <v>52</v>
      </c>
    </row>
    <row r="21" spans="2:6">
      <c r="B21" s="395"/>
      <c r="C21" s="12"/>
      <c r="D21" s="12" t="s">
        <v>53</v>
      </c>
      <c r="E21" s="13" t="s">
        <v>54</v>
      </c>
      <c r="F21" s="397"/>
    </row>
    <row r="22" spans="2:6">
      <c r="B22" s="394" t="s">
        <v>55</v>
      </c>
      <c r="C22" s="12"/>
      <c r="D22" s="12" t="s">
        <v>56</v>
      </c>
      <c r="E22" s="13" t="s">
        <v>6</v>
      </c>
      <c r="F22" s="11"/>
    </row>
    <row r="23" spans="2:6" ht="26.1" customHeight="1">
      <c r="B23" s="395"/>
      <c r="C23" s="12" t="s">
        <v>57</v>
      </c>
      <c r="D23" s="12" t="s">
        <v>58</v>
      </c>
      <c r="E23" s="13" t="s">
        <v>59</v>
      </c>
      <c r="F23" s="11"/>
    </row>
    <row r="24" spans="2:6" ht="26.1" customHeight="1">
      <c r="B24" s="393" t="s">
        <v>60</v>
      </c>
      <c r="C24" s="12" t="s">
        <v>61</v>
      </c>
      <c r="D24" s="12" t="s">
        <v>62</v>
      </c>
      <c r="E24" s="13" t="s">
        <v>6</v>
      </c>
      <c r="F24" s="11"/>
    </row>
    <row r="25" spans="2:6">
      <c r="B25" s="393"/>
      <c r="C25" s="12" t="s">
        <v>63</v>
      </c>
      <c r="D25" s="12" t="s">
        <v>64</v>
      </c>
      <c r="E25" s="13" t="s">
        <v>65</v>
      </c>
      <c r="F25" s="11"/>
    </row>
    <row r="26" spans="2:6">
      <c r="B26" s="393"/>
      <c r="C26" s="12" t="s">
        <v>66</v>
      </c>
      <c r="D26" s="12" t="s">
        <v>67</v>
      </c>
      <c r="E26" s="13" t="s">
        <v>68</v>
      </c>
      <c r="F26" s="11"/>
    </row>
    <row r="27" spans="2:6" ht="42.75">
      <c r="B27" s="394" t="s">
        <v>69</v>
      </c>
      <c r="C27" s="12" t="s">
        <v>141</v>
      </c>
      <c r="D27" s="12" t="s">
        <v>70</v>
      </c>
      <c r="E27" s="13" t="s">
        <v>18</v>
      </c>
      <c r="F27" s="396" t="s">
        <v>71</v>
      </c>
    </row>
    <row r="28" spans="2:6">
      <c r="B28" s="395"/>
      <c r="C28" s="12"/>
      <c r="D28" s="12" t="s">
        <v>72</v>
      </c>
      <c r="E28" s="13" t="s">
        <v>10</v>
      </c>
      <c r="F28" s="397"/>
    </row>
    <row r="30" spans="2:6" ht="27" customHeight="1">
      <c r="B30" s="399" t="s">
        <v>149</v>
      </c>
      <c r="C30" s="399"/>
      <c r="D30" s="399"/>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388" t="s">
        <v>153</v>
      </c>
      <c r="C36" s="388"/>
      <c r="D36" s="388"/>
      <c r="E36" s="388"/>
    </row>
    <row r="37" spans="2:5" s="16" customFormat="1"/>
    <row r="38" spans="2:5" s="16" customFormat="1">
      <c r="B38" s="17"/>
      <c r="C38" s="391" t="s">
        <v>154</v>
      </c>
      <c r="D38" s="392"/>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35.25" customHeight="1">
      <c r="B42" s="65"/>
      <c r="C42" s="317" t="s">
        <v>1201</v>
      </c>
      <c r="D42" s="315"/>
      <c r="E42" s="316"/>
    </row>
    <row r="43" spans="2:5" s="16" customFormat="1" ht="26.1" customHeight="1"/>
    <row r="44" spans="2:5" ht="25.5">
      <c r="B44" s="390" t="s">
        <v>166</v>
      </c>
      <c r="C44" s="390"/>
      <c r="D44" s="390"/>
    </row>
    <row r="45" spans="2:5" ht="44.1" customHeight="1">
      <c r="B45" s="6" t="s">
        <v>168</v>
      </c>
      <c r="C45" s="22" t="s">
        <v>172</v>
      </c>
      <c r="D45" s="4"/>
    </row>
    <row r="46" spans="2:5" ht="44.1" customHeight="1">
      <c r="B46" s="6" t="s">
        <v>169</v>
      </c>
      <c r="C46" s="22" t="s">
        <v>173</v>
      </c>
      <c r="D46" s="4"/>
    </row>
    <row r="47" spans="2:5" ht="44.1" customHeight="1">
      <c r="B47" s="6" t="s">
        <v>170</v>
      </c>
      <c r="C47" s="3" t="s">
        <v>174</v>
      </c>
      <c r="D47" s="4"/>
    </row>
    <row r="48" spans="2:5" ht="44.1" customHeight="1">
      <c r="B48" s="6" t="s">
        <v>171</v>
      </c>
      <c r="C48" s="3"/>
      <c r="D48" s="4"/>
    </row>
    <row r="49" spans="2:6">
      <c r="B49" s="1"/>
      <c r="C49" s="1"/>
    </row>
    <row r="51" spans="2:6" ht="27" customHeight="1">
      <c r="B51" s="390" t="s">
        <v>175</v>
      </c>
      <c r="C51" s="390"/>
      <c r="D51" s="390"/>
      <c r="E51" s="390"/>
      <c r="F51" s="390"/>
    </row>
    <row r="52" spans="2:6">
      <c r="B52" s="7" t="s">
        <v>176</v>
      </c>
      <c r="C52" s="7" t="s">
        <v>178</v>
      </c>
      <c r="D52" s="7" t="s">
        <v>179</v>
      </c>
      <c r="E52" s="7" t="s">
        <v>180</v>
      </c>
      <c r="F52" s="7" t="s">
        <v>181</v>
      </c>
    </row>
    <row r="53" spans="2:6">
      <c r="B53" s="7" t="s">
        <v>177</v>
      </c>
      <c r="C53" s="7" t="s">
        <v>178</v>
      </c>
      <c r="D53" s="7" t="s">
        <v>179</v>
      </c>
      <c r="E53" s="7" t="s">
        <v>182</v>
      </c>
      <c r="F53" s="7" t="s">
        <v>167</v>
      </c>
    </row>
  </sheetData>
  <mergeCells count="22">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 ref="B51:F51"/>
    <mergeCell ref="B36:E36"/>
    <mergeCell ref="C38:D38"/>
    <mergeCell ref="B44:D44"/>
    <mergeCell ref="B24:B26"/>
    <mergeCell ref="B27:B28"/>
    <mergeCell ref="F27:F28"/>
  </mergeCells>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1"/>
  <sheetViews>
    <sheetView topLeftCell="A34" zoomScale="80" zoomScaleNormal="80" workbookViewId="0">
      <selection activeCell="I15" sqref="I15"/>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406" t="s">
        <v>238</v>
      </c>
      <c r="D2" s="406"/>
      <c r="E2" s="2" t="s">
        <v>249</v>
      </c>
    </row>
    <row r="3" spans="1:15" ht="20.100000000000001" customHeight="1">
      <c r="A3" s="6" t="s">
        <v>196</v>
      </c>
      <c r="B3" s="34" t="s">
        <v>197</v>
      </c>
      <c r="C3" s="69" t="s">
        <v>198</v>
      </c>
      <c r="D3" s="69" t="s">
        <v>199</v>
      </c>
    </row>
    <row r="4" spans="1:15" ht="135" customHeight="1">
      <c r="A4" s="405" t="s">
        <v>194</v>
      </c>
      <c r="B4" s="22" t="s">
        <v>195</v>
      </c>
      <c r="C4" s="22" t="s">
        <v>212</v>
      </c>
      <c r="D4" s="22" t="s">
        <v>526</v>
      </c>
      <c r="E4" s="38" t="s">
        <v>241</v>
      </c>
      <c r="F4" s="38"/>
      <c r="G4" s="37"/>
      <c r="H4" s="37"/>
      <c r="I4" s="37"/>
      <c r="J4" s="37"/>
      <c r="K4" s="37"/>
      <c r="L4" s="37"/>
      <c r="M4" s="37"/>
      <c r="N4" s="37"/>
      <c r="O4" s="37"/>
    </row>
    <row r="5" spans="1:15" ht="81.95" customHeight="1">
      <c r="A5" s="405"/>
      <c r="B5" s="22" t="s">
        <v>200</v>
      </c>
      <c r="C5" s="32" t="s">
        <v>527</v>
      </c>
      <c r="D5" s="22" t="s">
        <v>528</v>
      </c>
      <c r="E5" s="38" t="s">
        <v>949</v>
      </c>
      <c r="F5" s="38"/>
      <c r="G5" s="37"/>
      <c r="H5" s="37"/>
      <c r="I5" s="37"/>
      <c r="J5" s="37"/>
      <c r="K5" s="37"/>
    </row>
    <row r="6" spans="1:15" ht="66" customHeight="1">
      <c r="A6" s="405"/>
      <c r="B6" s="22" t="s">
        <v>201</v>
      </c>
      <c r="C6" s="22" t="s">
        <v>219</v>
      </c>
      <c r="D6" s="22" t="s">
        <v>202</v>
      </c>
      <c r="E6" s="38" t="s">
        <v>240</v>
      </c>
      <c r="F6" s="38"/>
      <c r="G6" s="37"/>
      <c r="H6" s="37"/>
      <c r="I6" s="37"/>
      <c r="J6" s="37"/>
      <c r="K6" s="37"/>
    </row>
    <row r="7" spans="1:15" ht="66" customHeight="1">
      <c r="A7" s="405"/>
      <c r="B7" s="22" t="s">
        <v>204</v>
      </c>
      <c r="C7" s="22" t="s">
        <v>203</v>
      </c>
      <c r="D7" s="22" t="s">
        <v>205</v>
      </c>
      <c r="E7" s="38" t="s">
        <v>239</v>
      </c>
      <c r="F7" s="38"/>
      <c r="G7" s="37"/>
      <c r="H7" s="37"/>
      <c r="I7" s="37"/>
      <c r="J7" s="37"/>
      <c r="K7" s="37"/>
    </row>
    <row r="8" spans="1:15" ht="66" customHeight="1">
      <c r="A8" s="405"/>
      <c r="B8" s="22" t="s">
        <v>206</v>
      </c>
      <c r="C8" s="22" t="s">
        <v>529</v>
      </c>
      <c r="D8" s="22" t="s">
        <v>221</v>
      </c>
      <c r="E8" s="38" t="s">
        <v>245</v>
      </c>
      <c r="F8" s="38"/>
      <c r="G8" s="37"/>
      <c r="H8" s="37"/>
      <c r="I8" s="37"/>
      <c r="J8" s="37"/>
      <c r="K8" s="37"/>
    </row>
    <row r="9" spans="1:15" ht="57" customHeight="1">
      <c r="A9" s="405"/>
      <c r="B9" s="22" t="s">
        <v>207</v>
      </c>
      <c r="C9" s="22" t="s">
        <v>208</v>
      </c>
      <c r="D9" s="22" t="s">
        <v>209</v>
      </c>
      <c r="E9" s="38" t="s">
        <v>246</v>
      </c>
      <c r="F9" s="38"/>
      <c r="G9" s="37"/>
      <c r="H9" s="37"/>
      <c r="I9" s="37"/>
      <c r="J9" s="37"/>
      <c r="K9" s="37"/>
    </row>
    <row r="10" spans="1:15" ht="78.95" customHeight="1">
      <c r="A10" s="405" t="s">
        <v>210</v>
      </c>
      <c r="B10" s="22" t="s">
        <v>211</v>
      </c>
      <c r="C10" s="147" t="s">
        <v>229</v>
      </c>
      <c r="D10" s="22" t="s">
        <v>213</v>
      </c>
      <c r="E10" s="38" t="s">
        <v>743</v>
      </c>
      <c r="F10" s="38"/>
      <c r="G10" s="36"/>
      <c r="H10" s="36"/>
      <c r="I10" s="36"/>
      <c r="J10" s="36"/>
      <c r="K10" s="36"/>
    </row>
    <row r="11" spans="1:15" ht="39" customHeight="1">
      <c r="A11" s="405"/>
      <c r="B11" s="22" t="s">
        <v>214</v>
      </c>
      <c r="C11" s="76" t="s">
        <v>950</v>
      </c>
      <c r="D11" s="22"/>
      <c r="E11" s="22" t="s">
        <v>951</v>
      </c>
      <c r="F11" s="22"/>
    </row>
    <row r="12" spans="1:15" ht="66" customHeight="1">
      <c r="A12" s="405"/>
      <c r="B12" s="22" t="s">
        <v>215</v>
      </c>
      <c r="C12" s="22" t="s">
        <v>222</v>
      </c>
      <c r="D12" s="22" t="s">
        <v>223</v>
      </c>
      <c r="E12" s="3" t="s">
        <v>243</v>
      </c>
      <c r="F12" s="22"/>
    </row>
    <row r="13" spans="1:15" ht="71.099999999999994" customHeight="1">
      <c r="A13" s="405"/>
      <c r="B13" s="3" t="s">
        <v>216</v>
      </c>
      <c r="C13" s="22" t="s">
        <v>748</v>
      </c>
      <c r="D13" s="22"/>
      <c r="E13" s="22" t="s">
        <v>244</v>
      </c>
      <c r="F13" s="22"/>
    </row>
    <row r="14" spans="1:15" s="29" customFormat="1" ht="26.1" customHeight="1">
      <c r="A14" s="405"/>
      <c r="B14" s="33" t="s">
        <v>746</v>
      </c>
      <c r="C14" s="68" t="s">
        <v>220</v>
      </c>
      <c r="D14" s="68"/>
      <c r="E14" s="22" t="s">
        <v>242</v>
      </c>
      <c r="F14" s="22"/>
      <c r="G14" s="28"/>
      <c r="H14" s="28"/>
      <c r="I14" s="28"/>
      <c r="J14" s="28"/>
      <c r="K14" s="28"/>
    </row>
    <row r="15" spans="1:15" ht="60.75" customHeight="1">
      <c r="A15" s="405"/>
      <c r="B15" s="22" t="s">
        <v>217</v>
      </c>
      <c r="C15" s="22" t="s">
        <v>747</v>
      </c>
      <c r="D15" s="22" t="s">
        <v>218</v>
      </c>
      <c r="E15" s="22" t="s">
        <v>744</v>
      </c>
      <c r="F15" s="22"/>
      <c r="I15" s="1" t="s">
        <v>953</v>
      </c>
    </row>
    <row r="16" spans="1:15" ht="81" customHeight="1">
      <c r="A16" s="405" t="s">
        <v>224</v>
      </c>
      <c r="B16" s="22" t="s">
        <v>225</v>
      </c>
      <c r="C16" s="22" t="s">
        <v>227</v>
      </c>
      <c r="D16" s="22" t="s">
        <v>525</v>
      </c>
      <c r="E16" s="22" t="s">
        <v>530</v>
      </c>
      <c r="F16" s="22"/>
    </row>
    <row r="17" spans="1:6" ht="108.95" customHeight="1">
      <c r="A17" s="405"/>
      <c r="B17" s="22" t="s">
        <v>226</v>
      </c>
      <c r="C17" s="22" t="s">
        <v>749</v>
      </c>
      <c r="D17" s="22" t="s">
        <v>228</v>
      </c>
      <c r="E17" s="22" t="s">
        <v>597</v>
      </c>
      <c r="F17" s="22"/>
    </row>
    <row r="18" spans="1:6" ht="92.1" customHeight="1">
      <c r="A18" s="6" t="s">
        <v>230</v>
      </c>
      <c r="B18" s="22" t="s">
        <v>234</v>
      </c>
      <c r="C18" s="22" t="s">
        <v>232</v>
      </c>
      <c r="D18" s="22" t="s">
        <v>233</v>
      </c>
      <c r="E18" s="22" t="s">
        <v>745</v>
      </c>
      <c r="F18" s="22" t="s">
        <v>247</v>
      </c>
    </row>
    <row r="19" spans="1:6" ht="77.099999999999994" customHeight="1">
      <c r="A19" s="6" t="s">
        <v>231</v>
      </c>
      <c r="B19" s="22" t="s">
        <v>235</v>
      </c>
      <c r="C19" s="22" t="s">
        <v>237</v>
      </c>
      <c r="D19" s="22" t="s">
        <v>236</v>
      </c>
      <c r="E19" s="22" t="s">
        <v>531</v>
      </c>
      <c r="F19" s="22" t="s">
        <v>248</v>
      </c>
    </row>
    <row r="21" spans="1:6">
      <c r="E21" s="1" t="s">
        <v>742</v>
      </c>
    </row>
  </sheetData>
  <mergeCells count="4">
    <mergeCell ref="A4:A9"/>
    <mergeCell ref="A10:A15"/>
    <mergeCell ref="A16:A17"/>
    <mergeCell ref="C2:D2"/>
  </mergeCells>
  <phoneticPr fontId="3"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2"/>
  <sheetViews>
    <sheetView showGridLines="0" topLeftCell="B1"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407" t="s">
        <v>267</v>
      </c>
      <c r="C2" s="407"/>
      <c r="D2" s="407"/>
      <c r="E2" s="407"/>
    </row>
    <row r="3" spans="2:16" ht="43.5">
      <c r="B3" s="42" t="s">
        <v>250</v>
      </c>
      <c r="C3" s="43" t="s">
        <v>251</v>
      </c>
      <c r="D3" s="41" t="s">
        <v>252</v>
      </c>
      <c r="E3" s="40" t="s">
        <v>253</v>
      </c>
    </row>
    <row r="4" spans="2:16">
      <c r="B4" s="34" t="s">
        <v>254</v>
      </c>
      <c r="C4" s="6" t="s">
        <v>258</v>
      </c>
      <c r="D4" s="4" t="s">
        <v>261</v>
      </c>
      <c r="E4" s="4" t="s">
        <v>264</v>
      </c>
    </row>
    <row r="5" spans="2:16" ht="110.25">
      <c r="B5" s="34" t="s">
        <v>255</v>
      </c>
      <c r="C5" s="6" t="s">
        <v>259</v>
      </c>
      <c r="D5" s="5" t="s">
        <v>262</v>
      </c>
      <c r="E5" s="5" t="s">
        <v>265</v>
      </c>
    </row>
    <row r="6" spans="2:16" ht="33.950000000000003" customHeight="1">
      <c r="B6" s="34" t="s">
        <v>256</v>
      </c>
      <c r="C6" s="6" t="s">
        <v>167</v>
      </c>
      <c r="D6" s="5" t="s">
        <v>263</v>
      </c>
      <c r="E6" s="4" t="s">
        <v>266</v>
      </c>
    </row>
    <row r="7" spans="2:16">
      <c r="B7" s="34" t="s">
        <v>257</v>
      </c>
      <c r="C7" s="6" t="s">
        <v>260</v>
      </c>
      <c r="D7" s="4"/>
      <c r="E7" s="4"/>
    </row>
    <row r="13" spans="2:16" ht="27.95" customHeight="1">
      <c r="B13" s="425" t="s">
        <v>299</v>
      </c>
      <c r="C13" s="425"/>
      <c r="D13" s="425"/>
      <c r="E13" s="425"/>
      <c r="F13" s="425"/>
      <c r="G13" s="425"/>
      <c r="H13" s="425"/>
      <c r="J13" s="425" t="s">
        <v>297</v>
      </c>
      <c r="K13" s="425"/>
      <c r="L13" s="425"/>
      <c r="M13" s="425"/>
      <c r="N13" s="425"/>
      <c r="O13" s="425"/>
      <c r="P13" s="425"/>
    </row>
    <row r="14" spans="2:16">
      <c r="B14" s="402" t="s">
        <v>268</v>
      </c>
      <c r="C14" s="402"/>
      <c r="D14" s="408" t="s">
        <v>269</v>
      </c>
      <c r="E14" s="408"/>
      <c r="F14" s="408"/>
      <c r="G14" s="408"/>
      <c r="H14" s="405" t="s">
        <v>298</v>
      </c>
      <c r="J14" s="402" t="s">
        <v>268</v>
      </c>
      <c r="K14" s="402"/>
      <c r="L14" s="408" t="s">
        <v>269</v>
      </c>
      <c r="M14" s="408"/>
      <c r="N14" s="408"/>
      <c r="O14" s="408"/>
      <c r="P14" s="426" t="s">
        <v>298</v>
      </c>
    </row>
    <row r="15" spans="2:16">
      <c r="B15" s="402"/>
      <c r="C15" s="402"/>
      <c r="D15" s="39" t="s">
        <v>270</v>
      </c>
      <c r="E15" s="40" t="s">
        <v>271</v>
      </c>
      <c r="F15" s="40" t="s">
        <v>272</v>
      </c>
      <c r="G15" s="40" t="s">
        <v>273</v>
      </c>
      <c r="H15" s="405"/>
      <c r="J15" s="402"/>
      <c r="K15" s="402"/>
      <c r="L15" s="39" t="s">
        <v>270</v>
      </c>
      <c r="M15" s="40" t="s">
        <v>271</v>
      </c>
      <c r="N15" s="40" t="s">
        <v>272</v>
      </c>
      <c r="O15" s="40" t="s">
        <v>273</v>
      </c>
      <c r="P15" s="426"/>
    </row>
    <row r="16" spans="2:16" ht="15.95" customHeight="1">
      <c r="B16" s="402" t="s">
        <v>274</v>
      </c>
      <c r="C16" s="419" t="s">
        <v>275</v>
      </c>
      <c r="D16" s="415" t="s">
        <v>276</v>
      </c>
      <c r="E16" s="415" t="s">
        <v>276</v>
      </c>
      <c r="F16" s="419" t="s">
        <v>276</v>
      </c>
      <c r="G16" s="411" t="s">
        <v>276</v>
      </c>
      <c r="H16" s="428" t="s">
        <v>752</v>
      </c>
      <c r="J16" s="402" t="s">
        <v>274</v>
      </c>
      <c r="K16" s="419" t="s">
        <v>275</v>
      </c>
      <c r="L16" s="415" t="s">
        <v>276</v>
      </c>
      <c r="M16" s="415" t="s">
        <v>276</v>
      </c>
      <c r="N16" s="419" t="s">
        <v>276</v>
      </c>
      <c r="O16" s="411" t="s">
        <v>276</v>
      </c>
      <c r="P16" s="420" t="s">
        <v>753</v>
      </c>
    </row>
    <row r="17" spans="2:16">
      <c r="B17" s="402"/>
      <c r="C17" s="419"/>
      <c r="D17" s="415"/>
      <c r="E17" s="415"/>
      <c r="F17" s="419"/>
      <c r="G17" s="411"/>
      <c r="H17" s="428"/>
      <c r="J17" s="402"/>
      <c r="K17" s="419"/>
      <c r="L17" s="415"/>
      <c r="M17" s="415"/>
      <c r="N17" s="419"/>
      <c r="O17" s="411"/>
      <c r="P17" s="421"/>
    </row>
    <row r="18" spans="2:16">
      <c r="B18" s="402"/>
      <c r="C18" s="413" t="s">
        <v>277</v>
      </c>
      <c r="D18" s="414" t="s">
        <v>276</v>
      </c>
      <c r="E18" s="414" t="s">
        <v>278</v>
      </c>
      <c r="F18" s="414" t="s">
        <v>279</v>
      </c>
      <c r="G18" s="414" t="s">
        <v>280</v>
      </c>
      <c r="H18" s="428"/>
      <c r="J18" s="402"/>
      <c r="K18" s="402" t="s">
        <v>277</v>
      </c>
      <c r="L18" s="414" t="s">
        <v>276</v>
      </c>
      <c r="M18" s="414" t="s">
        <v>278</v>
      </c>
      <c r="N18" s="414" t="s">
        <v>279</v>
      </c>
      <c r="O18" s="414" t="s">
        <v>280</v>
      </c>
      <c r="P18" s="421"/>
    </row>
    <row r="19" spans="2:16">
      <c r="B19" s="402"/>
      <c r="C19" s="413"/>
      <c r="D19" s="414"/>
      <c r="E19" s="414"/>
      <c r="F19" s="414"/>
      <c r="G19" s="414"/>
      <c r="H19" s="428"/>
      <c r="J19" s="402"/>
      <c r="K19" s="402"/>
      <c r="L19" s="414"/>
      <c r="M19" s="414"/>
      <c r="N19" s="414"/>
      <c r="O19" s="414"/>
      <c r="P19" s="421"/>
    </row>
    <row r="20" spans="2:16" ht="15.95" customHeight="1">
      <c r="B20" s="402"/>
      <c r="C20" s="416" t="s">
        <v>301</v>
      </c>
      <c r="D20" s="414" t="s">
        <v>302</v>
      </c>
      <c r="E20" s="414" t="s">
        <v>303</v>
      </c>
      <c r="F20" s="414" t="s">
        <v>304</v>
      </c>
      <c r="G20" s="414" t="s">
        <v>305</v>
      </c>
      <c r="H20" s="428"/>
      <c r="J20" s="402"/>
      <c r="K20" s="410" t="s">
        <v>281</v>
      </c>
      <c r="L20" s="411" t="s">
        <v>279</v>
      </c>
      <c r="M20" s="411" t="s">
        <v>279</v>
      </c>
      <c r="N20" s="411" t="s">
        <v>282</v>
      </c>
      <c r="O20" s="411" t="s">
        <v>280</v>
      </c>
      <c r="P20" s="421"/>
    </row>
    <row r="21" spans="2:16" ht="15.95" customHeight="1">
      <c r="B21" s="402"/>
      <c r="C21" s="417"/>
      <c r="D21" s="414"/>
      <c r="E21" s="414"/>
      <c r="F21" s="414"/>
      <c r="G21" s="414"/>
      <c r="H21" s="428"/>
      <c r="J21" s="402"/>
      <c r="K21" s="410"/>
      <c r="L21" s="411"/>
      <c r="M21" s="411"/>
      <c r="N21" s="411"/>
      <c r="O21" s="411"/>
      <c r="P21" s="421"/>
    </row>
    <row r="22" spans="2:16" ht="15.95" customHeight="1">
      <c r="B22" s="402"/>
      <c r="C22" s="409" t="s">
        <v>536</v>
      </c>
      <c r="D22" s="411" t="s">
        <v>279</v>
      </c>
      <c r="E22" s="411" t="s">
        <v>279</v>
      </c>
      <c r="F22" s="411" t="s">
        <v>282</v>
      </c>
      <c r="G22" s="411" t="s">
        <v>280</v>
      </c>
      <c r="H22" s="428"/>
      <c r="J22" s="402"/>
      <c r="K22" s="402" t="s">
        <v>283</v>
      </c>
      <c r="L22" s="411" t="s">
        <v>284</v>
      </c>
      <c r="M22" s="411" t="s">
        <v>284</v>
      </c>
      <c r="N22" s="411" t="s">
        <v>285</v>
      </c>
      <c r="O22" s="411" t="s">
        <v>286</v>
      </c>
      <c r="P22" s="421"/>
    </row>
    <row r="23" spans="2:16">
      <c r="B23" s="402"/>
      <c r="C23" s="410"/>
      <c r="D23" s="411"/>
      <c r="E23" s="411"/>
      <c r="F23" s="411"/>
      <c r="G23" s="411"/>
      <c r="H23" s="428"/>
      <c r="J23" s="402"/>
      <c r="K23" s="402"/>
      <c r="L23" s="411"/>
      <c r="M23" s="411"/>
      <c r="N23" s="411"/>
      <c r="O23" s="411"/>
      <c r="P23" s="421"/>
    </row>
    <row r="24" spans="2:16" ht="15.95" customHeight="1">
      <c r="B24" s="402"/>
      <c r="C24" s="416" t="s">
        <v>535</v>
      </c>
      <c r="D24" s="411" t="s">
        <v>284</v>
      </c>
      <c r="E24" s="411" t="s">
        <v>284</v>
      </c>
      <c r="F24" s="411" t="s">
        <v>285</v>
      </c>
      <c r="G24" s="411" t="s">
        <v>286</v>
      </c>
      <c r="H24" s="428"/>
      <c r="J24" s="402"/>
      <c r="K24" s="434" t="s">
        <v>287</v>
      </c>
      <c r="L24" s="411" t="s">
        <v>288</v>
      </c>
      <c r="M24" s="411" t="s">
        <v>285</v>
      </c>
      <c r="N24" s="411" t="s">
        <v>313</v>
      </c>
      <c r="O24" s="411" t="s">
        <v>286</v>
      </c>
      <c r="P24" s="421"/>
    </row>
    <row r="25" spans="2:16">
      <c r="B25" s="402"/>
      <c r="C25" s="417"/>
      <c r="D25" s="411"/>
      <c r="E25" s="411"/>
      <c r="F25" s="411"/>
      <c r="G25" s="411"/>
      <c r="H25" s="428"/>
      <c r="J25" s="402"/>
      <c r="K25" s="434"/>
      <c r="L25" s="411"/>
      <c r="M25" s="411"/>
      <c r="N25" s="411"/>
      <c r="O25" s="411"/>
      <c r="P25" s="421"/>
    </row>
    <row r="26" spans="2:16">
      <c r="B26" s="402"/>
      <c r="C26" s="402" t="s">
        <v>300</v>
      </c>
      <c r="D26" s="411" t="s">
        <v>288</v>
      </c>
      <c r="E26" s="411" t="s">
        <v>285</v>
      </c>
      <c r="F26" s="411" t="s">
        <v>308</v>
      </c>
      <c r="G26" s="411" t="s">
        <v>286</v>
      </c>
      <c r="H26" s="428"/>
      <c r="J26" s="431"/>
      <c r="K26" s="402" t="s">
        <v>289</v>
      </c>
      <c r="L26" s="414" t="s">
        <v>276</v>
      </c>
      <c r="M26" s="414" t="s">
        <v>278</v>
      </c>
      <c r="N26" s="414" t="s">
        <v>279</v>
      </c>
      <c r="O26" s="414" t="s">
        <v>280</v>
      </c>
      <c r="P26" s="421"/>
    </row>
    <row r="27" spans="2:16">
      <c r="B27" s="402"/>
      <c r="C27" s="402"/>
      <c r="D27" s="411"/>
      <c r="E27" s="411"/>
      <c r="F27" s="411"/>
      <c r="G27" s="411"/>
      <c r="H27" s="428"/>
      <c r="J27" s="432"/>
      <c r="K27" s="402"/>
      <c r="L27" s="414"/>
      <c r="M27" s="414"/>
      <c r="N27" s="414"/>
      <c r="O27" s="414"/>
      <c r="P27" s="421"/>
    </row>
    <row r="28" spans="2:16">
      <c r="B28" s="426"/>
      <c r="C28" s="413" t="s">
        <v>534</v>
      </c>
      <c r="D28" s="414" t="s">
        <v>276</v>
      </c>
      <c r="E28" s="414" t="s">
        <v>278</v>
      </c>
      <c r="F28" s="414" t="s">
        <v>279</v>
      </c>
      <c r="G28" s="414" t="s">
        <v>280</v>
      </c>
      <c r="H28" s="428"/>
      <c r="J28" s="432"/>
      <c r="K28" s="402" t="s">
        <v>290</v>
      </c>
      <c r="L28" s="411" t="s">
        <v>279</v>
      </c>
      <c r="M28" s="411" t="s">
        <v>282</v>
      </c>
      <c r="N28" s="411" t="s">
        <v>284</v>
      </c>
      <c r="O28" s="411" t="s">
        <v>280</v>
      </c>
      <c r="P28" s="421"/>
    </row>
    <row r="29" spans="2:16">
      <c r="B29" s="426"/>
      <c r="C29" s="413"/>
      <c r="D29" s="414"/>
      <c r="E29" s="414"/>
      <c r="F29" s="414"/>
      <c r="G29" s="414"/>
      <c r="H29" s="428"/>
      <c r="J29" s="432"/>
      <c r="K29" s="402"/>
      <c r="L29" s="411"/>
      <c r="M29" s="411"/>
      <c r="N29" s="411"/>
      <c r="O29" s="411"/>
      <c r="P29" s="421"/>
    </row>
    <row r="30" spans="2:16">
      <c r="B30" s="426"/>
      <c r="C30" s="418" t="s">
        <v>533</v>
      </c>
      <c r="D30" s="411" t="s">
        <v>279</v>
      </c>
      <c r="E30" s="411" t="s">
        <v>282</v>
      </c>
      <c r="F30" s="411" t="s">
        <v>284</v>
      </c>
      <c r="G30" s="411" t="s">
        <v>280</v>
      </c>
      <c r="H30" s="428"/>
      <c r="J30" s="432"/>
      <c r="K30" s="423" t="s">
        <v>291</v>
      </c>
      <c r="L30" s="411" t="s">
        <v>282</v>
      </c>
      <c r="M30" s="411" t="s">
        <v>284</v>
      </c>
      <c r="N30" s="411" t="s">
        <v>315</v>
      </c>
      <c r="O30" s="429" t="s">
        <v>280</v>
      </c>
      <c r="P30" s="421"/>
    </row>
    <row r="31" spans="2:16">
      <c r="B31" s="426"/>
      <c r="C31" s="418"/>
      <c r="D31" s="411"/>
      <c r="E31" s="411"/>
      <c r="F31" s="411"/>
      <c r="G31" s="411"/>
      <c r="H31" s="428"/>
      <c r="J31" s="432"/>
      <c r="K31" s="423"/>
      <c r="L31" s="411"/>
      <c r="M31" s="411"/>
      <c r="N31" s="411"/>
      <c r="O31" s="429"/>
      <c r="P31" s="421"/>
    </row>
    <row r="32" spans="2:16" ht="15.95" customHeight="1">
      <c r="B32" s="426"/>
      <c r="C32" s="412" t="s">
        <v>291</v>
      </c>
      <c r="D32" s="411" t="s">
        <v>282</v>
      </c>
      <c r="E32" s="411" t="s">
        <v>284</v>
      </c>
      <c r="F32" s="411" t="s">
        <v>314</v>
      </c>
      <c r="G32" s="411" t="s">
        <v>306</v>
      </c>
      <c r="H32" s="428"/>
      <c r="J32" s="432"/>
      <c r="K32" s="402" t="s">
        <v>292</v>
      </c>
      <c r="L32" s="411" t="s">
        <v>282</v>
      </c>
      <c r="M32" s="430" t="s">
        <v>284</v>
      </c>
      <c r="N32" s="411" t="s">
        <v>309</v>
      </c>
      <c r="O32" s="411" t="s">
        <v>293</v>
      </c>
      <c r="P32" s="421"/>
    </row>
    <row r="33" spans="2:16">
      <c r="B33" s="426"/>
      <c r="C33" s="412"/>
      <c r="D33" s="411"/>
      <c r="E33" s="411"/>
      <c r="F33" s="411"/>
      <c r="G33" s="411"/>
      <c r="H33" s="428"/>
      <c r="J33" s="432"/>
      <c r="K33" s="402"/>
      <c r="L33" s="411"/>
      <c r="M33" s="430"/>
      <c r="N33" s="411"/>
      <c r="O33" s="411"/>
      <c r="P33" s="421"/>
    </row>
    <row r="34" spans="2:16">
      <c r="B34" s="426"/>
      <c r="C34" s="412" t="s">
        <v>292</v>
      </c>
      <c r="D34" s="411" t="s">
        <v>282</v>
      </c>
      <c r="E34" s="411" t="s">
        <v>284</v>
      </c>
      <c r="F34" s="411" t="s">
        <v>532</v>
      </c>
      <c r="G34" s="411" t="s">
        <v>293</v>
      </c>
      <c r="H34" s="428"/>
      <c r="J34" s="432"/>
      <c r="K34" s="402" t="s">
        <v>294</v>
      </c>
      <c r="L34" s="411" t="s">
        <v>282</v>
      </c>
      <c r="M34" s="411" t="s">
        <v>284</v>
      </c>
      <c r="N34" s="411" t="s">
        <v>316</v>
      </c>
      <c r="O34" s="411" t="s">
        <v>293</v>
      </c>
      <c r="P34" s="421"/>
    </row>
    <row r="35" spans="2:16">
      <c r="B35" s="426"/>
      <c r="C35" s="412"/>
      <c r="D35" s="411"/>
      <c r="E35" s="411"/>
      <c r="F35" s="411"/>
      <c r="G35" s="411"/>
      <c r="H35" s="428"/>
      <c r="J35" s="432"/>
      <c r="K35" s="402"/>
      <c r="L35" s="411"/>
      <c r="M35" s="411"/>
      <c r="N35" s="411"/>
      <c r="O35" s="411"/>
      <c r="P35" s="421"/>
    </row>
    <row r="36" spans="2:16" ht="15.95" customHeight="1">
      <c r="B36" s="426"/>
      <c r="C36" s="412" t="s">
        <v>294</v>
      </c>
      <c r="D36" s="411" t="s">
        <v>282</v>
      </c>
      <c r="E36" s="411" t="s">
        <v>284</v>
      </c>
      <c r="F36" s="411" t="s">
        <v>317</v>
      </c>
      <c r="G36" s="411" t="s">
        <v>293</v>
      </c>
      <c r="H36" s="428"/>
      <c r="J36" s="432"/>
      <c r="K36" s="402" t="s">
        <v>295</v>
      </c>
      <c r="L36" s="411" t="s">
        <v>296</v>
      </c>
      <c r="M36" s="411" t="s">
        <v>311</v>
      </c>
      <c r="N36" s="411" t="s">
        <v>312</v>
      </c>
      <c r="O36" s="411" t="s">
        <v>293</v>
      </c>
      <c r="P36" s="421"/>
    </row>
    <row r="37" spans="2:16">
      <c r="B37" s="426"/>
      <c r="C37" s="412"/>
      <c r="D37" s="411"/>
      <c r="E37" s="411"/>
      <c r="F37" s="411"/>
      <c r="G37" s="411"/>
      <c r="H37" s="428"/>
      <c r="J37" s="433"/>
      <c r="K37" s="402"/>
      <c r="L37" s="411"/>
      <c r="M37" s="411"/>
      <c r="N37" s="411"/>
      <c r="O37" s="411"/>
      <c r="P37" s="422"/>
    </row>
    <row r="38" spans="2:16">
      <c r="B38" s="426"/>
      <c r="C38" s="402" t="s">
        <v>295</v>
      </c>
      <c r="D38" s="411" t="s">
        <v>296</v>
      </c>
      <c r="E38" s="411" t="s">
        <v>307</v>
      </c>
      <c r="F38" s="411" t="s">
        <v>310</v>
      </c>
      <c r="G38" s="411" t="s">
        <v>293</v>
      </c>
      <c r="H38" s="428"/>
    </row>
    <row r="39" spans="2:16">
      <c r="B39" s="426"/>
      <c r="C39" s="402"/>
      <c r="D39" s="411"/>
      <c r="E39" s="411"/>
      <c r="F39" s="411"/>
      <c r="G39" s="411"/>
      <c r="H39" s="428"/>
    </row>
    <row r="41" spans="2:16">
      <c r="C41" s="424" t="s">
        <v>750</v>
      </c>
      <c r="D41" s="424"/>
      <c r="E41" s="424"/>
      <c r="F41" s="424"/>
      <c r="G41" s="424"/>
      <c r="H41" s="424"/>
      <c r="K41" s="427" t="s">
        <v>751</v>
      </c>
      <c r="L41" s="427"/>
      <c r="M41" s="427"/>
      <c r="N41" s="427"/>
      <c r="O41" s="427"/>
      <c r="P41" s="427"/>
    </row>
    <row r="42" spans="2:16">
      <c r="C42" s="424"/>
      <c r="D42" s="424"/>
      <c r="E42" s="424"/>
      <c r="F42" s="424"/>
      <c r="G42" s="424"/>
      <c r="H42" s="424"/>
    </row>
  </sheetData>
  <mergeCells count="132">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s>
  <phoneticPr fontId="3"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
  <sheetViews>
    <sheetView workbookViewId="0">
      <selection activeCell="E66" sqref="E66:F66"/>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468" t="s">
        <v>898</v>
      </c>
      <c r="B1" s="469"/>
      <c r="C1" s="469"/>
      <c r="D1" s="469"/>
      <c r="E1" s="469"/>
      <c r="F1" s="469"/>
      <c r="G1" s="469"/>
      <c r="H1" s="469"/>
    </row>
    <row r="2" spans="1:24" s="1" customFormat="1" ht="38.1" customHeight="1">
      <c r="A2" s="30"/>
      <c r="B2" s="425" t="s">
        <v>322</v>
      </c>
      <c r="C2" s="425"/>
      <c r="D2" s="425"/>
      <c r="E2" s="425"/>
      <c r="F2" s="425"/>
      <c r="G2" s="425"/>
      <c r="H2" s="28" t="s">
        <v>323</v>
      </c>
      <c r="K2" s="464" t="s">
        <v>787</v>
      </c>
      <c r="L2" s="465"/>
      <c r="M2" s="465"/>
      <c r="N2" s="465"/>
      <c r="O2" s="465"/>
      <c r="P2" s="465"/>
      <c r="Q2" s="465"/>
    </row>
    <row r="3" spans="1:24" ht="15.75" customHeight="1">
      <c r="B3" s="419" t="s">
        <v>318</v>
      </c>
      <c r="C3" s="419"/>
      <c r="D3" s="402" t="s">
        <v>319</v>
      </c>
      <c r="E3" s="419" t="s">
        <v>320</v>
      </c>
      <c r="F3" s="419"/>
      <c r="G3" s="419"/>
      <c r="H3" s="441" t="s">
        <v>849</v>
      </c>
      <c r="K3" s="419" t="s">
        <v>318</v>
      </c>
      <c r="L3" s="419"/>
      <c r="M3" s="402" t="s">
        <v>319</v>
      </c>
      <c r="N3" s="419" t="s">
        <v>320</v>
      </c>
      <c r="O3" s="419"/>
      <c r="P3" s="419"/>
      <c r="Q3" s="419"/>
    </row>
    <row r="4" spans="1:24">
      <c r="B4" s="419"/>
      <c r="C4" s="419"/>
      <c r="D4" s="402"/>
      <c r="E4" s="419"/>
      <c r="F4" s="419"/>
      <c r="G4" s="419"/>
      <c r="H4" s="441"/>
      <c r="K4" s="419"/>
      <c r="L4" s="419"/>
      <c r="M4" s="402"/>
      <c r="N4" s="419"/>
      <c r="O4" s="419"/>
      <c r="P4" s="419"/>
      <c r="Q4" s="419"/>
    </row>
    <row r="5" spans="1:24">
      <c r="B5" s="419"/>
      <c r="C5" s="419"/>
      <c r="D5" s="419" t="s">
        <v>321</v>
      </c>
      <c r="E5" s="419" t="s">
        <v>321</v>
      </c>
      <c r="F5" s="419" t="s">
        <v>272</v>
      </c>
      <c r="G5" s="419" t="s">
        <v>273</v>
      </c>
      <c r="H5" s="441"/>
      <c r="K5" s="419"/>
      <c r="L5" s="419"/>
      <c r="M5" s="419" t="s">
        <v>321</v>
      </c>
      <c r="N5" s="419" t="s">
        <v>321</v>
      </c>
      <c r="O5" s="419" t="s">
        <v>272</v>
      </c>
      <c r="P5" s="466" t="s">
        <v>790</v>
      </c>
      <c r="Q5" s="419" t="s">
        <v>273</v>
      </c>
      <c r="R5" s="440"/>
    </row>
    <row r="6" spans="1:24">
      <c r="B6" s="419"/>
      <c r="C6" s="419"/>
      <c r="D6" s="419"/>
      <c r="E6" s="419"/>
      <c r="F6" s="419"/>
      <c r="G6" s="419"/>
      <c r="H6" s="441"/>
      <c r="K6" s="419"/>
      <c r="L6" s="419"/>
      <c r="M6" s="419"/>
      <c r="N6" s="419"/>
      <c r="O6" s="419"/>
      <c r="P6" s="467"/>
      <c r="Q6" s="419"/>
      <c r="R6" s="440"/>
    </row>
    <row r="7" spans="1:24" ht="15.75" customHeight="1">
      <c r="B7" s="402" t="s">
        <v>319</v>
      </c>
      <c r="C7" s="419" t="s">
        <v>321</v>
      </c>
      <c r="D7" s="419">
        <v>13</v>
      </c>
      <c r="E7" s="439">
        <v>9</v>
      </c>
      <c r="F7" s="439">
        <v>11</v>
      </c>
      <c r="G7" s="439">
        <v>14</v>
      </c>
      <c r="H7" s="441"/>
      <c r="K7" s="402" t="s">
        <v>319</v>
      </c>
      <c r="L7" s="419" t="s">
        <v>321</v>
      </c>
      <c r="M7" s="419">
        <v>13</v>
      </c>
      <c r="N7" s="439">
        <v>9</v>
      </c>
      <c r="O7" s="439">
        <v>11</v>
      </c>
      <c r="P7" s="447" t="s">
        <v>789</v>
      </c>
      <c r="Q7" s="439">
        <v>14</v>
      </c>
      <c r="R7" s="440"/>
      <c r="S7" s="440"/>
      <c r="T7" s="440"/>
      <c r="U7" s="440"/>
      <c r="V7" s="440"/>
      <c r="W7" s="440"/>
      <c r="X7" s="440"/>
    </row>
    <row r="8" spans="1:24">
      <c r="B8" s="402"/>
      <c r="C8" s="419"/>
      <c r="D8" s="419"/>
      <c r="E8" s="439"/>
      <c r="F8" s="439"/>
      <c r="G8" s="439"/>
      <c r="H8" s="441"/>
      <c r="K8" s="402"/>
      <c r="L8" s="419"/>
      <c r="M8" s="419"/>
      <c r="N8" s="439"/>
      <c r="O8" s="439"/>
      <c r="P8" s="448"/>
      <c r="Q8" s="439"/>
      <c r="R8" s="440"/>
      <c r="S8" s="440"/>
      <c r="T8" s="440"/>
      <c r="U8" s="440"/>
      <c r="V8" s="440"/>
      <c r="W8" s="440"/>
      <c r="X8" s="440"/>
    </row>
    <row r="9" spans="1:24" ht="15.75" customHeight="1">
      <c r="B9" s="402" t="s">
        <v>320</v>
      </c>
      <c r="C9" s="419" t="s">
        <v>321</v>
      </c>
      <c r="D9" s="405"/>
      <c r="E9" s="419">
        <v>6</v>
      </c>
      <c r="F9" s="419">
        <v>7</v>
      </c>
      <c r="G9" s="419">
        <v>9</v>
      </c>
      <c r="H9" s="441"/>
      <c r="K9" s="402" t="s">
        <v>320</v>
      </c>
      <c r="L9" s="419" t="s">
        <v>321</v>
      </c>
      <c r="M9" s="405"/>
      <c r="N9" s="419">
        <v>6</v>
      </c>
      <c r="O9" s="419">
        <v>7</v>
      </c>
      <c r="P9" s="447">
        <v>8</v>
      </c>
      <c r="Q9" s="419">
        <v>9</v>
      </c>
    </row>
    <row r="10" spans="1:24">
      <c r="B10" s="402"/>
      <c r="C10" s="419"/>
      <c r="D10" s="405"/>
      <c r="E10" s="419"/>
      <c r="F10" s="419"/>
      <c r="G10" s="419"/>
      <c r="H10" s="441"/>
      <c r="K10" s="402"/>
      <c r="L10" s="419"/>
      <c r="M10" s="405"/>
      <c r="N10" s="419"/>
      <c r="O10" s="419"/>
      <c r="P10" s="448"/>
      <c r="Q10" s="419"/>
    </row>
    <row r="11" spans="1:24">
      <c r="B11" s="402"/>
      <c r="C11" s="419" t="s">
        <v>272</v>
      </c>
      <c r="D11" s="405"/>
      <c r="E11" s="462"/>
      <c r="F11" s="419">
        <v>8</v>
      </c>
      <c r="G11" s="419">
        <v>10</v>
      </c>
      <c r="H11" s="441"/>
      <c r="K11" s="402"/>
      <c r="L11" s="150" t="s">
        <v>272</v>
      </c>
      <c r="M11" s="148"/>
      <c r="N11" s="148"/>
      <c r="O11" s="150">
        <v>8</v>
      </c>
      <c r="P11" s="163">
        <v>9</v>
      </c>
      <c r="Q11" s="150">
        <v>10</v>
      </c>
    </row>
    <row r="12" spans="1:24">
      <c r="B12" s="402"/>
      <c r="C12" s="419"/>
      <c r="D12" s="405"/>
      <c r="E12" s="463"/>
      <c r="F12" s="419"/>
      <c r="G12" s="419"/>
      <c r="H12" s="441"/>
      <c r="K12" s="402"/>
      <c r="L12" s="150" t="s">
        <v>788</v>
      </c>
      <c r="M12" s="148"/>
      <c r="N12" s="152"/>
      <c r="O12" s="162"/>
      <c r="P12" s="164">
        <v>10</v>
      </c>
      <c r="Q12" s="150">
        <v>11</v>
      </c>
    </row>
    <row r="13" spans="1:24">
      <c r="B13" s="402"/>
      <c r="C13" s="419" t="s">
        <v>273</v>
      </c>
      <c r="D13" s="405"/>
      <c r="E13" s="405"/>
      <c r="F13" s="462"/>
      <c r="G13" s="419">
        <v>12</v>
      </c>
      <c r="H13" s="441"/>
      <c r="K13" s="402"/>
      <c r="L13" s="419" t="s">
        <v>273</v>
      </c>
      <c r="M13" s="405"/>
      <c r="N13" s="405"/>
      <c r="O13" s="462"/>
      <c r="P13" s="462"/>
      <c r="Q13" s="419">
        <v>12</v>
      </c>
    </row>
    <row r="14" spans="1:24">
      <c r="B14" s="402"/>
      <c r="C14" s="419"/>
      <c r="D14" s="405"/>
      <c r="E14" s="405"/>
      <c r="F14" s="463"/>
      <c r="G14" s="419"/>
      <c r="H14" s="441"/>
      <c r="K14" s="402"/>
      <c r="L14" s="419"/>
      <c r="M14" s="405"/>
      <c r="N14" s="405"/>
      <c r="O14" s="463"/>
      <c r="P14" s="463"/>
      <c r="Q14" s="419"/>
    </row>
    <row r="16" spans="1:24" ht="31.5">
      <c r="B16" s="27" t="s">
        <v>324</v>
      </c>
    </row>
    <row r="17" spans="1:17" ht="255.95" customHeight="1">
      <c r="A17" s="80" t="s">
        <v>792</v>
      </c>
      <c r="B17" s="442" t="s">
        <v>326</v>
      </c>
      <c r="C17" s="442"/>
      <c r="D17" s="442"/>
      <c r="E17" s="442"/>
      <c r="F17" s="442"/>
      <c r="G17" s="442"/>
      <c r="H17" s="442"/>
      <c r="K17" t="s">
        <v>899</v>
      </c>
    </row>
    <row r="18" spans="1:17" ht="200.1" customHeight="1">
      <c r="A18" s="81" t="s">
        <v>791</v>
      </c>
      <c r="B18" s="443" t="s">
        <v>325</v>
      </c>
      <c r="C18" s="443"/>
      <c r="D18" s="443"/>
      <c r="E18" s="443"/>
      <c r="F18" s="443"/>
      <c r="G18" s="443"/>
      <c r="H18" s="443"/>
    </row>
    <row r="19" spans="1:17" ht="234.95" customHeight="1">
      <c r="A19" s="81" t="s">
        <v>537</v>
      </c>
      <c r="B19" s="442" t="s">
        <v>327</v>
      </c>
      <c r="C19" s="442"/>
      <c r="D19" s="442"/>
      <c r="E19" s="442"/>
      <c r="F19" s="442"/>
      <c r="G19" s="442"/>
      <c r="H19" s="442"/>
    </row>
    <row r="20" spans="1:17" ht="273.95" customHeight="1">
      <c r="A20" s="80" t="s">
        <v>538</v>
      </c>
      <c r="B20" s="442" t="s">
        <v>328</v>
      </c>
      <c r="C20" s="442"/>
      <c r="D20" s="442"/>
      <c r="E20" s="442"/>
      <c r="F20" s="442"/>
      <c r="G20" s="442"/>
      <c r="H20" s="442"/>
    </row>
    <row r="21" spans="1:17" s="27" customFormat="1" ht="314.10000000000002" customHeight="1">
      <c r="A21" s="80" t="s">
        <v>539</v>
      </c>
      <c r="B21" s="442" t="s">
        <v>329</v>
      </c>
      <c r="C21" s="442"/>
      <c r="D21" s="442"/>
      <c r="E21" s="442"/>
      <c r="F21" s="442"/>
      <c r="G21" s="442"/>
      <c r="H21" s="442"/>
    </row>
    <row r="22" spans="1:17" s="27" customFormat="1" ht="51.75" customHeight="1">
      <c r="A22" s="82" t="s">
        <v>541</v>
      </c>
      <c r="B22" s="73"/>
      <c r="C22" s="73"/>
      <c r="D22" s="73"/>
      <c r="E22" s="73"/>
      <c r="F22" s="73"/>
      <c r="G22" s="73"/>
      <c r="H22" s="73"/>
    </row>
    <row r="23" spans="1:17" s="27" customFormat="1" ht="53.1" customHeight="1">
      <c r="A23" s="55" t="s">
        <v>542</v>
      </c>
      <c r="B23" s="47"/>
      <c r="C23" s="47"/>
      <c r="D23" s="47"/>
      <c r="E23" s="47"/>
      <c r="F23" s="47"/>
      <c r="G23" s="47"/>
      <c r="H23" s="47"/>
    </row>
    <row r="24" spans="1:17" s="1" customFormat="1" ht="35.1" customHeight="1">
      <c r="A24" s="446" t="s">
        <v>348</v>
      </c>
      <c r="B24" s="446"/>
      <c r="C24" s="446"/>
      <c r="D24" s="446"/>
      <c r="E24" s="446"/>
      <c r="F24" s="446"/>
      <c r="G24" s="446"/>
      <c r="H24" s="446"/>
      <c r="I24" s="446"/>
      <c r="J24" s="446"/>
      <c r="K24" s="446"/>
      <c r="L24" s="446"/>
      <c r="M24" s="446"/>
      <c r="N24" s="446"/>
      <c r="O24" s="446"/>
      <c r="P24" s="446"/>
      <c r="Q24" s="446"/>
    </row>
    <row r="25" spans="1:17" ht="15.95" customHeight="1">
      <c r="A25" s="426"/>
      <c r="B25" s="426"/>
      <c r="C25" s="426"/>
      <c r="D25" s="419" t="s">
        <v>330</v>
      </c>
      <c r="E25" s="419" t="s">
        <v>331</v>
      </c>
      <c r="F25" s="419"/>
      <c r="G25" s="419"/>
      <c r="H25" s="451" t="s">
        <v>332</v>
      </c>
      <c r="I25" s="451"/>
      <c r="J25" s="451"/>
      <c r="K25" s="451"/>
      <c r="L25" s="419" t="s">
        <v>333</v>
      </c>
      <c r="M25" s="419"/>
      <c r="N25" s="419"/>
      <c r="O25" s="419"/>
      <c r="P25" s="419"/>
      <c r="Q25" s="4" t="s">
        <v>323</v>
      </c>
    </row>
    <row r="26" spans="1:17" ht="15.95" customHeight="1">
      <c r="A26" s="426"/>
      <c r="B26" s="426"/>
      <c r="C26" s="426"/>
      <c r="D26" s="419"/>
      <c r="E26" s="419"/>
      <c r="F26" s="419"/>
      <c r="G26" s="419"/>
      <c r="H26" s="451"/>
      <c r="I26" s="451"/>
      <c r="J26" s="451"/>
      <c r="K26" s="451"/>
      <c r="L26" s="419"/>
      <c r="M26" s="419"/>
      <c r="N26" s="419"/>
      <c r="O26" s="419"/>
      <c r="P26" s="419"/>
      <c r="Q26" s="444" t="s">
        <v>347</v>
      </c>
    </row>
    <row r="27" spans="1:17">
      <c r="A27" s="426"/>
      <c r="B27" s="426"/>
      <c r="C27" s="426"/>
      <c r="D27" s="419" t="s">
        <v>334</v>
      </c>
      <c r="E27" s="419" t="s">
        <v>335</v>
      </c>
      <c r="F27" s="419"/>
      <c r="G27" s="419" t="s">
        <v>336</v>
      </c>
      <c r="H27" s="419" t="s">
        <v>335</v>
      </c>
      <c r="I27" s="419"/>
      <c r="J27" s="419"/>
      <c r="K27" s="419" t="s">
        <v>336</v>
      </c>
      <c r="L27" s="419" t="s">
        <v>337</v>
      </c>
      <c r="M27" s="419"/>
      <c r="N27" s="419"/>
      <c r="O27" s="419" t="s">
        <v>336</v>
      </c>
      <c r="P27" s="419"/>
      <c r="Q27" s="445"/>
    </row>
    <row r="28" spans="1:17">
      <c r="A28" s="426"/>
      <c r="B28" s="426"/>
      <c r="C28" s="426"/>
      <c r="D28" s="419"/>
      <c r="E28" s="419"/>
      <c r="F28" s="419"/>
      <c r="G28" s="419"/>
      <c r="H28" s="419"/>
      <c r="I28" s="419"/>
      <c r="J28" s="419"/>
      <c r="K28" s="419"/>
      <c r="L28" s="419"/>
      <c r="M28" s="419"/>
      <c r="N28" s="419"/>
      <c r="O28" s="419"/>
      <c r="P28" s="419"/>
      <c r="Q28" s="445"/>
    </row>
    <row r="29" spans="1:17">
      <c r="A29" s="426"/>
      <c r="B29" s="426"/>
      <c r="C29" s="426"/>
      <c r="D29" s="419" t="s">
        <v>338</v>
      </c>
      <c r="E29" s="419" t="s">
        <v>339</v>
      </c>
      <c r="F29" s="419" t="s">
        <v>272</v>
      </c>
      <c r="G29" s="419" t="s">
        <v>340</v>
      </c>
      <c r="H29" s="419" t="s">
        <v>339</v>
      </c>
      <c r="I29" s="419" t="s">
        <v>272</v>
      </c>
      <c r="J29" s="419" t="s">
        <v>273</v>
      </c>
      <c r="K29" s="419" t="s">
        <v>340</v>
      </c>
      <c r="L29" s="419" t="s">
        <v>341</v>
      </c>
      <c r="M29" s="419" t="s">
        <v>342</v>
      </c>
      <c r="N29" s="419" t="s">
        <v>343</v>
      </c>
      <c r="O29" s="419" t="s">
        <v>344</v>
      </c>
      <c r="P29" s="419" t="s">
        <v>345</v>
      </c>
      <c r="Q29" s="445"/>
    </row>
    <row r="30" spans="1:17">
      <c r="A30" s="426"/>
      <c r="B30" s="426"/>
      <c r="C30" s="426"/>
      <c r="D30" s="419"/>
      <c r="E30" s="419"/>
      <c r="F30" s="419"/>
      <c r="G30" s="419"/>
      <c r="H30" s="419"/>
      <c r="I30" s="419"/>
      <c r="J30" s="419"/>
      <c r="K30" s="419"/>
      <c r="L30" s="419"/>
      <c r="M30" s="419"/>
      <c r="N30" s="419"/>
      <c r="O30" s="419"/>
      <c r="P30" s="419"/>
      <c r="Q30" s="445"/>
    </row>
    <row r="31" spans="1:17">
      <c r="A31" s="71" t="s">
        <v>183</v>
      </c>
      <c r="B31" s="24" t="s">
        <v>184</v>
      </c>
      <c r="C31" s="25" t="s">
        <v>185</v>
      </c>
      <c r="D31" s="7">
        <f>12+0+0</f>
        <v>12</v>
      </c>
      <c r="E31" s="4">
        <f>12</f>
        <v>12</v>
      </c>
      <c r="F31" s="4">
        <f>12+2</f>
        <v>14</v>
      </c>
      <c r="G31" s="4">
        <f>13</f>
        <v>13</v>
      </c>
      <c r="H31" s="4">
        <f>12</f>
        <v>12</v>
      </c>
      <c r="I31" s="4">
        <f>12+2</f>
        <v>14</v>
      </c>
      <c r="J31" s="4">
        <f>12+4</f>
        <v>16</v>
      </c>
      <c r="K31" s="4">
        <f>13</f>
        <v>13</v>
      </c>
      <c r="L31" s="452">
        <v>25</v>
      </c>
      <c r="M31" s="453"/>
      <c r="N31" s="454"/>
      <c r="O31" s="452">
        <v>50</v>
      </c>
      <c r="P31" s="454"/>
      <c r="Q31" s="445"/>
    </row>
    <row r="32" spans="1:17">
      <c r="A32" s="450" t="s">
        <v>193</v>
      </c>
      <c r="B32" s="461" t="s">
        <v>186</v>
      </c>
      <c r="C32" s="25" t="s">
        <v>187</v>
      </c>
      <c r="D32" s="7">
        <f>12</f>
        <v>12</v>
      </c>
      <c r="E32" s="4">
        <f>10</f>
        <v>10</v>
      </c>
      <c r="F32" s="4">
        <f>10+2</f>
        <v>12</v>
      </c>
      <c r="G32" s="4">
        <f>13</f>
        <v>13</v>
      </c>
      <c r="H32" s="4">
        <f>10</f>
        <v>10</v>
      </c>
      <c r="I32" s="4">
        <f>10+2</f>
        <v>12</v>
      </c>
      <c r="J32" s="4">
        <f>10+4</f>
        <v>14</v>
      </c>
      <c r="K32" s="4">
        <f>13</f>
        <v>13</v>
      </c>
      <c r="L32" s="455"/>
      <c r="M32" s="456"/>
      <c r="N32" s="457"/>
      <c r="O32" s="455"/>
      <c r="P32" s="457"/>
      <c r="Q32" s="445"/>
    </row>
    <row r="33" spans="1:17">
      <c r="A33" s="450"/>
      <c r="B33" s="461"/>
      <c r="C33" s="25" t="s">
        <v>188</v>
      </c>
      <c r="D33" s="7">
        <f>12+2</f>
        <v>14</v>
      </c>
      <c r="E33" s="4">
        <f>10+2</f>
        <v>12</v>
      </c>
      <c r="F33" s="4">
        <f>10+2+2</f>
        <v>14</v>
      </c>
      <c r="G33" s="4">
        <f>13+2</f>
        <v>15</v>
      </c>
      <c r="H33" s="4">
        <f>10+2</f>
        <v>12</v>
      </c>
      <c r="I33" s="4">
        <f>13+2+2</f>
        <v>17</v>
      </c>
      <c r="J33" s="4">
        <f>10+2+4</f>
        <v>16</v>
      </c>
      <c r="K33" s="4">
        <f>13+2</f>
        <v>15</v>
      </c>
      <c r="L33" s="455"/>
      <c r="M33" s="456"/>
      <c r="N33" s="457"/>
      <c r="O33" s="455"/>
      <c r="P33" s="457"/>
      <c r="Q33" s="445"/>
    </row>
    <row r="34" spans="1:17" ht="15.95" customHeight="1">
      <c r="A34" s="450"/>
      <c r="B34" s="25" t="s">
        <v>154</v>
      </c>
      <c r="C34" s="25" t="s">
        <v>187</v>
      </c>
      <c r="D34" s="7">
        <f>13</f>
        <v>13</v>
      </c>
      <c r="E34" s="4">
        <f>13</f>
        <v>13</v>
      </c>
      <c r="F34" s="4">
        <f>10+2</f>
        <v>12</v>
      </c>
      <c r="G34" s="4">
        <f>13</f>
        <v>13</v>
      </c>
      <c r="H34" s="4">
        <f>13</f>
        <v>13</v>
      </c>
      <c r="I34" s="4">
        <f>13+2</f>
        <v>15</v>
      </c>
      <c r="J34" s="4">
        <f>13+4</f>
        <v>17</v>
      </c>
      <c r="K34" s="4">
        <f>13</f>
        <v>13</v>
      </c>
      <c r="L34" s="458"/>
      <c r="M34" s="459"/>
      <c r="N34" s="460"/>
      <c r="O34" s="458"/>
      <c r="P34" s="460"/>
      <c r="Q34" s="445"/>
    </row>
    <row r="35" spans="1:17" ht="15.95" customHeight="1">
      <c r="A35" s="450" t="s">
        <v>224</v>
      </c>
      <c r="B35" s="450"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445"/>
    </row>
    <row r="36" spans="1:17" ht="15.95" customHeight="1">
      <c r="A36" s="450"/>
      <c r="B36" s="450"/>
      <c r="C36" s="26" t="s">
        <v>188</v>
      </c>
      <c r="D36" s="48">
        <f>12+2</f>
        <v>14</v>
      </c>
      <c r="E36" s="4">
        <f>10+2</f>
        <v>12</v>
      </c>
      <c r="F36" s="4">
        <f>10+2+2</f>
        <v>14</v>
      </c>
      <c r="G36" s="4">
        <f>13+2</f>
        <v>15</v>
      </c>
      <c r="H36" s="4">
        <f>10+2</f>
        <v>12</v>
      </c>
      <c r="I36" s="4">
        <f>10+2+2</f>
        <v>14</v>
      </c>
      <c r="J36" s="5">
        <f>10+2+4</f>
        <v>16</v>
      </c>
      <c r="K36" s="4">
        <f>13+2</f>
        <v>15</v>
      </c>
      <c r="L36" s="4">
        <v>12</v>
      </c>
      <c r="M36" s="4">
        <f>14</f>
        <v>14</v>
      </c>
      <c r="N36" s="5">
        <v>16</v>
      </c>
      <c r="O36" s="151">
        <v>25</v>
      </c>
      <c r="P36" s="151">
        <v>20</v>
      </c>
      <c r="Q36" s="445"/>
    </row>
    <row r="37" spans="1:17">
      <c r="A37" s="450"/>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445"/>
    </row>
    <row r="38" spans="1:17">
      <c r="A38" s="450" t="s">
        <v>346</v>
      </c>
      <c r="B38" s="450"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445"/>
    </row>
    <row r="39" spans="1:17">
      <c r="A39" s="450"/>
      <c r="B39" s="450"/>
      <c r="C39" s="26" t="s">
        <v>188</v>
      </c>
      <c r="D39" s="48">
        <f>12+2</f>
        <v>14</v>
      </c>
      <c r="E39" s="4">
        <f>10+2</f>
        <v>12</v>
      </c>
      <c r="F39" s="4">
        <f>10+2+2</f>
        <v>14</v>
      </c>
      <c r="G39" s="4">
        <f>13+2</f>
        <v>15</v>
      </c>
      <c r="H39" s="4">
        <f>10+2</f>
        <v>12</v>
      </c>
      <c r="I39" s="4">
        <f>10+2+2</f>
        <v>14</v>
      </c>
      <c r="J39" s="5">
        <f>10+2+4</f>
        <v>16</v>
      </c>
      <c r="K39" s="4">
        <f>13+2</f>
        <v>15</v>
      </c>
      <c r="L39" s="4">
        <v>12</v>
      </c>
      <c r="M39" s="4">
        <f>14</f>
        <v>14</v>
      </c>
      <c r="N39" s="5">
        <v>16</v>
      </c>
      <c r="O39" s="449">
        <v>18</v>
      </c>
      <c r="P39" s="449">
        <v>15</v>
      </c>
      <c r="Q39" s="445"/>
    </row>
    <row r="40" spans="1:17">
      <c r="A40" s="450"/>
      <c r="B40" s="450"/>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449"/>
      <c r="P40" s="449"/>
      <c r="Q40" s="445"/>
    </row>
    <row r="41" spans="1:17">
      <c r="A41" s="450"/>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445"/>
    </row>
    <row r="43" spans="1:17" s="153" customFormat="1">
      <c r="A43" s="30"/>
      <c r="B43" s="470" t="s">
        <v>756</v>
      </c>
      <c r="C43" s="470"/>
      <c r="D43" s="470"/>
      <c r="E43" s="470"/>
      <c r="F43" s="470"/>
      <c r="G43" s="470"/>
      <c r="H43" s="470"/>
    </row>
    <row r="44" spans="1:17">
      <c r="A44" s="30" t="s">
        <v>349</v>
      </c>
    </row>
    <row r="45" spans="1:17" ht="62.25" customHeight="1">
      <c r="A45" s="436" t="s">
        <v>754</v>
      </c>
      <c r="B45" s="436"/>
      <c r="C45" s="436"/>
      <c r="D45" s="436"/>
      <c r="E45" s="436"/>
      <c r="F45" s="436"/>
      <c r="G45" s="436"/>
      <c r="H45" s="436"/>
      <c r="I45" s="436"/>
      <c r="J45" s="436"/>
      <c r="K45" s="436"/>
      <c r="L45" s="436"/>
      <c r="M45" s="436"/>
      <c r="N45" s="436"/>
      <c r="O45" s="436"/>
      <c r="P45" s="436"/>
    </row>
    <row r="46" spans="1:17" ht="62.25" customHeight="1">
      <c r="A46" s="436" t="s">
        <v>755</v>
      </c>
      <c r="B46" s="437"/>
      <c r="C46" s="437"/>
      <c r="D46" s="437"/>
      <c r="E46" s="437"/>
      <c r="F46" s="437"/>
      <c r="G46" s="437"/>
      <c r="H46" s="437"/>
      <c r="I46" s="437"/>
      <c r="J46" s="437"/>
      <c r="K46" s="437"/>
      <c r="L46" s="437"/>
      <c r="M46" s="437"/>
      <c r="N46" s="437"/>
      <c r="O46" s="437"/>
      <c r="P46" s="437"/>
    </row>
    <row r="47" spans="1:17" ht="62.25" customHeight="1">
      <c r="A47" s="436" t="s">
        <v>540</v>
      </c>
      <c r="B47" s="437"/>
      <c r="C47" s="437"/>
      <c r="D47" s="437"/>
      <c r="E47" s="437"/>
      <c r="F47" s="437"/>
      <c r="G47" s="437"/>
      <c r="H47" s="437"/>
      <c r="I47" s="437"/>
      <c r="J47" s="437"/>
      <c r="K47" s="437"/>
      <c r="L47" s="437"/>
      <c r="M47" s="437"/>
      <c r="N47" s="437"/>
      <c r="O47" s="437"/>
      <c r="P47" s="437"/>
    </row>
    <row r="48" spans="1:17" s="437" customFormat="1" ht="62.25" customHeight="1">
      <c r="A48" s="436" t="s">
        <v>766</v>
      </c>
    </row>
    <row r="49" spans="1:6" s="437" customFormat="1" ht="62.25" customHeight="1">
      <c r="A49" s="436" t="s">
        <v>767</v>
      </c>
    </row>
    <row r="50" spans="1:6" s="75" customFormat="1" ht="45" customHeight="1">
      <c r="A50" s="79" t="s">
        <v>543</v>
      </c>
    </row>
    <row r="51" spans="1:6" s="435" customFormat="1" ht="30" customHeight="1">
      <c r="A51" s="435" t="s">
        <v>761</v>
      </c>
    </row>
    <row r="52" spans="1:6" s="435" customFormat="1" ht="30" customHeight="1">
      <c r="A52" s="435" t="s">
        <v>762</v>
      </c>
    </row>
    <row r="53" spans="1:6" s="435" customFormat="1" ht="30" customHeight="1">
      <c r="A53" s="435" t="s">
        <v>763</v>
      </c>
    </row>
    <row r="54" spans="1:6" s="435" customFormat="1" ht="30" customHeight="1">
      <c r="A54" s="435" t="s">
        <v>764</v>
      </c>
    </row>
    <row r="55" spans="1:6" s="435" customFormat="1" ht="30" customHeight="1">
      <c r="A55" s="435" t="s">
        <v>768</v>
      </c>
    </row>
    <row r="56" spans="1:6" s="435" customFormat="1" ht="30" customHeight="1">
      <c r="A56" s="435" t="s">
        <v>350</v>
      </c>
    </row>
    <row r="57" spans="1:6" s="435" customFormat="1" ht="30" customHeight="1">
      <c r="A57" s="435" t="s">
        <v>351</v>
      </c>
    </row>
    <row r="58" spans="1:6" s="435" customFormat="1" ht="30" customHeight="1">
      <c r="A58" s="435" t="s">
        <v>765</v>
      </c>
    </row>
    <row r="59" spans="1:6" s="435" customFormat="1" ht="30" customHeight="1">
      <c r="A59" s="438" t="s">
        <v>769</v>
      </c>
    </row>
    <row r="60" spans="1:6" s="435" customFormat="1" ht="30" customHeight="1">
      <c r="A60" s="435" t="s">
        <v>757</v>
      </c>
    </row>
    <row r="61" spans="1:6" ht="29.25" customHeight="1">
      <c r="A61" s="471" t="s">
        <v>778</v>
      </c>
      <c r="B61" s="472"/>
      <c r="C61" s="472"/>
      <c r="D61" s="472"/>
      <c r="E61" s="472"/>
      <c r="F61" s="472"/>
    </row>
    <row r="62" spans="1:6">
      <c r="A62" s="149"/>
      <c r="B62" s="149" t="s">
        <v>770</v>
      </c>
      <c r="C62" s="149" t="s">
        <v>771</v>
      </c>
      <c r="E62" s="4"/>
      <c r="F62" s="4" t="s">
        <v>780</v>
      </c>
    </row>
    <row r="63" spans="1:6" ht="23.25">
      <c r="A63" s="149" t="s">
        <v>772</v>
      </c>
      <c r="B63" s="149">
        <v>40</v>
      </c>
      <c r="C63" s="149">
        <v>30</v>
      </c>
      <c r="E63" s="159" t="s">
        <v>781</v>
      </c>
      <c r="F63" s="149">
        <v>50</v>
      </c>
    </row>
    <row r="64" spans="1:6">
      <c r="A64" s="149" t="s">
        <v>773</v>
      </c>
      <c r="B64" s="149">
        <v>30</v>
      </c>
      <c r="C64" s="149">
        <v>20</v>
      </c>
      <c r="E64" s="149" t="s">
        <v>782</v>
      </c>
      <c r="F64" s="149">
        <v>20</v>
      </c>
    </row>
    <row r="65" spans="1:6">
      <c r="A65" s="149" t="s">
        <v>774</v>
      </c>
      <c r="B65" s="149">
        <v>20</v>
      </c>
      <c r="C65" s="149">
        <v>15</v>
      </c>
      <c r="E65" s="149"/>
      <c r="F65" s="161" t="s">
        <v>783</v>
      </c>
    </row>
    <row r="66" spans="1:6">
      <c r="A66" s="149" t="s">
        <v>775</v>
      </c>
      <c r="B66" s="149">
        <v>10</v>
      </c>
      <c r="C66" s="149">
        <v>10</v>
      </c>
      <c r="E66" s="208" t="s">
        <v>948</v>
      </c>
      <c r="F66" s="208">
        <v>13</v>
      </c>
    </row>
    <row r="67" spans="1:6">
      <c r="A67" s="149" t="s">
        <v>776</v>
      </c>
      <c r="B67" s="149">
        <v>5</v>
      </c>
      <c r="C67" s="149">
        <v>5</v>
      </c>
    </row>
    <row r="68" spans="1:6" ht="25.5">
      <c r="A68" s="63" t="s">
        <v>779</v>
      </c>
      <c r="B68" s="160" t="s">
        <v>784</v>
      </c>
      <c r="C68" s="160" t="s">
        <v>777</v>
      </c>
    </row>
    <row r="71" spans="1:6" s="435" customFormat="1" ht="30" customHeight="1">
      <c r="A71" s="435" t="s">
        <v>352</v>
      </c>
    </row>
    <row r="72" spans="1:6" s="435" customFormat="1" ht="30" customHeight="1">
      <c r="A72" s="435" t="s">
        <v>758</v>
      </c>
    </row>
    <row r="73" spans="1:6" s="435" customFormat="1" ht="30" customHeight="1">
      <c r="A73" s="435" t="s">
        <v>785</v>
      </c>
    </row>
    <row r="74" spans="1:6" s="435" customFormat="1" ht="30" customHeight="1">
      <c r="A74" s="435" t="s">
        <v>759</v>
      </c>
    </row>
    <row r="75" spans="1:6" s="435" customFormat="1" ht="30" customHeight="1">
      <c r="A75" s="435" t="s">
        <v>760</v>
      </c>
    </row>
    <row r="76" spans="1:6" s="437" customFormat="1" ht="78" customHeight="1">
      <c r="A76" s="436" t="s">
        <v>786</v>
      </c>
    </row>
  </sheetData>
  <mergeCells count="134">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 ref="Q9:Q10"/>
    <mergeCell ref="L13:L14"/>
    <mergeCell ref="M13:M14"/>
    <mergeCell ref="N13:N14"/>
    <mergeCell ref="O13:O14"/>
    <mergeCell ref="Q13:Q14"/>
    <mergeCell ref="K2:Q2"/>
    <mergeCell ref="N3:Q4"/>
    <mergeCell ref="P5:P6"/>
    <mergeCell ref="P13:P14"/>
    <mergeCell ref="M5:M6"/>
    <mergeCell ref="N5:N6"/>
    <mergeCell ref="O5:O6"/>
    <mergeCell ref="N29:N30"/>
    <mergeCell ref="O29:O30"/>
    <mergeCell ref="P29:P30"/>
    <mergeCell ref="B32:B33"/>
    <mergeCell ref="A35:A37"/>
    <mergeCell ref="E27:F28"/>
    <mergeCell ref="H27:J28"/>
    <mergeCell ref="L27:N28"/>
    <mergeCell ref="D29:D30"/>
    <mergeCell ref="E29:E30"/>
    <mergeCell ref="F29:F30"/>
    <mergeCell ref="G29:G30"/>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s>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
  <sheetViews>
    <sheetView showGridLines="0" topLeftCell="A28" zoomScaleNormal="100" workbookViewId="0">
      <selection activeCell="B32" sqref="B32:C32"/>
    </sheetView>
  </sheetViews>
  <sheetFormatPr defaultColWidth="10.875" defaultRowHeight="15.75"/>
  <cols>
    <col min="1" max="1" width="37.875" style="27" customWidth="1"/>
    <col min="2" max="2" width="58.125" style="27" customWidth="1"/>
    <col min="3" max="3" width="68.125" style="27" customWidth="1"/>
    <col min="4" max="4" width="22.8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490" t="s">
        <v>353</v>
      </c>
      <c r="B2" s="491"/>
      <c r="C2" s="491"/>
      <c r="D2" s="491"/>
      <c r="E2" s="492"/>
      <c r="F2" s="183"/>
      <c r="G2" s="184"/>
    </row>
    <row r="3" spans="1:7" s="191" customFormat="1" ht="41.25" customHeight="1">
      <c r="A3" s="508"/>
      <c r="B3" s="509"/>
      <c r="C3" s="509"/>
      <c r="D3" s="509"/>
      <c r="E3" s="510"/>
      <c r="F3" s="189"/>
      <c r="G3" s="190"/>
    </row>
    <row r="4" spans="1:7" ht="45.95" customHeight="1">
      <c r="A4" s="165" t="s">
        <v>354</v>
      </c>
      <c r="B4" s="53" t="s">
        <v>811</v>
      </c>
      <c r="C4" s="53" t="s">
        <v>355</v>
      </c>
      <c r="D4" s="53" t="s">
        <v>810</v>
      </c>
      <c r="E4" s="53" t="s">
        <v>794</v>
      </c>
      <c r="F4" s="53" t="s">
        <v>795</v>
      </c>
      <c r="G4" s="166" t="s">
        <v>548</v>
      </c>
    </row>
    <row r="5" spans="1:7" s="36" customFormat="1" ht="144" customHeight="1">
      <c r="A5" s="182" t="s">
        <v>799</v>
      </c>
      <c r="B5" s="54" t="s">
        <v>801</v>
      </c>
      <c r="C5" s="54" t="s">
        <v>798</v>
      </c>
      <c r="D5" s="22" t="s">
        <v>550</v>
      </c>
      <c r="E5" s="54" t="s">
        <v>804</v>
      </c>
      <c r="F5" s="54" t="s">
        <v>807</v>
      </c>
      <c r="G5" s="188" t="s">
        <v>805</v>
      </c>
    </row>
    <row r="6" spans="1:7" s="36" customFormat="1" ht="64.5" customHeight="1">
      <c r="A6" s="178" t="s">
        <v>544</v>
      </c>
      <c r="B6" s="22" t="s">
        <v>802</v>
      </c>
      <c r="C6" s="22" t="s">
        <v>800</v>
      </c>
      <c r="D6" s="83" t="s">
        <v>547</v>
      </c>
      <c r="E6" s="54" t="s">
        <v>803</v>
      </c>
      <c r="F6" s="54" t="s">
        <v>808</v>
      </c>
      <c r="G6" s="167" t="s">
        <v>806</v>
      </c>
    </row>
    <row r="7" spans="1:7" ht="45" customHeight="1">
      <c r="A7" s="178" t="s">
        <v>356</v>
      </c>
      <c r="B7" s="505" t="s">
        <v>545</v>
      </c>
      <c r="C7" s="155" t="s">
        <v>793</v>
      </c>
      <c r="D7" s="473" t="s">
        <v>550</v>
      </c>
      <c r="E7" s="54" t="s">
        <v>796</v>
      </c>
      <c r="F7" s="54" t="s">
        <v>1006</v>
      </c>
      <c r="G7" s="169" t="s">
        <v>809</v>
      </c>
    </row>
    <row r="8" spans="1:7" ht="45" customHeight="1" thickBot="1">
      <c r="A8" s="180" t="s">
        <v>546</v>
      </c>
      <c r="B8" s="506"/>
      <c r="C8" s="185" t="s">
        <v>549</v>
      </c>
      <c r="D8" s="507"/>
      <c r="E8" s="186"/>
      <c r="F8" s="187" t="s">
        <v>797</v>
      </c>
      <c r="G8" s="170"/>
    </row>
    <row r="9" spans="1:7" ht="16.5" thickBot="1">
      <c r="A9" s="28"/>
    </row>
    <row r="10" spans="1:7" ht="32.1" customHeight="1">
      <c r="A10" s="490" t="s">
        <v>552</v>
      </c>
      <c r="B10" s="491"/>
      <c r="C10" s="491"/>
      <c r="D10" s="491"/>
      <c r="E10" s="496"/>
    </row>
    <row r="11" spans="1:7" ht="24.95" customHeight="1">
      <c r="A11" s="173" t="s">
        <v>357</v>
      </c>
      <c r="B11" s="493" t="s">
        <v>812</v>
      </c>
      <c r="C11" s="494"/>
      <c r="D11" s="494"/>
      <c r="E11" s="495"/>
    </row>
    <row r="12" spans="1:7" ht="24.95" customHeight="1">
      <c r="A12" s="173"/>
      <c r="B12" s="171" t="s">
        <v>941</v>
      </c>
      <c r="C12" s="172" t="s">
        <v>828</v>
      </c>
      <c r="D12" s="172" t="s">
        <v>829</v>
      </c>
      <c r="E12" s="174" t="s">
        <v>830</v>
      </c>
    </row>
    <row r="13" spans="1:7" s="55" customFormat="1" ht="70.5" customHeight="1">
      <c r="A13" s="175" t="s">
        <v>358</v>
      </c>
      <c r="B13" s="157" t="s">
        <v>833</v>
      </c>
      <c r="C13" s="157" t="s">
        <v>832</v>
      </c>
      <c r="D13" s="54" t="s">
        <v>834</v>
      </c>
      <c r="E13" s="193" t="s">
        <v>831</v>
      </c>
      <c r="F13" s="36"/>
    </row>
    <row r="14" spans="1:7" s="28" customFormat="1" ht="117.75" customHeight="1">
      <c r="A14" s="176" t="s">
        <v>360</v>
      </c>
      <c r="B14" s="157" t="s">
        <v>835</v>
      </c>
      <c r="C14" s="157" t="s">
        <v>942</v>
      </c>
      <c r="D14" s="54" t="s">
        <v>1004</v>
      </c>
      <c r="E14" s="193" t="s">
        <v>836</v>
      </c>
    </row>
    <row r="15" spans="1:7" s="28" customFormat="1" ht="70.5" customHeight="1">
      <c r="A15" s="175" t="s">
        <v>551</v>
      </c>
      <c r="B15" s="157" t="s">
        <v>839</v>
      </c>
      <c r="C15" s="157" t="s">
        <v>838</v>
      </c>
      <c r="D15" s="54" t="s">
        <v>1005</v>
      </c>
      <c r="E15" s="167" t="s">
        <v>837</v>
      </c>
    </row>
    <row r="16" spans="1:7" s="28" customFormat="1" ht="61.5" customHeight="1" thickBot="1">
      <c r="A16" s="177" t="s">
        <v>359</v>
      </c>
      <c r="B16" s="194" t="s">
        <v>840</v>
      </c>
      <c r="C16" s="194"/>
      <c r="D16" s="194"/>
      <c r="E16" s="215" t="s">
        <v>943</v>
      </c>
    </row>
    <row r="17" spans="1:5" s="28" customFormat="1" ht="61.5" customHeight="1" thickBot="1">
      <c r="A17" s="57" t="s">
        <v>825</v>
      </c>
      <c r="B17" s="58"/>
      <c r="C17" s="58"/>
      <c r="D17" s="58"/>
      <c r="E17" s="58"/>
    </row>
    <row r="18" spans="1:5" s="28" customFormat="1" ht="33.950000000000003" customHeight="1">
      <c r="A18" s="490" t="s">
        <v>827</v>
      </c>
      <c r="B18" s="491"/>
      <c r="C18" s="491"/>
      <c r="D18" s="491"/>
      <c r="E18" s="496"/>
    </row>
    <row r="19" spans="1:5" s="196" customFormat="1" ht="33.950000000000003" customHeight="1">
      <c r="A19" s="195"/>
      <c r="B19" s="195" t="s">
        <v>842</v>
      </c>
      <c r="C19" s="195" t="s">
        <v>843</v>
      </c>
      <c r="D19" s="487" t="s">
        <v>844</v>
      </c>
      <c r="E19" s="488"/>
    </row>
    <row r="20" spans="1:5" ht="56.25" customHeight="1">
      <c r="A20" s="178" t="s">
        <v>361</v>
      </c>
      <c r="B20" s="156" t="s">
        <v>841</v>
      </c>
      <c r="C20" s="54" t="s">
        <v>848</v>
      </c>
      <c r="D20" s="485" t="s">
        <v>845</v>
      </c>
      <c r="E20" s="486"/>
    </row>
    <row r="21" spans="1:5" s="36" customFormat="1" ht="57" customHeight="1">
      <c r="A21" s="178" t="s">
        <v>362</v>
      </c>
      <c r="B21" s="54" t="s">
        <v>847</v>
      </c>
      <c r="C21" s="54"/>
      <c r="D21" s="485" t="s">
        <v>846</v>
      </c>
      <c r="E21" s="486"/>
    </row>
    <row r="22" spans="1:5" s="36" customFormat="1" ht="48" customHeight="1" thickBot="1">
      <c r="A22" s="158" t="s">
        <v>363</v>
      </c>
      <c r="B22" s="499" t="s">
        <v>826</v>
      </c>
      <c r="C22" s="499"/>
      <c r="D22" s="499"/>
      <c r="E22" s="498"/>
    </row>
    <row r="23" spans="1:5" ht="39.75" customHeight="1" thickBot="1"/>
    <row r="24" spans="1:5" ht="36" customHeight="1">
      <c r="A24" s="490" t="s">
        <v>365</v>
      </c>
      <c r="B24" s="491"/>
      <c r="C24" s="491"/>
      <c r="D24" s="491"/>
      <c r="E24" s="496"/>
    </row>
    <row r="25" spans="1:5" s="28" customFormat="1" ht="136.5" customHeight="1">
      <c r="A25" s="178" t="s">
        <v>553</v>
      </c>
      <c r="B25" s="428" t="s">
        <v>944</v>
      </c>
      <c r="C25" s="428"/>
      <c r="D25" s="428"/>
      <c r="E25" s="500"/>
    </row>
    <row r="26" spans="1:5" s="85" customFormat="1" ht="90.75" customHeight="1" thickBot="1">
      <c r="A26" s="179" t="s">
        <v>364</v>
      </c>
      <c r="B26" s="501" t="s">
        <v>850</v>
      </c>
      <c r="C26" s="501"/>
      <c r="D26" s="501"/>
      <c r="E26" s="502"/>
    </row>
    <row r="27" spans="1:5" ht="16.5" thickBot="1"/>
    <row r="28" spans="1:5" ht="25.5">
      <c r="A28" s="490" t="s">
        <v>366</v>
      </c>
      <c r="B28" s="491"/>
      <c r="C28" s="496"/>
      <c r="D28" s="28"/>
      <c r="E28" s="28"/>
    </row>
    <row r="29" spans="1:5" ht="24.95" customHeight="1">
      <c r="A29" s="168"/>
      <c r="B29" s="154" t="s">
        <v>368</v>
      </c>
      <c r="C29" s="181" t="s">
        <v>369</v>
      </c>
    </row>
    <row r="30" spans="1:5" s="28" customFormat="1" ht="26.1" customHeight="1">
      <c r="A30" s="178" t="s">
        <v>367</v>
      </c>
      <c r="B30" s="154" t="s">
        <v>370</v>
      </c>
      <c r="C30" s="181" t="s">
        <v>370</v>
      </c>
    </row>
    <row r="31" spans="1:5" s="87" customFormat="1" ht="131.25" customHeight="1">
      <c r="A31" s="173" t="s">
        <v>371</v>
      </c>
      <c r="B31" s="54" t="s">
        <v>851</v>
      </c>
      <c r="C31" s="167" t="s">
        <v>554</v>
      </c>
    </row>
    <row r="32" spans="1:5" s="199" customFormat="1" ht="69" customHeight="1">
      <c r="A32" s="198" t="s">
        <v>372</v>
      </c>
      <c r="B32" s="503" t="s">
        <v>1217</v>
      </c>
      <c r="C32" s="504"/>
    </row>
    <row r="33" spans="1:3" s="199" customFormat="1" ht="40.5" customHeight="1" thickBot="1">
      <c r="A33" s="200" t="s">
        <v>373</v>
      </c>
      <c r="B33" s="497" t="s">
        <v>1216</v>
      </c>
      <c r="C33" s="498"/>
    </row>
    <row r="38" spans="1:3" ht="33" customHeight="1">
      <c r="A38" s="484" t="s">
        <v>866</v>
      </c>
      <c r="B38" s="484"/>
      <c r="C38" s="484"/>
    </row>
    <row r="39" spans="1:3">
      <c r="A39" s="192" t="s">
        <v>852</v>
      </c>
    </row>
    <row r="40" spans="1:3">
      <c r="A40" s="158" t="s">
        <v>813</v>
      </c>
      <c r="B40" s="158" t="s">
        <v>814</v>
      </c>
      <c r="C40" s="158" t="s">
        <v>820</v>
      </c>
    </row>
    <row r="41" spans="1:3">
      <c r="A41" s="158" t="s">
        <v>815</v>
      </c>
      <c r="B41" s="158" t="s">
        <v>819</v>
      </c>
      <c r="C41" s="158" t="s">
        <v>821</v>
      </c>
    </row>
    <row r="42" spans="1:3">
      <c r="A42" s="158" t="s">
        <v>816</v>
      </c>
      <c r="B42" s="158" t="s">
        <v>819</v>
      </c>
      <c r="C42" s="158" t="s">
        <v>822</v>
      </c>
    </row>
    <row r="43" spans="1:3">
      <c r="A43" s="158" t="s">
        <v>817</v>
      </c>
      <c r="B43" s="158" t="s">
        <v>819</v>
      </c>
      <c r="C43" s="158" t="s">
        <v>823</v>
      </c>
    </row>
    <row r="44" spans="1:3">
      <c r="A44" s="158" t="s">
        <v>818</v>
      </c>
      <c r="B44" s="158" t="s">
        <v>819</v>
      </c>
      <c r="C44" s="158" t="s">
        <v>824</v>
      </c>
    </row>
    <row r="47" spans="1:3" ht="30" customHeight="1">
      <c r="A47" s="489" t="s">
        <v>865</v>
      </c>
      <c r="B47" s="489"/>
      <c r="C47" s="489"/>
    </row>
    <row r="48" spans="1:3" s="202" customFormat="1" ht="30" customHeight="1">
      <c r="A48" s="203" t="s">
        <v>867</v>
      </c>
      <c r="B48" s="201"/>
      <c r="C48" s="201"/>
    </row>
    <row r="49" spans="1:7">
      <c r="A49" s="197" t="s">
        <v>853</v>
      </c>
      <c r="B49" s="197" t="s">
        <v>854</v>
      </c>
      <c r="C49" s="197" t="s">
        <v>855</v>
      </c>
    </row>
    <row r="50" spans="1:7">
      <c r="A50" s="197" t="s">
        <v>856</v>
      </c>
      <c r="B50" s="197" t="s">
        <v>857</v>
      </c>
      <c r="C50" s="197" t="s">
        <v>858</v>
      </c>
    </row>
    <row r="51" spans="1:7" ht="29.25">
      <c r="A51" s="197" t="s">
        <v>864</v>
      </c>
      <c r="B51" s="197" t="s">
        <v>857</v>
      </c>
      <c r="C51" s="197" t="s">
        <v>859</v>
      </c>
    </row>
    <row r="52" spans="1:7" ht="27">
      <c r="A52" s="197" t="s">
        <v>860</v>
      </c>
      <c r="B52" s="197" t="s">
        <v>857</v>
      </c>
      <c r="C52" s="197" t="s">
        <v>861</v>
      </c>
    </row>
    <row r="53" spans="1:7">
      <c r="A53" s="197" t="s">
        <v>862</v>
      </c>
      <c r="B53" s="197" t="s">
        <v>857</v>
      </c>
      <c r="C53" s="197" t="s">
        <v>863</v>
      </c>
    </row>
    <row r="56" spans="1:7" ht="20.25">
      <c r="A56" s="482" t="s">
        <v>868</v>
      </c>
      <c r="B56" s="482"/>
      <c r="C56" s="482"/>
    </row>
    <row r="57" spans="1:7" ht="27" customHeight="1">
      <c r="A57" s="409" t="s">
        <v>945</v>
      </c>
      <c r="B57" s="475" t="s">
        <v>881</v>
      </c>
      <c r="C57" s="409" t="s">
        <v>869</v>
      </c>
      <c r="D57" s="475" t="s">
        <v>882</v>
      </c>
      <c r="E57" s="409" t="s">
        <v>870</v>
      </c>
      <c r="F57" s="409" t="s">
        <v>871</v>
      </c>
      <c r="G57" s="409" t="s">
        <v>872</v>
      </c>
    </row>
    <row r="58" spans="1:7">
      <c r="A58" s="409"/>
      <c r="B58" s="476"/>
      <c r="C58" s="409"/>
      <c r="D58" s="476"/>
      <c r="E58" s="409"/>
      <c r="F58" s="409"/>
      <c r="G58" s="409"/>
    </row>
    <row r="59" spans="1:7" ht="29.25" customHeight="1">
      <c r="A59" s="409" t="s">
        <v>873</v>
      </c>
      <c r="B59" s="409" t="s">
        <v>874</v>
      </c>
      <c r="C59" s="409" t="s">
        <v>874</v>
      </c>
      <c r="D59" s="475" t="s">
        <v>883</v>
      </c>
      <c r="E59" s="475" t="s">
        <v>883</v>
      </c>
      <c r="F59" s="475" t="s">
        <v>946</v>
      </c>
      <c r="G59" s="475" t="s">
        <v>884</v>
      </c>
    </row>
    <row r="60" spans="1:7">
      <c r="A60" s="409"/>
      <c r="B60" s="409"/>
      <c r="C60" s="409"/>
      <c r="D60" s="483"/>
      <c r="E60" s="483"/>
      <c r="F60" s="483"/>
      <c r="G60" s="483"/>
    </row>
    <row r="61" spans="1:7">
      <c r="A61" s="409"/>
      <c r="B61" s="409"/>
      <c r="C61" s="409"/>
      <c r="D61" s="476"/>
      <c r="E61" s="476"/>
      <c r="F61" s="476"/>
      <c r="G61" s="476"/>
    </row>
    <row r="62" spans="1:7">
      <c r="A62" s="409" t="s">
        <v>876</v>
      </c>
      <c r="B62" s="409" t="s">
        <v>875</v>
      </c>
      <c r="C62" s="409" t="s">
        <v>875</v>
      </c>
      <c r="D62" s="475" t="s">
        <v>883</v>
      </c>
      <c r="E62" s="475" t="s">
        <v>883</v>
      </c>
      <c r="F62" s="409" t="s">
        <v>875</v>
      </c>
      <c r="G62" s="475" t="s">
        <v>884</v>
      </c>
    </row>
    <row r="63" spans="1:7">
      <c r="A63" s="409"/>
      <c r="B63" s="409"/>
      <c r="C63" s="409"/>
      <c r="D63" s="476"/>
      <c r="E63" s="476"/>
      <c r="F63" s="409"/>
      <c r="G63" s="476"/>
    </row>
    <row r="64" spans="1:7" ht="26.25" customHeight="1">
      <c r="A64" s="409" t="s">
        <v>877</v>
      </c>
      <c r="B64" s="409" t="s">
        <v>878</v>
      </c>
      <c r="C64" s="409" t="s">
        <v>879</v>
      </c>
      <c r="D64" s="409" t="s">
        <v>880</v>
      </c>
      <c r="E64" s="409" t="s">
        <v>880</v>
      </c>
      <c r="F64" s="475" t="s">
        <v>947</v>
      </c>
      <c r="G64" s="409" t="s">
        <v>875</v>
      </c>
    </row>
    <row r="65" spans="1:7">
      <c r="A65" s="409"/>
      <c r="B65" s="409"/>
      <c r="C65" s="409"/>
      <c r="D65" s="409"/>
      <c r="E65" s="409"/>
      <c r="F65" s="476"/>
      <c r="G65" s="409"/>
    </row>
    <row r="69" spans="1:7" ht="20.25">
      <c r="A69" s="482" t="s">
        <v>885</v>
      </c>
      <c r="B69" s="482"/>
      <c r="C69" s="482"/>
    </row>
    <row r="71" spans="1:7">
      <c r="A71" s="197" t="s">
        <v>886</v>
      </c>
      <c r="B71" s="197" t="s">
        <v>887</v>
      </c>
      <c r="C71" s="197" t="s">
        <v>888</v>
      </c>
      <c r="D71" s="197" t="s">
        <v>889</v>
      </c>
    </row>
    <row r="72" spans="1:7" ht="28.5" customHeight="1">
      <c r="A72" s="409" t="s">
        <v>890</v>
      </c>
      <c r="B72" s="409" t="s">
        <v>891</v>
      </c>
      <c r="C72" s="409" t="s">
        <v>892</v>
      </c>
      <c r="D72" s="205" t="s">
        <v>893</v>
      </c>
    </row>
    <row r="73" spans="1:7" ht="28.5" customHeight="1">
      <c r="A73" s="409"/>
      <c r="B73" s="409"/>
      <c r="C73" s="409"/>
      <c r="D73" s="205" t="s">
        <v>894</v>
      </c>
    </row>
    <row r="74" spans="1:7">
      <c r="A74" s="197" t="s">
        <v>895</v>
      </c>
      <c r="B74" s="204"/>
      <c r="C74" s="197" t="s">
        <v>896</v>
      </c>
      <c r="D74" s="204"/>
    </row>
    <row r="75" spans="1:7" ht="27" customHeight="1">
      <c r="A75" s="409" t="s">
        <v>897</v>
      </c>
      <c r="B75" s="409"/>
      <c r="C75" s="409"/>
      <c r="D75" s="409"/>
    </row>
    <row r="79" spans="1:7" ht="18.75">
      <c r="B79" s="511" t="s">
        <v>900</v>
      </c>
      <c r="C79" s="511" t="s">
        <v>901</v>
      </c>
      <c r="D79" s="511" t="s">
        <v>902</v>
      </c>
      <c r="E79" s="217" t="s">
        <v>903</v>
      </c>
    </row>
    <row r="80" spans="1:7" ht="18.75">
      <c r="B80" s="511"/>
      <c r="C80" s="511"/>
      <c r="D80" s="511"/>
      <c r="E80" s="217" t="s">
        <v>904</v>
      </c>
    </row>
    <row r="81" spans="1:5" ht="24" customHeight="1">
      <c r="B81" s="409" t="s">
        <v>905</v>
      </c>
      <c r="C81" s="207" t="s">
        <v>906</v>
      </c>
      <c r="D81" s="512"/>
      <c r="E81" s="409" t="s">
        <v>908</v>
      </c>
    </row>
    <row r="82" spans="1:5">
      <c r="B82" s="409"/>
      <c r="C82" s="207" t="s">
        <v>907</v>
      </c>
      <c r="D82" s="512"/>
      <c r="E82" s="409"/>
    </row>
    <row r="83" spans="1:5" ht="47.25" customHeight="1">
      <c r="A83" s="516" t="s">
        <v>933</v>
      </c>
      <c r="B83" s="409" t="s">
        <v>909</v>
      </c>
      <c r="C83" s="207" t="s">
        <v>910</v>
      </c>
      <c r="D83" s="409" t="s">
        <v>912</v>
      </c>
      <c r="E83" s="207" t="s">
        <v>936</v>
      </c>
    </row>
    <row r="84" spans="1:5">
      <c r="A84" s="516"/>
      <c r="B84" s="409"/>
      <c r="C84" s="207" t="s">
        <v>911</v>
      </c>
      <c r="D84" s="409"/>
      <c r="E84" s="207" t="s">
        <v>911</v>
      </c>
    </row>
    <row r="85" spans="1:5" ht="40.5">
      <c r="A85" s="206" t="s">
        <v>934</v>
      </c>
      <c r="B85" s="207" t="s">
        <v>913</v>
      </c>
      <c r="C85" s="204"/>
      <c r="D85" s="204"/>
      <c r="E85" s="207" t="s">
        <v>937</v>
      </c>
    </row>
    <row r="88" spans="1:5" ht="18.75">
      <c r="B88" s="513" t="s">
        <v>914</v>
      </c>
      <c r="C88" s="513" t="s">
        <v>888</v>
      </c>
      <c r="D88" s="218" t="s">
        <v>915</v>
      </c>
    </row>
    <row r="89" spans="1:5" ht="18.75">
      <c r="B89" s="513"/>
      <c r="C89" s="513"/>
      <c r="D89" s="218" t="s">
        <v>904</v>
      </c>
    </row>
    <row r="90" spans="1:5" ht="18.75">
      <c r="B90" s="513"/>
      <c r="C90" s="513"/>
      <c r="D90" s="218" t="s">
        <v>916</v>
      </c>
    </row>
    <row r="91" spans="1:5">
      <c r="A91" s="515" t="s">
        <v>934</v>
      </c>
      <c r="B91" s="409" t="s">
        <v>938</v>
      </c>
      <c r="C91" s="207" t="s">
        <v>917</v>
      </c>
      <c r="D91" s="517" t="s">
        <v>919</v>
      </c>
    </row>
    <row r="92" spans="1:5">
      <c r="A92" s="515"/>
      <c r="B92" s="409"/>
      <c r="C92" s="207" t="s">
        <v>918</v>
      </c>
      <c r="D92" s="517"/>
    </row>
    <row r="93" spans="1:5" ht="22.5">
      <c r="A93" s="55" t="s">
        <v>934</v>
      </c>
      <c r="B93" s="207" t="s">
        <v>939</v>
      </c>
      <c r="C93" s="207" t="s">
        <v>920</v>
      </c>
      <c r="D93" s="219" t="s">
        <v>921</v>
      </c>
    </row>
    <row r="94" spans="1:5" ht="42.75" customHeight="1"/>
    <row r="95" spans="1:5" ht="24" customHeight="1">
      <c r="B95" s="216" t="s">
        <v>922</v>
      </c>
      <c r="C95" s="216" t="s">
        <v>923</v>
      </c>
      <c r="D95" s="518" t="s">
        <v>925</v>
      </c>
      <c r="E95" s="477" t="s">
        <v>1007</v>
      </c>
    </row>
    <row r="96" spans="1:5" ht="24" customHeight="1">
      <c r="B96" s="216" t="s">
        <v>916</v>
      </c>
      <c r="C96" s="216" t="s">
        <v>924</v>
      </c>
      <c r="D96" s="518"/>
      <c r="E96" s="477"/>
    </row>
    <row r="97" spans="1:5" ht="29.25">
      <c r="A97" s="213" t="s">
        <v>935</v>
      </c>
      <c r="B97" s="207" t="s">
        <v>926</v>
      </c>
      <c r="C97" s="207" t="s">
        <v>940</v>
      </c>
      <c r="D97" s="204"/>
      <c r="E97" s="478" t="s">
        <v>1008</v>
      </c>
    </row>
    <row r="98" spans="1:5" ht="15.75" customHeight="1">
      <c r="A98" s="213" t="s">
        <v>934</v>
      </c>
      <c r="B98" s="207" t="s">
        <v>927</v>
      </c>
      <c r="C98" s="207" t="s">
        <v>928</v>
      </c>
      <c r="D98" s="204"/>
      <c r="E98" s="479"/>
    </row>
    <row r="99" spans="1:5">
      <c r="A99" s="514" t="s">
        <v>934</v>
      </c>
      <c r="B99" s="409" t="s">
        <v>929</v>
      </c>
      <c r="C99" s="409" t="s">
        <v>930</v>
      </c>
      <c r="D99" s="207" t="s">
        <v>931</v>
      </c>
      <c r="E99" s="479"/>
    </row>
    <row r="100" spans="1:5">
      <c r="A100" s="514"/>
      <c r="B100" s="409"/>
      <c r="C100" s="409"/>
      <c r="D100" s="207" t="s">
        <v>932</v>
      </c>
      <c r="E100" s="479"/>
    </row>
    <row r="104" spans="1:5" ht="20.25">
      <c r="C104" s="480" t="s">
        <v>1009</v>
      </c>
      <c r="D104" s="481"/>
    </row>
    <row r="105" spans="1:5">
      <c r="C105" s="210" t="s">
        <v>1010</v>
      </c>
      <c r="D105" s="5"/>
      <c r="E105" s="5"/>
    </row>
    <row r="106" spans="1:5">
      <c r="C106" s="210" t="s">
        <v>1011</v>
      </c>
      <c r="D106" s="473" t="s">
        <v>1012</v>
      </c>
      <c r="E106" s="473" t="s">
        <v>1013</v>
      </c>
    </row>
    <row r="107" spans="1:5">
      <c r="C107" s="210" t="s">
        <v>1014</v>
      </c>
      <c r="D107" s="474"/>
      <c r="E107" s="474"/>
    </row>
    <row r="108" spans="1:5">
      <c r="C108" s="210" t="s">
        <v>1015</v>
      </c>
      <c r="D108" s="210" t="s">
        <v>1018</v>
      </c>
      <c r="E108" s="210" t="s">
        <v>1019</v>
      </c>
    </row>
    <row r="109" spans="1:5">
      <c r="C109" s="210" t="s">
        <v>1016</v>
      </c>
      <c r="D109" s="210" t="s">
        <v>1020</v>
      </c>
      <c r="E109" s="210" t="s">
        <v>1021</v>
      </c>
    </row>
    <row r="110" spans="1:5">
      <c r="C110" s="210" t="s">
        <v>1017</v>
      </c>
      <c r="D110" s="210" t="s">
        <v>1022</v>
      </c>
      <c r="E110" s="210" t="s">
        <v>1023</v>
      </c>
    </row>
  </sheetData>
  <mergeCells count="76">
    <mergeCell ref="B83:B84"/>
    <mergeCell ref="D83:D84"/>
    <mergeCell ref="B88:B90"/>
    <mergeCell ref="C88:C90"/>
    <mergeCell ref="A99:A100"/>
    <mergeCell ref="A91:A92"/>
    <mergeCell ref="A83:A84"/>
    <mergeCell ref="B91:B92"/>
    <mergeCell ref="D91:D92"/>
    <mergeCell ref="D95:D96"/>
    <mergeCell ref="B99:B100"/>
    <mergeCell ref="C99:C100"/>
    <mergeCell ref="B79:B80"/>
    <mergeCell ref="C79:C80"/>
    <mergeCell ref="D79:D80"/>
    <mergeCell ref="B81:B82"/>
    <mergeCell ref="D81:D82"/>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A38:C38"/>
    <mergeCell ref="D20:E20"/>
    <mergeCell ref="D19:E19"/>
    <mergeCell ref="D21:E21"/>
    <mergeCell ref="A47:C47"/>
    <mergeCell ref="A56:C56"/>
    <mergeCell ref="A57:A58"/>
    <mergeCell ref="C57:C58"/>
    <mergeCell ref="E57:E58"/>
    <mergeCell ref="F57:F58"/>
    <mergeCell ref="A59:A61"/>
    <mergeCell ref="B59:B61"/>
    <mergeCell ref="C59:C61"/>
    <mergeCell ref="A62:A63"/>
    <mergeCell ref="B62:B63"/>
    <mergeCell ref="C62:C63"/>
    <mergeCell ref="A64:A65"/>
    <mergeCell ref="B64:B65"/>
    <mergeCell ref="C64:C65"/>
    <mergeCell ref="D64:D65"/>
    <mergeCell ref="E64:E65"/>
    <mergeCell ref="G64:G65"/>
    <mergeCell ref="B57:B58"/>
    <mergeCell ref="D57:D58"/>
    <mergeCell ref="D59:D61"/>
    <mergeCell ref="D62:D63"/>
    <mergeCell ref="E59:E61"/>
    <mergeCell ref="E62:E63"/>
    <mergeCell ref="G59:G61"/>
    <mergeCell ref="G62:G63"/>
    <mergeCell ref="G57:G58"/>
    <mergeCell ref="F62:F63"/>
    <mergeCell ref="F59:F61"/>
    <mergeCell ref="A72:A73"/>
    <mergeCell ref="B72:B73"/>
    <mergeCell ref="C72:C73"/>
    <mergeCell ref="A75:D75"/>
    <mergeCell ref="A69:C69"/>
    <mergeCell ref="D106:D107"/>
    <mergeCell ref="E106:E107"/>
    <mergeCell ref="F64:F65"/>
    <mergeCell ref="E95:E96"/>
    <mergeCell ref="E97:E100"/>
    <mergeCell ref="C104:D104"/>
    <mergeCell ref="E81:E82"/>
  </mergeCells>
  <phoneticPr fontId="3"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67"/>
  <sheetViews>
    <sheetView topLeftCell="A49" workbookViewId="0">
      <selection activeCell="L20" sqref="L20"/>
    </sheetView>
  </sheetViews>
  <sheetFormatPr defaultColWidth="10.875" defaultRowHeight="15.75"/>
  <cols>
    <col min="1" max="1" width="13.875" style="27" customWidth="1"/>
    <col min="2" max="2" width="10.875" style="27"/>
    <col min="3" max="3" width="14.625" style="27" customWidth="1"/>
    <col min="4" max="4" width="14" style="27" customWidth="1"/>
    <col min="5" max="5" width="21.125" style="27" customWidth="1"/>
    <col min="6" max="7" width="16.25" style="27" customWidth="1"/>
    <col min="8" max="8" width="21" style="27" customWidth="1"/>
    <col min="9" max="9" width="11.625" style="27" customWidth="1"/>
    <col min="10" max="16384" width="10.875" style="27"/>
  </cols>
  <sheetData>
    <row r="3" spans="1:10" ht="38.1" customHeight="1">
      <c r="A3" s="540" t="s">
        <v>393</v>
      </c>
      <c r="B3" s="540"/>
      <c r="C3" s="540"/>
      <c r="D3" s="540"/>
      <c r="E3" s="540"/>
      <c r="F3" s="540"/>
      <c r="G3" s="540"/>
    </row>
    <row r="5" spans="1:10">
      <c r="A5" s="538" t="s">
        <v>394</v>
      </c>
      <c r="B5" s="538"/>
      <c r="C5" s="538"/>
      <c r="D5" s="538"/>
      <c r="E5" s="538"/>
      <c r="F5" s="538"/>
      <c r="G5" s="538"/>
    </row>
    <row r="6" spans="1:10" ht="24.95" customHeight="1">
      <c r="A6" s="402" t="s">
        <v>395</v>
      </c>
      <c r="B6" s="530" t="s">
        <v>396</v>
      </c>
      <c r="C6" s="530" t="s">
        <v>397</v>
      </c>
      <c r="D6" s="530" t="s">
        <v>398</v>
      </c>
      <c r="E6" s="530"/>
      <c r="F6" s="530"/>
      <c r="G6" s="530"/>
      <c r="H6" s="530" t="s">
        <v>323</v>
      </c>
      <c r="I6" s="477"/>
      <c r="J6" s="538"/>
    </row>
    <row r="7" spans="1:10" ht="63">
      <c r="A7" s="402"/>
      <c r="B7" s="530"/>
      <c r="C7" s="530"/>
      <c r="D7" s="34" t="s">
        <v>399</v>
      </c>
      <c r="E7" s="34" t="s">
        <v>400</v>
      </c>
      <c r="F7" s="34" t="s">
        <v>401</v>
      </c>
      <c r="G7" s="34" t="s">
        <v>402</v>
      </c>
      <c r="H7" s="530"/>
      <c r="I7" s="537"/>
      <c r="J7" s="538"/>
    </row>
    <row r="8" spans="1:10">
      <c r="A8" s="530" t="s">
        <v>403</v>
      </c>
      <c r="B8" s="34" t="s">
        <v>404</v>
      </c>
      <c r="C8" s="34" t="s">
        <v>407</v>
      </c>
      <c r="D8" s="34">
        <v>4000</v>
      </c>
      <c r="E8" s="34">
        <v>3000</v>
      </c>
      <c r="F8" s="34"/>
      <c r="G8" s="34"/>
      <c r="H8" s="428" t="s">
        <v>952</v>
      </c>
      <c r="I8" s="525"/>
    </row>
    <row r="9" spans="1:10">
      <c r="A9" s="530"/>
      <c r="B9" s="34" t="s">
        <v>192</v>
      </c>
      <c r="C9" s="34" t="s">
        <v>407</v>
      </c>
      <c r="D9" s="34">
        <v>3000</v>
      </c>
      <c r="E9" s="34">
        <v>2000</v>
      </c>
      <c r="F9" s="34"/>
      <c r="G9" s="34"/>
      <c r="H9" s="428"/>
      <c r="I9" s="525"/>
    </row>
    <row r="10" spans="1:10">
      <c r="A10" s="530" t="s">
        <v>405</v>
      </c>
      <c r="B10" s="34" t="s">
        <v>404</v>
      </c>
      <c r="C10" s="34" t="s">
        <v>408</v>
      </c>
      <c r="D10" s="34">
        <v>5000</v>
      </c>
      <c r="E10" s="34">
        <v>4000</v>
      </c>
      <c r="F10" s="34">
        <v>2000</v>
      </c>
      <c r="G10" s="34"/>
      <c r="H10" s="428"/>
      <c r="I10" s="525"/>
    </row>
    <row r="11" spans="1:10">
      <c r="A11" s="530"/>
      <c r="B11" s="34" t="s">
        <v>192</v>
      </c>
      <c r="C11" s="34">
        <v>6</v>
      </c>
      <c r="D11" s="34">
        <v>4000</v>
      </c>
      <c r="E11" s="34">
        <v>3000</v>
      </c>
      <c r="F11" s="34">
        <v>1500</v>
      </c>
      <c r="G11" s="34"/>
      <c r="H11" s="428"/>
      <c r="I11" s="525"/>
    </row>
    <row r="12" spans="1:10">
      <c r="A12" s="530" t="s">
        <v>224</v>
      </c>
      <c r="B12" s="34" t="s">
        <v>404</v>
      </c>
      <c r="C12" s="34" t="s">
        <v>408</v>
      </c>
      <c r="D12" s="34" t="s">
        <v>408</v>
      </c>
      <c r="E12" s="34">
        <v>6000</v>
      </c>
      <c r="F12" s="34">
        <v>3000</v>
      </c>
      <c r="G12" s="473">
        <v>500</v>
      </c>
      <c r="H12" s="428"/>
      <c r="I12" s="525"/>
    </row>
    <row r="13" spans="1:10">
      <c r="A13" s="530"/>
      <c r="B13" s="34" t="s">
        <v>192</v>
      </c>
      <c r="C13" s="34" t="s">
        <v>408</v>
      </c>
      <c r="D13" s="34">
        <v>8000</v>
      </c>
      <c r="E13" s="34">
        <v>4000</v>
      </c>
      <c r="F13" s="34">
        <v>2000</v>
      </c>
      <c r="G13" s="474"/>
      <c r="H13" s="428"/>
      <c r="I13" s="525"/>
    </row>
    <row r="14" spans="1:10">
      <c r="A14" s="530"/>
      <c r="B14" s="34" t="s">
        <v>188</v>
      </c>
      <c r="C14" s="34">
        <v>2</v>
      </c>
      <c r="D14" s="34">
        <v>3000</v>
      </c>
      <c r="E14" s="34">
        <v>2000</v>
      </c>
      <c r="F14" s="34"/>
      <c r="G14" s="34"/>
      <c r="H14" s="428"/>
      <c r="I14" s="525"/>
    </row>
    <row r="15" spans="1:10">
      <c r="A15" s="530" t="s">
        <v>230</v>
      </c>
      <c r="B15" s="34" t="s">
        <v>406</v>
      </c>
      <c r="C15" s="34" t="s">
        <v>408</v>
      </c>
      <c r="D15" s="34" t="s">
        <v>408</v>
      </c>
      <c r="E15" s="34" t="s">
        <v>408</v>
      </c>
      <c r="F15" s="34">
        <v>4000</v>
      </c>
      <c r="G15" s="34">
        <v>1000</v>
      </c>
      <c r="H15" s="428"/>
      <c r="I15" s="525"/>
    </row>
    <row r="16" spans="1:10">
      <c r="A16" s="530"/>
      <c r="B16" s="34" t="s">
        <v>188</v>
      </c>
      <c r="C16" s="34">
        <v>3</v>
      </c>
      <c r="D16" s="34">
        <v>4000</v>
      </c>
      <c r="E16" s="34">
        <v>2000</v>
      </c>
      <c r="F16" s="34"/>
      <c r="G16" s="34"/>
      <c r="H16" s="428"/>
      <c r="I16" s="525"/>
    </row>
    <row r="17" spans="1:13">
      <c r="A17" s="530"/>
      <c r="B17" s="34" t="s">
        <v>190</v>
      </c>
      <c r="C17" s="34">
        <v>1</v>
      </c>
      <c r="D17" s="34">
        <v>1000</v>
      </c>
      <c r="E17" s="34"/>
      <c r="F17" s="34"/>
      <c r="G17" s="34"/>
      <c r="H17" s="428"/>
      <c r="I17" s="525"/>
    </row>
    <row r="18" spans="1:13">
      <c r="A18" s="530" t="s">
        <v>231</v>
      </c>
      <c r="B18" s="34" t="s">
        <v>406</v>
      </c>
      <c r="C18" s="34" t="s">
        <v>408</v>
      </c>
      <c r="D18" s="34" t="s">
        <v>408</v>
      </c>
      <c r="E18" s="34" t="s">
        <v>408</v>
      </c>
      <c r="F18" s="34">
        <v>6000</v>
      </c>
      <c r="G18" s="34">
        <v>1000</v>
      </c>
      <c r="H18" s="428"/>
      <c r="I18" s="525"/>
    </row>
    <row r="19" spans="1:13">
      <c r="A19" s="530"/>
      <c r="B19" s="34" t="s">
        <v>188</v>
      </c>
      <c r="C19" s="34">
        <v>3</v>
      </c>
      <c r="D19" s="34">
        <v>5000</v>
      </c>
      <c r="E19" s="34">
        <v>3000</v>
      </c>
      <c r="F19" s="34"/>
      <c r="G19" s="34"/>
      <c r="H19" s="428"/>
      <c r="I19" s="525"/>
    </row>
    <row r="20" spans="1:13" ht="90" customHeight="1">
      <c r="A20" s="530"/>
      <c r="B20" s="34" t="s">
        <v>190</v>
      </c>
      <c r="C20" s="34">
        <v>1</v>
      </c>
      <c r="D20" s="34">
        <v>1500</v>
      </c>
      <c r="E20" s="34"/>
      <c r="F20" s="34"/>
      <c r="G20" s="34"/>
      <c r="H20" s="428"/>
      <c r="I20" s="525"/>
    </row>
    <row r="23" spans="1:13" ht="25.5">
      <c r="A23" s="541" t="s">
        <v>177</v>
      </c>
      <c r="B23" s="541"/>
      <c r="C23" s="541"/>
      <c r="D23" s="542"/>
    </row>
    <row r="24" spans="1:13" s="28" customFormat="1" ht="51" customHeight="1">
      <c r="A24" s="46" t="s">
        <v>409</v>
      </c>
      <c r="B24" s="34" t="s">
        <v>410</v>
      </c>
      <c r="C24" s="34" t="s">
        <v>417</v>
      </c>
      <c r="D24" s="34" t="s">
        <v>411</v>
      </c>
      <c r="E24" s="74" t="s">
        <v>556</v>
      </c>
      <c r="F24" s="74" t="s">
        <v>561</v>
      </c>
      <c r="G24" s="22" t="s">
        <v>562</v>
      </c>
      <c r="H24" s="534" t="s">
        <v>564</v>
      </c>
      <c r="I24" s="535"/>
      <c r="J24" s="535"/>
      <c r="K24" s="27"/>
    </row>
    <row r="25" spans="1:13" s="28" customFormat="1" ht="48" customHeight="1">
      <c r="A25" s="34" t="s">
        <v>412</v>
      </c>
      <c r="B25" s="34" t="s">
        <v>415</v>
      </c>
      <c r="C25" s="34">
        <v>1500</v>
      </c>
      <c r="D25" s="220" t="s">
        <v>418</v>
      </c>
      <c r="E25" s="478" t="s">
        <v>555</v>
      </c>
      <c r="F25" s="86" t="s">
        <v>557</v>
      </c>
      <c r="G25" s="74">
        <v>4000</v>
      </c>
      <c r="H25" s="503" t="s">
        <v>1000</v>
      </c>
      <c r="I25" s="536"/>
      <c r="J25" s="536"/>
      <c r="K25" s="536"/>
    </row>
    <row r="26" spans="1:13" s="28" customFormat="1" ht="29.25" customHeight="1">
      <c r="A26" s="530" t="s">
        <v>413</v>
      </c>
      <c r="B26" s="34" t="s">
        <v>416</v>
      </c>
      <c r="C26" s="34">
        <v>2500</v>
      </c>
      <c r="D26" s="34"/>
      <c r="E26" s="478"/>
      <c r="F26" s="88" t="s">
        <v>558</v>
      </c>
      <c r="G26" s="84" t="s">
        <v>563</v>
      </c>
      <c r="H26" s="536" t="s">
        <v>1001</v>
      </c>
      <c r="I26" s="536"/>
      <c r="J26" s="536"/>
      <c r="K26" s="536"/>
    </row>
    <row r="27" spans="1:13" s="28" customFormat="1" ht="15.75" customHeight="1">
      <c r="A27" s="530"/>
      <c r="B27" s="34" t="s">
        <v>188</v>
      </c>
      <c r="C27" s="34">
        <v>1200</v>
      </c>
      <c r="D27" s="34"/>
      <c r="E27" s="478"/>
      <c r="F27" s="88" t="s">
        <v>559</v>
      </c>
      <c r="G27" s="74"/>
      <c r="H27" s="522" t="s">
        <v>1002</v>
      </c>
      <c r="I27" s="523"/>
      <c r="J27" s="523"/>
      <c r="K27" s="523"/>
      <c r="L27" s="523"/>
      <c r="M27" s="523"/>
    </row>
    <row r="28" spans="1:13" s="28" customFormat="1">
      <c r="A28" s="530"/>
      <c r="B28" s="34" t="s">
        <v>190</v>
      </c>
      <c r="C28" s="34">
        <v>600</v>
      </c>
      <c r="D28" s="34"/>
      <c r="E28" s="478"/>
      <c r="F28" s="88" t="s">
        <v>998</v>
      </c>
      <c r="G28" s="74"/>
      <c r="H28" s="522"/>
      <c r="I28" s="523"/>
      <c r="J28" s="523"/>
      <c r="K28" s="523"/>
      <c r="L28" s="523"/>
      <c r="M28" s="523"/>
    </row>
    <row r="29" spans="1:13" s="28" customFormat="1" ht="33.75">
      <c r="A29" s="34" t="s">
        <v>414</v>
      </c>
      <c r="B29" s="34" t="s">
        <v>404</v>
      </c>
      <c r="C29" s="34">
        <v>500</v>
      </c>
      <c r="D29" s="220" t="s">
        <v>419</v>
      </c>
      <c r="E29" s="478"/>
      <c r="F29" s="88" t="s">
        <v>560</v>
      </c>
      <c r="G29" s="74">
        <v>2000</v>
      </c>
      <c r="H29" s="522"/>
      <c r="I29" s="523"/>
      <c r="J29" s="523"/>
      <c r="K29" s="523"/>
      <c r="L29" s="523"/>
      <c r="M29" s="523"/>
    </row>
    <row r="30" spans="1:13" s="235" customFormat="1" ht="30" customHeight="1">
      <c r="D30" s="235" t="s">
        <v>1003</v>
      </c>
    </row>
    <row r="31" spans="1:13" ht="37.5" customHeight="1">
      <c r="A31" s="520" t="s">
        <v>999</v>
      </c>
      <c r="B31" s="521"/>
      <c r="C31" s="521"/>
      <c r="D31" s="521"/>
      <c r="E31" s="521"/>
      <c r="F31" s="521"/>
      <c r="G31" s="521"/>
    </row>
    <row r="33" spans="1:18" ht="16.5" thickBot="1"/>
    <row r="34" spans="1:18" ht="29.25" customHeight="1">
      <c r="A34" s="526" t="s">
        <v>961</v>
      </c>
      <c r="B34" s="527"/>
      <c r="C34" s="527"/>
      <c r="D34" s="527"/>
      <c r="E34" s="527"/>
      <c r="F34" s="527"/>
      <c r="G34" s="527"/>
      <c r="H34" s="527"/>
      <c r="I34" s="527"/>
      <c r="J34" s="527"/>
      <c r="K34" s="528"/>
    </row>
    <row r="35" spans="1:18" ht="24.75" customHeight="1">
      <c r="A35" s="532" t="s">
        <v>954</v>
      </c>
      <c r="B35" s="530" t="s">
        <v>960</v>
      </c>
      <c r="C35" s="530" t="s">
        <v>991</v>
      </c>
      <c r="D35" s="210" t="s">
        <v>976</v>
      </c>
      <c r="E35" s="525" t="s">
        <v>962</v>
      </c>
      <c r="F35" s="525"/>
      <c r="G35" s="525" t="s">
        <v>965</v>
      </c>
      <c r="H35" s="525"/>
      <c r="I35" s="525" t="s">
        <v>968</v>
      </c>
      <c r="J35" s="525"/>
      <c r="K35" s="228" t="s">
        <v>970</v>
      </c>
    </row>
    <row r="36" spans="1:18" ht="38.25">
      <c r="A36" s="532"/>
      <c r="B36" s="530"/>
      <c r="C36" s="530"/>
      <c r="D36" s="211" t="s">
        <v>992</v>
      </c>
      <c r="E36" s="211" t="s">
        <v>963</v>
      </c>
      <c r="F36" s="211" t="s">
        <v>964</v>
      </c>
      <c r="G36" s="211" t="s">
        <v>966</v>
      </c>
      <c r="H36" s="211" t="s">
        <v>967</v>
      </c>
      <c r="I36" s="211" t="s">
        <v>966</v>
      </c>
      <c r="J36" s="211" t="s">
        <v>969</v>
      </c>
      <c r="K36" s="181" t="s">
        <v>971</v>
      </c>
    </row>
    <row r="37" spans="1:18">
      <c r="A37" s="532" t="s">
        <v>955</v>
      </c>
      <c r="B37" s="211">
        <v>34</v>
      </c>
      <c r="C37" s="211">
        <v>1</v>
      </c>
      <c r="D37" s="211">
        <v>1</v>
      </c>
      <c r="E37" s="211" t="s">
        <v>983</v>
      </c>
      <c r="F37" s="211">
        <v>60</v>
      </c>
      <c r="G37" s="221"/>
      <c r="H37" s="221"/>
      <c r="I37" s="221"/>
      <c r="J37" s="221"/>
      <c r="K37" s="229"/>
    </row>
    <row r="38" spans="1:18">
      <c r="A38" s="532"/>
      <c r="B38" s="211">
        <v>1256</v>
      </c>
      <c r="C38" s="211">
        <v>12</v>
      </c>
      <c r="D38" s="211">
        <v>1</v>
      </c>
      <c r="E38" s="211" t="s">
        <v>984</v>
      </c>
      <c r="F38" s="211">
        <v>150</v>
      </c>
      <c r="G38" s="221"/>
      <c r="H38" s="221"/>
      <c r="I38" s="221"/>
      <c r="J38" s="221"/>
      <c r="K38" s="229"/>
    </row>
    <row r="39" spans="1:18" ht="13.5" customHeight="1">
      <c r="A39" s="532" t="s">
        <v>956</v>
      </c>
      <c r="B39" s="530">
        <v>134</v>
      </c>
      <c r="C39" s="211">
        <v>12</v>
      </c>
      <c r="D39" s="211">
        <v>3</v>
      </c>
      <c r="E39" s="212" t="s">
        <v>981</v>
      </c>
      <c r="F39" s="212">
        <v>500</v>
      </c>
      <c r="G39" s="212">
        <v>900</v>
      </c>
      <c r="H39" s="212">
        <v>300</v>
      </c>
      <c r="I39" s="221"/>
      <c r="J39" s="221"/>
      <c r="K39" s="229"/>
    </row>
    <row r="40" spans="1:18">
      <c r="A40" s="532"/>
      <c r="B40" s="530"/>
      <c r="C40" s="211">
        <v>3</v>
      </c>
      <c r="D40" s="211">
        <v>1</v>
      </c>
      <c r="E40" s="210" t="s">
        <v>985</v>
      </c>
      <c r="F40" s="211">
        <v>250</v>
      </c>
      <c r="G40" s="221"/>
      <c r="H40" s="221"/>
      <c r="I40" s="221"/>
      <c r="J40" s="221"/>
      <c r="K40" s="229"/>
    </row>
    <row r="41" spans="1:18">
      <c r="A41" s="532"/>
      <c r="B41" s="530">
        <v>256</v>
      </c>
      <c r="C41" s="211">
        <v>12</v>
      </c>
      <c r="D41" s="211">
        <v>5</v>
      </c>
      <c r="E41" s="212" t="s">
        <v>982</v>
      </c>
      <c r="F41" s="212">
        <v>700</v>
      </c>
      <c r="G41" s="212">
        <v>1500</v>
      </c>
      <c r="H41" s="212">
        <v>500</v>
      </c>
      <c r="I41" s="221"/>
      <c r="J41" s="221"/>
      <c r="K41" s="229"/>
    </row>
    <row r="42" spans="1:18">
      <c r="A42" s="532"/>
      <c r="B42" s="530"/>
      <c r="C42" s="211">
        <v>3</v>
      </c>
      <c r="D42" s="211">
        <v>1</v>
      </c>
      <c r="E42" s="211" t="s">
        <v>986</v>
      </c>
      <c r="F42" s="211">
        <v>300</v>
      </c>
      <c r="G42" s="221"/>
      <c r="H42" s="221"/>
      <c r="I42" s="221"/>
      <c r="J42" s="221"/>
      <c r="K42" s="229"/>
    </row>
    <row r="43" spans="1:18">
      <c r="A43" s="532" t="s">
        <v>957</v>
      </c>
      <c r="B43" s="530">
        <v>1</v>
      </c>
      <c r="C43" s="211">
        <v>12</v>
      </c>
      <c r="D43" s="211">
        <v>5</v>
      </c>
      <c r="E43" s="224" t="s">
        <v>987</v>
      </c>
      <c r="F43" s="224">
        <v>1000</v>
      </c>
      <c r="G43" s="224">
        <v>2800</v>
      </c>
      <c r="H43" s="224">
        <v>700</v>
      </c>
      <c r="I43" s="221"/>
      <c r="J43" s="221"/>
      <c r="K43" s="230">
        <v>150</v>
      </c>
      <c r="R43" s="27">
        <v>150</v>
      </c>
    </row>
    <row r="44" spans="1:18">
      <c r="A44" s="532"/>
      <c r="B44" s="530"/>
      <c r="C44" s="211">
        <v>3</v>
      </c>
      <c r="D44" s="211">
        <v>1</v>
      </c>
      <c r="E44" s="211">
        <v>1200</v>
      </c>
      <c r="F44" s="211">
        <v>400</v>
      </c>
      <c r="G44" s="221"/>
      <c r="H44" s="221"/>
      <c r="I44" s="221"/>
      <c r="J44" s="221"/>
      <c r="K44" s="229"/>
    </row>
    <row r="45" spans="1:18" ht="27">
      <c r="A45" s="532"/>
      <c r="B45" s="530">
        <v>2</v>
      </c>
      <c r="C45" s="211">
        <v>12</v>
      </c>
      <c r="D45" s="222" t="s">
        <v>975</v>
      </c>
      <c r="E45" s="212">
        <v>6000</v>
      </c>
      <c r="F45" s="212">
        <v>1500</v>
      </c>
      <c r="G45" s="212" t="s">
        <v>988</v>
      </c>
      <c r="H45" s="212">
        <v>1200</v>
      </c>
      <c r="I45" s="89" t="s">
        <v>989</v>
      </c>
      <c r="J45" s="89">
        <v>1000</v>
      </c>
      <c r="K45" s="230">
        <v>300</v>
      </c>
      <c r="R45" s="27">
        <v>300</v>
      </c>
    </row>
    <row r="46" spans="1:18" ht="16.5" thickBot="1">
      <c r="A46" s="533"/>
      <c r="B46" s="531"/>
      <c r="C46" s="231">
        <v>3</v>
      </c>
      <c r="D46" s="231">
        <v>3</v>
      </c>
      <c r="E46" s="232" t="s">
        <v>990</v>
      </c>
      <c r="F46" s="232">
        <v>700</v>
      </c>
      <c r="G46" s="232">
        <v>1200</v>
      </c>
      <c r="H46" s="232">
        <v>400</v>
      </c>
      <c r="I46" s="233"/>
      <c r="J46" s="233"/>
      <c r="K46" s="234"/>
    </row>
    <row r="47" spans="1:18">
      <c r="A47" s="474" t="s">
        <v>958</v>
      </c>
      <c r="B47" s="474"/>
      <c r="C47" s="209">
        <v>12</v>
      </c>
      <c r="D47" s="225" t="s">
        <v>975</v>
      </c>
      <c r="E47" s="225" t="s">
        <v>975</v>
      </c>
      <c r="F47" s="209">
        <v>3000</v>
      </c>
      <c r="G47" s="225" t="s">
        <v>977</v>
      </c>
      <c r="H47" s="209">
        <v>1500</v>
      </c>
      <c r="I47" s="226">
        <v>4800</v>
      </c>
      <c r="J47" s="226">
        <v>1200</v>
      </c>
      <c r="K47" s="227">
        <v>500</v>
      </c>
    </row>
    <row r="48" spans="1:18">
      <c r="A48" s="530"/>
      <c r="B48" s="530"/>
      <c r="C48" s="211">
        <v>3</v>
      </c>
      <c r="D48" s="211">
        <v>3</v>
      </c>
      <c r="E48" s="211">
        <v>3000</v>
      </c>
      <c r="F48" s="211">
        <v>1000</v>
      </c>
      <c r="G48" s="211">
        <v>1500</v>
      </c>
      <c r="H48" s="211">
        <v>500</v>
      </c>
      <c r="I48" s="221"/>
      <c r="J48" s="221"/>
      <c r="K48" s="221"/>
    </row>
    <row r="49" spans="1:11">
      <c r="A49" s="530"/>
      <c r="B49" s="530"/>
      <c r="C49" s="211">
        <v>4</v>
      </c>
      <c r="D49" s="211">
        <v>1</v>
      </c>
      <c r="E49" s="211">
        <v>2100</v>
      </c>
      <c r="F49" s="211">
        <v>700</v>
      </c>
      <c r="G49" s="221" t="s">
        <v>973</v>
      </c>
      <c r="H49" s="221" t="s">
        <v>972</v>
      </c>
      <c r="I49" s="221"/>
      <c r="J49" s="221"/>
      <c r="K49" s="221"/>
    </row>
    <row r="50" spans="1:11">
      <c r="A50" s="530" t="s">
        <v>959</v>
      </c>
      <c r="B50" s="530"/>
      <c r="C50" s="211">
        <v>12</v>
      </c>
      <c r="D50" s="222" t="s">
        <v>975</v>
      </c>
      <c r="E50" s="222" t="s">
        <v>978</v>
      </c>
      <c r="F50" s="222" t="s">
        <v>979</v>
      </c>
      <c r="G50" s="222" t="s">
        <v>980</v>
      </c>
      <c r="H50" s="211">
        <v>2000</v>
      </c>
      <c r="I50" s="89">
        <v>6000</v>
      </c>
      <c r="J50" s="89">
        <v>1500</v>
      </c>
      <c r="K50" s="223">
        <v>1000</v>
      </c>
    </row>
    <row r="51" spans="1:11">
      <c r="A51" s="530"/>
      <c r="B51" s="530"/>
      <c r="C51" s="211">
        <v>3</v>
      </c>
      <c r="D51" s="211">
        <v>3</v>
      </c>
      <c r="E51" s="211">
        <v>3000</v>
      </c>
      <c r="F51" s="211">
        <v>1000</v>
      </c>
      <c r="G51" s="211">
        <v>2100</v>
      </c>
      <c r="H51" s="211">
        <v>700</v>
      </c>
      <c r="I51" s="221"/>
      <c r="J51" s="221"/>
      <c r="K51" s="221"/>
    </row>
    <row r="52" spans="1:11">
      <c r="A52" s="530"/>
      <c r="B52" s="530"/>
      <c r="C52" s="211">
        <v>4</v>
      </c>
      <c r="D52" s="211">
        <v>1</v>
      </c>
      <c r="E52" s="211">
        <v>2100</v>
      </c>
      <c r="F52" s="211">
        <v>700</v>
      </c>
      <c r="G52" s="221" t="s">
        <v>974</v>
      </c>
      <c r="H52" s="221" t="s">
        <v>974</v>
      </c>
      <c r="I52" s="221"/>
      <c r="J52" s="221"/>
      <c r="K52" s="221"/>
    </row>
    <row r="53" spans="1:11" ht="21.75" customHeight="1"/>
    <row r="54" spans="1:11" ht="42" customHeight="1">
      <c r="A54" s="529" t="s">
        <v>997</v>
      </c>
      <c r="B54" s="529"/>
      <c r="C54" s="529"/>
      <c r="D54" s="529"/>
      <c r="E54" s="529"/>
      <c r="F54" s="529"/>
      <c r="G54" s="529"/>
      <c r="H54" s="529"/>
      <c r="I54" s="529"/>
      <c r="J54" s="529"/>
      <c r="K54" s="529"/>
    </row>
    <row r="55" spans="1:11" ht="39" customHeight="1">
      <c r="A55" s="524" t="s">
        <v>993</v>
      </c>
      <c r="B55" s="524"/>
      <c r="C55" s="524"/>
      <c r="D55" s="524"/>
      <c r="E55" s="524"/>
      <c r="F55" s="524"/>
      <c r="G55" s="524"/>
      <c r="H55" s="524"/>
      <c r="I55" s="524"/>
      <c r="J55" s="524"/>
      <c r="K55" s="524"/>
    </row>
    <row r="56" spans="1:11" ht="36" customHeight="1">
      <c r="A56" s="524" t="s">
        <v>994</v>
      </c>
      <c r="B56" s="524"/>
      <c r="C56" s="524"/>
      <c r="D56" s="524"/>
      <c r="E56" s="524"/>
      <c r="F56" s="524"/>
      <c r="G56" s="524"/>
      <c r="H56" s="524"/>
      <c r="I56" s="524"/>
      <c r="J56" s="524"/>
      <c r="K56" s="524"/>
    </row>
    <row r="57" spans="1:11" ht="36" customHeight="1">
      <c r="A57" s="524" t="s">
        <v>995</v>
      </c>
      <c r="B57" s="524"/>
      <c r="C57" s="524"/>
      <c r="D57" s="524"/>
      <c r="E57" s="524"/>
      <c r="F57" s="524"/>
      <c r="G57" s="524"/>
      <c r="H57" s="524"/>
      <c r="I57" s="524"/>
      <c r="J57" s="524"/>
      <c r="K57" s="524"/>
    </row>
    <row r="58" spans="1:11" ht="33" customHeight="1">
      <c r="A58" s="436" t="s">
        <v>996</v>
      </c>
      <c r="B58" s="436"/>
      <c r="C58" s="436"/>
      <c r="D58" s="436"/>
      <c r="E58" s="436"/>
      <c r="F58" s="436"/>
      <c r="G58" s="436"/>
      <c r="H58" s="436"/>
      <c r="I58" s="436"/>
      <c r="J58" s="436"/>
      <c r="K58" s="436"/>
    </row>
    <row r="60" spans="1:11" ht="146.25" customHeight="1">
      <c r="A60" s="519" t="s">
        <v>1024</v>
      </c>
      <c r="B60" s="442"/>
      <c r="C60" s="442"/>
      <c r="D60" s="442"/>
      <c r="E60" s="442"/>
      <c r="F60" s="442"/>
      <c r="G60" s="442"/>
      <c r="H60" s="442"/>
      <c r="I60" s="442"/>
      <c r="J60" s="442"/>
      <c r="K60" s="442"/>
    </row>
    <row r="62" spans="1:11" ht="31.5" customHeight="1">
      <c r="A62" s="539" t="s">
        <v>1027</v>
      </c>
      <c r="B62" s="539"/>
      <c r="C62" s="539"/>
    </row>
    <row r="63" spans="1:11">
      <c r="A63" s="243" t="s">
        <v>1028</v>
      </c>
      <c r="B63" s="244" t="s">
        <v>1029</v>
      </c>
      <c r="C63" s="244" t="s">
        <v>1030</v>
      </c>
    </row>
    <row r="64" spans="1:11">
      <c r="A64" s="214" t="s">
        <v>1031</v>
      </c>
      <c r="B64" s="214">
        <v>500</v>
      </c>
      <c r="C64" s="214">
        <v>24</v>
      </c>
    </row>
    <row r="65" spans="1:3">
      <c r="A65" s="214" t="s">
        <v>1032</v>
      </c>
      <c r="B65" s="214">
        <v>1000</v>
      </c>
      <c r="C65" s="214">
        <v>36</v>
      </c>
    </row>
    <row r="66" spans="1:3">
      <c r="A66" s="214" t="s">
        <v>1033</v>
      </c>
      <c r="B66" s="214">
        <v>2000</v>
      </c>
      <c r="C66" s="245" t="s">
        <v>1036</v>
      </c>
    </row>
    <row r="67" spans="1:3" ht="34.5">
      <c r="A67" s="214" t="s">
        <v>1034</v>
      </c>
      <c r="B67" s="159" t="s">
        <v>1035</v>
      </c>
      <c r="C67" s="214"/>
    </row>
  </sheetData>
  <mergeCells count="48">
    <mergeCell ref="A62:C62"/>
    <mergeCell ref="A3:G3"/>
    <mergeCell ref="A5:G5"/>
    <mergeCell ref="A6:A7"/>
    <mergeCell ref="B6:B7"/>
    <mergeCell ref="C6:C7"/>
    <mergeCell ref="D6:G6"/>
    <mergeCell ref="A26:A28"/>
    <mergeCell ref="A23:D23"/>
    <mergeCell ref="A10:A11"/>
    <mergeCell ref="A12:A14"/>
    <mergeCell ref="A15:A17"/>
    <mergeCell ref="A18:A20"/>
    <mergeCell ref="A8:A9"/>
    <mergeCell ref="A37:A38"/>
    <mergeCell ref="A39:A42"/>
    <mergeCell ref="I6:I7"/>
    <mergeCell ref="J6:J7"/>
    <mergeCell ref="E25:E29"/>
    <mergeCell ref="H6:H7"/>
    <mergeCell ref="H8:H20"/>
    <mergeCell ref="G12:G13"/>
    <mergeCell ref="I8:I20"/>
    <mergeCell ref="A43:A46"/>
    <mergeCell ref="A58:K58"/>
    <mergeCell ref="H24:J24"/>
    <mergeCell ref="B39:B40"/>
    <mergeCell ref="A35:A36"/>
    <mergeCell ref="B35:B36"/>
    <mergeCell ref="C35:C36"/>
    <mergeCell ref="H25:K25"/>
    <mergeCell ref="H26:K26"/>
    <mergeCell ref="A60:K60"/>
    <mergeCell ref="A31:G31"/>
    <mergeCell ref="H27:M29"/>
    <mergeCell ref="A56:K56"/>
    <mergeCell ref="A57:K57"/>
    <mergeCell ref="E35:F35"/>
    <mergeCell ref="G35:H35"/>
    <mergeCell ref="I35:J35"/>
    <mergeCell ref="A34:K34"/>
    <mergeCell ref="A55:K55"/>
    <mergeCell ref="A54:K54"/>
    <mergeCell ref="A47:B49"/>
    <mergeCell ref="A50:B52"/>
    <mergeCell ref="B43:B44"/>
    <mergeCell ref="B45:B46"/>
    <mergeCell ref="B41:B42"/>
  </mergeCells>
  <phoneticPr fontId="3" type="noConversion"/>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C87"/>
  <sheetViews>
    <sheetView showGridLines="0" topLeftCell="A4" workbookViewId="0">
      <selection activeCell="K45" sqref="K45"/>
    </sheetView>
  </sheetViews>
  <sheetFormatPr defaultColWidth="11" defaultRowHeight="15.75"/>
  <cols>
    <col min="1" max="1" width="24" customWidth="1"/>
    <col min="2" max="2" width="9.875" customWidth="1"/>
    <col min="3" max="3" width="11.625" customWidth="1"/>
    <col min="4" max="4" width="9.875" customWidth="1"/>
    <col min="5" max="5" width="10.875" customWidth="1"/>
    <col min="6" max="6" width="13.75" customWidth="1"/>
    <col min="7" max="7" width="10.875" customWidth="1"/>
    <col min="8" max="8" width="19.375" customWidth="1"/>
    <col min="9" max="9" width="19.375" style="153" customWidth="1"/>
    <col min="10" max="10" width="6.125" customWidth="1"/>
    <col min="11" max="12" width="8" customWidth="1"/>
    <col min="13" max="15" width="8.125" customWidth="1"/>
    <col min="16" max="16" width="13.375" customWidth="1"/>
  </cols>
  <sheetData>
    <row r="2" spans="1:29" s="153" customFormat="1" ht="39.75" customHeight="1">
      <c r="R2" s="589" t="s">
        <v>1121</v>
      </c>
      <c r="S2" s="589"/>
      <c r="T2" s="589"/>
      <c r="U2" s="589"/>
      <c r="V2" s="589"/>
      <c r="W2" s="589"/>
      <c r="X2" s="589"/>
      <c r="Y2" s="589"/>
    </row>
    <row r="3" spans="1:29" s="153" customFormat="1" ht="23.25">
      <c r="A3" s="258" t="s">
        <v>1083</v>
      </c>
      <c r="K3" s="575" t="s">
        <v>1125</v>
      </c>
      <c r="L3" s="575"/>
      <c r="M3" s="575"/>
      <c r="N3" s="575"/>
      <c r="O3" s="551"/>
      <c r="P3" s="551"/>
      <c r="R3" s="575" t="s">
        <v>1084</v>
      </c>
      <c r="S3" s="575"/>
      <c r="T3" s="575"/>
      <c r="U3" s="575"/>
      <c r="Y3" s="551" t="s">
        <v>1103</v>
      </c>
      <c r="Z3" s="551"/>
      <c r="AA3" s="551"/>
      <c r="AB3" s="551"/>
    </row>
    <row r="4" spans="1:29" s="153" customFormat="1" ht="26.25" thickBot="1">
      <c r="A4" s="399" t="s">
        <v>1041</v>
      </c>
      <c r="B4" s="399"/>
      <c r="C4" s="399"/>
      <c r="D4" s="399"/>
      <c r="E4" s="399"/>
      <c r="F4" s="399"/>
      <c r="K4" s="582" t="s">
        <v>1141</v>
      </c>
      <c r="L4" s="582"/>
      <c r="M4" s="582"/>
      <c r="N4" s="582"/>
      <c r="R4" s="594" t="s">
        <v>1085</v>
      </c>
      <c r="S4" s="595"/>
      <c r="T4" s="595"/>
      <c r="U4" s="595"/>
      <c r="V4" s="595"/>
      <c r="W4" s="595"/>
      <c r="X4" s="595"/>
      <c r="Y4" s="551" t="s">
        <v>1101</v>
      </c>
      <c r="Z4" s="551"/>
      <c r="AA4" s="551"/>
    </row>
    <row r="5" spans="1:29" s="153" customFormat="1">
      <c r="A5" s="254" t="s">
        <v>1042</v>
      </c>
      <c r="B5" s="254" t="s">
        <v>1043</v>
      </c>
      <c r="C5" s="254" t="s">
        <v>1044</v>
      </c>
      <c r="D5" s="254" t="s">
        <v>1045</v>
      </c>
      <c r="E5" s="254" t="s">
        <v>1046</v>
      </c>
      <c r="F5" s="259" t="s">
        <v>1064</v>
      </c>
      <c r="K5" s="248" t="s">
        <v>1122</v>
      </c>
      <c r="L5" s="248" t="s">
        <v>1123</v>
      </c>
      <c r="M5" s="248" t="s">
        <v>1124</v>
      </c>
      <c r="N5" s="298" t="s">
        <v>1169</v>
      </c>
      <c r="R5" s="552" t="s">
        <v>1086</v>
      </c>
      <c r="S5" s="553"/>
      <c r="T5" s="263" t="s">
        <v>1092</v>
      </c>
      <c r="U5" s="262" t="s">
        <v>1102</v>
      </c>
      <c r="V5" s="264" t="s">
        <v>1093</v>
      </c>
      <c r="W5" s="264" t="s">
        <v>1094</v>
      </c>
      <c r="X5" s="265" t="s">
        <v>1095</v>
      </c>
      <c r="Y5" s="268"/>
      <c r="Z5" s="600" t="s">
        <v>1118</v>
      </c>
      <c r="AA5" s="600"/>
      <c r="AB5" s="601"/>
    </row>
    <row r="6" spans="1:29" s="153" customFormat="1" ht="23.25">
      <c r="A6" s="253">
        <v>0.56000000000000005</v>
      </c>
      <c r="B6" s="253">
        <v>0.6</v>
      </c>
      <c r="C6" s="253" t="s">
        <v>1038</v>
      </c>
      <c r="D6" s="253" t="s">
        <v>1039</v>
      </c>
      <c r="E6" s="253" t="s">
        <v>1040</v>
      </c>
      <c r="F6" s="428" t="s">
        <v>1065</v>
      </c>
      <c r="K6" s="248">
        <v>0.6</v>
      </c>
      <c r="L6" s="248">
        <v>0.8</v>
      </c>
      <c r="M6" s="248">
        <v>1</v>
      </c>
      <c r="N6" s="298"/>
      <c r="R6" s="552" t="s">
        <v>1100</v>
      </c>
      <c r="S6" s="553"/>
      <c r="T6" s="236">
        <v>0.9</v>
      </c>
      <c r="U6" s="236">
        <v>0.9</v>
      </c>
      <c r="V6" s="236">
        <v>1.1000000000000001</v>
      </c>
      <c r="W6" s="236">
        <v>1.1000000000000001</v>
      </c>
      <c r="X6" s="238" t="s">
        <v>1098</v>
      </c>
      <c r="Y6" s="269" t="s">
        <v>1104</v>
      </c>
      <c r="Z6" s="266" t="s">
        <v>1105</v>
      </c>
      <c r="AA6" s="252">
        <v>911</v>
      </c>
      <c r="AB6" s="275" t="s">
        <v>1114</v>
      </c>
      <c r="AC6" s="267"/>
    </row>
    <row r="7" spans="1:29" s="153" customFormat="1" ht="23.25">
      <c r="A7" s="247" t="s">
        <v>1047</v>
      </c>
      <c r="B7" s="247" t="s">
        <v>1048</v>
      </c>
      <c r="C7" s="247" t="s">
        <v>1049</v>
      </c>
      <c r="D7" s="247" t="s">
        <v>1050</v>
      </c>
      <c r="E7" s="247" t="s">
        <v>1051</v>
      </c>
      <c r="F7" s="428"/>
      <c r="K7" s="582" t="s">
        <v>1126</v>
      </c>
      <c r="L7" s="582"/>
      <c r="M7" s="582"/>
      <c r="N7" s="582"/>
      <c r="R7" s="593" t="s">
        <v>1087</v>
      </c>
      <c r="S7" s="264" t="s">
        <v>1089</v>
      </c>
      <c r="T7" s="236">
        <v>0.9</v>
      </c>
      <c r="U7" s="236">
        <v>0.9</v>
      </c>
      <c r="V7" s="236" t="s">
        <v>1096</v>
      </c>
      <c r="W7" s="236">
        <v>1.2</v>
      </c>
      <c r="X7" s="238">
        <v>1.2</v>
      </c>
      <c r="Y7" s="270" t="s">
        <v>1106</v>
      </c>
      <c r="Z7" s="261" t="s">
        <v>1111</v>
      </c>
      <c r="AA7" s="252">
        <v>3422</v>
      </c>
      <c r="AB7" s="275" t="s">
        <v>1115</v>
      </c>
      <c r="AC7" s="267"/>
    </row>
    <row r="8" spans="1:29" s="153" customFormat="1">
      <c r="A8" s="255"/>
      <c r="B8" s="255"/>
      <c r="C8" s="255"/>
      <c r="D8" s="255"/>
      <c r="E8" s="255"/>
      <c r="K8" s="249">
        <v>1</v>
      </c>
      <c r="R8" s="593"/>
      <c r="S8" s="262" t="s">
        <v>1090</v>
      </c>
      <c r="T8" s="236">
        <v>0.9</v>
      </c>
      <c r="U8" s="236">
        <v>0.9</v>
      </c>
      <c r="V8" s="236" t="s">
        <v>1097</v>
      </c>
      <c r="W8" s="236">
        <v>1.3</v>
      </c>
      <c r="X8" s="238">
        <v>1.3</v>
      </c>
      <c r="Y8" s="270" t="s">
        <v>1107</v>
      </c>
      <c r="Z8" s="260" t="s">
        <v>1110</v>
      </c>
      <c r="AA8" s="252">
        <v>4533</v>
      </c>
      <c r="AB8" s="275" t="s">
        <v>1117</v>
      </c>
      <c r="AC8" s="267"/>
    </row>
    <row r="9" spans="1:29" s="1" customFormat="1" ht="22.5" customHeight="1">
      <c r="A9" s="574" t="s">
        <v>1052</v>
      </c>
      <c r="B9" s="574"/>
      <c r="C9" s="574"/>
      <c r="D9" s="574" t="s">
        <v>1056</v>
      </c>
      <c r="E9" s="574"/>
      <c r="K9" s="582" t="s">
        <v>1127</v>
      </c>
      <c r="L9" s="582"/>
      <c r="M9" s="582"/>
      <c r="N9" s="582"/>
      <c r="O9" s="582"/>
      <c r="P9" s="582"/>
      <c r="R9" s="262" t="s">
        <v>1088</v>
      </c>
      <c r="S9" s="3"/>
      <c r="T9" s="248">
        <v>0.9</v>
      </c>
      <c r="U9" s="248">
        <v>0.9</v>
      </c>
      <c r="V9" s="248">
        <v>1.4</v>
      </c>
      <c r="W9" s="248">
        <v>1.1000000000000001</v>
      </c>
      <c r="X9" s="251">
        <v>1.2</v>
      </c>
      <c r="Y9" s="271" t="s">
        <v>1088</v>
      </c>
      <c r="Z9" s="260" t="s">
        <v>1109</v>
      </c>
      <c r="AA9" s="261">
        <v>412</v>
      </c>
      <c r="AB9" s="287" t="s">
        <v>1113</v>
      </c>
      <c r="AC9" s="286"/>
    </row>
    <row r="10" spans="1:29" s="1" customFormat="1" ht="30" customHeight="1" thickBot="1">
      <c r="A10" s="283" t="s">
        <v>1053</v>
      </c>
      <c r="B10" s="283" t="s">
        <v>1054</v>
      </c>
      <c r="C10" s="283" t="s">
        <v>1055</v>
      </c>
      <c r="D10" s="283" t="s">
        <v>1062</v>
      </c>
      <c r="E10" s="283" t="s">
        <v>1063</v>
      </c>
      <c r="K10" s="3"/>
      <c r="L10" s="3"/>
      <c r="M10" s="248" t="s">
        <v>1128</v>
      </c>
      <c r="N10" s="248" t="s">
        <v>1129</v>
      </c>
      <c r="O10" s="248" t="s">
        <v>1130</v>
      </c>
      <c r="P10" s="580" t="s">
        <v>1135</v>
      </c>
      <c r="R10" s="591" t="s">
        <v>1091</v>
      </c>
      <c r="S10" s="592"/>
      <c r="T10" s="248">
        <v>1.4</v>
      </c>
      <c r="U10" s="248" t="s">
        <v>1099</v>
      </c>
      <c r="V10" s="248" t="s">
        <v>1099</v>
      </c>
      <c r="W10" s="248" t="s">
        <v>1099</v>
      </c>
      <c r="X10" s="251" t="s">
        <v>1099</v>
      </c>
      <c r="Y10" s="272" t="s">
        <v>1108</v>
      </c>
      <c r="Z10" s="273" t="s">
        <v>1112</v>
      </c>
      <c r="AA10" s="284">
        <v>14</v>
      </c>
      <c r="AB10" s="285" t="s">
        <v>1116</v>
      </c>
      <c r="AC10" s="286"/>
    </row>
    <row r="11" spans="1:29" s="153" customFormat="1" ht="31.5" customHeight="1">
      <c r="A11" s="253" t="s">
        <v>1057</v>
      </c>
      <c r="B11" s="253" t="s">
        <v>1058</v>
      </c>
      <c r="C11" s="253" t="s">
        <v>1059</v>
      </c>
      <c r="D11" s="253" t="s">
        <v>1060</v>
      </c>
      <c r="E11" s="253" t="s">
        <v>1061</v>
      </c>
      <c r="K11" s="576" t="s">
        <v>1133</v>
      </c>
      <c r="L11" s="262" t="s">
        <v>1131</v>
      </c>
      <c r="M11" s="281">
        <v>0.43</v>
      </c>
      <c r="N11" s="282">
        <v>0.37</v>
      </c>
      <c r="O11" s="262">
        <v>0.32</v>
      </c>
      <c r="P11" s="581"/>
    </row>
    <row r="12" spans="1:29" s="153" customFormat="1">
      <c r="K12" s="577"/>
      <c r="L12" s="262" t="s">
        <v>1132</v>
      </c>
      <c r="M12" s="290">
        <v>0.5</v>
      </c>
      <c r="N12" s="281">
        <v>0.43</v>
      </c>
      <c r="O12" s="282">
        <v>0.37</v>
      </c>
      <c r="P12" s="581"/>
      <c r="R12" s="296" t="s">
        <v>1151</v>
      </c>
      <c r="S12" s="30"/>
    </row>
    <row r="13" spans="1:29" s="1" customFormat="1" ht="19.5" customHeight="1">
      <c r="A13" s="574" t="s">
        <v>1066</v>
      </c>
      <c r="B13" s="574"/>
      <c r="K13" s="578" t="s">
        <v>1134</v>
      </c>
      <c r="L13" s="579"/>
      <c r="M13" s="290">
        <v>0.5</v>
      </c>
      <c r="N13" s="281">
        <v>0.43</v>
      </c>
      <c r="O13" s="282">
        <v>0.37</v>
      </c>
      <c r="P13" s="581"/>
      <c r="R13" s="242" t="s">
        <v>1171</v>
      </c>
      <c r="S13"/>
    </row>
    <row r="14" spans="1:29" s="153" customFormat="1">
      <c r="A14" s="4" t="s">
        <v>1067</v>
      </c>
      <c r="B14" s="4" t="s">
        <v>1068</v>
      </c>
      <c r="R14" s="242" t="s">
        <v>1152</v>
      </c>
      <c r="S14"/>
    </row>
    <row r="15" spans="1:29" s="1" customFormat="1" ht="21" customHeight="1">
      <c r="A15" s="3" t="s">
        <v>1073</v>
      </c>
      <c r="B15" s="3" t="s">
        <v>1074</v>
      </c>
      <c r="K15" s="584" t="s">
        <v>1136</v>
      </c>
      <c r="L15" s="584"/>
      <c r="M15" s="584"/>
      <c r="N15" s="584"/>
      <c r="R15" s="242" t="s">
        <v>1162</v>
      </c>
    </row>
    <row r="16" spans="1:29" s="153" customFormat="1" ht="36.75" customHeight="1">
      <c r="K16" s="289"/>
      <c r="L16" s="289"/>
      <c r="M16" s="263" t="s">
        <v>1137</v>
      </c>
      <c r="N16" s="263" t="s">
        <v>1138</v>
      </c>
      <c r="R16" s="599" t="s">
        <v>1153</v>
      </c>
      <c r="S16" s="438"/>
      <c r="T16" s="438"/>
      <c r="U16" s="438"/>
      <c r="V16" s="438"/>
      <c r="W16" s="438"/>
      <c r="X16" s="438"/>
    </row>
    <row r="17" spans="1:16" s="153" customFormat="1" ht="20.25" customHeight="1">
      <c r="A17" s="257" t="s">
        <v>1069</v>
      </c>
      <c r="K17" s="280"/>
      <c r="L17" s="280"/>
      <c r="M17" s="280" t="s">
        <v>1139</v>
      </c>
      <c r="N17" s="280" t="s">
        <v>1140</v>
      </c>
    </row>
    <row r="18" spans="1:16" s="153" customFormat="1">
      <c r="A18" s="4" t="s">
        <v>1072</v>
      </c>
      <c r="K18" s="88" t="s">
        <v>1133</v>
      </c>
      <c r="L18" s="262" t="s">
        <v>1131</v>
      </c>
      <c r="M18" s="274">
        <v>0.65</v>
      </c>
      <c r="N18" s="274">
        <v>0.85</v>
      </c>
    </row>
    <row r="19" spans="1:16" s="153" customFormat="1">
      <c r="K19" s="88"/>
      <c r="L19" s="262" t="s">
        <v>1132</v>
      </c>
      <c r="M19" s="274">
        <v>0.75</v>
      </c>
      <c r="N19" s="274">
        <v>1</v>
      </c>
    </row>
    <row r="20" spans="1:16" s="1" customFormat="1" ht="21.75" customHeight="1">
      <c r="A20" s="585" t="s">
        <v>1070</v>
      </c>
      <c r="B20" s="586"/>
      <c r="C20" s="288" t="s">
        <v>1071</v>
      </c>
      <c r="D20" s="571" t="s">
        <v>1120</v>
      </c>
      <c r="E20" s="572"/>
      <c r="F20" s="572"/>
      <c r="K20" s="583" t="s">
        <v>1134</v>
      </c>
      <c r="L20" s="583"/>
      <c r="M20" s="274">
        <v>0.75</v>
      </c>
      <c r="N20" s="274">
        <v>1</v>
      </c>
    </row>
    <row r="21" spans="1:16" s="153" customFormat="1">
      <c r="A21" s="587" t="s">
        <v>1077</v>
      </c>
      <c r="B21" s="588"/>
      <c r="C21" s="256" t="s">
        <v>1075</v>
      </c>
      <c r="D21" s="573"/>
      <c r="E21" s="572"/>
      <c r="F21" s="572"/>
      <c r="K21" s="1"/>
      <c r="L21" s="1"/>
      <c r="M21" s="1"/>
      <c r="N21" s="1"/>
    </row>
    <row r="22" spans="1:16" s="1" customFormat="1" ht="21.75" customHeight="1">
      <c r="H22" s="1">
        <f>15*0.75</f>
        <v>11.25</v>
      </c>
      <c r="K22" s="582" t="s">
        <v>1142</v>
      </c>
      <c r="L22" s="582"/>
      <c r="M22" s="582"/>
      <c r="N22" s="582"/>
    </row>
    <row r="23" spans="1:16" s="153" customFormat="1">
      <c r="A23" s="574" t="s">
        <v>1082</v>
      </c>
      <c r="B23" s="574"/>
      <c r="C23" s="574"/>
      <c r="D23" s="574"/>
      <c r="K23" s="291" t="s">
        <v>1143</v>
      </c>
      <c r="L23" s="252" t="s">
        <v>1144</v>
      </c>
      <c r="M23" s="298" t="s">
        <v>1168</v>
      </c>
    </row>
    <row r="24" spans="1:16" s="153" customFormat="1">
      <c r="A24" s="237" t="s">
        <v>1081</v>
      </c>
      <c r="B24" s="237" t="s">
        <v>1078</v>
      </c>
      <c r="C24" s="237" t="s">
        <v>1079</v>
      </c>
      <c r="D24" s="237" t="s">
        <v>1076</v>
      </c>
      <c r="K24" s="249">
        <v>0.75</v>
      </c>
      <c r="L24" s="249">
        <v>1</v>
      </c>
      <c r="M24" s="298" t="s">
        <v>1168</v>
      </c>
    </row>
    <row r="25" spans="1:16" s="153" customFormat="1">
      <c r="A25" s="237">
        <v>1</v>
      </c>
      <c r="B25" s="237">
        <v>1.3</v>
      </c>
      <c r="C25" s="237">
        <v>1.3</v>
      </c>
      <c r="D25" s="237">
        <v>1.1000000000000001</v>
      </c>
    </row>
    <row r="26" spans="1:16" s="153" customFormat="1">
      <c r="A26" s="237">
        <v>2</v>
      </c>
      <c r="B26" s="237">
        <v>1.1000000000000001</v>
      </c>
      <c r="C26" s="237">
        <v>1.1000000000000001</v>
      </c>
      <c r="D26" s="237">
        <v>0.85</v>
      </c>
    </row>
    <row r="27" spans="1:16" s="153" customFormat="1">
      <c r="A27" s="237">
        <v>3</v>
      </c>
      <c r="B27" s="237">
        <v>1</v>
      </c>
      <c r="C27" s="237"/>
      <c r="D27" s="237"/>
      <c r="K27" s="582" t="s">
        <v>1145</v>
      </c>
      <c r="L27" s="582"/>
      <c r="M27" s="582"/>
      <c r="N27" s="582"/>
    </row>
    <row r="28" spans="1:16" s="153" customFormat="1">
      <c r="A28" s="153" t="s">
        <v>1080</v>
      </c>
      <c r="L28" s="298" t="s">
        <v>1168</v>
      </c>
      <c r="M28" s="277" t="s">
        <v>1159</v>
      </c>
      <c r="N28" s="277" t="s">
        <v>1160</v>
      </c>
      <c r="O28" s="277" t="s">
        <v>1161</v>
      </c>
    </row>
    <row r="29" spans="1:16" s="153" customFormat="1">
      <c r="K29" s="596" t="s">
        <v>1146</v>
      </c>
      <c r="L29" s="243" t="s">
        <v>1156</v>
      </c>
      <c r="M29" s="292">
        <v>0.65</v>
      </c>
      <c r="N29" s="292">
        <v>0.75</v>
      </c>
      <c r="O29" s="292">
        <v>1</v>
      </c>
      <c r="P29" s="562" t="s">
        <v>1170</v>
      </c>
    </row>
    <row r="30" spans="1:16" s="246" customFormat="1" ht="33" customHeight="1">
      <c r="A30" s="258" t="s">
        <v>1037</v>
      </c>
      <c r="K30" s="597"/>
      <c r="L30" s="243" t="s">
        <v>1157</v>
      </c>
      <c r="M30" s="292">
        <v>0.75</v>
      </c>
      <c r="N30" s="292">
        <v>1</v>
      </c>
      <c r="O30" s="293" t="s">
        <v>1150</v>
      </c>
      <c r="P30" s="562"/>
    </row>
    <row r="31" spans="1:16" ht="25.5">
      <c r="A31" s="390" t="s">
        <v>374</v>
      </c>
      <c r="B31" s="390"/>
      <c r="C31" s="390"/>
      <c r="D31" s="390"/>
      <c r="E31" s="390"/>
      <c r="F31" s="390"/>
      <c r="G31" s="390"/>
      <c r="K31" s="598"/>
      <c r="L31" s="243" t="s">
        <v>1158</v>
      </c>
      <c r="M31" s="294">
        <v>1</v>
      </c>
      <c r="N31" s="295">
        <v>1.25</v>
      </c>
      <c r="O31" s="295" t="s">
        <v>1150</v>
      </c>
      <c r="P31" s="562"/>
    </row>
    <row r="32" spans="1:16" s="1" customFormat="1" ht="63.95" customHeight="1">
      <c r="A32" s="305" t="s">
        <v>1186</v>
      </c>
      <c r="B32" s="530" t="s">
        <v>375</v>
      </c>
      <c r="C32" s="530"/>
      <c r="D32" s="530"/>
      <c r="E32" s="546" t="s">
        <v>378</v>
      </c>
      <c r="F32" s="546"/>
      <c r="G32" s="546"/>
      <c r="H32" s="72" t="s">
        <v>569</v>
      </c>
      <c r="I32" s="567" t="s">
        <v>1189</v>
      </c>
      <c r="K32" s="596" t="s">
        <v>1147</v>
      </c>
      <c r="L32" s="243" t="s">
        <v>1148</v>
      </c>
      <c r="M32" s="294">
        <v>0.75</v>
      </c>
      <c r="N32" s="295" t="s">
        <v>1150</v>
      </c>
      <c r="O32" s="295" t="s">
        <v>1150</v>
      </c>
      <c r="P32" s="562"/>
    </row>
    <row r="33" spans="1:16" s="30" customFormat="1" ht="18.95" customHeight="1">
      <c r="A33" s="31"/>
      <c r="B33" s="405" t="s">
        <v>376</v>
      </c>
      <c r="C33" s="405"/>
      <c r="D33" s="405"/>
      <c r="E33" s="405" t="s">
        <v>376</v>
      </c>
      <c r="F33" s="405"/>
      <c r="G33" s="405"/>
      <c r="H33" s="570" t="s">
        <v>570</v>
      </c>
      <c r="I33" s="568"/>
      <c r="K33" s="598"/>
      <c r="L33" s="243" t="s">
        <v>1149</v>
      </c>
      <c r="M33" s="294">
        <v>1</v>
      </c>
      <c r="N33" s="295" t="s">
        <v>1150</v>
      </c>
      <c r="O33" s="295" t="s">
        <v>1150</v>
      </c>
      <c r="P33" s="562"/>
    </row>
    <row r="34" spans="1:16" s="30" customFormat="1" ht="18.95" customHeight="1">
      <c r="A34" s="31"/>
      <c r="B34" s="31" t="s">
        <v>377</v>
      </c>
      <c r="C34" s="31" t="s">
        <v>188</v>
      </c>
      <c r="D34" s="31" t="s">
        <v>190</v>
      </c>
      <c r="E34" s="31" t="s">
        <v>377</v>
      </c>
      <c r="F34" s="31" t="s">
        <v>188</v>
      </c>
      <c r="G34" s="31" t="s">
        <v>190</v>
      </c>
      <c r="H34" s="570"/>
      <c r="I34" s="568"/>
    </row>
    <row r="35" spans="1:16" ht="31.5">
      <c r="A35" s="34" t="s">
        <v>379</v>
      </c>
      <c r="B35" s="90">
        <v>25</v>
      </c>
      <c r="C35" s="307">
        <v>20</v>
      </c>
      <c r="D35" s="307">
        <v>15</v>
      </c>
      <c r="E35" s="306">
        <v>20</v>
      </c>
      <c r="F35" s="306">
        <v>15</v>
      </c>
      <c r="G35" s="91">
        <v>10</v>
      </c>
      <c r="H35" s="570"/>
      <c r="I35" s="568"/>
      <c r="K35" s="582" t="s">
        <v>1154</v>
      </c>
      <c r="L35" s="582"/>
      <c r="M35" s="582"/>
      <c r="N35" s="582"/>
    </row>
    <row r="36" spans="1:16" ht="36" customHeight="1">
      <c r="A36" s="31" t="s">
        <v>380</v>
      </c>
      <c r="B36" s="90">
        <v>25</v>
      </c>
      <c r="C36" s="90">
        <v>20</v>
      </c>
      <c r="D36" s="90">
        <v>15</v>
      </c>
      <c r="E36" s="31">
        <v>9</v>
      </c>
      <c r="F36" s="31"/>
      <c r="G36" s="31"/>
      <c r="H36" s="570"/>
      <c r="I36" s="568"/>
      <c r="K36" s="590" t="s">
        <v>1155</v>
      </c>
      <c r="L36" s="590"/>
      <c r="M36" s="590"/>
      <c r="N36" s="248">
        <v>1</v>
      </c>
    </row>
    <row r="37" spans="1:16" ht="36" customHeight="1">
      <c r="A37" s="31" t="s">
        <v>567</v>
      </c>
      <c r="B37" s="309">
        <v>35</v>
      </c>
      <c r="C37" s="309">
        <v>30</v>
      </c>
      <c r="D37" s="309">
        <v>25</v>
      </c>
      <c r="E37" s="308">
        <v>20</v>
      </c>
      <c r="F37" s="308">
        <v>15</v>
      </c>
      <c r="G37" s="308">
        <v>10</v>
      </c>
      <c r="H37" s="570"/>
      <c r="I37" s="568"/>
    </row>
    <row r="38" spans="1:16" ht="36" customHeight="1">
      <c r="A38" s="63" t="s">
        <v>565</v>
      </c>
      <c r="B38" s="63">
        <v>24</v>
      </c>
      <c r="C38" s="63"/>
      <c r="D38" s="63"/>
      <c r="E38" s="63">
        <v>12</v>
      </c>
      <c r="F38" s="63"/>
      <c r="G38" s="63"/>
      <c r="H38" s="570"/>
      <c r="I38" s="568"/>
      <c r="K38" s="297" t="s">
        <v>1164</v>
      </c>
      <c r="L38" s="297"/>
      <c r="M38" s="297"/>
      <c r="N38" s="297"/>
    </row>
    <row r="39" spans="1:16" ht="36" customHeight="1">
      <c r="A39" s="63" t="s">
        <v>566</v>
      </c>
      <c r="B39" s="63">
        <v>30</v>
      </c>
      <c r="C39" s="63"/>
      <c r="D39" s="63"/>
      <c r="E39" s="63">
        <v>15</v>
      </c>
      <c r="F39" s="63"/>
      <c r="G39" s="63"/>
      <c r="H39" s="570"/>
      <c r="I39" s="568"/>
      <c r="K39" s="563" t="s">
        <v>1165</v>
      </c>
      <c r="L39" s="564"/>
      <c r="M39" s="565">
        <v>1</v>
      </c>
      <c r="N39" s="566"/>
    </row>
    <row r="40" spans="1:16">
      <c r="A40" s="31" t="s">
        <v>384</v>
      </c>
      <c r="B40" s="301">
        <v>35</v>
      </c>
      <c r="C40" s="301">
        <v>30</v>
      </c>
      <c r="D40" s="301">
        <v>25</v>
      </c>
      <c r="E40" s="299">
        <v>22</v>
      </c>
      <c r="F40" s="299">
        <v>20</v>
      </c>
      <c r="G40" s="31">
        <v>10</v>
      </c>
      <c r="H40" s="570"/>
      <c r="I40" s="568"/>
      <c r="K40" s="554" t="s">
        <v>1166</v>
      </c>
      <c r="L40" s="555"/>
      <c r="M40" s="558" t="s">
        <v>1167</v>
      </c>
      <c r="N40" s="559"/>
    </row>
    <row r="41" spans="1:16">
      <c r="A41" s="63" t="s">
        <v>385</v>
      </c>
      <c r="B41" s="63">
        <v>30</v>
      </c>
      <c r="C41" s="63"/>
      <c r="D41" s="63"/>
      <c r="E41" s="63">
        <v>15</v>
      </c>
      <c r="F41" s="63"/>
      <c r="G41" s="63"/>
      <c r="H41" s="570"/>
      <c r="I41" s="568"/>
      <c r="K41" s="556"/>
      <c r="L41" s="557"/>
      <c r="M41" s="560"/>
      <c r="N41" s="561"/>
    </row>
    <row r="42" spans="1:16">
      <c r="A42" s="63" t="s">
        <v>568</v>
      </c>
      <c r="B42" s="63">
        <v>30</v>
      </c>
      <c r="C42" s="63"/>
      <c r="D42" s="63"/>
      <c r="E42" s="63">
        <v>15</v>
      </c>
      <c r="F42" s="63"/>
      <c r="G42" s="63"/>
      <c r="H42" s="570"/>
      <c r="I42" s="568"/>
    </row>
    <row r="43" spans="1:16">
      <c r="A43" s="63" t="s">
        <v>741</v>
      </c>
      <c r="B43" s="63">
        <v>40</v>
      </c>
      <c r="C43" s="63">
        <v>35</v>
      </c>
      <c r="D43" s="63">
        <v>25</v>
      </c>
      <c r="E43" s="299">
        <v>22</v>
      </c>
      <c r="F43" s="299">
        <v>20</v>
      </c>
      <c r="G43" s="63">
        <v>15</v>
      </c>
      <c r="H43" s="570"/>
      <c r="I43" s="568"/>
    </row>
    <row r="44" spans="1:16">
      <c r="A44" s="63" t="s">
        <v>388</v>
      </c>
      <c r="B44" s="63">
        <v>40</v>
      </c>
      <c r="C44" s="63"/>
      <c r="D44" s="63"/>
      <c r="E44" s="63">
        <v>20</v>
      </c>
      <c r="F44" s="63"/>
      <c r="G44" s="63"/>
      <c r="H44" s="570"/>
      <c r="I44" s="569"/>
    </row>
    <row r="45" spans="1:16">
      <c r="A45" s="30"/>
      <c r="B45" s="30"/>
      <c r="C45" s="30"/>
      <c r="D45" s="30"/>
      <c r="E45" s="30"/>
      <c r="F45" s="30"/>
      <c r="G45" s="30"/>
      <c r="K45">
        <f>40*1.25-5</f>
        <v>45</v>
      </c>
    </row>
    <row r="46" spans="1:16">
      <c r="A46" s="30"/>
      <c r="B46" s="30"/>
      <c r="C46" s="30"/>
      <c r="D46" s="30"/>
      <c r="E46" s="30"/>
      <c r="F46" s="30"/>
      <c r="G46" s="30"/>
    </row>
    <row r="47" spans="1:16" ht="25.5">
      <c r="A47" s="390" t="s">
        <v>389</v>
      </c>
      <c r="B47" s="390"/>
      <c r="C47" s="390"/>
      <c r="D47" s="390"/>
      <c r="E47" s="59"/>
      <c r="F47" s="59"/>
      <c r="G47" s="59"/>
    </row>
    <row r="48" spans="1:16">
      <c r="A48" s="30"/>
      <c r="B48" s="30"/>
      <c r="C48" s="30"/>
      <c r="D48" s="30"/>
      <c r="E48" s="30"/>
      <c r="F48" s="30"/>
      <c r="G48" s="30"/>
    </row>
    <row r="49" spans="1:7">
      <c r="A49" s="437" t="s">
        <v>390</v>
      </c>
      <c r="B49" s="437"/>
      <c r="C49" s="437"/>
      <c r="D49" s="437"/>
      <c r="E49" s="437"/>
      <c r="F49" s="437"/>
      <c r="G49" s="437"/>
    </row>
    <row r="50" spans="1:7" ht="19.5" customHeight="1">
      <c r="A50" s="547" t="s">
        <v>1185</v>
      </c>
      <c r="B50" s="546" t="s">
        <v>378</v>
      </c>
      <c r="C50" s="546"/>
      <c r="D50" s="546"/>
    </row>
    <row r="51" spans="1:7" ht="19.5" customHeight="1">
      <c r="A51" s="548"/>
      <c r="B51" s="405" t="s">
        <v>376</v>
      </c>
      <c r="C51" s="405"/>
      <c r="D51" s="405"/>
    </row>
    <row r="52" spans="1:7" ht="19.5" customHeight="1">
      <c r="A52" s="549"/>
      <c r="B52" s="31" t="s">
        <v>377</v>
      </c>
      <c r="C52" s="31" t="s">
        <v>188</v>
      </c>
      <c r="D52" s="31" t="s">
        <v>190</v>
      </c>
      <c r="E52" s="550" t="s">
        <v>1212</v>
      </c>
      <c r="F52" s="550"/>
    </row>
    <row r="53" spans="1:7" ht="31.5">
      <c r="A53" s="89" t="s">
        <v>379</v>
      </c>
      <c r="B53" s="90">
        <v>20</v>
      </c>
      <c r="C53" s="90">
        <v>15</v>
      </c>
      <c r="D53" s="90">
        <v>10</v>
      </c>
      <c r="E53" s="550"/>
      <c r="F53" s="550"/>
    </row>
    <row r="54" spans="1:7">
      <c r="A54" s="31" t="s">
        <v>380</v>
      </c>
      <c r="B54" s="31">
        <v>9</v>
      </c>
      <c r="C54" s="31"/>
      <c r="D54" s="31"/>
      <c r="E54" s="550"/>
      <c r="F54" s="550"/>
    </row>
    <row r="55" spans="1:7">
      <c r="A55" s="90" t="s">
        <v>381</v>
      </c>
      <c r="B55" s="90">
        <v>20</v>
      </c>
      <c r="C55" s="90">
        <v>15</v>
      </c>
      <c r="D55" s="90">
        <v>10</v>
      </c>
      <c r="E55" s="550"/>
      <c r="F55" s="550"/>
    </row>
    <row r="56" spans="1:7">
      <c r="A56" s="31" t="s">
        <v>382</v>
      </c>
      <c r="B56" s="31">
        <v>12</v>
      </c>
      <c r="C56" s="31"/>
      <c r="D56" s="31"/>
      <c r="E56" s="550"/>
      <c r="F56" s="550"/>
    </row>
    <row r="57" spans="1:7">
      <c r="A57" s="91" t="s">
        <v>383</v>
      </c>
      <c r="B57" s="91">
        <v>15</v>
      </c>
      <c r="C57" s="91"/>
      <c r="D57" s="91"/>
      <c r="E57" s="550"/>
      <c r="F57" s="550"/>
    </row>
    <row r="58" spans="1:7">
      <c r="A58" s="31" t="s">
        <v>384</v>
      </c>
      <c r="B58" s="31">
        <v>22</v>
      </c>
      <c r="C58" s="31">
        <v>20</v>
      </c>
      <c r="D58" s="31">
        <v>10</v>
      </c>
      <c r="E58" s="550"/>
      <c r="F58" s="550"/>
    </row>
    <row r="59" spans="1:7">
      <c r="A59" s="91" t="s">
        <v>385</v>
      </c>
      <c r="B59" s="91">
        <v>15</v>
      </c>
      <c r="C59" s="91"/>
      <c r="D59" s="91"/>
      <c r="E59" s="550"/>
      <c r="F59" s="550"/>
    </row>
    <row r="60" spans="1:7">
      <c r="A60" s="91" t="s">
        <v>386</v>
      </c>
      <c r="B60" s="91">
        <v>15</v>
      </c>
      <c r="C60" s="91"/>
      <c r="D60" s="91"/>
      <c r="E60" s="550"/>
      <c r="F60" s="550"/>
    </row>
    <row r="61" spans="1:7">
      <c r="A61" s="31" t="s">
        <v>387</v>
      </c>
      <c r="B61" s="31">
        <v>22</v>
      </c>
      <c r="C61" s="31">
        <v>20</v>
      </c>
      <c r="D61" s="31">
        <v>15</v>
      </c>
      <c r="E61" s="550"/>
      <c r="F61" s="550"/>
    </row>
    <row r="62" spans="1:7">
      <c r="A62" s="31" t="s">
        <v>388</v>
      </c>
      <c r="B62" s="31">
        <v>20</v>
      </c>
      <c r="C62" s="31"/>
      <c r="D62" s="31"/>
      <c r="E62" s="550"/>
      <c r="F62" s="550"/>
    </row>
    <row r="66" spans="1:8" ht="25.5">
      <c r="A66" s="390" t="s">
        <v>391</v>
      </c>
      <c r="B66" s="390"/>
      <c r="C66" s="390"/>
      <c r="D66" s="390"/>
      <c r="E66" t="s">
        <v>392</v>
      </c>
    </row>
    <row r="68" spans="1:8">
      <c r="A68" s="462"/>
      <c r="B68" s="530" t="s">
        <v>375</v>
      </c>
      <c r="C68" s="530"/>
      <c r="D68" s="530"/>
      <c r="E68" s="530" t="s">
        <v>378</v>
      </c>
      <c r="F68" s="530"/>
      <c r="G68" s="530"/>
      <c r="H68" s="543" t="s">
        <v>1190</v>
      </c>
    </row>
    <row r="69" spans="1:8">
      <c r="A69" s="545"/>
      <c r="B69" s="405" t="s">
        <v>376</v>
      </c>
      <c r="C69" s="405"/>
      <c r="D69" s="405"/>
      <c r="E69" s="405" t="s">
        <v>376</v>
      </c>
      <c r="F69" s="405"/>
      <c r="G69" s="405"/>
      <c r="H69" s="544"/>
    </row>
    <row r="70" spans="1:8">
      <c r="A70" s="463"/>
      <c r="B70" s="31" t="s">
        <v>377</v>
      </c>
      <c r="C70" s="31" t="s">
        <v>188</v>
      </c>
      <c r="D70" s="31" t="s">
        <v>190</v>
      </c>
      <c r="E70" s="31" t="s">
        <v>377</v>
      </c>
      <c r="F70" s="31" t="s">
        <v>188</v>
      </c>
      <c r="G70" s="31" t="s">
        <v>190</v>
      </c>
      <c r="H70" s="544"/>
    </row>
    <row r="71" spans="1:8">
      <c r="A71" s="45" t="s">
        <v>157</v>
      </c>
      <c r="B71" s="31">
        <v>40</v>
      </c>
      <c r="C71" s="31">
        <v>35</v>
      </c>
      <c r="D71" s="31">
        <v>25</v>
      </c>
      <c r="E71" s="31">
        <v>22</v>
      </c>
      <c r="F71" s="31">
        <v>20</v>
      </c>
      <c r="G71" s="31">
        <v>15</v>
      </c>
      <c r="H71" s="544"/>
    </row>
    <row r="72" spans="1:8">
      <c r="A72" s="45" t="s">
        <v>154</v>
      </c>
      <c r="B72" s="31">
        <v>40</v>
      </c>
      <c r="C72" s="31"/>
      <c r="D72" s="31"/>
      <c r="E72" s="31">
        <v>20</v>
      </c>
      <c r="F72" s="31"/>
      <c r="G72" s="31"/>
      <c r="H72" s="544"/>
    </row>
    <row r="76" spans="1:8" ht="25.5">
      <c r="A76" s="390" t="s">
        <v>1172</v>
      </c>
      <c r="B76" s="390"/>
      <c r="C76" s="390"/>
      <c r="D76" s="390"/>
      <c r="E76" s="390"/>
      <c r="F76" s="390"/>
      <c r="G76" s="390"/>
    </row>
    <row r="77" spans="1:8" s="153" customFormat="1">
      <c r="A77" s="276" t="s">
        <v>1179</v>
      </c>
      <c r="B77" s="276" t="s">
        <v>1178</v>
      </c>
      <c r="C77" s="276" t="s">
        <v>1180</v>
      </c>
      <c r="D77" s="276" t="s">
        <v>1181</v>
      </c>
      <c r="E77" s="276" t="s">
        <v>1182</v>
      </c>
      <c r="F77" s="276" t="s">
        <v>1183</v>
      </c>
      <c r="G77" s="4"/>
      <c r="H77" s="310" t="s">
        <v>1187</v>
      </c>
    </row>
    <row r="78" spans="1:8">
      <c r="A78" s="276" t="s">
        <v>1173</v>
      </c>
      <c r="B78" s="276">
        <v>12</v>
      </c>
      <c r="C78" s="304" t="s">
        <v>1184</v>
      </c>
      <c r="D78" s="276">
        <v>25</v>
      </c>
      <c r="E78" s="276"/>
      <c r="F78" s="276"/>
      <c r="G78" s="311">
        <v>3025</v>
      </c>
      <c r="H78" s="4"/>
    </row>
    <row r="79" spans="1:8">
      <c r="A79" s="276" t="s">
        <v>1174</v>
      </c>
      <c r="B79" s="276">
        <v>12</v>
      </c>
      <c r="C79" s="276">
        <v>75</v>
      </c>
      <c r="D79" s="276">
        <v>50</v>
      </c>
      <c r="E79" s="276">
        <v>30</v>
      </c>
      <c r="F79" s="276"/>
      <c r="G79" s="311">
        <v>7553</v>
      </c>
      <c r="H79" s="4"/>
    </row>
    <row r="80" spans="1:8">
      <c r="A80" s="462" t="s">
        <v>1175</v>
      </c>
      <c r="B80" s="276">
        <v>12</v>
      </c>
      <c r="C80" s="276">
        <v>80</v>
      </c>
      <c r="D80" s="299">
        <v>60</v>
      </c>
      <c r="E80" s="299">
        <v>40</v>
      </c>
      <c r="F80" s="301">
        <v>30</v>
      </c>
      <c r="G80" s="311">
        <v>8643</v>
      </c>
      <c r="H80" s="4"/>
    </row>
    <row r="81" spans="1:8">
      <c r="A81" s="463"/>
      <c r="B81" s="276">
        <v>3</v>
      </c>
      <c r="C81" s="299">
        <v>60</v>
      </c>
      <c r="D81" s="299">
        <v>40</v>
      </c>
      <c r="E81" s="276"/>
      <c r="F81" s="276"/>
      <c r="G81" s="311">
        <v>6040</v>
      </c>
      <c r="H81" s="4"/>
    </row>
    <row r="82" spans="1:8">
      <c r="A82" s="462" t="s">
        <v>1176</v>
      </c>
      <c r="B82" s="276">
        <v>12</v>
      </c>
      <c r="C82" s="276"/>
      <c r="D82" s="276"/>
      <c r="E82" s="300">
        <v>50</v>
      </c>
      <c r="F82" s="302">
        <v>45</v>
      </c>
      <c r="G82" s="4"/>
      <c r="H82" s="4"/>
    </row>
    <row r="83" spans="1:8">
      <c r="A83" s="545"/>
      <c r="B83" s="276">
        <v>3</v>
      </c>
      <c r="C83" s="276">
        <v>60</v>
      </c>
      <c r="D83" s="300">
        <v>50</v>
      </c>
      <c r="E83" s="276"/>
      <c r="F83" s="276"/>
      <c r="G83" s="4"/>
      <c r="H83" s="4"/>
    </row>
    <row r="84" spans="1:8">
      <c r="A84" s="463"/>
      <c r="B84" s="276">
        <v>4</v>
      </c>
      <c r="C84" s="300">
        <v>50</v>
      </c>
      <c r="D84" s="276"/>
      <c r="E84" s="276"/>
      <c r="F84" s="276"/>
      <c r="G84" s="4"/>
      <c r="H84" s="4"/>
    </row>
    <row r="85" spans="1:8">
      <c r="A85" s="462" t="s">
        <v>1177</v>
      </c>
      <c r="B85" s="276">
        <v>12</v>
      </c>
      <c r="C85" s="276"/>
      <c r="D85" s="276"/>
      <c r="E85" s="300">
        <v>75</v>
      </c>
      <c r="F85" s="303">
        <v>60</v>
      </c>
      <c r="G85" s="4"/>
      <c r="H85" s="4"/>
    </row>
    <row r="86" spans="1:8">
      <c r="A86" s="545"/>
      <c r="B86" s="276">
        <v>3</v>
      </c>
      <c r="C86" s="276">
        <v>100</v>
      </c>
      <c r="D86" s="300">
        <v>75</v>
      </c>
      <c r="E86" s="276"/>
      <c r="F86" s="276"/>
      <c r="G86" s="4"/>
      <c r="H86" s="4"/>
    </row>
    <row r="87" spans="1:8">
      <c r="A87" s="463"/>
      <c r="B87" s="276">
        <v>4</v>
      </c>
      <c r="C87" s="276">
        <v>60</v>
      </c>
      <c r="D87" s="276"/>
      <c r="E87" s="276"/>
      <c r="F87" s="276"/>
      <c r="G87" s="4"/>
      <c r="H87" s="4"/>
    </row>
  </sheetData>
  <mergeCells count="65">
    <mergeCell ref="R2:Y2"/>
    <mergeCell ref="K3:N3"/>
    <mergeCell ref="K4:N4"/>
    <mergeCell ref="K7:N7"/>
    <mergeCell ref="K36:M36"/>
    <mergeCell ref="K35:N35"/>
    <mergeCell ref="R10:S10"/>
    <mergeCell ref="R7:R8"/>
    <mergeCell ref="R4:X4"/>
    <mergeCell ref="K22:N22"/>
    <mergeCell ref="K27:N27"/>
    <mergeCell ref="K29:K31"/>
    <mergeCell ref="K32:K33"/>
    <mergeCell ref="R16:X16"/>
    <mergeCell ref="Y4:AA4"/>
    <mergeCell ref="Z5:AB5"/>
    <mergeCell ref="D9:E9"/>
    <mergeCell ref="F6:F7"/>
    <mergeCell ref="A13:B13"/>
    <mergeCell ref="A20:B20"/>
    <mergeCell ref="A21:B21"/>
    <mergeCell ref="A9:C9"/>
    <mergeCell ref="K11:K12"/>
    <mergeCell ref="K13:L13"/>
    <mergeCell ref="P10:P13"/>
    <mergeCell ref="K9:P9"/>
    <mergeCell ref="K20:L20"/>
    <mergeCell ref="K15:N15"/>
    <mergeCell ref="Y3:AB3"/>
    <mergeCell ref="R5:S5"/>
    <mergeCell ref="R6:S6"/>
    <mergeCell ref="A4:F4"/>
    <mergeCell ref="K40:L41"/>
    <mergeCell ref="M40:N41"/>
    <mergeCell ref="P29:P33"/>
    <mergeCell ref="K39:L39"/>
    <mergeCell ref="M39:N39"/>
    <mergeCell ref="I32:I44"/>
    <mergeCell ref="A31:G31"/>
    <mergeCell ref="H33:H44"/>
    <mergeCell ref="D20:F21"/>
    <mergeCell ref="A23:D23"/>
    <mergeCell ref="O3:P3"/>
    <mergeCell ref="R3:U3"/>
    <mergeCell ref="B32:D32"/>
    <mergeCell ref="E32:G32"/>
    <mergeCell ref="B33:D33"/>
    <mergeCell ref="E33:G33"/>
    <mergeCell ref="B68:D68"/>
    <mergeCell ref="E68:G68"/>
    <mergeCell ref="A66:D66"/>
    <mergeCell ref="A49:G49"/>
    <mergeCell ref="B50:D50"/>
    <mergeCell ref="B51:D51"/>
    <mergeCell ref="A50:A52"/>
    <mergeCell ref="A47:D47"/>
    <mergeCell ref="E52:F62"/>
    <mergeCell ref="H68:H72"/>
    <mergeCell ref="A76:G76"/>
    <mergeCell ref="A80:A81"/>
    <mergeCell ref="A82:A84"/>
    <mergeCell ref="A85:A87"/>
    <mergeCell ref="B69:D69"/>
    <mergeCell ref="E69:G69"/>
    <mergeCell ref="A68:A70"/>
  </mergeCells>
  <phoneticPr fontId="3"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87"/>
  <sheetViews>
    <sheetView showGridLines="0" topLeftCell="B46" zoomScale="90" zoomScaleNormal="90" workbookViewId="0">
      <selection activeCell="J51" sqref="J51"/>
    </sheetView>
  </sheetViews>
  <sheetFormatPr defaultColWidth="9" defaultRowHeight="15.75"/>
  <cols>
    <col min="1" max="1" width="9" style="28"/>
    <col min="2" max="2" width="26.25" style="28" customWidth="1"/>
    <col min="3" max="3" width="39.375" style="28" customWidth="1"/>
    <col min="4" max="4" width="16.75" style="28" customWidth="1"/>
    <col min="5" max="5" width="19.25" style="28" customWidth="1"/>
    <col min="6" max="7" width="16.75" style="28" customWidth="1"/>
    <col min="8" max="10" width="9" style="28"/>
    <col min="11" max="11" width="19.375" style="28" customWidth="1"/>
    <col min="12" max="12" width="33.375" style="28" customWidth="1"/>
    <col min="13" max="13" width="28.125" style="28" customWidth="1"/>
    <col min="14" max="16384" width="9" style="28"/>
  </cols>
  <sheetData>
    <row r="3" spans="2:8" ht="23.25">
      <c r="B3" s="258" t="s">
        <v>1188</v>
      </c>
      <c r="C3" s="258"/>
    </row>
    <row r="4" spans="2:8">
      <c r="B4" s="312" t="s">
        <v>1191</v>
      </c>
      <c r="C4" s="22" t="s">
        <v>1197</v>
      </c>
      <c r="H4" s="28">
        <f>15*37</f>
        <v>555</v>
      </c>
    </row>
    <row r="5" spans="2:8">
      <c r="B5" s="312" t="s">
        <v>1192</v>
      </c>
      <c r="C5" s="22" t="s">
        <v>1197</v>
      </c>
    </row>
    <row r="6" spans="2:8">
      <c r="B6" s="312" t="s">
        <v>1193</v>
      </c>
      <c r="C6" s="22" t="s">
        <v>1197</v>
      </c>
    </row>
    <row r="7" spans="2:8">
      <c r="B7" s="312" t="s">
        <v>1194</v>
      </c>
      <c r="C7" s="22" t="s">
        <v>1198</v>
      </c>
    </row>
    <row r="8" spans="2:8">
      <c r="B8" s="312" t="s">
        <v>1195</v>
      </c>
      <c r="C8" s="22" t="s">
        <v>1198</v>
      </c>
    </row>
    <row r="9" spans="2:8">
      <c r="B9" s="313" t="s">
        <v>1196</v>
      </c>
      <c r="C9" s="22" t="s">
        <v>1197</v>
      </c>
    </row>
    <row r="10" spans="2:8">
      <c r="B10" s="351"/>
      <c r="C10" s="316"/>
    </row>
    <row r="11" spans="2:8" ht="18.75">
      <c r="B11" s="358" t="s">
        <v>1283</v>
      </c>
      <c r="C11" s="316"/>
    </row>
    <row r="12" spans="2:8" s="55" customFormat="1" ht="21.75" customHeight="1">
      <c r="B12" s="352" t="s">
        <v>1284</v>
      </c>
      <c r="C12" s="330"/>
    </row>
    <row r="13" spans="2:8">
      <c r="B13" s="364" t="s">
        <v>1285</v>
      </c>
      <c r="C13" s="362" t="s">
        <v>1286</v>
      </c>
      <c r="D13" s="362" t="s">
        <v>1287</v>
      </c>
    </row>
    <row r="14" spans="2:8">
      <c r="B14" s="353" t="s">
        <v>1288</v>
      </c>
      <c r="C14" s="331">
        <v>100</v>
      </c>
      <c r="D14" s="331">
        <v>5</v>
      </c>
    </row>
    <row r="15" spans="2:8">
      <c r="B15" s="353" t="s">
        <v>1289</v>
      </c>
      <c r="C15" s="331">
        <v>150</v>
      </c>
      <c r="D15" s="331">
        <v>10</v>
      </c>
    </row>
    <row r="16" spans="2:8">
      <c r="B16" s="353" t="s">
        <v>1290</v>
      </c>
      <c r="C16" s="331">
        <v>250</v>
      </c>
      <c r="D16" s="331">
        <v>15</v>
      </c>
    </row>
    <row r="17" spans="2:6">
      <c r="B17" s="353" t="s">
        <v>1291</v>
      </c>
      <c r="C17" s="331">
        <v>300</v>
      </c>
      <c r="D17" s="331">
        <v>20</v>
      </c>
    </row>
    <row r="18" spans="2:6">
      <c r="B18" s="353" t="s">
        <v>1292</v>
      </c>
      <c r="C18" s="331">
        <v>400</v>
      </c>
      <c r="D18" s="331">
        <v>30</v>
      </c>
    </row>
    <row r="19" spans="2:6">
      <c r="B19" s="352" t="s">
        <v>1296</v>
      </c>
      <c r="C19" s="316"/>
    </row>
    <row r="20" spans="2:6">
      <c r="B20" s="354" t="s">
        <v>1293</v>
      </c>
      <c r="C20" s="338" t="s">
        <v>1294</v>
      </c>
      <c r="D20" s="338" t="s">
        <v>1295</v>
      </c>
    </row>
    <row r="21" spans="2:6">
      <c r="B21" s="351"/>
      <c r="C21" s="316"/>
    </row>
    <row r="22" spans="2:6">
      <c r="B22" s="352" t="s">
        <v>1301</v>
      </c>
      <c r="C22" s="316"/>
    </row>
    <row r="23" spans="2:6">
      <c r="B23" s="364" t="s">
        <v>1298</v>
      </c>
      <c r="C23" s="362" t="s">
        <v>1299</v>
      </c>
      <c r="D23" s="362" t="s">
        <v>1297</v>
      </c>
    </row>
    <row r="24" spans="2:6">
      <c r="B24" s="353">
        <v>27</v>
      </c>
      <c r="C24" s="331">
        <v>650</v>
      </c>
      <c r="D24" s="331">
        <v>15</v>
      </c>
    </row>
    <row r="25" spans="2:6">
      <c r="B25" s="353" t="s">
        <v>1300</v>
      </c>
      <c r="C25" s="331">
        <v>650</v>
      </c>
      <c r="D25" s="331">
        <v>10</v>
      </c>
    </row>
    <row r="26" spans="2:6">
      <c r="B26" s="352" t="s">
        <v>1302</v>
      </c>
      <c r="C26" s="316"/>
    </row>
    <row r="27" spans="2:6" ht="18" customHeight="1">
      <c r="B27" s="607" t="s">
        <v>1343</v>
      </c>
      <c r="C27" s="607"/>
      <c r="D27" s="607"/>
    </row>
    <row r="28" spans="2:6" ht="35.25" customHeight="1">
      <c r="B28" s="608" t="s">
        <v>1316</v>
      </c>
      <c r="C28" s="608"/>
      <c r="D28" s="608"/>
    </row>
    <row r="29" spans="2:6" ht="22.5" customHeight="1">
      <c r="B29" s="357" t="s">
        <v>1313</v>
      </c>
      <c r="C29" s="356"/>
      <c r="D29" s="356"/>
    </row>
    <row r="30" spans="2:6" ht="15.75" customHeight="1">
      <c r="B30" s="365" t="s">
        <v>1303</v>
      </c>
      <c r="C30" s="362" t="s">
        <v>1304</v>
      </c>
      <c r="D30" s="362" t="s">
        <v>1305</v>
      </c>
      <c r="E30" s="362" t="s">
        <v>1306</v>
      </c>
    </row>
    <row r="31" spans="2:6">
      <c r="B31" s="342" t="s">
        <v>1307</v>
      </c>
      <c r="C31" s="331">
        <v>3</v>
      </c>
      <c r="D31" s="331">
        <v>200</v>
      </c>
      <c r="E31" s="329" t="s">
        <v>1310</v>
      </c>
      <c r="F31" s="366" t="s">
        <v>1317</v>
      </c>
    </row>
    <row r="32" spans="2:6">
      <c r="B32" s="342" t="s">
        <v>1308</v>
      </c>
      <c r="C32" s="331">
        <v>3</v>
      </c>
      <c r="D32" s="331">
        <v>200</v>
      </c>
      <c r="E32" s="329" t="s">
        <v>1311</v>
      </c>
      <c r="F32" s="366" t="s">
        <v>1318</v>
      </c>
    </row>
    <row r="33" spans="2:6">
      <c r="B33" s="342" t="s">
        <v>1309</v>
      </c>
      <c r="C33" s="331">
        <v>2</v>
      </c>
      <c r="D33" s="331">
        <v>200</v>
      </c>
      <c r="E33" s="329" t="s">
        <v>1312</v>
      </c>
      <c r="F33" s="366" t="s">
        <v>1319</v>
      </c>
    </row>
    <row r="34" spans="2:6">
      <c r="B34" s="351"/>
      <c r="C34" s="316"/>
    </row>
    <row r="35" spans="2:6" ht="18.75">
      <c r="B35" s="358" t="s">
        <v>1341</v>
      </c>
      <c r="C35" s="316"/>
    </row>
    <row r="36" spans="2:6">
      <c r="B36" s="331"/>
      <c r="C36" s="331" t="s">
        <v>1322</v>
      </c>
      <c r="D36" s="331" t="s">
        <v>1323</v>
      </c>
      <c r="E36" s="22"/>
    </row>
    <row r="37" spans="2:6">
      <c r="B37" s="609" t="s">
        <v>1320</v>
      </c>
      <c r="C37" s="331" t="s">
        <v>1321</v>
      </c>
      <c r="D37" s="331">
        <v>50</v>
      </c>
      <c r="E37" s="22"/>
    </row>
    <row r="38" spans="2:6">
      <c r="B38" s="609"/>
      <c r="C38" s="331" t="s">
        <v>1324</v>
      </c>
      <c r="D38" s="331">
        <v>75</v>
      </c>
      <c r="E38" s="22"/>
    </row>
    <row r="39" spans="2:6">
      <c r="B39" s="609"/>
      <c r="C39" s="331" t="s">
        <v>1325</v>
      </c>
      <c r="D39" s="331">
        <v>120</v>
      </c>
      <c r="E39" s="22"/>
    </row>
    <row r="40" spans="2:6">
      <c r="B40" s="517" t="s">
        <v>1329</v>
      </c>
      <c r="C40" s="530" t="s">
        <v>1326</v>
      </c>
      <c r="D40" s="530"/>
      <c r="E40" s="22"/>
    </row>
    <row r="41" spans="2:6" ht="21.75" customHeight="1">
      <c r="B41" s="517"/>
      <c r="C41" s="530" t="s">
        <v>1327</v>
      </c>
      <c r="D41" s="530"/>
      <c r="E41" s="22"/>
    </row>
    <row r="42" spans="2:6">
      <c r="B42" s="353" t="s">
        <v>1331</v>
      </c>
      <c r="C42" s="331" t="s">
        <v>1328</v>
      </c>
      <c r="D42" s="331" t="s">
        <v>1330</v>
      </c>
      <c r="E42" s="22"/>
    </row>
    <row r="43" spans="2:6">
      <c r="B43" s="612" t="s">
        <v>1332</v>
      </c>
      <c r="C43" s="331" t="s">
        <v>1333</v>
      </c>
      <c r="D43" s="331" t="s">
        <v>1334</v>
      </c>
      <c r="E43" s="22"/>
    </row>
    <row r="44" spans="2:6">
      <c r="B44" s="613"/>
      <c r="C44" s="331" t="s">
        <v>1335</v>
      </c>
      <c r="D44" s="331" t="s">
        <v>1336</v>
      </c>
      <c r="E44" s="22"/>
    </row>
    <row r="45" spans="2:6">
      <c r="B45" s="355"/>
      <c r="C45" s="330"/>
      <c r="D45" s="55"/>
    </row>
    <row r="46" spans="2:6" ht="24">
      <c r="B46" s="610" t="s">
        <v>1342</v>
      </c>
      <c r="C46" s="331" t="s">
        <v>1337</v>
      </c>
      <c r="D46" s="329" t="s">
        <v>1338</v>
      </c>
    </row>
    <row r="47" spans="2:6">
      <c r="B47" s="611"/>
      <c r="C47" s="331" t="s">
        <v>1339</v>
      </c>
      <c r="D47" s="331" t="s">
        <v>1340</v>
      </c>
    </row>
    <row r="48" spans="2:6" ht="15" customHeight="1">
      <c r="B48" s="351"/>
      <c r="C48" s="316"/>
    </row>
    <row r="49" spans="2:14" ht="18" customHeight="1"/>
    <row r="50" spans="2:14" s="360" customFormat="1" ht="30.75" customHeight="1">
      <c r="B50" s="359" t="s">
        <v>1314</v>
      </c>
      <c r="C50" s="316"/>
      <c r="D50" s="316"/>
      <c r="E50" s="316"/>
      <c r="F50" s="316"/>
      <c r="G50" s="316"/>
    </row>
    <row r="51" spans="2:14" s="92" customFormat="1" ht="24" customHeight="1">
      <c r="B51" s="361" t="s">
        <v>571</v>
      </c>
      <c r="C51" s="361" t="s">
        <v>576</v>
      </c>
      <c r="D51" s="361" t="s">
        <v>572</v>
      </c>
      <c r="E51" s="361" t="s">
        <v>573</v>
      </c>
      <c r="F51" s="361" t="s">
        <v>574</v>
      </c>
      <c r="G51" s="361" t="s">
        <v>575</v>
      </c>
    </row>
    <row r="52" spans="2:14" s="92" customFormat="1" ht="19.5" customHeight="1">
      <c r="B52" s="473" t="s">
        <v>577</v>
      </c>
      <c r="C52" s="101" t="s">
        <v>599</v>
      </c>
      <c r="D52" s="100"/>
      <c r="E52" s="102" t="s">
        <v>586</v>
      </c>
      <c r="F52" s="100"/>
      <c r="G52" s="102" t="s">
        <v>586</v>
      </c>
      <c r="K52" s="361"/>
      <c r="L52" s="361" t="s">
        <v>1394</v>
      </c>
      <c r="M52" s="361" t="s">
        <v>1395</v>
      </c>
      <c r="N52" s="361" t="s">
        <v>1396</v>
      </c>
    </row>
    <row r="53" spans="2:14">
      <c r="B53" s="603"/>
      <c r="C53" s="74" t="s">
        <v>598</v>
      </c>
      <c r="D53" s="95"/>
      <c r="E53" s="102" t="s">
        <v>586</v>
      </c>
      <c r="F53" s="95"/>
      <c r="G53" s="102" t="s">
        <v>586</v>
      </c>
      <c r="K53" s="375" t="s">
        <v>1384</v>
      </c>
      <c r="L53" s="375" t="s">
        <v>1385</v>
      </c>
      <c r="M53" s="375" t="s">
        <v>1385</v>
      </c>
      <c r="N53" s="375" t="s">
        <v>1386</v>
      </c>
    </row>
    <row r="54" spans="2:14" ht="33" customHeight="1">
      <c r="B54" s="474"/>
      <c r="C54" s="74" t="s">
        <v>587</v>
      </c>
      <c r="D54" s="95"/>
      <c r="E54" s="95"/>
      <c r="F54" s="102" t="s">
        <v>586</v>
      </c>
      <c r="G54" s="102" t="s">
        <v>586</v>
      </c>
      <c r="K54" s="375" t="s">
        <v>1387</v>
      </c>
      <c r="L54" s="378" t="s">
        <v>1388</v>
      </c>
      <c r="M54" s="378" t="s">
        <v>1388</v>
      </c>
      <c r="N54" s="377" t="s">
        <v>1386</v>
      </c>
    </row>
    <row r="55" spans="2:14" ht="50.25" customHeight="1">
      <c r="B55" s="74" t="s">
        <v>578</v>
      </c>
      <c r="C55" s="74"/>
      <c r="D55" s="95"/>
      <c r="E55" s="102" t="s">
        <v>586</v>
      </c>
      <c r="F55" s="95"/>
      <c r="G55" s="95"/>
      <c r="K55" s="376" t="s">
        <v>1389</v>
      </c>
      <c r="L55" s="378" t="s">
        <v>1398</v>
      </c>
      <c r="M55" s="378" t="s">
        <v>1390</v>
      </c>
      <c r="N55" s="375" t="s">
        <v>1391</v>
      </c>
    </row>
    <row r="56" spans="2:14" ht="30" customHeight="1">
      <c r="B56" s="473" t="s">
        <v>579</v>
      </c>
      <c r="C56" s="74" t="s">
        <v>602</v>
      </c>
      <c r="D56" s="95"/>
      <c r="E56" s="95"/>
      <c r="F56" s="102" t="s">
        <v>586</v>
      </c>
      <c r="G56" s="95"/>
      <c r="K56" s="375" t="s">
        <v>1392</v>
      </c>
      <c r="L56" s="378" t="s">
        <v>1397</v>
      </c>
      <c r="M56" s="378" t="s">
        <v>1393</v>
      </c>
      <c r="N56" s="375" t="s">
        <v>1391</v>
      </c>
    </row>
    <row r="57" spans="2:14">
      <c r="B57" s="603"/>
      <c r="C57" s="95" t="s">
        <v>600</v>
      </c>
      <c r="D57" s="95"/>
      <c r="E57" s="55"/>
      <c r="F57" s="102" t="s">
        <v>586</v>
      </c>
      <c r="G57" s="95"/>
    </row>
    <row r="58" spans="2:14">
      <c r="B58" s="603"/>
      <c r="C58" s="95" t="s">
        <v>601</v>
      </c>
      <c r="D58" s="95"/>
      <c r="E58" s="102" t="s">
        <v>586</v>
      </c>
      <c r="F58" s="95"/>
      <c r="G58" s="95"/>
    </row>
    <row r="59" spans="2:14" ht="15.75" customHeight="1">
      <c r="B59" s="474"/>
      <c r="C59" s="74" t="s">
        <v>608</v>
      </c>
      <c r="D59" s="95"/>
      <c r="E59" s="102" t="s">
        <v>586</v>
      </c>
      <c r="F59" s="95"/>
      <c r="G59" s="95"/>
    </row>
    <row r="60" spans="2:14" ht="19.5" customHeight="1">
      <c r="B60" s="473" t="s">
        <v>604</v>
      </c>
      <c r="C60" s="74" t="s">
        <v>603</v>
      </c>
      <c r="D60" s="95"/>
      <c r="E60" s="604" t="s">
        <v>588</v>
      </c>
      <c r="F60" s="95"/>
      <c r="G60" s="95"/>
    </row>
    <row r="61" spans="2:14">
      <c r="B61" s="603"/>
      <c r="C61" s="74" t="s">
        <v>582</v>
      </c>
      <c r="D61" s="95"/>
      <c r="E61" s="605"/>
      <c r="F61" s="95"/>
      <c r="G61" s="95"/>
    </row>
    <row r="62" spans="2:14">
      <c r="B62" s="603"/>
      <c r="C62" s="74" t="s">
        <v>583</v>
      </c>
      <c r="D62" s="95"/>
      <c r="E62" s="605"/>
      <c r="F62" s="95"/>
      <c r="G62" s="95"/>
    </row>
    <row r="63" spans="2:14">
      <c r="B63" s="474"/>
      <c r="C63" s="74" t="s">
        <v>584</v>
      </c>
      <c r="D63" s="95"/>
      <c r="E63" s="606"/>
      <c r="F63" s="95"/>
      <c r="G63" s="95"/>
    </row>
    <row r="64" spans="2:14">
      <c r="B64" s="473" t="s">
        <v>580</v>
      </c>
      <c r="C64" s="74" t="s">
        <v>585</v>
      </c>
      <c r="D64" s="95"/>
      <c r="E64" s="95"/>
      <c r="F64" s="102" t="s">
        <v>586</v>
      </c>
      <c r="G64" s="95"/>
    </row>
    <row r="65" spans="2:7">
      <c r="B65" s="603"/>
      <c r="C65" s="74" t="s">
        <v>590</v>
      </c>
      <c r="D65" s="95"/>
      <c r="E65" s="102" t="s">
        <v>586</v>
      </c>
      <c r="F65" s="95"/>
      <c r="G65" s="95"/>
    </row>
    <row r="66" spans="2:7" ht="47.25">
      <c r="B66" s="474"/>
      <c r="C66" s="74" t="s">
        <v>605</v>
      </c>
      <c r="D66" s="102" t="s">
        <v>586</v>
      </c>
      <c r="E66" s="55"/>
      <c r="F66" s="95"/>
      <c r="G66" s="95"/>
    </row>
    <row r="67" spans="2:7">
      <c r="B67" s="530" t="s">
        <v>581</v>
      </c>
      <c r="C67" s="74" t="s">
        <v>607</v>
      </c>
      <c r="D67" s="95"/>
      <c r="E67" s="95"/>
      <c r="F67" s="102" t="s">
        <v>586</v>
      </c>
      <c r="G67" s="95"/>
    </row>
    <row r="68" spans="2:7">
      <c r="B68" s="530"/>
      <c r="C68" s="95" t="s">
        <v>606</v>
      </c>
      <c r="D68" s="95"/>
      <c r="E68" s="95"/>
      <c r="F68" s="102" t="s">
        <v>586</v>
      </c>
      <c r="G68" s="95"/>
    </row>
    <row r="69" spans="2:7">
      <c r="B69" s="530"/>
      <c r="C69" s="95" t="s">
        <v>589</v>
      </c>
      <c r="D69" s="95"/>
      <c r="E69" s="102" t="s">
        <v>586</v>
      </c>
      <c r="F69" s="95"/>
      <c r="G69" s="95"/>
    </row>
    <row r="70" spans="2:7">
      <c r="D70" s="602" t="s">
        <v>1199</v>
      </c>
      <c r="E70" s="602" t="s">
        <v>1213</v>
      </c>
      <c r="F70" s="602" t="s">
        <v>1200</v>
      </c>
      <c r="G70" s="602" t="s">
        <v>1202</v>
      </c>
    </row>
    <row r="71" spans="2:7">
      <c r="D71" s="602"/>
      <c r="E71" s="602"/>
      <c r="F71" s="602"/>
      <c r="G71" s="602"/>
    </row>
    <row r="72" spans="2:7">
      <c r="D72" s="602"/>
      <c r="E72" s="602"/>
      <c r="F72" s="602"/>
      <c r="G72" s="602"/>
    </row>
    <row r="73" spans="2:7">
      <c r="D73" s="602"/>
      <c r="E73" s="602"/>
      <c r="F73" s="602"/>
      <c r="G73" s="602"/>
    </row>
    <row r="74" spans="2:7">
      <c r="D74" s="602"/>
      <c r="E74" s="602"/>
      <c r="F74" s="602"/>
      <c r="G74" s="602"/>
    </row>
    <row r="75" spans="2:7">
      <c r="D75" s="602"/>
      <c r="E75" s="602"/>
      <c r="F75" s="602"/>
      <c r="G75" s="602"/>
    </row>
    <row r="76" spans="2:7">
      <c r="D76" s="602"/>
      <c r="E76" s="602"/>
      <c r="F76" s="602"/>
      <c r="G76" s="602"/>
    </row>
    <row r="77" spans="2:7">
      <c r="D77" s="367"/>
      <c r="E77" s="367"/>
      <c r="F77" s="367"/>
      <c r="G77" s="367"/>
    </row>
    <row r="78" spans="2:7">
      <c r="B78" s="614" t="s">
        <v>1344</v>
      </c>
      <c r="C78" s="22" t="s">
        <v>1345</v>
      </c>
      <c r="D78" s="333"/>
      <c r="E78" s="333"/>
      <c r="F78" s="367"/>
      <c r="G78" s="367"/>
    </row>
    <row r="79" spans="2:7">
      <c r="B79" s="614"/>
      <c r="C79" s="22" t="s">
        <v>1346</v>
      </c>
      <c r="D79" s="333" t="s">
        <v>1347</v>
      </c>
      <c r="E79" s="333"/>
      <c r="F79" s="367"/>
      <c r="G79" s="367"/>
    </row>
    <row r="80" spans="2:7">
      <c r="B80" s="614"/>
      <c r="C80" s="22" t="s">
        <v>1348</v>
      </c>
      <c r="D80" s="333" t="s">
        <v>1349</v>
      </c>
      <c r="E80" s="333"/>
      <c r="F80" s="367"/>
      <c r="G80" s="367"/>
    </row>
    <row r="81" spans="2:7" ht="47.25">
      <c r="B81" s="614"/>
      <c r="C81" s="22" t="s">
        <v>1350</v>
      </c>
      <c r="D81" s="22" t="s">
        <v>1351</v>
      </c>
      <c r="E81" s="22" t="s">
        <v>1352</v>
      </c>
    </row>
    <row r="83" spans="2:7" ht="36.75" customHeight="1">
      <c r="B83" s="359" t="s">
        <v>1315</v>
      </c>
    </row>
    <row r="84" spans="2:7" ht="27.75" customHeight="1">
      <c r="B84" s="361" t="s">
        <v>1203</v>
      </c>
      <c r="C84" s="363" t="s">
        <v>1204</v>
      </c>
      <c r="D84" s="363" t="s">
        <v>1205</v>
      </c>
      <c r="E84" s="363" t="s">
        <v>1206</v>
      </c>
      <c r="F84" s="363" t="s">
        <v>1207</v>
      </c>
      <c r="G84" s="363" t="s">
        <v>1208</v>
      </c>
    </row>
    <row r="85" spans="2:7">
      <c r="B85" s="314" t="s">
        <v>1209</v>
      </c>
      <c r="C85" s="314" t="s">
        <v>588</v>
      </c>
      <c r="D85" s="314" t="s">
        <v>588</v>
      </c>
      <c r="E85" s="314" t="s">
        <v>588</v>
      </c>
      <c r="F85" s="314" t="s">
        <v>588</v>
      </c>
      <c r="G85" s="314" t="s">
        <v>588</v>
      </c>
    </row>
    <row r="86" spans="2:7">
      <c r="B86" s="314" t="s">
        <v>1210</v>
      </c>
      <c r="C86" s="314" t="s">
        <v>588</v>
      </c>
      <c r="D86" s="314" t="s">
        <v>588</v>
      </c>
      <c r="E86" s="314" t="s">
        <v>588</v>
      </c>
      <c r="F86" s="314" t="s">
        <v>588</v>
      </c>
      <c r="G86" s="314"/>
    </row>
    <row r="87" spans="2:7">
      <c r="B87" s="314" t="s">
        <v>1211</v>
      </c>
      <c r="C87" s="314" t="s">
        <v>588</v>
      </c>
      <c r="D87" s="314" t="s">
        <v>588</v>
      </c>
      <c r="E87" s="314"/>
      <c r="F87" s="314" t="s">
        <v>588</v>
      </c>
      <c r="G87" s="314"/>
    </row>
  </sheetData>
  <mergeCells count="19">
    <mergeCell ref="B78:B81"/>
    <mergeCell ref="B27:D27"/>
    <mergeCell ref="B28:D28"/>
    <mergeCell ref="B37:B39"/>
    <mergeCell ref="C40:D40"/>
    <mergeCell ref="D70:D76"/>
    <mergeCell ref="C41:D41"/>
    <mergeCell ref="B40:B41"/>
    <mergeCell ref="B46:B47"/>
    <mergeCell ref="B43:B44"/>
    <mergeCell ref="E70:E76"/>
    <mergeCell ref="F70:F76"/>
    <mergeCell ref="G70:G76"/>
    <mergeCell ref="B52:B54"/>
    <mergeCell ref="B67:B69"/>
    <mergeCell ref="B56:B59"/>
    <mergeCell ref="B60:B63"/>
    <mergeCell ref="E60:E63"/>
    <mergeCell ref="B64:B66"/>
  </mergeCells>
  <phoneticPr fontId="3" type="noConversion"/>
  <pageMargins left="0.7" right="0.7" top="0.75" bottom="0.75" header="0.3" footer="0.3"/>
  <pageSetup paperSize="9" orientation="portrait" horizont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showGridLines="0" topLeftCell="A16" workbookViewId="0">
      <selection activeCell="G57" sqref="G57"/>
    </sheetView>
  </sheetViews>
  <sheetFormatPr defaultRowHeight="15.75"/>
  <cols>
    <col min="1" max="1" width="9" style="153"/>
    <col min="2" max="2" width="21.25" customWidth="1"/>
    <col min="3" max="4" width="19.625" customWidth="1"/>
    <col min="5" max="5" width="21.5" customWidth="1"/>
    <col min="6" max="6" width="21.625" customWidth="1"/>
    <col min="7" max="7" width="16.25" customWidth="1"/>
  </cols>
  <sheetData>
    <row r="1" spans="2:6" s="153" customFormat="1" ht="20.25">
      <c r="B1" s="337" t="s">
        <v>1353</v>
      </c>
    </row>
    <row r="2" spans="2:6" s="370" customFormat="1" ht="27.75" customHeight="1">
      <c r="B2" s="369" t="s">
        <v>1354</v>
      </c>
    </row>
    <row r="3" spans="2:6" s="153" customFormat="1">
      <c r="B3" s="328"/>
      <c r="C3" s="328" t="s">
        <v>1355</v>
      </c>
      <c r="D3" s="328" t="s">
        <v>1356</v>
      </c>
      <c r="E3" s="328" t="s">
        <v>1357</v>
      </c>
      <c r="F3" s="332" t="s">
        <v>1362</v>
      </c>
    </row>
    <row r="4" spans="2:6" s="153" customFormat="1">
      <c r="B4" s="328" t="s">
        <v>1359</v>
      </c>
      <c r="C4" s="328" t="s">
        <v>1358</v>
      </c>
      <c r="D4" s="328" t="s">
        <v>1358</v>
      </c>
      <c r="E4" s="328" t="s">
        <v>1361</v>
      </c>
    </row>
    <row r="5" spans="2:6" s="153" customFormat="1">
      <c r="B5" s="328" t="s">
        <v>1363</v>
      </c>
      <c r="C5" s="328" t="s">
        <v>1358</v>
      </c>
      <c r="D5" s="328" t="s">
        <v>1361</v>
      </c>
      <c r="E5" s="328" t="s">
        <v>1361</v>
      </c>
    </row>
    <row r="6" spans="2:6" s="153" customFormat="1">
      <c r="B6" s="328" t="s">
        <v>1360</v>
      </c>
      <c r="C6" s="328" t="s">
        <v>1358</v>
      </c>
      <c r="D6" s="328" t="s">
        <v>1361</v>
      </c>
      <c r="E6" s="328" t="s">
        <v>639</v>
      </c>
    </row>
    <row r="7" spans="2:6" s="153" customFormat="1"/>
    <row r="8" spans="2:6" s="153" customFormat="1">
      <c r="B8" s="369" t="s">
        <v>1375</v>
      </c>
    </row>
    <row r="9" spans="2:6" s="153" customFormat="1">
      <c r="B9" s="372" t="s">
        <v>1374</v>
      </c>
      <c r="C9" s="373" t="s">
        <v>1364</v>
      </c>
      <c r="D9" s="373" t="s">
        <v>1365</v>
      </c>
    </row>
    <row r="10" spans="2:6" s="153" customFormat="1">
      <c r="B10" s="4" t="s">
        <v>1366</v>
      </c>
      <c r="C10" s="8" t="s">
        <v>1367</v>
      </c>
      <c r="D10" s="371" t="s">
        <v>1368</v>
      </c>
    </row>
    <row r="11" spans="2:6" s="153" customFormat="1">
      <c r="B11" s="368" t="s">
        <v>1369</v>
      </c>
      <c r="C11" s="8" t="s">
        <v>1376</v>
      </c>
      <c r="D11" s="8" t="s">
        <v>1370</v>
      </c>
    </row>
    <row r="12" spans="2:6" s="153" customFormat="1">
      <c r="B12" s="368" t="s">
        <v>1371</v>
      </c>
      <c r="C12" s="8" t="s">
        <v>1376</v>
      </c>
      <c r="D12" s="8" t="s">
        <v>1376</v>
      </c>
    </row>
    <row r="13" spans="2:6" s="153" customFormat="1">
      <c r="B13" s="368" t="s">
        <v>1372</v>
      </c>
      <c r="C13" s="8" t="s">
        <v>1376</v>
      </c>
      <c r="D13" s="8" t="s">
        <v>1370</v>
      </c>
    </row>
    <row r="14" spans="2:6" s="153" customFormat="1">
      <c r="B14" s="368" t="s">
        <v>1373</v>
      </c>
      <c r="C14" s="8" t="s">
        <v>1376</v>
      </c>
      <c r="D14" s="8" t="s">
        <v>1376</v>
      </c>
    </row>
    <row r="15" spans="2:6" s="153" customFormat="1"/>
    <row r="16" spans="2:6" s="153" customFormat="1"/>
    <row r="17" spans="2:7">
      <c r="B17" s="530" t="s">
        <v>1218</v>
      </c>
      <c r="C17" s="322" t="s">
        <v>1219</v>
      </c>
      <c r="D17" s="322" t="s">
        <v>254</v>
      </c>
    </row>
    <row r="18" spans="2:7">
      <c r="B18" s="530"/>
      <c r="C18" s="322" t="s">
        <v>1223</v>
      </c>
      <c r="D18" s="322" t="s">
        <v>254</v>
      </c>
    </row>
    <row r="20" spans="2:7" s="327" customFormat="1" ht="30" customHeight="1">
      <c r="B20" s="337" t="s">
        <v>1226</v>
      </c>
    </row>
    <row r="21" spans="2:7" ht="21.75" customHeight="1">
      <c r="B21" s="345" t="s">
        <v>1219</v>
      </c>
    </row>
    <row r="22" spans="2:7">
      <c r="B22" s="322" t="s">
        <v>1224</v>
      </c>
      <c r="C22" s="322" t="s">
        <v>1081</v>
      </c>
      <c r="D22" s="322" t="s">
        <v>1225</v>
      </c>
      <c r="E22" s="616" t="s">
        <v>1277</v>
      </c>
    </row>
    <row r="23" spans="2:7">
      <c r="B23" s="335" t="s">
        <v>1221</v>
      </c>
      <c r="C23" s="335" t="s">
        <v>254</v>
      </c>
      <c r="D23" s="322"/>
      <c r="E23" s="617"/>
    </row>
    <row r="24" spans="2:7" s="1" customFormat="1" ht="36" customHeight="1">
      <c r="B24" s="336" t="s">
        <v>1222</v>
      </c>
      <c r="C24" s="336" t="s">
        <v>255</v>
      </c>
      <c r="D24" s="220" t="s">
        <v>1260</v>
      </c>
      <c r="E24" s="617"/>
    </row>
    <row r="26" spans="2:7">
      <c r="B26" s="345" t="s">
        <v>1223</v>
      </c>
    </row>
    <row r="27" spans="2:7" s="1" customFormat="1" ht="23.25" customHeight="1">
      <c r="B27" s="621" t="s">
        <v>1227</v>
      </c>
      <c r="C27" s="621"/>
      <c r="D27" s="621"/>
    </row>
    <row r="28" spans="2:7">
      <c r="B28" s="335" t="s">
        <v>1221</v>
      </c>
      <c r="C28" s="322" t="s">
        <v>254</v>
      </c>
      <c r="D28" s="4"/>
      <c r="E28" s="616" t="s">
        <v>1377</v>
      </c>
    </row>
    <row r="29" spans="2:7" s="1" customFormat="1" ht="37.5" customHeight="1">
      <c r="B29" s="336" t="s">
        <v>1222</v>
      </c>
      <c r="C29" s="320" t="s">
        <v>1228</v>
      </c>
      <c r="D29" s="338" t="s">
        <v>1229</v>
      </c>
      <c r="E29" s="618"/>
    </row>
    <row r="31" spans="2:7" s="340" customFormat="1" ht="33" customHeight="1">
      <c r="B31" s="621" t="s">
        <v>1251</v>
      </c>
      <c r="C31" s="621"/>
      <c r="D31" s="621"/>
    </row>
    <row r="32" spans="2:7" s="1" customFormat="1" ht="21" customHeight="1">
      <c r="B32" s="321" t="s">
        <v>1230</v>
      </c>
      <c r="C32" s="321" t="s">
        <v>1231</v>
      </c>
      <c r="D32" s="321" t="s">
        <v>1232</v>
      </c>
      <c r="E32" s="321" t="s">
        <v>1233</v>
      </c>
      <c r="F32" s="321" t="s">
        <v>1234</v>
      </c>
      <c r="G32" s="616" t="s">
        <v>1278</v>
      </c>
    </row>
    <row r="33" spans="2:7" s="1" customFormat="1" ht="24" customHeight="1">
      <c r="B33" s="263" t="s">
        <v>1247</v>
      </c>
      <c r="C33" s="263"/>
      <c r="D33" s="263" t="s">
        <v>1236</v>
      </c>
      <c r="E33" s="263" t="s">
        <v>1238</v>
      </c>
      <c r="F33" s="325" t="s">
        <v>1238</v>
      </c>
      <c r="G33" s="619"/>
    </row>
    <row r="34" spans="2:7" s="1" customFormat="1" ht="24" customHeight="1">
      <c r="B34" s="625" t="s">
        <v>580</v>
      </c>
      <c r="C34" s="263" t="s">
        <v>1239</v>
      </c>
      <c r="D34" s="325" t="s">
        <v>1236</v>
      </c>
      <c r="E34" s="325" t="s">
        <v>1238</v>
      </c>
      <c r="F34" s="325" t="s">
        <v>1238</v>
      </c>
      <c r="G34" s="619"/>
    </row>
    <row r="35" spans="2:7" s="1" customFormat="1" ht="38.25">
      <c r="B35" s="626"/>
      <c r="C35" s="263" t="s">
        <v>1240</v>
      </c>
      <c r="D35" s="326" t="s">
        <v>1242</v>
      </c>
      <c r="E35" s="323" t="s">
        <v>1243</v>
      </c>
      <c r="F35" s="325" t="s">
        <v>1238</v>
      </c>
      <c r="G35" s="619"/>
    </row>
    <row r="36" spans="2:7" ht="48.75" customHeight="1">
      <c r="B36" s="627"/>
      <c r="C36" s="263" t="s">
        <v>1244</v>
      </c>
      <c r="D36" s="326" t="s">
        <v>1242</v>
      </c>
      <c r="E36" s="326" t="s">
        <v>1246</v>
      </c>
      <c r="F36" s="323" t="s">
        <v>1243</v>
      </c>
      <c r="G36" s="619"/>
    </row>
    <row r="37" spans="2:7" ht="27" customHeight="1">
      <c r="B37" s="625" t="s">
        <v>1248</v>
      </c>
      <c r="C37" s="263" t="s">
        <v>1249</v>
      </c>
      <c r="D37" s="263" t="s">
        <v>1236</v>
      </c>
      <c r="E37" s="263" t="s">
        <v>1238</v>
      </c>
      <c r="F37" s="325" t="s">
        <v>1238</v>
      </c>
      <c r="G37" s="619"/>
    </row>
    <row r="38" spans="2:7" ht="45.75" customHeight="1">
      <c r="B38" s="626"/>
      <c r="C38" s="263" t="s">
        <v>1250</v>
      </c>
      <c r="D38" s="326" t="s">
        <v>1242</v>
      </c>
      <c r="E38" s="323" t="s">
        <v>1243</v>
      </c>
      <c r="F38" s="325" t="s">
        <v>1238</v>
      </c>
      <c r="G38" s="619"/>
    </row>
    <row r="39" spans="2:7" ht="45.75" customHeight="1">
      <c r="B39" s="627"/>
      <c r="C39" s="263" t="s">
        <v>1259</v>
      </c>
      <c r="D39" s="326" t="s">
        <v>1242</v>
      </c>
      <c r="E39" s="326" t="s">
        <v>1246</v>
      </c>
      <c r="F39" s="323" t="s">
        <v>1243</v>
      </c>
      <c r="G39" s="619"/>
    </row>
    <row r="40" spans="2:7" s="1" customFormat="1" ht="21" customHeight="1">
      <c r="B40" s="435" t="s">
        <v>1252</v>
      </c>
      <c r="C40" s="435"/>
      <c r="D40" s="435"/>
      <c r="E40" s="435"/>
      <c r="F40" s="435"/>
    </row>
    <row r="41" spans="2:7" ht="22.5" customHeight="1"/>
    <row r="42" spans="2:7" ht="33.75" customHeight="1">
      <c r="B42" s="621" t="s">
        <v>1253</v>
      </c>
      <c r="C42" s="621"/>
      <c r="D42" s="621"/>
      <c r="E42" s="341"/>
      <c r="F42" s="339"/>
    </row>
    <row r="43" spans="2:7">
      <c r="B43" s="321" t="s">
        <v>628</v>
      </c>
      <c r="C43" s="321" t="s">
        <v>1254</v>
      </c>
      <c r="D43" s="321" t="s">
        <v>1232</v>
      </c>
      <c r="E43" s="321" t="s">
        <v>1233</v>
      </c>
      <c r="F43" s="616" t="s">
        <v>1279</v>
      </c>
    </row>
    <row r="44" spans="2:7">
      <c r="B44" s="321" t="s">
        <v>1220</v>
      </c>
      <c r="C44" s="321" t="s">
        <v>1255</v>
      </c>
      <c r="D44" s="321" t="s">
        <v>1235</v>
      </c>
      <c r="E44" s="321" t="s">
        <v>1237</v>
      </c>
      <c r="F44" s="617"/>
    </row>
    <row r="45" spans="2:7">
      <c r="B45" s="609" t="s">
        <v>1256</v>
      </c>
      <c r="C45" s="321" t="s">
        <v>1257</v>
      </c>
      <c r="D45" s="321" t="s">
        <v>1235</v>
      </c>
      <c r="E45" s="321" t="s">
        <v>1237</v>
      </c>
      <c r="F45" s="617"/>
    </row>
    <row r="46" spans="2:7" ht="27">
      <c r="B46" s="609"/>
      <c r="C46" s="321" t="s">
        <v>1258</v>
      </c>
      <c r="D46" s="321" t="s">
        <v>1241</v>
      </c>
      <c r="E46" s="321" t="s">
        <v>1245</v>
      </c>
      <c r="F46" s="617"/>
    </row>
    <row r="48" spans="2:7" s="30" customFormat="1" ht="21" customHeight="1">
      <c r="B48" s="346" t="s">
        <v>1261</v>
      </c>
    </row>
    <row r="49" spans="2:5" ht="55.5" customHeight="1">
      <c r="B49" s="622" t="s">
        <v>1262</v>
      </c>
      <c r="C49" s="623"/>
      <c r="D49" s="304" t="s">
        <v>1280</v>
      </c>
    </row>
    <row r="52" spans="2:5" s="30" customFormat="1" ht="21.75" customHeight="1">
      <c r="B52" s="615" t="s">
        <v>1263</v>
      </c>
      <c r="C52" s="615"/>
      <c r="D52" s="615"/>
    </row>
    <row r="53" spans="2:5">
      <c r="B53" s="321" t="s">
        <v>1264</v>
      </c>
      <c r="C53" s="321" t="s">
        <v>1265</v>
      </c>
      <c r="D53" s="321" t="s">
        <v>1270</v>
      </c>
      <c r="E53" s="620" t="s">
        <v>1282</v>
      </c>
    </row>
    <row r="54" spans="2:5">
      <c r="B54" s="321" t="s">
        <v>1266</v>
      </c>
      <c r="C54" s="321" t="s">
        <v>1267</v>
      </c>
      <c r="D54" s="409" t="s">
        <v>1271</v>
      </c>
      <c r="E54" s="405"/>
    </row>
    <row r="55" spans="2:5">
      <c r="B55" s="321" t="s">
        <v>1268</v>
      </c>
      <c r="C55" s="321" t="s">
        <v>1269</v>
      </c>
      <c r="D55" s="409"/>
      <c r="E55" s="405"/>
    </row>
    <row r="56" spans="2:5" s="1" customFormat="1" ht="24" customHeight="1">
      <c r="B56" s="343" t="s">
        <v>1272</v>
      </c>
      <c r="C56" s="343" t="s">
        <v>254</v>
      </c>
      <c r="D56" s="30" t="s">
        <v>1272</v>
      </c>
    </row>
    <row r="57" spans="2:5" s="1" customFormat="1" ht="19.5" customHeight="1">
      <c r="C57" s="343"/>
      <c r="D57" s="30"/>
    </row>
    <row r="58" spans="2:5" s="1" customFormat="1" ht="30.75" customHeight="1">
      <c r="B58" s="374" t="s">
        <v>1379</v>
      </c>
      <c r="C58" s="343"/>
      <c r="D58" s="30"/>
    </row>
    <row r="59" spans="2:5" s="1" customFormat="1" ht="19.5" customHeight="1">
      <c r="B59" s="344" t="s">
        <v>1380</v>
      </c>
      <c r="C59" s="344" t="s">
        <v>1382</v>
      </c>
      <c r="D59" s="30"/>
    </row>
    <row r="60" spans="2:5" s="1" customFormat="1" ht="19.5" customHeight="1">
      <c r="B60" s="344" t="s">
        <v>1381</v>
      </c>
      <c r="C60" s="344" t="s">
        <v>1383</v>
      </c>
      <c r="D60" s="30"/>
    </row>
    <row r="61" spans="2:5" s="153" customFormat="1">
      <c r="B61" s="343"/>
      <c r="C61" s="343"/>
      <c r="D61" s="324"/>
    </row>
    <row r="62" spans="2:5">
      <c r="B62" s="624" t="s">
        <v>1378</v>
      </c>
      <c r="C62" s="624"/>
      <c r="D62" s="624"/>
      <c r="E62" s="620" t="s">
        <v>1281</v>
      </c>
    </row>
    <row r="63" spans="2:5">
      <c r="B63" s="624"/>
      <c r="C63" s="624"/>
      <c r="D63" s="624"/>
      <c r="E63" s="620"/>
    </row>
    <row r="64" spans="2:5">
      <c r="B64" s="624"/>
      <c r="C64" s="624"/>
      <c r="D64" s="624"/>
      <c r="E64" s="620"/>
    </row>
    <row r="65" spans="2:5" ht="12" customHeight="1">
      <c r="B65" s="624"/>
      <c r="C65" s="624"/>
      <c r="D65" s="624"/>
      <c r="E65" s="620"/>
    </row>
    <row r="67" spans="2:5" ht="20.25">
      <c r="B67" s="615" t="s">
        <v>1273</v>
      </c>
      <c r="C67" s="615"/>
      <c r="D67" s="615"/>
    </row>
    <row r="68" spans="2:5">
      <c r="B68" s="344" t="s">
        <v>1274</v>
      </c>
      <c r="C68" s="4" t="s">
        <v>1228</v>
      </c>
      <c r="D68" s="4"/>
    </row>
    <row r="69" spans="2:5">
      <c r="B69" s="344" t="s">
        <v>1275</v>
      </c>
      <c r="C69" s="4" t="s">
        <v>1228</v>
      </c>
      <c r="D69" s="334" t="s">
        <v>1276</v>
      </c>
    </row>
  </sheetData>
  <mergeCells count="19">
    <mergeCell ref="B17:B18"/>
    <mergeCell ref="B31:D31"/>
    <mergeCell ref="B34:B36"/>
    <mergeCell ref="B37:B39"/>
    <mergeCell ref="B40:F40"/>
    <mergeCell ref="B27:D27"/>
    <mergeCell ref="B67:D67"/>
    <mergeCell ref="E22:E24"/>
    <mergeCell ref="E28:E29"/>
    <mergeCell ref="G32:G39"/>
    <mergeCell ref="F43:F46"/>
    <mergeCell ref="E62:E65"/>
    <mergeCell ref="E53:E55"/>
    <mergeCell ref="B42:D42"/>
    <mergeCell ref="B45:B46"/>
    <mergeCell ref="B49:C49"/>
    <mergeCell ref="D54:D55"/>
    <mergeCell ref="B62:D65"/>
    <mergeCell ref="B52:D52"/>
  </mergeCells>
  <phoneticPr fontId="3" type="noConversion"/>
  <pageMargins left="0.7" right="0.7" top="0.75" bottom="0.75" header="0.3" footer="0.3"/>
  <pageSetup paperSize="9" orientation="portrait" horizontalDpi="300" verticalDpi="0" copies="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7" workbookViewId="0">
      <selection activeCell="J29" sqref="J29"/>
    </sheetView>
  </sheetViews>
  <sheetFormatPr defaultRowHeight="15.75"/>
  <cols>
    <col min="2" max="2" width="61.625" style="27" customWidth="1"/>
    <col min="3" max="3" width="9.25" customWidth="1"/>
  </cols>
  <sheetData>
    <row r="4" spans="2:6" ht="20.25" customHeight="1">
      <c r="B4" s="629" t="s">
        <v>628</v>
      </c>
      <c r="C4" s="628" t="s">
        <v>629</v>
      </c>
      <c r="D4" s="628"/>
      <c r="E4" s="628"/>
      <c r="F4" s="628"/>
    </row>
    <row r="5" spans="2:6" ht="20.25" customHeight="1">
      <c r="B5" s="629"/>
      <c r="C5" s="110" t="s">
        <v>630</v>
      </c>
      <c r="D5" s="110" t="s">
        <v>631</v>
      </c>
      <c r="E5" s="110" t="s">
        <v>632</v>
      </c>
      <c r="F5" s="110" t="s">
        <v>589</v>
      </c>
    </row>
    <row r="6" spans="2:6">
      <c r="B6" s="106" t="s">
        <v>356</v>
      </c>
      <c r="C6" s="104" t="s">
        <v>254</v>
      </c>
      <c r="D6" s="104" t="s">
        <v>254</v>
      </c>
      <c r="E6" s="104" t="s">
        <v>255</v>
      </c>
      <c r="F6" s="104" t="s">
        <v>255</v>
      </c>
    </row>
    <row r="7" spans="2:6">
      <c r="B7" s="106" t="s">
        <v>633</v>
      </c>
      <c r="C7" s="104" t="s">
        <v>254</v>
      </c>
      <c r="D7" s="104" t="s">
        <v>255</v>
      </c>
      <c r="E7" s="104" t="s">
        <v>255</v>
      </c>
      <c r="F7" s="104" t="s">
        <v>255</v>
      </c>
    </row>
    <row r="8" spans="2:6" s="105" customFormat="1" ht="31.5">
      <c r="B8" s="106" t="s">
        <v>640</v>
      </c>
      <c r="C8" s="103" t="s">
        <v>254</v>
      </c>
      <c r="D8" s="103" t="s">
        <v>254</v>
      </c>
      <c r="E8" s="103" t="s">
        <v>254</v>
      </c>
      <c r="F8" s="104"/>
    </row>
    <row r="9" spans="2:6">
      <c r="B9" s="106" t="s">
        <v>634</v>
      </c>
      <c r="C9" s="426" t="s">
        <v>254</v>
      </c>
      <c r="D9" s="426"/>
      <c r="E9" s="426"/>
      <c r="F9" s="426"/>
    </row>
    <row r="10" spans="2:6">
      <c r="B10" s="106" t="s">
        <v>635</v>
      </c>
      <c r="C10" s="426" t="s">
        <v>641</v>
      </c>
      <c r="D10" s="426"/>
      <c r="E10" s="426" t="s">
        <v>642</v>
      </c>
      <c r="F10" s="426"/>
    </row>
    <row r="11" spans="2:6">
      <c r="B11" s="106" t="s">
        <v>636</v>
      </c>
      <c r="C11" s="426" t="s">
        <v>643</v>
      </c>
      <c r="D11" s="426"/>
      <c r="E11" s="426"/>
      <c r="F11" s="426"/>
    </row>
    <row r="12" spans="2:6">
      <c r="B12" s="106" t="s">
        <v>637</v>
      </c>
      <c r="C12" s="426" t="s">
        <v>644</v>
      </c>
      <c r="D12" s="426"/>
      <c r="E12" s="426"/>
      <c r="F12" s="426"/>
    </row>
    <row r="13" spans="2:6">
      <c r="B13" s="473" t="s">
        <v>645</v>
      </c>
      <c r="C13" s="426" t="s">
        <v>647</v>
      </c>
      <c r="D13" s="426"/>
      <c r="E13" s="426"/>
      <c r="F13" s="426"/>
    </row>
    <row r="14" spans="2:6">
      <c r="B14" s="474"/>
      <c r="C14" s="426" t="s">
        <v>648</v>
      </c>
      <c r="D14" s="426"/>
      <c r="E14" s="426"/>
      <c r="F14" s="426"/>
    </row>
    <row r="15" spans="2:6">
      <c r="B15" s="106" t="s">
        <v>646</v>
      </c>
      <c r="C15" s="426" t="s">
        <v>649</v>
      </c>
      <c r="D15" s="426"/>
      <c r="E15" s="426"/>
      <c r="F15" s="426"/>
    </row>
    <row r="19" spans="2:6">
      <c r="B19" s="629" t="s">
        <v>628</v>
      </c>
      <c r="C19" s="628" t="s">
        <v>629</v>
      </c>
      <c r="D19" s="628"/>
      <c r="E19" s="628"/>
      <c r="F19" s="628"/>
    </row>
    <row r="20" spans="2:6">
      <c r="B20" s="629"/>
      <c r="C20" s="110" t="s">
        <v>630</v>
      </c>
      <c r="D20" s="110" t="s">
        <v>631</v>
      </c>
      <c r="E20" s="110" t="s">
        <v>632</v>
      </c>
      <c r="F20" s="110" t="s">
        <v>589</v>
      </c>
    </row>
    <row r="21" spans="2:6" ht="25.5" customHeight="1">
      <c r="B21" s="115" t="s">
        <v>655</v>
      </c>
      <c r="C21" s="116" t="s">
        <v>638</v>
      </c>
      <c r="D21" s="116" t="s">
        <v>639</v>
      </c>
      <c r="E21" s="116" t="s">
        <v>639</v>
      </c>
      <c r="F21" s="116" t="s">
        <v>639</v>
      </c>
    </row>
    <row r="22" spans="2:6" ht="25.5" customHeight="1">
      <c r="B22" s="22" t="s">
        <v>656</v>
      </c>
      <c r="C22" s="4" t="s">
        <v>638</v>
      </c>
      <c r="D22" s="4" t="s">
        <v>639</v>
      </c>
      <c r="E22" s="4" t="s">
        <v>254</v>
      </c>
      <c r="F22" s="4" t="s">
        <v>639</v>
      </c>
    </row>
    <row r="23" spans="2:6" ht="25.5" customHeight="1">
      <c r="B23" s="117" t="s">
        <v>657</v>
      </c>
      <c r="C23" s="118" t="s">
        <v>254</v>
      </c>
      <c r="D23" s="118" t="s">
        <v>638</v>
      </c>
      <c r="E23" s="118" t="s">
        <v>639</v>
      </c>
      <c r="F23" s="118" t="s">
        <v>255</v>
      </c>
    </row>
    <row r="24" spans="2:6" ht="24.75" customHeight="1">
      <c r="B24" s="121" t="s">
        <v>658</v>
      </c>
      <c r="C24" s="630" t="s">
        <v>659</v>
      </c>
      <c r="D24" s="631"/>
      <c r="E24" s="631"/>
      <c r="F24" s="632"/>
    </row>
    <row r="25" spans="2:6">
      <c r="B25" s="117" t="s">
        <v>654</v>
      </c>
      <c r="C25" s="118" t="s">
        <v>254</v>
      </c>
      <c r="D25" s="118" t="s">
        <v>638</v>
      </c>
      <c r="E25" s="118" t="s">
        <v>639</v>
      </c>
      <c r="F25" s="118" t="s">
        <v>639</v>
      </c>
    </row>
    <row r="26" spans="2:6" ht="29.25" customHeight="1">
      <c r="B26" s="115" t="s">
        <v>660</v>
      </c>
      <c r="C26" s="116" t="s">
        <v>254</v>
      </c>
      <c r="D26" s="116" t="s">
        <v>639</v>
      </c>
      <c r="E26" s="116" t="s">
        <v>639</v>
      </c>
      <c r="F26" s="116" t="s">
        <v>639</v>
      </c>
    </row>
    <row r="27" spans="2:6" ht="25.5" customHeight="1">
      <c r="B27" s="119" t="s">
        <v>650</v>
      </c>
      <c r="C27" s="120" t="s">
        <v>254</v>
      </c>
      <c r="D27" s="120" t="s">
        <v>254</v>
      </c>
      <c r="E27" s="120" t="s">
        <v>254</v>
      </c>
      <c r="F27" s="120" t="s">
        <v>254</v>
      </c>
    </row>
    <row r="28" spans="2:6" ht="25.5" customHeight="1">
      <c r="B28" s="22" t="s">
        <v>651</v>
      </c>
      <c r="C28" s="4" t="s">
        <v>254</v>
      </c>
      <c r="D28" s="4" t="s">
        <v>254</v>
      </c>
      <c r="E28" s="4" t="s">
        <v>254</v>
      </c>
      <c r="F28" s="4" t="s">
        <v>639</v>
      </c>
    </row>
    <row r="29" spans="2:6" ht="26.25" customHeight="1">
      <c r="B29" s="121" t="s">
        <v>652</v>
      </c>
      <c r="C29" s="630" t="s">
        <v>659</v>
      </c>
      <c r="D29" s="631"/>
      <c r="E29" s="631"/>
      <c r="F29" s="632"/>
    </row>
    <row r="30" spans="2:6" ht="24.75" customHeight="1">
      <c r="B30" s="22" t="s">
        <v>653</v>
      </c>
      <c r="C30" s="633" t="s">
        <v>661</v>
      </c>
      <c r="D30" s="634"/>
      <c r="E30" s="634"/>
      <c r="F30" s="635"/>
    </row>
  </sheetData>
  <mergeCells count="16">
    <mergeCell ref="C24:F24"/>
    <mergeCell ref="C29:F29"/>
    <mergeCell ref="C30:F30"/>
    <mergeCell ref="C14:F14"/>
    <mergeCell ref="C15:F15"/>
    <mergeCell ref="C4:F4"/>
    <mergeCell ref="B4:B5"/>
    <mergeCell ref="B13:B14"/>
    <mergeCell ref="B19:B20"/>
    <mergeCell ref="C19:F19"/>
    <mergeCell ref="C9:F9"/>
    <mergeCell ref="C10:D10"/>
    <mergeCell ref="E10:F10"/>
    <mergeCell ref="C11:F11"/>
    <mergeCell ref="C12:F12"/>
    <mergeCell ref="C13:F13"/>
  </mergeCells>
  <phoneticPr fontId="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5"/>
  <sheetViews>
    <sheetView workbookViewId="0">
      <selection activeCell="G14" sqref="G14"/>
    </sheetView>
  </sheetViews>
  <sheetFormatPr defaultRowHeight="15.75"/>
  <cols>
    <col min="1" max="1" width="9" style="1"/>
    <col min="2" max="5" width="13.875" style="1" customWidth="1"/>
    <col min="6" max="6" width="17.125" style="1" customWidth="1"/>
    <col min="7" max="7" width="9" style="1"/>
    <col min="8" max="8" width="11.625" style="384" customWidth="1"/>
    <col min="9" max="12" width="12.625" style="1" customWidth="1"/>
    <col min="13" max="16384" width="9" style="1"/>
  </cols>
  <sheetData>
    <row r="1" spans="2:15" ht="24.75" customHeight="1">
      <c r="H1" s="636" t="s">
        <v>1423</v>
      </c>
      <c r="I1" s="636"/>
      <c r="J1" s="636"/>
      <c r="K1" s="636"/>
      <c r="L1" s="636"/>
      <c r="M1" s="636"/>
      <c r="N1" s="636"/>
      <c r="O1" s="636"/>
    </row>
    <row r="2" spans="2:15" ht="42" customHeight="1">
      <c r="B2" s="638" t="s">
        <v>1399</v>
      </c>
      <c r="C2" s="638"/>
      <c r="D2" s="638"/>
      <c r="E2" s="638"/>
      <c r="F2" s="638"/>
      <c r="H2" s="385"/>
      <c r="I2" s="385" t="s">
        <v>1407</v>
      </c>
      <c r="J2" s="386" t="s">
        <v>1415</v>
      </c>
      <c r="K2" s="386" t="s">
        <v>1416</v>
      </c>
      <c r="L2" s="386" t="s">
        <v>1417</v>
      </c>
      <c r="M2" s="386" t="s">
        <v>1418</v>
      </c>
      <c r="N2" s="386" t="s">
        <v>1419</v>
      </c>
      <c r="O2" s="386" t="s">
        <v>1408</v>
      </c>
    </row>
    <row r="3" spans="2:15" ht="21.75" customHeight="1">
      <c r="B3" s="599" t="s">
        <v>1402</v>
      </c>
      <c r="C3" s="599"/>
      <c r="D3" s="599"/>
      <c r="E3" s="599"/>
      <c r="F3" s="599"/>
      <c r="H3" s="377" t="s">
        <v>1409</v>
      </c>
      <c r="I3" s="375" t="s">
        <v>1420</v>
      </c>
      <c r="J3" s="375">
        <v>18</v>
      </c>
      <c r="K3" s="375">
        <v>18</v>
      </c>
      <c r="L3" s="375">
        <v>12</v>
      </c>
      <c r="M3" s="375">
        <v>6</v>
      </c>
      <c r="N3" s="375"/>
      <c r="O3" s="375"/>
    </row>
    <row r="4" spans="2:15" ht="21.75" customHeight="1">
      <c r="B4" s="599" t="s">
        <v>1403</v>
      </c>
      <c r="C4" s="599"/>
      <c r="D4" s="599"/>
      <c r="E4" s="599"/>
      <c r="F4" s="599"/>
      <c r="H4" s="350" t="s">
        <v>1239</v>
      </c>
      <c r="I4" s="375" t="s">
        <v>1421</v>
      </c>
      <c r="J4" s="375"/>
      <c r="K4" s="375">
        <v>36</v>
      </c>
      <c r="L4" s="375"/>
      <c r="M4" s="375"/>
      <c r="N4" s="375"/>
      <c r="O4" s="375"/>
    </row>
    <row r="5" spans="2:15" ht="21.75" customHeight="1">
      <c r="B5" s="599" t="s">
        <v>1404</v>
      </c>
      <c r="C5" s="599"/>
      <c r="D5" s="599"/>
      <c r="E5" s="599"/>
      <c r="F5" s="599"/>
      <c r="H5" s="350" t="s">
        <v>1410</v>
      </c>
      <c r="I5" s="375" t="s">
        <v>1422</v>
      </c>
      <c r="J5" s="375"/>
      <c r="K5" s="375"/>
      <c r="L5" s="375"/>
      <c r="M5" s="375"/>
      <c r="N5" s="375"/>
      <c r="O5" s="375"/>
    </row>
    <row r="6" spans="2:15" ht="21.75" customHeight="1">
      <c r="B6" s="599" t="s">
        <v>1405</v>
      </c>
      <c r="C6" s="599"/>
      <c r="D6" s="599"/>
      <c r="E6" s="599"/>
      <c r="F6" s="599"/>
      <c r="H6" s="350" t="s">
        <v>1411</v>
      </c>
      <c r="I6" s="375"/>
      <c r="J6" s="375"/>
      <c r="K6" s="375"/>
      <c r="L6" s="375"/>
      <c r="M6" s="375"/>
      <c r="N6" s="375">
        <v>12</v>
      </c>
      <c r="O6" s="375"/>
    </row>
    <row r="7" spans="2:15" ht="21.75" customHeight="1">
      <c r="B7" s="599" t="s">
        <v>1400</v>
      </c>
      <c r="C7" s="599"/>
      <c r="D7" s="599"/>
      <c r="E7" s="599"/>
      <c r="F7" s="599"/>
      <c r="H7" s="350" t="s">
        <v>1412</v>
      </c>
      <c r="I7" s="375"/>
      <c r="J7" s="375"/>
      <c r="K7" s="375"/>
      <c r="L7" s="375"/>
      <c r="M7" s="375"/>
      <c r="N7" s="375">
        <v>18</v>
      </c>
      <c r="O7" s="375"/>
    </row>
    <row r="8" spans="2:15" ht="21.75" customHeight="1">
      <c r="B8" s="599" t="s">
        <v>1401</v>
      </c>
      <c r="C8" s="599"/>
      <c r="D8" s="599"/>
      <c r="E8" s="599"/>
      <c r="F8" s="599"/>
      <c r="H8" s="350" t="s">
        <v>1413</v>
      </c>
      <c r="I8" s="375"/>
      <c r="J8" s="375"/>
      <c r="K8" s="375"/>
      <c r="L8" s="375"/>
      <c r="M8" s="375"/>
      <c r="N8" s="375"/>
      <c r="O8" s="375">
        <v>36</v>
      </c>
    </row>
    <row r="9" spans="2:15" ht="21.75" customHeight="1">
      <c r="B9" s="599" t="s">
        <v>1406</v>
      </c>
      <c r="C9" s="599"/>
      <c r="D9" s="599"/>
      <c r="E9" s="599"/>
      <c r="F9" s="599"/>
      <c r="H9" s="350" t="s">
        <v>1414</v>
      </c>
      <c r="I9" s="375"/>
      <c r="J9" s="375"/>
      <c r="K9" s="375"/>
      <c r="L9" s="375"/>
      <c r="M9" s="375"/>
      <c r="N9" s="375"/>
      <c r="O9" s="375">
        <v>50</v>
      </c>
    </row>
    <row r="10" spans="2:15" ht="27.75" customHeight="1">
      <c r="H10" s="637" t="s">
        <v>1424</v>
      </c>
      <c r="I10" s="637"/>
      <c r="J10" s="637"/>
      <c r="K10" s="637"/>
      <c r="L10" s="637"/>
      <c r="M10" s="637"/>
      <c r="N10" s="637"/>
      <c r="O10" s="637"/>
    </row>
    <row r="11" spans="2:15" ht="18" customHeight="1"/>
    <row r="12" spans="2:15" ht="18" customHeight="1"/>
    <row r="13" spans="2:15" ht="18" customHeight="1"/>
    <row r="14" spans="2:15" ht="18" customHeight="1"/>
    <row r="15" spans="2:15" ht="18" customHeight="1"/>
  </sheetData>
  <mergeCells count="10">
    <mergeCell ref="H1:O1"/>
    <mergeCell ref="H10:O10"/>
    <mergeCell ref="B8:F8"/>
    <mergeCell ref="B9:F9"/>
    <mergeCell ref="B2:F2"/>
    <mergeCell ref="B3:F3"/>
    <mergeCell ref="B4:F4"/>
    <mergeCell ref="B5:F5"/>
    <mergeCell ref="B6:F6"/>
    <mergeCell ref="B7:F7"/>
  </mergeCells>
  <phoneticPr fontId="3"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workbookViewId="0">
      <selection activeCell="Q26" sqref="Q26"/>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640" t="s">
        <v>662</v>
      </c>
      <c r="B1" s="641"/>
      <c r="C1" s="641"/>
      <c r="D1" s="641"/>
      <c r="E1" s="641"/>
      <c r="F1" s="641"/>
      <c r="G1" s="641"/>
      <c r="H1" s="641"/>
      <c r="I1" s="641"/>
      <c r="J1" s="641"/>
    </row>
    <row r="2" spans="1:10" ht="32.25" customHeight="1">
      <c r="A2" s="109" t="s">
        <v>663</v>
      </c>
      <c r="B2" s="530" t="s">
        <v>664</v>
      </c>
      <c r="C2" s="530"/>
      <c r="D2" s="530"/>
      <c r="E2" s="109">
        <v>1500</v>
      </c>
      <c r="F2" s="109" t="s">
        <v>682</v>
      </c>
      <c r="G2" s="109" t="s">
        <v>683</v>
      </c>
      <c r="H2" s="109" t="s">
        <v>684</v>
      </c>
      <c r="I2" s="109" t="s">
        <v>685</v>
      </c>
      <c r="J2" s="109">
        <v>50000</v>
      </c>
    </row>
    <row r="3" spans="1:10">
      <c r="A3" s="530" t="s">
        <v>680</v>
      </c>
      <c r="B3" s="530" t="s">
        <v>665</v>
      </c>
      <c r="C3" s="530" t="s">
        <v>666</v>
      </c>
      <c r="D3" s="109" t="s">
        <v>667</v>
      </c>
      <c r="E3" s="530">
        <v>15</v>
      </c>
      <c r="F3" s="530"/>
      <c r="G3" s="109">
        <v>20</v>
      </c>
      <c r="H3" s="109">
        <v>25</v>
      </c>
      <c r="I3" s="109">
        <v>30</v>
      </c>
      <c r="J3" s="109">
        <v>35</v>
      </c>
    </row>
    <row r="4" spans="1:10">
      <c r="A4" s="530"/>
      <c r="B4" s="530"/>
      <c r="C4" s="530"/>
      <c r="D4" s="109" t="s">
        <v>668</v>
      </c>
      <c r="E4" s="530">
        <v>15</v>
      </c>
      <c r="F4" s="530"/>
      <c r="G4" s="109">
        <v>20</v>
      </c>
      <c r="H4" s="109">
        <v>25</v>
      </c>
      <c r="I4" s="109">
        <v>30</v>
      </c>
      <c r="J4" s="109">
        <v>40</v>
      </c>
    </row>
    <row r="5" spans="1:10">
      <c r="A5" s="530"/>
      <c r="B5" s="530"/>
      <c r="C5" s="530"/>
      <c r="D5" s="109" t="s">
        <v>669</v>
      </c>
      <c r="E5" s="530">
        <v>15</v>
      </c>
      <c r="F5" s="530"/>
      <c r="G5" s="530"/>
      <c r="H5" s="530"/>
      <c r="I5" s="530"/>
      <c r="J5" s="109">
        <v>20</v>
      </c>
    </row>
    <row r="6" spans="1:10">
      <c r="A6" s="530"/>
      <c r="B6" s="530"/>
      <c r="C6" s="530" t="s">
        <v>670</v>
      </c>
      <c r="D6" s="109" t="s">
        <v>667</v>
      </c>
      <c r="E6" s="530">
        <v>15</v>
      </c>
      <c r="F6" s="530"/>
      <c r="G6" s="530">
        <v>25</v>
      </c>
      <c r="H6" s="530"/>
      <c r="I6" s="642" t="s">
        <v>686</v>
      </c>
      <c r="J6" s="530"/>
    </row>
    <row r="7" spans="1:10">
      <c r="A7" s="530"/>
      <c r="B7" s="530"/>
      <c r="C7" s="530"/>
      <c r="D7" s="109" t="s">
        <v>668</v>
      </c>
      <c r="E7" s="530">
        <v>15</v>
      </c>
      <c r="F7" s="530"/>
      <c r="G7" s="530">
        <v>25</v>
      </c>
      <c r="H7" s="530"/>
      <c r="I7" s="109">
        <v>35</v>
      </c>
      <c r="J7" s="109">
        <v>45</v>
      </c>
    </row>
    <row r="8" spans="1:10">
      <c r="A8" s="530"/>
      <c r="B8" s="530"/>
      <c r="C8" s="530"/>
      <c r="D8" s="109" t="s">
        <v>669</v>
      </c>
      <c r="E8" s="530">
        <v>15</v>
      </c>
      <c r="F8" s="530"/>
      <c r="G8" s="530"/>
      <c r="H8" s="530"/>
      <c r="I8" s="530"/>
      <c r="J8" s="109">
        <v>20</v>
      </c>
    </row>
    <row r="9" spans="1:10">
      <c r="A9" s="530"/>
      <c r="B9" s="639" t="s">
        <v>671</v>
      </c>
      <c r="C9" s="639" t="s">
        <v>672</v>
      </c>
      <c r="D9" s="639"/>
      <c r="E9" s="639">
        <v>15</v>
      </c>
      <c r="F9" s="639"/>
      <c r="G9" s="639"/>
      <c r="H9" s="639"/>
      <c r="I9" s="639"/>
      <c r="J9" s="639"/>
    </row>
    <row r="10" spans="1:10">
      <c r="A10" s="530"/>
      <c r="B10" s="639"/>
      <c r="C10" s="639" t="s">
        <v>673</v>
      </c>
      <c r="D10" s="122" t="s">
        <v>674</v>
      </c>
      <c r="E10" s="639">
        <v>15</v>
      </c>
      <c r="F10" s="639"/>
      <c r="G10" s="639"/>
      <c r="H10" s="122">
        <v>25</v>
      </c>
      <c r="I10" s="122">
        <v>30</v>
      </c>
      <c r="J10" s="122">
        <v>40</v>
      </c>
    </row>
    <row r="11" spans="1:10">
      <c r="A11" s="530"/>
      <c r="B11" s="639"/>
      <c r="C11" s="639"/>
      <c r="D11" s="122" t="s">
        <v>675</v>
      </c>
      <c r="E11" s="639" t="s">
        <v>687</v>
      </c>
      <c r="F11" s="639"/>
      <c r="G11" s="639"/>
      <c r="H11" s="122">
        <v>25</v>
      </c>
      <c r="I11" s="122">
        <v>30</v>
      </c>
      <c r="J11" s="122">
        <v>40</v>
      </c>
    </row>
    <row r="12" spans="1:10" ht="36" customHeight="1">
      <c r="A12" s="530"/>
      <c r="B12" s="639"/>
      <c r="C12" s="639" t="s">
        <v>676</v>
      </c>
      <c r="D12" s="639"/>
      <c r="E12" s="639">
        <v>15</v>
      </c>
      <c r="F12" s="639"/>
      <c r="G12" s="639"/>
      <c r="H12" s="122">
        <v>20</v>
      </c>
      <c r="I12" s="122">
        <v>25</v>
      </c>
      <c r="J12" s="122">
        <v>30</v>
      </c>
    </row>
    <row r="13" spans="1:10">
      <c r="A13" s="530" t="s">
        <v>679</v>
      </c>
      <c r="B13" s="530" t="s">
        <v>665</v>
      </c>
      <c r="C13" s="530" t="s">
        <v>677</v>
      </c>
      <c r="D13" s="530"/>
      <c r="E13" s="109">
        <v>15</v>
      </c>
      <c r="F13" s="109">
        <v>20</v>
      </c>
      <c r="G13" s="109">
        <v>30</v>
      </c>
      <c r="H13" s="109">
        <v>40</v>
      </c>
      <c r="I13" s="109">
        <v>45</v>
      </c>
      <c r="J13" s="109" t="s">
        <v>687</v>
      </c>
    </row>
    <row r="14" spans="1:10">
      <c r="A14" s="530"/>
      <c r="B14" s="530"/>
      <c r="C14" s="530" t="s">
        <v>669</v>
      </c>
      <c r="D14" s="530"/>
      <c r="E14" s="530">
        <v>15</v>
      </c>
      <c r="F14" s="530"/>
      <c r="G14" s="530"/>
      <c r="H14" s="109">
        <v>20</v>
      </c>
      <c r="I14" s="109">
        <v>25</v>
      </c>
      <c r="J14" s="109">
        <v>35</v>
      </c>
    </row>
    <row r="15" spans="1:10" ht="15.75" customHeight="1">
      <c r="A15" s="530"/>
      <c r="B15" s="639" t="s">
        <v>678</v>
      </c>
      <c r="C15" s="639"/>
      <c r="D15" s="639"/>
      <c r="E15" s="639">
        <v>15</v>
      </c>
      <c r="F15" s="639"/>
      <c r="G15" s="122">
        <v>20</v>
      </c>
      <c r="H15" s="122">
        <v>25</v>
      </c>
      <c r="I15" s="122">
        <v>30</v>
      </c>
      <c r="J15" s="122" t="s">
        <v>687</v>
      </c>
    </row>
    <row r="16" spans="1:10">
      <c r="A16" s="530" t="s">
        <v>681</v>
      </c>
      <c r="B16" s="530" t="s">
        <v>669</v>
      </c>
      <c r="C16" s="530"/>
      <c r="D16" s="530"/>
      <c r="E16" s="530">
        <v>15</v>
      </c>
      <c r="F16" s="530"/>
      <c r="G16" s="109">
        <v>20</v>
      </c>
      <c r="H16" s="109">
        <v>25</v>
      </c>
      <c r="I16" s="109" t="s">
        <v>687</v>
      </c>
      <c r="J16" s="109" t="s">
        <v>687</v>
      </c>
    </row>
    <row r="17" spans="1:10" ht="15.75" customHeight="1">
      <c r="A17" s="530"/>
      <c r="B17" s="639" t="s">
        <v>678</v>
      </c>
      <c r="C17" s="639"/>
      <c r="D17" s="639"/>
      <c r="E17" s="639">
        <v>15</v>
      </c>
      <c r="F17" s="639"/>
      <c r="G17" s="122">
        <v>20</v>
      </c>
      <c r="H17" s="122">
        <v>25</v>
      </c>
      <c r="I17" s="122" t="s">
        <v>687</v>
      </c>
      <c r="J17" s="122" t="s">
        <v>687</v>
      </c>
    </row>
  </sheetData>
  <mergeCells count="35">
    <mergeCell ref="B2:D2"/>
    <mergeCell ref="C9:D9"/>
    <mergeCell ref="C12:D12"/>
    <mergeCell ref="B17:D17"/>
    <mergeCell ref="A3:A12"/>
    <mergeCell ref="A13:A15"/>
    <mergeCell ref="A16:A17"/>
    <mergeCell ref="C3:C5"/>
    <mergeCell ref="C6:C8"/>
    <mergeCell ref="C10:C11"/>
    <mergeCell ref="B13:B14"/>
    <mergeCell ref="B3:B8"/>
    <mergeCell ref="B9:B12"/>
    <mergeCell ref="E3:F3"/>
    <mergeCell ref="E4:F4"/>
    <mergeCell ref="E5:I5"/>
    <mergeCell ref="E6:F6"/>
    <mergeCell ref="G6:H6"/>
    <mergeCell ref="I6:J6"/>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s>
  <phoneticPr fontId="3" type="noConversion"/>
  <pageMargins left="0.7" right="0.7" top="0.75" bottom="0.75" header="0.3" footer="0.3"/>
  <pageSetup paperSize="9" orientation="portrait" horizontalDpi="300" verticalDpi="0" copies="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9"/>
  <sheetViews>
    <sheetView showGridLines="0" tabSelected="1" topLeftCell="A34" zoomScale="90" zoomScaleNormal="90" workbookViewId="0">
      <selection activeCell="B36" sqref="B36"/>
    </sheetView>
  </sheetViews>
  <sheetFormatPr defaultRowHeight="15.75"/>
  <cols>
    <col min="1" max="1" width="9" customWidth="1"/>
    <col min="3" max="3" width="23.25" customWidth="1"/>
    <col min="4" max="4" width="32.5" customWidth="1"/>
    <col min="5" max="5" width="35.75" customWidth="1"/>
    <col min="7" max="7" width="24.75" style="27" customWidth="1"/>
    <col min="8" max="8" width="20.875" customWidth="1"/>
    <col min="9" max="9" width="25.625" customWidth="1"/>
    <col min="10" max="10" width="15.125" customWidth="1"/>
    <col min="11" max="11" width="24.5" customWidth="1"/>
    <col min="12" max="14" width="15.125" customWidth="1"/>
    <col min="15" max="15" width="12" customWidth="1"/>
  </cols>
  <sheetData>
    <row r="2" spans="1:11" s="153" customFormat="1">
      <c r="A2" s="153" t="s">
        <v>1426</v>
      </c>
      <c r="G2" s="27"/>
    </row>
    <row r="3" spans="1:11" s="153" customFormat="1">
      <c r="A3" s="405" t="s">
        <v>1427</v>
      </c>
      <c r="B3" s="405"/>
      <c r="C3" s="405"/>
      <c r="D3" s="3" t="s">
        <v>1428</v>
      </c>
      <c r="E3" s="3" t="s">
        <v>1429</v>
      </c>
      <c r="F3" s="405" t="s">
        <v>1430</v>
      </c>
      <c r="G3" s="405"/>
      <c r="H3" s="646" t="s">
        <v>1435</v>
      </c>
      <c r="I3" s="646"/>
      <c r="J3" s="426" t="s">
        <v>1437</v>
      </c>
      <c r="K3" s="426"/>
    </row>
    <row r="4" spans="1:11" s="347" customFormat="1" ht="235.5" customHeight="1">
      <c r="A4" s="503" t="s">
        <v>1431</v>
      </c>
      <c r="B4" s="503"/>
      <c r="C4" s="503"/>
      <c r="D4" s="387" t="s">
        <v>1432</v>
      </c>
      <c r="E4" s="348" t="s">
        <v>1433</v>
      </c>
      <c r="F4" s="644" t="s">
        <v>1434</v>
      </c>
      <c r="G4" s="645"/>
      <c r="H4" s="536" t="s">
        <v>1436</v>
      </c>
      <c r="I4" s="536"/>
      <c r="J4" s="536" t="s">
        <v>1438</v>
      </c>
      <c r="K4" s="536"/>
    </row>
    <row r="5" spans="1:11" s="153" customFormat="1">
      <c r="G5" s="27"/>
    </row>
    <row r="6" spans="1:11" s="153" customFormat="1">
      <c r="G6" s="27"/>
    </row>
    <row r="7" spans="1:11" ht="30.75" customHeight="1">
      <c r="A7" s="407" t="s">
        <v>439</v>
      </c>
      <c r="B7" s="647"/>
      <c r="C7" s="647"/>
      <c r="D7" s="647"/>
      <c r="E7" s="647"/>
    </row>
    <row r="8" spans="1:11">
      <c r="A8" s="405" t="s">
        <v>420</v>
      </c>
      <c r="B8" s="405"/>
      <c r="C8" s="77" t="s">
        <v>421</v>
      </c>
      <c r="D8" s="77" t="s">
        <v>422</v>
      </c>
      <c r="E8" s="77" t="s">
        <v>423</v>
      </c>
      <c r="F8" s="426" t="s">
        <v>1441</v>
      </c>
      <c r="G8" s="426"/>
    </row>
    <row r="9" spans="1:11" ht="39" customHeight="1">
      <c r="A9" s="405" t="s">
        <v>438</v>
      </c>
      <c r="B9" s="77" t="s">
        <v>424</v>
      </c>
      <c r="C9" s="78" t="s">
        <v>425</v>
      </c>
      <c r="D9" s="77" t="s">
        <v>426</v>
      </c>
      <c r="E9" s="77" t="s">
        <v>427</v>
      </c>
      <c r="F9" s="503" t="s">
        <v>1442</v>
      </c>
      <c r="G9" s="643"/>
    </row>
    <row r="10" spans="1:11" s="153" customFormat="1" ht="107.25" customHeight="1">
      <c r="A10" s="405"/>
      <c r="B10" s="379"/>
      <c r="C10" s="673" t="s">
        <v>1450</v>
      </c>
      <c r="E10" s="380" t="s">
        <v>1451</v>
      </c>
      <c r="F10" s="671"/>
      <c r="G10" s="672"/>
    </row>
    <row r="11" spans="1:11" s="153" customFormat="1" ht="107.25" customHeight="1">
      <c r="A11" s="405"/>
      <c r="B11" s="379"/>
      <c r="C11" s="673" t="s">
        <v>1452</v>
      </c>
      <c r="D11" s="676"/>
      <c r="E11" s="380" t="s">
        <v>1453</v>
      </c>
      <c r="F11" s="674"/>
      <c r="G11" s="675"/>
    </row>
    <row r="12" spans="1:11" ht="39" customHeight="1">
      <c r="A12" s="405"/>
      <c r="B12" s="77" t="s">
        <v>428</v>
      </c>
      <c r="C12" s="78" t="s">
        <v>429</v>
      </c>
      <c r="D12" s="86" t="s">
        <v>1471</v>
      </c>
      <c r="E12" s="77" t="s">
        <v>427</v>
      </c>
      <c r="F12" s="536" t="s">
        <v>1443</v>
      </c>
      <c r="G12" s="643"/>
    </row>
    <row r="13" spans="1:11" ht="77.25" customHeight="1">
      <c r="A13" s="405"/>
      <c r="B13" s="77" t="s">
        <v>430</v>
      </c>
      <c r="C13" s="78" t="s">
        <v>431</v>
      </c>
      <c r="D13" s="381" t="s">
        <v>1472</v>
      </c>
      <c r="E13" s="670" t="s">
        <v>1448</v>
      </c>
      <c r="F13" s="536" t="s">
        <v>1444</v>
      </c>
      <c r="G13" s="643"/>
    </row>
    <row r="14" spans="1:11" s="153" customFormat="1" ht="77.25" customHeight="1">
      <c r="A14" s="375"/>
      <c r="B14" s="376" t="s">
        <v>1439</v>
      </c>
      <c r="C14" s="376"/>
      <c r="D14" s="382" t="s">
        <v>1440</v>
      </c>
      <c r="E14" s="349"/>
      <c r="F14" s="536" t="s">
        <v>1445</v>
      </c>
      <c r="G14" s="536"/>
    </row>
    <row r="15" spans="1:11" ht="84.75" customHeight="1">
      <c r="A15" s="405" t="s">
        <v>437</v>
      </c>
      <c r="B15" s="77" t="s">
        <v>435</v>
      </c>
      <c r="C15" s="530" t="s">
        <v>432</v>
      </c>
      <c r="D15" s="382" t="s">
        <v>433</v>
      </c>
      <c r="E15" s="383" t="s">
        <v>1449</v>
      </c>
      <c r="F15" s="536" t="s">
        <v>1446</v>
      </c>
      <c r="G15" s="643"/>
    </row>
    <row r="16" spans="1:11" ht="39" customHeight="1">
      <c r="A16" s="405"/>
      <c r="B16" s="77" t="s">
        <v>436</v>
      </c>
      <c r="C16" s="530"/>
      <c r="D16" s="405" t="s">
        <v>434</v>
      </c>
      <c r="E16" s="405"/>
      <c r="F16" s="643"/>
      <c r="G16" s="643"/>
    </row>
    <row r="17" spans="1:14" s="51" customFormat="1" ht="39" customHeight="1">
      <c r="A17" s="65"/>
      <c r="B17" s="66"/>
      <c r="C17" s="67"/>
      <c r="D17" s="65"/>
      <c r="E17" s="65"/>
      <c r="G17" s="27"/>
    </row>
    <row r="18" spans="1:14" ht="39" customHeight="1">
      <c r="A18" s="651" t="s">
        <v>453</v>
      </c>
      <c r="B18" s="651"/>
      <c r="C18" s="651"/>
      <c r="D18" s="651"/>
      <c r="E18" s="651"/>
      <c r="F18" s="680" t="s">
        <v>1456</v>
      </c>
      <c r="G18" s="680"/>
      <c r="H18" s="680"/>
      <c r="I18" s="680"/>
      <c r="J18" s="663" t="s">
        <v>591</v>
      </c>
      <c r="K18" s="664"/>
      <c r="L18" s="664"/>
      <c r="M18" s="664"/>
      <c r="N18" s="665"/>
    </row>
    <row r="19" spans="1:14" s="1" customFormat="1" ht="39" customHeight="1">
      <c r="A19" s="3"/>
      <c r="B19" s="63" t="s">
        <v>440</v>
      </c>
      <c r="C19" s="660" t="s">
        <v>441</v>
      </c>
      <c r="D19" s="661"/>
      <c r="E19" s="662"/>
      <c r="F19" s="50" t="s">
        <v>449</v>
      </c>
      <c r="G19" s="113" t="s">
        <v>450</v>
      </c>
      <c r="H19" s="50" t="s">
        <v>451</v>
      </c>
      <c r="I19" s="63" t="s">
        <v>2</v>
      </c>
      <c r="J19" s="93" t="s">
        <v>592</v>
      </c>
      <c r="K19" s="93" t="s">
        <v>593</v>
      </c>
      <c r="L19" s="93" t="s">
        <v>594</v>
      </c>
      <c r="M19" s="94" t="s">
        <v>595</v>
      </c>
      <c r="N19" s="93" t="s">
        <v>596</v>
      </c>
    </row>
    <row r="20" spans="1:14" s="1" customFormat="1" ht="39" customHeight="1">
      <c r="A20" s="63" t="s">
        <v>442</v>
      </c>
      <c r="B20" s="379"/>
      <c r="C20" s="652" t="s">
        <v>1454</v>
      </c>
      <c r="D20" s="653"/>
      <c r="E20" s="653"/>
      <c r="F20" s="681" t="s">
        <v>452</v>
      </c>
      <c r="G20" s="382">
        <v>4</v>
      </c>
      <c r="H20" s="462">
        <v>160</v>
      </c>
      <c r="I20" s="649" t="s">
        <v>1469</v>
      </c>
      <c r="J20" s="379">
        <v>4</v>
      </c>
      <c r="K20" s="379">
        <v>4.4000000000000004</v>
      </c>
      <c r="L20" s="379">
        <v>4.5</v>
      </c>
      <c r="M20" s="379">
        <v>20</v>
      </c>
      <c r="N20" s="379">
        <v>2.2000000000000002</v>
      </c>
    </row>
    <row r="21" spans="1:14" ht="84" customHeight="1">
      <c r="A21" s="657" t="s">
        <v>443</v>
      </c>
      <c r="B21" s="50" t="s">
        <v>444</v>
      </c>
      <c r="C21" s="536" t="s">
        <v>1457</v>
      </c>
      <c r="D21" s="643"/>
      <c r="E21" s="643"/>
      <c r="F21" s="681"/>
      <c r="G21" s="113">
        <v>6</v>
      </c>
      <c r="H21" s="545"/>
      <c r="I21" s="649"/>
      <c r="J21" s="77">
        <v>6</v>
      </c>
      <c r="K21" s="77">
        <v>3.6</v>
      </c>
      <c r="L21" s="77">
        <v>4</v>
      </c>
      <c r="M21" s="77">
        <v>12.5</v>
      </c>
      <c r="N21" s="77">
        <v>1.8</v>
      </c>
    </row>
    <row r="22" spans="1:14" ht="99" customHeight="1">
      <c r="A22" s="658"/>
      <c r="B22" s="50" t="s">
        <v>445</v>
      </c>
      <c r="C22" s="688" t="s">
        <v>1480</v>
      </c>
      <c r="D22" s="689"/>
      <c r="E22" s="689"/>
      <c r="F22" s="681"/>
      <c r="G22" s="113">
        <v>8</v>
      </c>
      <c r="H22" s="463"/>
      <c r="I22" s="649"/>
      <c r="J22" s="77">
        <v>8</v>
      </c>
      <c r="K22" s="77">
        <v>3.4</v>
      </c>
      <c r="L22" s="77">
        <v>3.6</v>
      </c>
      <c r="M22" s="77">
        <v>11.5</v>
      </c>
      <c r="N22" s="77">
        <v>1.7</v>
      </c>
    </row>
    <row r="23" spans="1:14" ht="51.75" customHeight="1">
      <c r="A23" s="657" t="s">
        <v>446</v>
      </c>
      <c r="B23" s="50" t="s">
        <v>444</v>
      </c>
      <c r="C23" s="685" t="s">
        <v>1458</v>
      </c>
      <c r="D23" s="686"/>
      <c r="E23" s="687"/>
      <c r="F23" s="681"/>
      <c r="G23" s="113">
        <v>12</v>
      </c>
      <c r="H23" s="462">
        <v>260</v>
      </c>
      <c r="I23" s="649"/>
      <c r="J23" s="462">
        <v>12</v>
      </c>
      <c r="K23" s="462">
        <v>3</v>
      </c>
      <c r="L23" s="462">
        <v>3.6</v>
      </c>
      <c r="M23" s="462">
        <v>9</v>
      </c>
      <c r="N23" s="462">
        <v>1.5</v>
      </c>
    </row>
    <row r="24" spans="1:14" s="30" customFormat="1" ht="55.5" customHeight="1">
      <c r="A24" s="658"/>
      <c r="B24" s="379" t="s">
        <v>445</v>
      </c>
      <c r="C24" s="682" t="s">
        <v>1481</v>
      </c>
      <c r="D24" s="683"/>
      <c r="E24" s="684"/>
      <c r="F24" s="681"/>
      <c r="G24" s="382">
        <v>16</v>
      </c>
      <c r="H24" s="463"/>
      <c r="I24" s="649"/>
      <c r="J24" s="463"/>
      <c r="K24" s="463"/>
      <c r="L24" s="463"/>
      <c r="M24" s="463"/>
      <c r="N24" s="463"/>
    </row>
    <row r="26" spans="1:14" s="128" customFormat="1" ht="30" customHeight="1">
      <c r="D26" s="648"/>
      <c r="E26" s="648"/>
      <c r="F26" s="650" t="s">
        <v>688</v>
      </c>
      <c r="G26" s="650"/>
      <c r="H26" s="650"/>
      <c r="I26" s="650"/>
      <c r="J26" s="650"/>
      <c r="K26" s="650"/>
    </row>
    <row r="27" spans="1:14" s="112" customFormat="1" ht="24" customHeight="1">
      <c r="D27" s="114"/>
      <c r="E27" s="114"/>
      <c r="F27" s="111"/>
      <c r="G27" s="111"/>
      <c r="H27" s="111" t="s">
        <v>699</v>
      </c>
      <c r="I27" s="111" t="s">
        <v>700</v>
      </c>
      <c r="J27" s="111" t="s">
        <v>701</v>
      </c>
      <c r="K27" s="111" t="s">
        <v>702</v>
      </c>
    </row>
    <row r="28" spans="1:14" ht="23.25" customHeight="1">
      <c r="D28" s="551"/>
      <c r="E28" s="551"/>
      <c r="F28" s="405" t="s">
        <v>689</v>
      </c>
      <c r="G28" s="473" t="s">
        <v>690</v>
      </c>
      <c r="H28" s="127" t="s">
        <v>696</v>
      </c>
      <c r="I28" s="111">
        <v>12</v>
      </c>
      <c r="J28" s="462">
        <v>160</v>
      </c>
      <c r="K28" s="462" t="s">
        <v>698</v>
      </c>
    </row>
    <row r="29" spans="1:14" s="112" customFormat="1">
      <c r="D29" s="114"/>
      <c r="E29" s="114"/>
      <c r="F29" s="405"/>
      <c r="G29" s="474"/>
      <c r="H29" s="127" t="s">
        <v>697</v>
      </c>
      <c r="I29" s="111">
        <v>15</v>
      </c>
      <c r="J29" s="545"/>
      <c r="K29" s="545"/>
    </row>
    <row r="30" spans="1:14" ht="21.75" customHeight="1">
      <c r="D30" s="551"/>
      <c r="E30" s="551"/>
      <c r="F30" s="405"/>
      <c r="G30" s="473" t="s">
        <v>691</v>
      </c>
      <c r="H30" s="127" t="s">
        <v>696</v>
      </c>
      <c r="I30" s="111">
        <v>15</v>
      </c>
      <c r="J30" s="545"/>
      <c r="K30" s="545"/>
    </row>
    <row r="31" spans="1:14" s="112" customFormat="1">
      <c r="D31" s="114"/>
      <c r="E31" s="114"/>
      <c r="F31" s="405"/>
      <c r="G31" s="474"/>
      <c r="H31" s="127" t="s">
        <v>697</v>
      </c>
      <c r="I31" s="111">
        <v>20</v>
      </c>
      <c r="J31" s="545"/>
      <c r="K31" s="545"/>
    </row>
    <row r="32" spans="1:14" ht="31.5">
      <c r="D32" s="551"/>
      <c r="E32" s="551"/>
      <c r="F32" s="405" t="s">
        <v>692</v>
      </c>
      <c r="G32" s="113" t="s">
        <v>693</v>
      </c>
      <c r="H32" s="405" t="s">
        <v>695</v>
      </c>
      <c r="I32" s="111">
        <v>15</v>
      </c>
      <c r="J32" s="545"/>
      <c r="K32" s="545"/>
    </row>
    <row r="33" spans="1:12" ht="31.5">
      <c r="D33" s="551"/>
      <c r="E33" s="551"/>
      <c r="F33" s="405"/>
      <c r="G33" s="113" t="s">
        <v>694</v>
      </c>
      <c r="H33" s="405"/>
      <c r="I33" s="111">
        <v>20</v>
      </c>
      <c r="J33" s="463"/>
      <c r="K33" s="463"/>
    </row>
    <row r="34" spans="1:12" ht="18">
      <c r="D34" s="551"/>
      <c r="E34" s="551"/>
      <c r="F34" s="690" t="s">
        <v>1455</v>
      </c>
      <c r="G34" s="690"/>
      <c r="H34" s="690"/>
      <c r="I34" s="690"/>
      <c r="J34" s="690"/>
      <c r="K34" s="690"/>
    </row>
    <row r="35" spans="1:12" s="679" customFormat="1" ht="24.75" customHeight="1">
      <c r="D35" s="678"/>
      <c r="E35" s="678"/>
    </row>
    <row r="36" spans="1:12" ht="18">
      <c r="D36" s="551"/>
      <c r="E36" s="551"/>
      <c r="G36" s="679"/>
      <c r="H36" s="679"/>
      <c r="I36" s="679"/>
      <c r="J36" s="679"/>
      <c r="K36" s="679"/>
      <c r="L36" s="679"/>
    </row>
    <row r="38" spans="1:12" ht="20.25">
      <c r="A38" s="651" t="s">
        <v>1459</v>
      </c>
      <c r="B38" s="651"/>
      <c r="C38" s="651"/>
      <c r="D38" s="651"/>
      <c r="E38" s="651"/>
      <c r="G38" s="693" t="s">
        <v>1460</v>
      </c>
      <c r="H38" s="693"/>
      <c r="I38" s="693"/>
    </row>
    <row r="39" spans="1:12" ht="58.5" customHeight="1">
      <c r="A39" s="657" t="s">
        <v>447</v>
      </c>
      <c r="B39" s="50" t="s">
        <v>444</v>
      </c>
      <c r="C39" s="654"/>
      <c r="D39" s="655"/>
      <c r="E39" s="656"/>
      <c r="F39" s="64"/>
      <c r="G39" s="54" t="s">
        <v>1463</v>
      </c>
      <c r="H39" s="694" t="s">
        <v>1462</v>
      </c>
      <c r="I39" s="694" t="s">
        <v>1464</v>
      </c>
      <c r="J39" s="694" t="s">
        <v>1465</v>
      </c>
      <c r="K39" s="695" t="s">
        <v>1461</v>
      </c>
    </row>
    <row r="40" spans="1:12" ht="87" customHeight="1">
      <c r="A40" s="659"/>
      <c r="B40" s="50" t="s">
        <v>445</v>
      </c>
      <c r="C40" s="654"/>
      <c r="D40" s="655"/>
      <c r="E40" s="656"/>
      <c r="F40" s="64"/>
      <c r="G40" s="696" t="s">
        <v>1467</v>
      </c>
      <c r="H40" s="536" t="s">
        <v>1466</v>
      </c>
      <c r="I40" s="536"/>
      <c r="J40" s="536"/>
      <c r="K40" s="536"/>
    </row>
    <row r="41" spans="1:12" ht="44.25" customHeight="1">
      <c r="A41" s="658"/>
      <c r="B41" s="50" t="s">
        <v>448</v>
      </c>
      <c r="C41" s="654"/>
      <c r="D41" s="655"/>
      <c r="E41" s="656"/>
      <c r="F41" s="64"/>
      <c r="G41" s="536" t="s">
        <v>1468</v>
      </c>
      <c r="H41" s="536"/>
      <c r="I41" s="536"/>
      <c r="J41" s="536"/>
      <c r="K41" s="536"/>
    </row>
    <row r="42" spans="1:12">
      <c r="G42" s="692"/>
      <c r="H42" s="692"/>
      <c r="I42" s="692"/>
      <c r="J42" s="691"/>
      <c r="K42" s="691"/>
    </row>
    <row r="43" spans="1:12">
      <c r="A43" s="677" t="s">
        <v>1470</v>
      </c>
      <c r="B43" s="677"/>
      <c r="C43" s="677"/>
      <c r="D43" s="677"/>
      <c r="E43" s="677"/>
      <c r="F43" s="677"/>
    </row>
    <row r="44" spans="1:12" ht="195" customHeight="1">
      <c r="A44" s="698" t="s">
        <v>1473</v>
      </c>
      <c r="B44" s="697"/>
      <c r="C44" s="697"/>
      <c r="D44" s="697"/>
      <c r="E44" s="697"/>
    </row>
    <row r="45" spans="1:12" s="9" customFormat="1" ht="121.5" customHeight="1">
      <c r="A45" s="699" t="s">
        <v>1479</v>
      </c>
      <c r="B45" s="700"/>
      <c r="C45" s="700"/>
      <c r="D45" s="700"/>
      <c r="E45" s="700"/>
    </row>
    <row r="46" spans="1:12" s="1" customFormat="1" ht="21.75" customHeight="1">
      <c r="A46" s="701" t="s">
        <v>1478</v>
      </c>
      <c r="B46" s="701"/>
      <c r="C46" s="701"/>
      <c r="D46" s="701" t="s">
        <v>1474</v>
      </c>
    </row>
    <row r="47" spans="1:12" s="1" customFormat="1" ht="30" customHeight="1">
      <c r="A47" s="530" t="s">
        <v>1475</v>
      </c>
      <c r="B47" s="405"/>
      <c r="C47" s="405"/>
      <c r="D47" s="379">
        <v>10</v>
      </c>
    </row>
    <row r="48" spans="1:12" s="1" customFormat="1" ht="30" customHeight="1">
      <c r="A48" s="530" t="s">
        <v>1476</v>
      </c>
      <c r="B48" s="405"/>
      <c r="C48" s="405"/>
      <c r="D48" s="338" t="s">
        <v>1477</v>
      </c>
      <c r="G48" s="28"/>
    </row>
    <row r="49" spans="7:10" s="1" customFormat="1" ht="30" customHeight="1">
      <c r="G49" s="28"/>
    </row>
    <row r="50" spans="7:10" s="1" customFormat="1" ht="30" customHeight="1">
      <c r="G50" s="28"/>
    </row>
    <row r="59" spans="7:10">
      <c r="J59">
        <f>160*1.3</f>
        <v>208</v>
      </c>
    </row>
  </sheetData>
  <mergeCells count="72">
    <mergeCell ref="A48:C48"/>
    <mergeCell ref="A44:E44"/>
    <mergeCell ref="A45:E45"/>
    <mergeCell ref="A47:C47"/>
    <mergeCell ref="G38:I38"/>
    <mergeCell ref="H40:K40"/>
    <mergeCell ref="G41:K41"/>
    <mergeCell ref="A43:F43"/>
    <mergeCell ref="J18:N18"/>
    <mergeCell ref="J23:J24"/>
    <mergeCell ref="M23:M24"/>
    <mergeCell ref="K23:K24"/>
    <mergeCell ref="L23:L24"/>
    <mergeCell ref="N23:N24"/>
    <mergeCell ref="A21:A22"/>
    <mergeCell ref="A23:A24"/>
    <mergeCell ref="A39:A41"/>
    <mergeCell ref="C19:E19"/>
    <mergeCell ref="F20:F24"/>
    <mergeCell ref="A38:E38"/>
    <mergeCell ref="A18:E18"/>
    <mergeCell ref="F18:I18"/>
    <mergeCell ref="D36:E36"/>
    <mergeCell ref="C20:E20"/>
    <mergeCell ref="C21:E21"/>
    <mergeCell ref="C22:E22"/>
    <mergeCell ref="C23:E23"/>
    <mergeCell ref="C24:E24"/>
    <mergeCell ref="C39:E39"/>
    <mergeCell ref="C40:E40"/>
    <mergeCell ref="C41:E41"/>
    <mergeCell ref="D28:E28"/>
    <mergeCell ref="D30:E30"/>
    <mergeCell ref="D32:E32"/>
    <mergeCell ref="D33:E33"/>
    <mergeCell ref="D34:E34"/>
    <mergeCell ref="D35:E35"/>
    <mergeCell ref="D26:E26"/>
    <mergeCell ref="I20:I24"/>
    <mergeCell ref="H23:H24"/>
    <mergeCell ref="H20:H22"/>
    <mergeCell ref="H32:H33"/>
    <mergeCell ref="F26:K26"/>
    <mergeCell ref="J28:J33"/>
    <mergeCell ref="K28:K33"/>
    <mergeCell ref="G28:G29"/>
    <mergeCell ref="G30:G31"/>
    <mergeCell ref="F28:F31"/>
    <mergeCell ref="F32:F33"/>
    <mergeCell ref="F34:K34"/>
    <mergeCell ref="D16:E16"/>
    <mergeCell ref="C15:C16"/>
    <mergeCell ref="A15:A16"/>
    <mergeCell ref="A9:A13"/>
    <mergeCell ref="A8:B8"/>
    <mergeCell ref="J3:K3"/>
    <mergeCell ref="F8:G8"/>
    <mergeCell ref="F9:G9"/>
    <mergeCell ref="F12:G12"/>
    <mergeCell ref="A3:C3"/>
    <mergeCell ref="F3:G3"/>
    <mergeCell ref="A4:C4"/>
    <mergeCell ref="F4:G4"/>
    <mergeCell ref="H3:I3"/>
    <mergeCell ref="H4:I4"/>
    <mergeCell ref="A7:E7"/>
    <mergeCell ref="F10:G10"/>
    <mergeCell ref="F13:G13"/>
    <mergeCell ref="F14:G14"/>
    <mergeCell ref="F15:G15"/>
    <mergeCell ref="F16:G16"/>
    <mergeCell ref="J4:K4"/>
  </mergeCells>
  <phoneticPr fontId="3" type="noConversion"/>
  <pageMargins left="0.7" right="0.7" top="0.75" bottom="0.75" header="0.3" footer="0.3"/>
  <pageSetup paperSize="9" orientation="portrait" horizont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1"/>
  <sheetViews>
    <sheetView showGridLines="0" topLeftCell="A7" workbookViewId="0">
      <selection activeCell="C7" sqref="C7"/>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667" t="s">
        <v>454</v>
      </c>
      <c r="B2" s="668"/>
      <c r="C2" s="60" t="s">
        <v>460</v>
      </c>
      <c r="D2" s="60" t="s">
        <v>461</v>
      </c>
    </row>
    <row r="3" spans="1:5" ht="18.75" customHeight="1">
      <c r="A3" s="405" t="s">
        <v>455</v>
      </c>
      <c r="B3" s="60" t="s">
        <v>456</v>
      </c>
      <c r="C3" s="530" t="s">
        <v>462</v>
      </c>
      <c r="D3" s="405" t="s">
        <v>463</v>
      </c>
    </row>
    <row r="4" spans="1:5">
      <c r="A4" s="405"/>
      <c r="B4" s="60" t="s">
        <v>457</v>
      </c>
      <c r="C4" s="530"/>
      <c r="D4" s="405"/>
    </row>
    <row r="5" spans="1:5">
      <c r="A5" s="405"/>
      <c r="B5" s="60" t="s">
        <v>458</v>
      </c>
      <c r="C5" s="530"/>
      <c r="D5" s="405"/>
    </row>
    <row r="6" spans="1:5">
      <c r="A6" s="405"/>
      <c r="B6" s="60" t="s">
        <v>459</v>
      </c>
      <c r="C6" s="530"/>
      <c r="D6" s="405"/>
    </row>
    <row r="7" spans="1:5" ht="47.25">
      <c r="A7" s="405" t="s">
        <v>464</v>
      </c>
      <c r="B7" s="405"/>
      <c r="C7" s="62" t="s">
        <v>465</v>
      </c>
      <c r="D7" s="60" t="s">
        <v>467</v>
      </c>
    </row>
    <row r="8" spans="1:5" ht="31.5">
      <c r="A8" s="405" t="s">
        <v>468</v>
      </c>
      <c r="B8" s="405"/>
      <c r="C8" s="62" t="s">
        <v>469</v>
      </c>
      <c r="D8" s="60" t="s">
        <v>470</v>
      </c>
    </row>
    <row r="10" spans="1:5" ht="20.25">
      <c r="A10" s="650" t="s">
        <v>471</v>
      </c>
      <c r="B10" s="650"/>
      <c r="C10" s="650"/>
      <c r="D10" s="650"/>
      <c r="E10" s="650"/>
    </row>
    <row r="11" spans="1:5" ht="30" customHeight="1">
      <c r="A11" s="405" t="s">
        <v>454</v>
      </c>
      <c r="B11" s="405"/>
      <c r="C11" s="3" t="s">
        <v>474</v>
      </c>
      <c r="D11" s="3" t="s">
        <v>475</v>
      </c>
      <c r="E11" s="3" t="s">
        <v>473</v>
      </c>
    </row>
    <row r="12" spans="1:5" ht="77.25" customHeight="1">
      <c r="A12" s="405" t="s">
        <v>455</v>
      </c>
      <c r="B12" s="60" t="s">
        <v>456</v>
      </c>
      <c r="C12" s="22" t="s">
        <v>476</v>
      </c>
      <c r="D12" s="3" t="s">
        <v>472</v>
      </c>
      <c r="E12" s="22" t="s">
        <v>477</v>
      </c>
    </row>
    <row r="13" spans="1:5" ht="77.25" customHeight="1">
      <c r="A13" s="405"/>
      <c r="B13" s="405" t="s">
        <v>457</v>
      </c>
      <c r="C13" s="23" t="s">
        <v>1447</v>
      </c>
      <c r="D13" s="22" t="s">
        <v>478</v>
      </c>
      <c r="E13" s="546" t="s">
        <v>479</v>
      </c>
    </row>
    <row r="14" spans="1:5" ht="77.25" customHeight="1">
      <c r="A14" s="405"/>
      <c r="B14" s="405"/>
      <c r="C14" s="22" t="s">
        <v>480</v>
      </c>
      <c r="D14" s="3" t="s">
        <v>472</v>
      </c>
      <c r="E14" s="546"/>
    </row>
    <row r="15" spans="1:5" ht="77.25" customHeight="1">
      <c r="A15" s="405"/>
      <c r="B15" s="405" t="s">
        <v>458</v>
      </c>
      <c r="C15" s="22" t="s">
        <v>482</v>
      </c>
      <c r="D15" s="3" t="s">
        <v>481</v>
      </c>
      <c r="E15" s="530" t="s">
        <v>483</v>
      </c>
    </row>
    <row r="16" spans="1:5" ht="77.25" customHeight="1">
      <c r="A16" s="405"/>
      <c r="B16" s="405"/>
      <c r="C16" s="22" t="s">
        <v>484</v>
      </c>
      <c r="D16" s="3" t="s">
        <v>472</v>
      </c>
      <c r="E16" s="530"/>
    </row>
    <row r="17" spans="1:5" ht="77.25" customHeight="1">
      <c r="A17" s="405"/>
      <c r="B17" s="530" t="s">
        <v>485</v>
      </c>
      <c r="C17" s="22" t="s">
        <v>486</v>
      </c>
      <c r="D17" s="22" t="s">
        <v>487</v>
      </c>
      <c r="E17" s="530" t="s">
        <v>491</v>
      </c>
    </row>
    <row r="18" spans="1:5" ht="47.25">
      <c r="A18" s="405"/>
      <c r="B18" s="530"/>
      <c r="C18" s="22" t="s">
        <v>484</v>
      </c>
      <c r="D18" s="3" t="s">
        <v>472</v>
      </c>
      <c r="E18" s="530"/>
    </row>
    <row r="19" spans="1:5" ht="31.5">
      <c r="A19" s="405"/>
      <c r="B19" s="405" t="s">
        <v>488</v>
      </c>
      <c r="C19" s="22" t="s">
        <v>489</v>
      </c>
      <c r="D19" s="22" t="s">
        <v>490</v>
      </c>
      <c r="E19" s="530"/>
    </row>
    <row r="20" spans="1:5" ht="47.25">
      <c r="A20" s="405"/>
      <c r="B20" s="405"/>
      <c r="C20" s="22" t="s">
        <v>484</v>
      </c>
      <c r="D20" s="3" t="s">
        <v>472</v>
      </c>
      <c r="E20" s="530"/>
    </row>
    <row r="21" spans="1:5" ht="47.25">
      <c r="A21" s="530" t="s">
        <v>492</v>
      </c>
      <c r="B21" s="530"/>
      <c r="C21" s="22" t="s">
        <v>493</v>
      </c>
      <c r="D21" s="3" t="s">
        <v>466</v>
      </c>
      <c r="E21" s="22" t="s">
        <v>494</v>
      </c>
    </row>
    <row r="22" spans="1:5" ht="84.75" customHeight="1">
      <c r="A22" s="530" t="s">
        <v>495</v>
      </c>
      <c r="B22" s="530"/>
      <c r="C22" s="22" t="s">
        <v>496</v>
      </c>
      <c r="D22" s="22" t="s">
        <v>497</v>
      </c>
      <c r="E22" s="22" t="s">
        <v>498</v>
      </c>
    </row>
    <row r="23" spans="1:5" ht="236.25">
      <c r="A23" s="530"/>
      <c r="B23" s="530"/>
      <c r="C23" s="22" t="s">
        <v>499</v>
      </c>
      <c r="D23" s="22" t="s">
        <v>500</v>
      </c>
      <c r="E23" s="22" t="s">
        <v>501</v>
      </c>
    </row>
    <row r="24" spans="1:5" ht="110.25" customHeight="1">
      <c r="A24" s="666" t="s">
        <v>502</v>
      </c>
      <c r="B24" s="666"/>
      <c r="C24" s="22" t="s">
        <v>503</v>
      </c>
      <c r="D24" s="22" t="s">
        <v>505</v>
      </c>
      <c r="E24" s="546" t="s">
        <v>511</v>
      </c>
    </row>
    <row r="25" spans="1:5" ht="62.25" customHeight="1">
      <c r="A25" s="666"/>
      <c r="B25" s="666"/>
      <c r="C25" s="70" t="s">
        <v>504</v>
      </c>
      <c r="D25" s="3" t="s">
        <v>506</v>
      </c>
      <c r="E25" s="546"/>
    </row>
    <row r="26" spans="1:5" ht="78.75">
      <c r="A26" s="666" t="s">
        <v>468</v>
      </c>
      <c r="B26" s="666"/>
      <c r="C26" s="22" t="s">
        <v>507</v>
      </c>
      <c r="D26" s="22" t="s">
        <v>510</v>
      </c>
      <c r="E26" s="546"/>
    </row>
    <row r="27" spans="1:5" ht="78.75">
      <c r="A27" s="666"/>
      <c r="B27" s="666"/>
      <c r="C27" s="22" t="s">
        <v>508</v>
      </c>
      <c r="D27" s="3" t="s">
        <v>509</v>
      </c>
      <c r="E27" s="546"/>
    </row>
    <row r="28" spans="1:5" ht="65.25" customHeight="1">
      <c r="A28" s="530" t="s">
        <v>512</v>
      </c>
      <c r="B28" s="530"/>
      <c r="C28" s="22" t="s">
        <v>515</v>
      </c>
      <c r="D28" s="22" t="s">
        <v>513</v>
      </c>
      <c r="E28" s="22" t="s">
        <v>514</v>
      </c>
    </row>
    <row r="29" spans="1:5" ht="47.25">
      <c r="A29" s="405" t="s">
        <v>516</v>
      </c>
      <c r="B29" s="405"/>
      <c r="C29" s="3"/>
      <c r="D29" s="22" t="s">
        <v>517</v>
      </c>
      <c r="E29" s="22" t="s">
        <v>518</v>
      </c>
    </row>
    <row r="30" spans="1:5" ht="61.5" customHeight="1">
      <c r="A30" s="530" t="s">
        <v>519</v>
      </c>
      <c r="B30" s="530"/>
      <c r="C30" s="61" t="s">
        <v>520</v>
      </c>
      <c r="D30" s="22" t="s">
        <v>521</v>
      </c>
      <c r="E30" s="22" t="s">
        <v>522</v>
      </c>
    </row>
    <row r="31" spans="1:5" ht="114" customHeight="1">
      <c r="A31" s="530" t="s">
        <v>523</v>
      </c>
      <c r="B31" s="530"/>
      <c r="C31" s="22" t="s">
        <v>520</v>
      </c>
      <c r="D31" s="22" t="s">
        <v>524</v>
      </c>
      <c r="E31" s="3"/>
    </row>
  </sheetData>
  <mergeCells count="25">
    <mergeCell ref="A2:B2"/>
    <mergeCell ref="A11:B11"/>
    <mergeCell ref="E13:E14"/>
    <mergeCell ref="B13:B14"/>
    <mergeCell ref="B15:B16"/>
    <mergeCell ref="E15:E16"/>
    <mergeCell ref="C3:C6"/>
    <mergeCell ref="D3:D6"/>
    <mergeCell ref="A3:A6"/>
    <mergeCell ref="A7:B7"/>
    <mergeCell ref="A8:B8"/>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s>
  <phoneticPr fontId="3" type="noConversion"/>
  <pageMargins left="0.7" right="0.7" top="0.75" bottom="0.75" header="0.3" footer="0.3"/>
  <pageSetup paperSize="9" orientation="portrait" horizontalDpi="300" verticalDpi="0" copies="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zoomScale="120" zoomScaleNormal="120" workbookViewId="0">
      <pane ySplit="1" topLeftCell="A8" activePane="bottomLeft" state="frozen"/>
      <selection pane="bottomLeft" activeCell="C8" sqref="C8:F9"/>
    </sheetView>
  </sheetViews>
  <sheetFormatPr defaultRowHeight="15.75"/>
  <cols>
    <col min="2" max="2" width="9" style="99"/>
    <col min="3" max="3" width="26.75" style="99" customWidth="1"/>
    <col min="4" max="4" width="15.25" style="99" customWidth="1"/>
    <col min="5" max="5" width="61.75" style="99" customWidth="1"/>
    <col min="6" max="6" width="36.25" customWidth="1"/>
    <col min="7" max="7" width="28.125" customWidth="1"/>
    <col min="8" max="8" width="48" customWidth="1"/>
    <col min="9" max="9" width="75.75" customWidth="1"/>
    <col min="10" max="10" width="44.125" customWidth="1"/>
  </cols>
  <sheetData>
    <row r="1" spans="1:10" s="1" customFormat="1" ht="30.75" customHeight="1">
      <c r="B1" s="107" t="s">
        <v>609</v>
      </c>
      <c r="C1" s="669" t="s">
        <v>610</v>
      </c>
      <c r="D1" s="669"/>
      <c r="E1" s="108" t="s">
        <v>423</v>
      </c>
      <c r="F1" s="126" t="s">
        <v>704</v>
      </c>
      <c r="G1" s="126" t="s">
        <v>422</v>
      </c>
      <c r="H1" s="126" t="s">
        <v>705</v>
      </c>
      <c r="I1" s="126" t="s">
        <v>706</v>
      </c>
      <c r="J1" s="126" t="s">
        <v>711</v>
      </c>
    </row>
    <row r="2" spans="1:10" s="135" customFormat="1" ht="172.5" customHeight="1">
      <c r="B2" s="125" t="s">
        <v>611</v>
      </c>
      <c r="C2" s="124" t="s">
        <v>617</v>
      </c>
      <c r="D2" s="530" t="s">
        <v>627</v>
      </c>
      <c r="E2" s="138" t="s">
        <v>716</v>
      </c>
      <c r="F2" s="136" t="s">
        <v>709</v>
      </c>
      <c r="G2" s="137" t="s">
        <v>708</v>
      </c>
      <c r="H2" s="136" t="s">
        <v>707</v>
      </c>
      <c r="I2" s="138" t="s">
        <v>710</v>
      </c>
      <c r="J2" s="138" t="s">
        <v>712</v>
      </c>
    </row>
    <row r="3" spans="1:10" ht="117" customHeight="1">
      <c r="B3" s="96" t="s">
        <v>612</v>
      </c>
      <c r="C3" s="56" t="s">
        <v>703</v>
      </c>
      <c r="D3" s="405"/>
      <c r="E3" s="136" t="s">
        <v>718</v>
      </c>
      <c r="F3" s="139" t="s">
        <v>717</v>
      </c>
      <c r="G3" s="134" t="s">
        <v>715</v>
      </c>
      <c r="H3" s="139" t="s">
        <v>713</v>
      </c>
      <c r="I3" s="134" t="s">
        <v>719</v>
      </c>
      <c r="J3" s="138" t="s">
        <v>714</v>
      </c>
    </row>
    <row r="4" spans="1:10" ht="153" customHeight="1">
      <c r="B4" s="96" t="s">
        <v>615</v>
      </c>
      <c r="C4" s="56" t="s">
        <v>619</v>
      </c>
      <c r="D4" s="405"/>
      <c r="E4" s="140" t="s">
        <v>724</v>
      </c>
      <c r="F4" s="133"/>
      <c r="G4" s="133"/>
      <c r="H4" s="140" t="s">
        <v>725</v>
      </c>
      <c r="I4" s="140" t="s">
        <v>726</v>
      </c>
      <c r="J4" s="141" t="s">
        <v>727</v>
      </c>
    </row>
    <row r="5" spans="1:10" ht="242.25" customHeight="1">
      <c r="B5" s="96" t="s">
        <v>616</v>
      </c>
      <c r="C5" s="131" t="s">
        <v>620</v>
      </c>
      <c r="D5" s="405"/>
      <c r="E5" s="136" t="s">
        <v>721</v>
      </c>
      <c r="F5" s="134" t="s">
        <v>722</v>
      </c>
      <c r="G5" s="133"/>
      <c r="H5" s="139" t="s">
        <v>720</v>
      </c>
      <c r="I5" s="139" t="s">
        <v>734</v>
      </c>
      <c r="J5" s="138" t="s">
        <v>723</v>
      </c>
    </row>
    <row r="6" spans="1:10" ht="267" customHeight="1">
      <c r="B6" s="98" t="s">
        <v>614</v>
      </c>
      <c r="C6" s="130" t="s">
        <v>618</v>
      </c>
      <c r="D6" s="405"/>
      <c r="E6" s="132"/>
      <c r="F6" s="133"/>
      <c r="G6" s="142" t="s">
        <v>729</v>
      </c>
      <c r="H6" s="139" t="s">
        <v>728</v>
      </c>
      <c r="I6" s="139" t="s">
        <v>736</v>
      </c>
      <c r="J6" s="139" t="s">
        <v>740</v>
      </c>
    </row>
    <row r="7" spans="1:10" ht="168" customHeight="1">
      <c r="A7" s="405" t="s">
        <v>613</v>
      </c>
      <c r="B7" s="97" t="s">
        <v>621</v>
      </c>
      <c r="C7" s="131" t="s">
        <v>624</v>
      </c>
      <c r="E7" s="143" t="s">
        <v>733</v>
      </c>
      <c r="F7" s="140" t="s">
        <v>730</v>
      </c>
      <c r="H7" s="129"/>
      <c r="I7" s="145" t="s">
        <v>735</v>
      </c>
      <c r="J7" s="140" t="s">
        <v>739</v>
      </c>
    </row>
    <row r="8" spans="1:10" ht="175.5" customHeight="1">
      <c r="A8" s="405"/>
      <c r="B8" s="97" t="s">
        <v>622</v>
      </c>
      <c r="C8" s="131" t="s">
        <v>626</v>
      </c>
      <c r="E8" s="143" t="s">
        <v>732</v>
      </c>
      <c r="F8" s="144" t="s">
        <v>731</v>
      </c>
      <c r="H8" s="129"/>
      <c r="I8" s="145" t="s">
        <v>737</v>
      </c>
      <c r="J8" s="146"/>
    </row>
    <row r="9" spans="1:10" ht="67.5">
      <c r="A9" s="405"/>
      <c r="B9" s="97" t="s">
        <v>623</v>
      </c>
      <c r="C9" s="123" t="s">
        <v>625</v>
      </c>
      <c r="E9" s="143" t="s">
        <v>732</v>
      </c>
      <c r="H9" s="129"/>
      <c r="I9" s="145" t="s">
        <v>738</v>
      </c>
      <c r="J9" s="146"/>
    </row>
  </sheetData>
  <mergeCells count="3">
    <mergeCell ref="D2:D6"/>
    <mergeCell ref="C1:D1"/>
    <mergeCell ref="A7:A9"/>
  </mergeCells>
  <phoneticPr fontId="3" type="noConversion"/>
  <pageMargins left="0.7" right="0.7" top="0.75" bottom="0.75" header="0.3" footer="0.3"/>
  <pageSetup paperSize="9" orientation="portrait" horizontalDpi="300" verticalDpi="0" copies="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
  <sheetViews>
    <sheetView workbookViewId="0">
      <selection activeCell="F3" sqref="F3"/>
    </sheetView>
  </sheetViews>
  <sheetFormatPr defaultRowHeight="15.75"/>
  <cols>
    <col min="1" max="1" width="25.125" style="242" customWidth="1"/>
    <col min="2" max="2" width="68.5" style="240" customWidth="1"/>
    <col min="3" max="16384" width="9" style="240"/>
  </cols>
  <sheetData>
    <row r="2" spans="1:2" ht="78" customHeight="1">
      <c r="A2" s="241" t="s">
        <v>1026</v>
      </c>
      <c r="B2" s="239" t="s">
        <v>1025</v>
      </c>
    </row>
    <row r="3" spans="1:2" s="279" customFormat="1" ht="121.5" customHeight="1">
      <c r="A3" s="278" t="s">
        <v>1119</v>
      </c>
      <c r="B3" s="250" t="s">
        <v>1163</v>
      </c>
    </row>
    <row r="4" spans="1:2" ht="91.5" customHeight="1">
      <c r="A4" s="318" t="s">
        <v>1214</v>
      </c>
      <c r="B4" s="319" t="s">
        <v>1215</v>
      </c>
    </row>
    <row r="5" spans="1:2" s="279" customFormat="1" ht="78" customHeight="1">
      <c r="A5" s="278" t="s">
        <v>1425</v>
      </c>
    </row>
    <row r="6" spans="1:2" ht="78" customHeight="1"/>
    <row r="7" spans="1:2" ht="78" customHeight="1"/>
    <row r="8" spans="1:2" ht="78" customHeight="1"/>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17</vt:i4>
      </vt:variant>
    </vt:vector>
  </HeadingPairs>
  <TitlesOfParts>
    <vt:vector size="17" baseType="lpstr">
      <vt:lpstr>燃烧基础</vt:lpstr>
      <vt:lpstr>厂房和仓库分类</vt:lpstr>
      <vt:lpstr>仓库与生产分类（教材解读）</vt:lpstr>
      <vt:lpstr>建筑燃烧等级</vt:lpstr>
      <vt:lpstr>防火间距</vt:lpstr>
      <vt:lpstr>平面布置</vt:lpstr>
      <vt:lpstr>防火分区、防烟分区</vt:lpstr>
      <vt:lpstr>疏散宽度、距离</vt:lpstr>
      <vt:lpstr>疏散出口疏散楼梯</vt:lpstr>
      <vt:lpstr>装修保温材料</vt:lpstr>
      <vt:lpstr>装修</vt:lpstr>
      <vt:lpstr>供水系统</vt:lpstr>
      <vt:lpstr>设计流量</vt:lpstr>
      <vt:lpstr>自喷系统及适用火灾危险等级</vt:lpstr>
      <vt:lpstr>自报联动信号</vt:lpstr>
      <vt:lpstr>灭火类型对照</vt:lpstr>
      <vt:lpstr>计算题汇总</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Microsoft</cp:lastModifiedBy>
  <dcterms:created xsi:type="dcterms:W3CDTF">2018-07-10T05:18:35Z</dcterms:created>
  <dcterms:modified xsi:type="dcterms:W3CDTF">2018-09-05T16:19:22Z</dcterms:modified>
</cp:coreProperties>
</file>