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I:\曾艳一消考试\教材精讲笔记\消防整体框架8.29\yixiao\"/>
    </mc:Choice>
  </mc:AlternateContent>
  <xr:revisionPtr revIDLastSave="0" documentId="10_ncr:8100000_{54E0426A-D3E8-49AF-9D73-856A5AE43163}" xr6:coauthVersionLast="34" xr6:coauthVersionMax="34" xr10:uidLastSave="{00000000-0000-0000-0000-000000000000}"/>
  <bookViews>
    <workbookView xWindow="4575" yWindow="465" windowWidth="27405" windowHeight="14340" tabRatio="789" firstSheet="7" activeTab="9" xr2:uid="{00000000-000D-0000-FFFF-FFFF00000000}"/>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不同楼梯间适合场合" sheetId="12" r:id="rId9"/>
    <sheet name="装修材料" sheetId="17" r:id="rId10"/>
    <sheet name="自喷系统及适用火灾危险等级" sheetId="10" r:id="rId11"/>
    <sheet name="自报联动信号" sheetId="11" r:id="rId12"/>
    <sheet name="灭火类型对照" sheetId="13" r:id="rId13"/>
    <sheet name="装修" sheetId="14" r:id="rId14"/>
    <sheet name="设计流量" sheetId="15" r:id="rId15"/>
    <sheet name="计算题汇总" sheetId="16" r:id="rId16"/>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H22" i="8" l="1"/>
  <c r="H4" i="12"/>
  <c r="J54"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<sst xmlns="http://schemas.openxmlformats.org/spreadsheetml/2006/main" count="1688" uniqueCount="1297">
  <si>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</si>
  <si>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</si>
  <si>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</si>
  <si>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</si>
  <si>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</si>
  <si>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</si>
  <si>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</si>
  <si>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</si>
  <si>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</si>
  <si>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</si>
  <si>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</si>
  <si>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</si>
  <si>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</si>
  <si>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</si>
  <si>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</si>
  <si>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</si>
  <si>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</si>
  <si>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</si>
  <si>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</si>
  <si>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</si>
  <si>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</si>
  <si>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</si>
  <si>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</si>
  <si>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</si>
  <si>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</si>
  <si>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</si>
  <si>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</si>
  <si>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</si>
  <si>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</si>
  <si>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</si>
  <si>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</si>
  <si>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</si>
  <si>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</si>
  <si>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</si>
  <si>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</si>
  <si>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</si>
  <si>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</si>
  <si>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</si>
  <si>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</si>
  <si>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</si>
  <si>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</si>
  <si>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</si>
  <si>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</si>
  <si>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</si>
  <si>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</si>
  <si>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</si>
  <si>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</si>
  <si>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</si>
  <si>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</si>
  <si>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</si>
  <si>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</si>
  <si>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</si>
  <si>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</si>
  <si>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</si>
  <si>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</si>
  <si>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</si>
  <si>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</si>
  <si>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</si>
  <si>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</si>
  <si>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</si>
  <si>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</si>
  <si>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</si>
  <si>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</si>
  <si>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</si>
  <si>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</si>
  <si>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</si>
  <si>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</si>
  <si>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</si>
  <si>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</si>
  <si>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</si>
  <si>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</si>
  <si>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</si>
  <si>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</si>
  <si>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</si>
  <si>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</si>
  <si>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</si>
  <si>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</si>
  <si>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</si>
  <si>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</si>
  <si>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</si>
  <si>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</si>
  <si>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</si>
  <si>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</si>
  <si>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</si>
  <si>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</si>
  <si>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</si>
  <si>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</si>
  <si>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</si>
  <si>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</si>
  <si>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</si>
  <si>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</si>
  <si>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</si>
  <si>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</si>
  <si>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</si>
  <si>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</si>
  <si>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</si>
  <si>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</si>
  <si>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</si>
  <si>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</si>
  <si>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</si>
  <si>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</si>
  <si>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</si>
  <si>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</si>
  <si>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</si>
  <si>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</si>
  <si>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</si>
  <si>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</si>
  <si>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</si>
  <si>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</si>
  <si>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</si>
  <si>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</si>
  <si>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</si>
  <si>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</si>
  <si>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</si>
  <si>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</si>
  <si>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</si>
  <si>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</si>
  <si>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</si>
  <si>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</si>
  <si>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</si>
  <si>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</si>
  <si>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</si>
  <si>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</si>
  <si>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</si>
  <si>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</si>
  <si>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</si>
  <si>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</si>
  <si>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</si>
  <si>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</si>
  <si>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</si>
  <si>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</si>
  <si>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</si>
  <si>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</si>
  <si>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</si>
  <si>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</si>
  <si>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</si>
  <si>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</si>
  <si>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</si>
  <si>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</si>
  <si>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</si>
  <si>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</si>
  <si>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</si>
  <si>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</si>
  <si>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</si>
  <si>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</si>
  <si>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</si>
  <si>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</si>
  <si>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</si>
  <si>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</si>
  <si>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</si>
  <si>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</si>
  <si>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</si>
  <si>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</si>
  <si>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</si>
  <si>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</si>
  <si>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</si>
  <si>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</si>
  <si>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</si>
  <si>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</si>
  <si>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</si>
  <si>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</si>
  <si>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</si>
  <si>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</si>
  <si>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</si>
  <si>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</si>
  <si>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</si>
  <si>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</si>
  <si>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</si>
  <si>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</si>
  <si>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</si>
  <si>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</si>
  <si>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</si>
  <si>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</si>
  <si>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</si>
  <si>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</si>
  <si>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</si>
  <si>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</si>
  <si>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</si>
  <si>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</si>
  <si>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</si>
  <si>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</si>
  <si>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</si>
  <si>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</si>
  <si>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</si>
  <si>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</si>
  <si>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</si>
  <si>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</si>
  <si>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</si>
  <si>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</si>
  <si>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</si>
  <si>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</si>
  <si>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</si>
  <si>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</si>
  <si>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</si>
  <si>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</si>
  <si>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</si>
  <si>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</si>
  <si>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</si>
  <si>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</si>
  <si>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</si>
  <si>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</si>
  <si>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</si>
  <si>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</si>
  <si>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</si>
  <si>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</si>
  <si>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</si>
  <si>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</si>
  <si>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</si>
  <si>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</si>
  <si>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</si>
  <si>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</si>
  <si>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</si>
  <si>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</si>
  <si>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</si>
  <si>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</si>
  <si>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</si>
  <si>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</si>
  <si>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</si>
  <si>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</si>
  <si>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</si>
  <si>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</si>
  <si>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</si>
  <si>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</si>
  <si>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</si>
  <si>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</si>
  <si>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</si>
  <si>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</si>
  <si>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</si>
  <si>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</si>
  <si>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</si>
  <si>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</si>
  <si>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</si>
  <si>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</si>
  <si>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</si>
  <si>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</si>
  <si>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</si>
  <si>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</si>
  <si>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</si>
  <si>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</si>
  <si>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</si>
  <si>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</si>
  <si>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</si>
  <si>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</si>
  <si>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</si>
  <si>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</si>
  <si>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</si>
  <si>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</si>
  <si>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</si>
  <si>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</si>
  <si>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</si>
  <si>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</si>
  <si>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</si>
  <si>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</si>
  <si>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</si>
  <si>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</si>
  <si>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</si>
  <si>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</si>
  <si>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</si>
  <si>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</si>
  <si>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</si>
  <si>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</si>
  <si>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</si>
  <si>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</si>
  <si>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</si>
  <si>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</si>
  <si>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</si>
  <si>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</si>
  <si>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</si>
  <si>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</si>
  <si>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</si>
  <si>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</si>
  <si>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</si>
  <si>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</si>
  <si>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</si>
  <si>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</si>
  <si>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</si>
  <si>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</si>
  <si>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</si>
  <si>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</si>
  <si>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</si>
  <si>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</si>
  <si>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</si>
  <si>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</si>
  <si>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</si>
  <si>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</si>
  <si>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</si>
  <si>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</si>
  <si>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</si>
  <si>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</si>
  <si>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</si>
  <si>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</si>
  <si>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</si>
  <si>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</si>
  <si>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</si>
  <si>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</si>
  <si>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</si>
  <si>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</si>
  <si>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</si>
  <si>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</si>
  <si>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</si>
  <si>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</si>
  <si>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</si>
  <si>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</si>
  <si>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</si>
  <si>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</si>
  <si>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</si>
  <si>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</si>
  <si>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</si>
  <si>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</si>
  <si>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</si>
  <si>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</si>
  <si>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</si>
  <si>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</si>
  <si>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</si>
  <si>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</si>
  <si>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</si>
  <si>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</si>
  <si>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</si>
  <si>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</si>
  <si>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</si>
  <si>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</si>
  <si>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</si>
  <si>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</si>
  <si>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</si>
  <si>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</si>
  <si>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</si>
  <si>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</si>
  <si>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</si>
  <si>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</si>
  <si>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</si>
  <si>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</si>
  <si>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</si>
  <si>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</si>
  <si>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</si>
  <si>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</si>
  <si>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</si>
  <si>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</si>
  <si>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</si>
  <si>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</si>
  <si>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</si>
  <si>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</si>
  <si>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</si>
  <si>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</si>
  <si>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</si>
  <si>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</si>
  <si>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</si>
  <si>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</si>
  <si>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</si>
  <si>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</si>
  <si>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</si>
  <si>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</si>
  <si>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</si>
  <si>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</si>
  <si>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</si>
  <si>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</si>
  <si>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</si>
  <si>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</si>
  <si>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</si>
  <si>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</si>
  <si>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</si>
  <si>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</si>
  <si>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</si>
  <si>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</si>
  <si>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</si>
  <si>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</si>
  <si>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</si>
  <si>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</si>
  <si>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</si>
  <si>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</si>
  <si>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</si>
  <si>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</si>
  <si>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</si>
  <si>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</si>
  <si>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</si>
  <si>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</si>
  <si>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</si>
  <si>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</si>
  <si>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</si>
  <si>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</si>
  <si>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</si>
  <si>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</si>
  <si>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</si>
  <si>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</si>
  <si>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</si>
  <si>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</si>
  <si>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</si>
  <si>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</si>
  <si>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</si>
  <si>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</si>
  <si>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</si>
  <si>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</si>
  <si>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</si>
  <si>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</si>
  <si>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</si>
  <si>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</si>
  <si>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</si>
  <si>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</si>
  <si>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</si>
  <si>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</si>
  <si>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</si>
  <si>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</si>
  <si>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</si>
  <si>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</si>
  <si>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</si>
  <si>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</si>
  <si>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</si>
  <si>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</si>
  <si>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</si>
  <si>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</si>
  <si>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</si>
  <si>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</si>
  <si>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</si>
  <si>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</si>
  <si>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</si>
  <si>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</si>
  <si>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</si>
  <si>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</si>
  <si>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</si>
  <si>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</si>
  <si>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</si>
  <si>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</si>
  <si>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</si>
  <si>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</si>
  <si>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</si>
  <si>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</si>
  <si>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</si>
  <si>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</si>
  <si>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</si>
  <si>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</si>
  <si>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</si>
  <si>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</si>
  <si>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</si>
  <si>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</si>
  <si>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</si>
  <si>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</si>
  <si>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</si>
  <si>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</si>
  <si>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</si>
  <si>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</si>
  <si>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</si>
  <si>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</si>
  <si>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</si>
  <si>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</si>
  <si>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</si>
  <si>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</si>
  <si>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</si>
  <si>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</si>
  <si>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</si>
  <si>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</si>
  <si>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</si>
  <si>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</si>
  <si>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</si>
  <si>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</si>
  <si>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</si>
  <si>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</si>
  <si>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</si>
  <si>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</si>
  <si>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</si>
  <si>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</si>
  <si>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</si>
  <si>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</si>
  <si>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</si>
  <si>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</si>
  <si>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</si>
  <si>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</si>
  <si>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</si>
  <si>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</si>
  <si>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</si>
  <si>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</si>
  <si>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</si>
  <si>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</si>
  <si>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</si>
  <si>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</si>
  <si>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</si>
  <si>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</si>
  <si>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</si>
  <si>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</si>
  <si>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</si>
  <si>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</si>
  <si>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</si>
  <si>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</si>
  <si>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</si>
  <si>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</si>
  <si>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</si>
  <si>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</si>
  <si>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</si>
  <si>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</si>
  <si>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</si>
  <si>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</si>
  <si>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</si>
  <si>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</si>
  <si>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</si>
  <si>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</si>
  <si>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</si>
  <si>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</si>
  <si>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</si>
  <si>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</si>
  <si>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</si>
  <si>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</si>
  <si>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</si>
  <si>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</si>
  <si>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</si>
  <si>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</si>
  <si>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</si>
  <si>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</si>
  <si>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</si>
  <si>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</si>
  <si>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</si>
  <si>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</si>
  <si>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</si>
  <si>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</si>
  <si>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</si>
  <si>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</si>
  <si>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</si>
  <si>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</si>
  <si>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</si>
  <si>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</si>
  <si>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</si>
  <si>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</si>
  <si>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</si>
  <si>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</si>
  <si>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</si>
  <si>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</si>
  <si>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</si>
  <si>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</si>
  <si>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</si>
  <si>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</si>
  <si>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</si>
  <si>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</si>
  <si>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</si>
  <si>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</si>
  <si>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</si>
  <si>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</si>
  <si>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</si>
  <si>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</si>
  <si>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</si>
  <si>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</si>
  <si>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</si>
  <si>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</si>
  <si>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</si>
  <si>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</si>
  <si>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</si>
  <si>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</si>
  <si>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</si>
  <si>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</si>
  <si>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</si>
  <si>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</si>
  <si>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</si>
  <si>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</si>
  <si>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</si>
  <si>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</si>
  <si>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</si>
  <si>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</si>
  <si>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</si>
  <si>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</si>
  <si>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</si>
  <si>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</si>
  <si>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</si>
  <si>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</si>
  <si>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</si>
  <si>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</si>
  <si>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</si>
  <si>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</si>
  <si>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</si>
  <si>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</si>
  <si>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</si>
  <si>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</si>
  <si>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</si>
  <si>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</si>
  <si>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</si>
  <si>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</si>
  <si>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</si>
  <si>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</si>
  <si>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</si>
  <si>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</si>
  <si>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</si>
  <si>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</si>
  <si>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</si>
  <si>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</si>
  <si>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</si>
  <si>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</si>
  <si>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</si>
  <si>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</si>
  <si>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</si>
  <si>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</si>
  <si>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</si>
  <si>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</si>
  <si>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</si>
  <si>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</si>
  <si>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</si>
  <si>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</si>
  <si>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</si>
  <si>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</si>
  <si>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</si>
  <si>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</si>
  <si>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</si>
  <si>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</si>
  <si>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</si>
  <si>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</si>
  <si>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</si>
  <si>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</si>
  <si>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</si>
  <si>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</si>
  <si>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</si>
  <si>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</si>
  <si>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</si>
  <si>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</si>
  <si>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</si>
  <si>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</si>
  <si>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</si>
  <si>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</si>
  <si>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</si>
  <si>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</si>
  <si>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</si>
  <si>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</si>
  <si>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</si>
  <si>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</si>
  <si>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</si>
  <si>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</si>
  <si>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</si>
  <si>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</si>
  <si>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</si>
  <si>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</si>
  <si>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</si>
  <si>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</si>
  <si>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</si>
  <si>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</si>
  <si>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</si>
  <si>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</si>
  <si>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</si>
  <si>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</si>
  <si>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</si>
  <si>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</si>
  <si>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</si>
  <si>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</si>
  <si>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</si>
  <si>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</si>
  <si>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</si>
  <si>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</si>
  <si>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</si>
  <si>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</si>
  <si>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</si>
  <si>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</si>
  <si>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</si>
  <si>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</si>
  <si>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</si>
  <si>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</si>
  <si>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</si>
  <si>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</si>
  <si>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</si>
  <si>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</si>
  <si>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</si>
  <si>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</si>
  <si>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</si>
  <si>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</si>
  <si>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</si>
  <si>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</si>
  <si>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</si>
  <si>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</si>
  <si>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</si>
  <si>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</si>
  <si>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</si>
  <si>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</si>
  <si>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</si>
  <si>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</si>
  <si>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</si>
  <si>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</si>
  <si>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</si>
  <si>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</si>
  <si>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</si>
  <si>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</si>
  <si>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</si>
  <si>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</si>
  <si>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</si>
  <si>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</si>
  <si>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</si>
  <si>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</si>
  <si>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</si>
  <si>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</si>
  <si>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</si>
  <si>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</si>
  <si>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</si>
  <si>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</si>
  <si>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</si>
  <si>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</si>
  <si>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</si>
  <si>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</si>
  <si>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</si>
  <si>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</si>
  <si>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</si>
  <si>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</si>
  <si>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</si>
  <si>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</si>
  <si>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</si>
  <si>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</si>
  <si>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</si>
  <si>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</si>
  <si>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</si>
  <si>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</si>
  <si>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</si>
  <si>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</si>
  <si>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</si>
  <si>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</si>
  <si>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</si>
  <si>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</si>
  <si>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</si>
  <si>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</si>
  <si>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</si>
  <si>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</si>
  <si>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</si>
  <si>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</si>
  <si>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</si>
  <si>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</si>
  <si>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</si>
  <si>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</si>
  <si>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</si>
  <si>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</si>
  <si>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</si>
  <si>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</si>
  <si>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</si>
  <si>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</si>
  <si>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</si>
  <si>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</si>
  <si>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</si>
  <si>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</si>
  <si>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</si>
  <si>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</si>
  <si>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</si>
  <si>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</si>
  <si>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</si>
  <si>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</si>
  <si>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</si>
  <si>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</si>
  <si>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</si>
  <si>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</si>
  <si>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</si>
  <si>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</si>
  <si>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</si>
  <si>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</si>
  <si>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</si>
  <si>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</si>
  <si>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</si>
  <si>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</si>
  <si>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</si>
  <si>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</si>
  <si>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</si>
  <si>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</si>
  <si>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</si>
  <si>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</si>
  <si>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</si>
  <si>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</si>
  <si>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</si>
  <si>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</si>
  <si>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</si>
  <si>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</si>
  <si>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</si>
  <si>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</si>
  <si>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</si>
  <si>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</si>
  <si>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</si>
  <si>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</si>
  <si>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</si>
  <si>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</si>
  <si>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</si>
  <si>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</si>
  <si>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</si>
  <si>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</si>
  <si>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</si>
  <si>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</si>
  <si>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</si>
  <si>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</si>
  <si>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</si>
  <si>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</si>
  <si>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</si>
  <si>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</si>
  <si>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</si>
  <si>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</si>
  <si>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</si>
  <si>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</si>
  <si>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</si>
  <si>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</si>
  <si>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</si>
  <si>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</si>
  <si>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</si>
  <si>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</si>
  <si>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</si>
  <si>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</si>
  <si>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</si>
  <si>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</si>
  <si>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</si>
  <si>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</si>
  <si>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</si>
  <si>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</si>
  <si>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</si>
  <si>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</si>
  <si>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</si>
  <si>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</si>
  <si>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</si>
  <si>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</si>
  <si>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</si>
  <si>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</si>
  <si>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</si>
  <si>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</si>
  <si>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</si>
  <si>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</si>
  <si>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</si>
  <si>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</si>
  <si>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</si>
  <si>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</si>
  <si>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</si>
  <si>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</si>
  <si>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</si>
  <si>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</si>
  <si>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</si>
  <si>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</si>
  <si>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</si>
  <si>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</si>
  <si>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</si>
  <si>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</si>
  <si>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</si>
  <si>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</si>
  <si>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</si>
  <si>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</si>
  <si>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</si>
  <si>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</si>
  <si>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</si>
  <si>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</si>
  <si>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</si>
  <si>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</si>
  <si>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</si>
  <si>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</si>
  <si>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</si>
  <si>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</si>
  <si>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</si>
  <si>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</si>
  <si>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</si>
  <si>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</si>
  <si>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</si>
  <si>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</si>
  <si>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</si>
  <si>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</si>
  <si>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</si>
  <si>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</si>
  <si>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</si>
  <si>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</si>
  <si>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</si>
  <si>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</si>
  <si>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</si>
  <si>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</si>
  <si>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</si>
  <si>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</si>
  <si>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</si>
  <si>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</si>
  <si>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</si>
  <si>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</si>
  <si>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</si>
  <si>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</si>
  <si>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</si>
  <si>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</si>
  <si>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</si>
  <si>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</si>
  <si>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</si>
  <si>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</si>
  <si>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</si>
  <si>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</si>
  <si>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</si>
  <si>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</si>
  <si>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</si>
  <si>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</si>
  <si>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</si>
  <si>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</si>
  <si>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</si>
  <si>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</si>
  <si>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</si>
  <si>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</si>
  <si>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</si>
  <si>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</si>
  <si>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</si>
  <si>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</si>
  <si>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</si>
  <si>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</si>
  <si>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</si>
  <si>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</si>
  <si>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</si>
  <si>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</si>
  <si>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</si>
  <si>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</si>
  <si>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</si>
  <si>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</si>
  <si>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</si>
  <si>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</si>
  <si>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</si>
  <si>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</si>
  <si>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</si>
  <si>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</si>
  <si>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</si>
  <si>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</si>
  <si>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</si>
  <si>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</si>
  <si>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</si>
  <si>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</si>
  <si>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</si>
  <si>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</si>
  <si>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</si>
  <si>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</si>
  <si>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</si>
  <si>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</si>
  <si>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</si>
  <si>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</si>
  <si>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</si>
  <si>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</si>
  <si>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</si>
  <si>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</si>
  <si>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</si>
  <si>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</si>
  <si>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</si>
  <si>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</si>
  <si>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</si>
  <si>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</si>
  <si>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</si>
  <si>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</si>
  <si>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</si>
  <si>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</si>
  <si>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</si>
  <si>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</si>
  <si>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</si>
  <si>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</si>
  <si>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</si>
  <si>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</si>
  <si>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</si>
  <si>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</si>
  <si>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</si>
  <si>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</si>
  <si>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</si>
  <si>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</si>
  <si>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</si>
  <si>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</si>
  <si>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</si>
  <si>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</si>
  <si>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</si>
  <si>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</si>
  <si>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</si>
  <si>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</si>
  <si>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</si>
  <si>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</si>
  <si>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</si>
  <si>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</si>
  <si>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</si>
  <si>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</si>
  <si>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</si>
  <si>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</si>
  <si>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</si>
  <si>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</si>
  <si>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</si>
  <si>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</si>
  <si>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</si>
  <si>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</si>
  <si>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</si>
  <si>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</si>
  <si>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</si>
  <si>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</si>
  <si>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</si>
  <si>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</si>
  <si>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</si>
  <si>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</si>
  <si>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</si>
  <si>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</si>
  <si>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</si>
  <si>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</si>
  <si>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</si>
  <si>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</si>
  <si>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</si>
  <si>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</si>
  <si>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</si>
  <si>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</si>
  <si>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</si>
  <si>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</si>
  <si>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</si>
  <si>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</si>
  <si>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</si>
  <si>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</si>
  <si>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</si>
  <si>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</si>
  <si>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</si>
  <si>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</si>
  <si>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</si>
  <si>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</si>
  <si>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</si>
  <si>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</si>
  <si>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</si>
  <si>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</si>
  <si>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</si>
  <si>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</si>
  <si>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</si>
  <si>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</si>
  <si>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</si>
  <si>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</si>
  <si>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</si>
  <si>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</si>
  <si>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</si>
  <si>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</si>
  <si>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</si>
  <si>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</si>
  <si>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</si>
  <si>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</si>
  <si>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</si>
  <si>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</si>
  <si>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</si>
  <si>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</si>
  <si>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</si>
  <si>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</si>
  <si>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</si>
  <si>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</si>
  <si>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</si>
  <si>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</si>
  <si>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</si>
  <si>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</si>
  <si>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</si>
  <si>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</si>
  <si>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</si>
  <si>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</si>
  <si>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</si>
  <si>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</si>
  <si>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</si>
  <si>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</si>
  <si>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</si>
  <si>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</si>
  <si>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</si>
  <si>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</si>
  <si>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</si>
  <si>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</si>
  <si>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</si>
  <si>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</si>
  <si>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</si>
  <si>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</si>
  <si>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</si>
  <si>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</si>
  <si>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</si>
  <si>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</si>
  <si>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</si>
  <si>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</si>
  <si>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</si>
  <si>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</si>
  <si>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</si>
  <si>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</si>
  <si>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</si>
  <si>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</si>
  <si>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</si>
  <si>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</si>
  <si>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</si>
  <si>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</si>
  <si>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</si>
  <si>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</si>
  <si>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</si>
  <si>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</si>
  <si>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</si>
  <si>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</si>
  <si>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</si>
  <si>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</si>
  <si>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</si>
  <si>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</si>
  <si>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</si>
  <si>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</si>
  <si>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</si>
  <si>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</si>
  <si>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</si>
  <si>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</si>
  <si>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</si>
  <si>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</si>
  <si>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</si>
  <si>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</si>
  <si>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</si>
  <si>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</si>
  <si>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</si>
  <si>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</si>
  <si>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</si>
  <si>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</si>
  <si>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</si>
  <si>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</si>
  <si>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</si>
  <si>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</si>
  <si>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</si>
  <si>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</si>
  <si>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</si>
  <si>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</si>
  <si>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</si>
  <si>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</si>
  <si>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</si>
  <si>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</si>
  <si>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</si>
  <si>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</si>
  <si>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</si>
  <si>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</si>
  <si>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</si>
  <si>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</si>
  <si>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</si>
  <si>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</si>
  <si>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</si>
  <si>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</si>
  <si>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</si>
  <si>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</si>
  <si>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</si>
  <si>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</si>
  <si>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</si>
  <si>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</si>
  <si>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</si>
  <si>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</si>
  <si>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</si>
  <si>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</si>
  <si>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</si>
  <si>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</si>
  <si>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</si>
  <si>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</si>
  <si>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</si>
  <si>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</si>
  <si>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</si>
  <si>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</si>
  <si>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</si>
  <si>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</si>
  <si>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</si>
  <si>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</si>
  <si>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</si>
  <si>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</si>
  <si>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</si>
  <si>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</si>
  <si>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</si>
  <si>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</si>
  <si>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</si>
  <si>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</si>
  <si>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</si>
  <si>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</si>
  <si>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</si>
  <si>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</si>
  <si>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</si>
  <si>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</si>
  <si>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</si>
  <si>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</si>
  <si>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</si>
  <si>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</si>
  <si>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</si>
  <si>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</si>
  <si>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</si>
  <si>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</si>
  <si>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</si>
  <si>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</si>
  <si>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</si>
  <si>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</si>
  <si>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</si>
  <si>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</si>
  <si>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</si>
  <si>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</si>
  <si>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</si>
  <si>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</si>
  <si>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</si>
  <si>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</si>
  <si>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</si>
  <si>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</si>
  <si>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</si>
  <si>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</si>
  <si>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</si>
  <si>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</si>
  <si>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</si>
  <si>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</si>
  <si>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</si>
  <si>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</si>
  <si>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</si>
  <si>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</si>
  <si>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</si>
  <si>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</si>
  <si>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</si>
  <si>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</si>
  <si>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</si>
  <si>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</si>
  <si>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</si>
  <si>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</si>
  <si>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</si>
  <si>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</si>
  <si>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</si>
  <si>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</si>
  <si>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</si>
  <si>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</si>
  <si>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</si>
  <si>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</si>
  <si>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</si>
  <si>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</si>
  <si>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</si>
  <si>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</si>
  <si>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</si>
  <si>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</si>
  <si>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</si>
  <si>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</si>
  <si>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</si>
  <si>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</si>
  <si>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</si>
  <si>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</si>
  <si>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</si>
  <si>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</si>
  <si>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有自喷也不管用！！</t>
    <phoneticPr fontId="2" type="noConversion"/>
  </si>
  <si>
    <t xml:space="preserve">门的开启方向：疏散方向
</t>
    <phoneticPr fontId="2" type="noConversion"/>
  </si>
  <si>
    <t>有自喷250，
敞开+55
没门-52，
先乘后加减，
有加就不减。
下楼跑室外
不行先乙门
无门4层15m</t>
    <phoneticPr fontId="2" type="noConversion"/>
  </si>
  <si>
    <t>1.25
+5
-5-2
楼梯，1.5倍水平投影距离</t>
    <phoneticPr fontId="2" type="noConversion"/>
  </si>
  <si>
    <t>房间的门</t>
  </si>
  <si>
    <t>首层外门</t>
  </si>
  <si>
    <t>首层楼梯间的门</t>
  </si>
  <si>
    <t>中间层楼梯间的门</t>
  </si>
  <si>
    <t>地下楼梯间的门</t>
  </si>
  <si>
    <t>通向屋面的门或窗应向外开启</t>
  </si>
  <si>
    <t>外开</t>
    <phoneticPr fontId="2" type="noConversion"/>
  </si>
  <si>
    <t>内开</t>
    <phoneticPr fontId="2" type="noConversion"/>
  </si>
  <si>
    <t>小住（21m）
乙级+开敞</t>
    <phoneticPr fontId="2" type="noConversion"/>
  </si>
  <si>
    <t>厂房321
大高公公32及以上
民女33岁
地下310</t>
    <phoneticPr fontId="2" type="noConversion"/>
  </si>
  <si>
    <t>工业建筑只有24m以下：单多层；24m以上高层，部分12类</t>
    <phoneticPr fontId="2" type="noConversion"/>
  </si>
  <si>
    <t>主要用全是厂房
实际防火都能用，无限制</t>
    <phoneticPr fontId="2" type="noConversion"/>
  </si>
  <si>
    <t>楼梯类型选择</t>
    <phoneticPr fontId="2" type="noConversion"/>
  </si>
  <si>
    <t>部位</t>
    <phoneticPr fontId="2" type="noConversion"/>
  </si>
  <si>
    <t>应急照明</t>
    <phoneticPr fontId="2" type="noConversion"/>
  </si>
  <si>
    <t>应急广播</t>
    <phoneticPr fontId="2" type="noConversion"/>
  </si>
  <si>
    <t>消火栓</t>
    <phoneticPr fontId="2" type="noConversion"/>
  </si>
  <si>
    <t>专线电话</t>
    <phoneticPr fontId="2" type="noConversion"/>
  </si>
  <si>
    <t>消防软管</t>
    <phoneticPr fontId="2" type="noConversion"/>
  </si>
  <si>
    <t>避难层</t>
    <phoneticPr fontId="2" type="noConversion"/>
  </si>
  <si>
    <t>避难走道</t>
    <phoneticPr fontId="2" type="noConversion"/>
  </si>
  <si>
    <t>病房楼避难间</t>
    <phoneticPr fontId="2" type="noConversion"/>
  </si>
  <si>
    <t>辅助设备配备</t>
    <phoneticPr fontId="2"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</si>
  <si>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2" type="noConversion"/>
  </si>
  <si>
    <t xml:space="preserve">高仓，高厂甲乙丙
高公公：小32，就穿裙子
弹多，商图会展歌医旅,6+
2133除开户
其他地下
</t>
    <phoneticPr fontId="2" type="noConversion"/>
  </si>
  <si>
    <t>3、泄压面积计算</t>
    <phoneticPr fontId="2"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</si>
  <si>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</si>
  <si>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</si>
  <si>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u/>
        <sz val="10"/>
        <color rgb="FFFF0000"/>
        <rFont val="DengXian"/>
        <charset val="134"/>
        <scheme val="minor"/>
      </rPr>
      <t>厂房里面不能设置仓库！！临时仓库可以</t>
    </r>
    <phoneticPr fontId="2" type="noConversion"/>
  </si>
  <si>
    <t>人员密集型场所</t>
    <phoneticPr fontId="2" type="noConversion"/>
  </si>
  <si>
    <t>内保温</t>
    <phoneticPr fontId="2" type="noConversion"/>
  </si>
  <si>
    <t>人员密集场所</t>
  </si>
  <si>
    <t>人员密集场所</t>
    <phoneticPr fontId="2" type="noConversion"/>
  </si>
  <si>
    <t>其他场所</t>
    <phoneticPr fontId="2" type="noConversion"/>
  </si>
  <si>
    <t>外保温</t>
    <phoneticPr fontId="2" type="noConversion"/>
  </si>
  <si>
    <t>场景</t>
    <phoneticPr fontId="2" type="noConversion"/>
  </si>
  <si>
    <t>其他要求</t>
    <phoneticPr fontId="2" type="noConversion"/>
  </si>
  <si>
    <t>外墙</t>
    <phoneticPr fontId="2" type="noConversion"/>
  </si>
  <si>
    <t>无空腔复合保温结构体——夹心饼干</t>
    <phoneticPr fontId="2" type="noConversion"/>
  </si>
  <si>
    <t>B1,B2</t>
    <phoneticPr fontId="2" type="noConversion"/>
  </si>
  <si>
    <t>1、墙体不燃，
2、两侧厚度不小于50mm</t>
    <phoneticPr fontId="2" type="noConversion"/>
  </si>
  <si>
    <t>建筑场所</t>
  </si>
  <si>
    <t>建筑高度</t>
  </si>
  <si>
    <t>A级保温材料</t>
  </si>
  <si>
    <t>B1级保温材料</t>
  </si>
  <si>
    <t>B2级保温材料</t>
  </si>
  <si>
    <t>应采用</t>
  </si>
  <si>
    <t>应采用</t>
    <phoneticPr fontId="2" type="noConversion"/>
  </si>
  <si>
    <t>不允许</t>
  </si>
  <si>
    <t>不允许</t>
    <phoneticPr fontId="2" type="noConversion"/>
  </si>
  <si>
    <t>大于100</t>
    <phoneticPr fontId="2" type="noConversion"/>
  </si>
  <si>
    <t>27—100</t>
    <phoneticPr fontId="2" type="noConversion"/>
  </si>
  <si>
    <t>宜采用</t>
  </si>
  <si>
    <t>宜采用</t>
    <phoneticPr fontId="2" type="noConversion"/>
  </si>
  <si>
    <t>可采用
（1）每层设防火隔离
（2）外墙门、窗0.5h</t>
    <phoneticPr fontId="2" type="noConversion"/>
  </si>
  <si>
    <t>小于等于27</t>
    <phoneticPr fontId="2" type="noConversion"/>
  </si>
  <si>
    <t>可采用，每层设置防火隔离带</t>
  </si>
  <si>
    <t>可采用，每层设置防火隔离带</t>
    <phoneticPr fontId="2" type="noConversion"/>
  </si>
  <si>
    <t>人员密集场所的建筑</t>
    <phoneticPr fontId="2" type="noConversion"/>
  </si>
  <si>
    <t>公共建筑出去人员密集建筑</t>
    <phoneticPr fontId="2" type="noConversion"/>
  </si>
  <si>
    <t>大于50</t>
    <phoneticPr fontId="2" type="noConversion"/>
  </si>
  <si>
    <t>24-50</t>
    <phoneticPr fontId="2" type="noConversion"/>
  </si>
  <si>
    <t>无空腔外墙保温—基层墙体、装饰层之间无空腔</t>
    <phoneticPr fontId="2" type="noConversion"/>
  </si>
  <si>
    <t>防火隔离带：1、A级不燃材料；2、高度300mm</t>
    <phoneticPr fontId="2" type="noConversion"/>
  </si>
  <si>
    <t>有空腔的建筑外墙保温系统</t>
    <phoneticPr fontId="2" type="noConversion"/>
  </si>
  <si>
    <t>建筑高度（h）</t>
  </si>
  <si>
    <t>——</t>
  </si>
  <si>
    <t>非人员密集场所</t>
  </si>
  <si>
    <t>h＞24m</t>
  </si>
  <si>
    <t>H≤24m</t>
  </si>
  <si>
    <t>小于等于24</t>
    <phoneticPr fontId="2" type="noConversion"/>
  </si>
  <si>
    <r>
      <t xml:space="preserve">1、低烟、低毒。不用聚氨
</t>
    </r>
    <r>
      <rPr>
        <b/>
        <sz val="8"/>
        <color rgb="FFFF0000"/>
        <rFont val="DengXian"/>
        <charset val="134"/>
        <scheme val="minor"/>
      </rPr>
      <t>2、大于10mm</t>
    </r>
    <phoneticPr fontId="2" type="noConversion"/>
  </si>
  <si>
    <t>外墙外保温防护层</t>
    <phoneticPr fontId="2" type="noConversion"/>
  </si>
  <si>
    <t>1、针对B1、B2不燃材料
2、采用不燃材料A
3、厚度：第一层15mm，其他层5mm</t>
    <phoneticPr fontId="2" type="noConversion"/>
  </si>
  <si>
    <t>屋面外保温材料</t>
    <phoneticPr fontId="2"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</si>
  <si>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</si>
  <si>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</si>
  <si>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</si>
  <si>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</si>
  <si>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</si>
  <si>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</si>
  <si>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2" type="noConversion"/>
  </si>
  <si>
    <r>
      <t>不燃材料、厚度≥</t>
    </r>
    <r>
      <rPr>
        <b/>
        <sz val="11"/>
        <color rgb="FFFF0000"/>
        <rFont val="宋体"/>
        <family val="3"/>
        <charset val="134"/>
      </rPr>
      <t>10mm</t>
    </r>
    <phoneticPr fontId="2" type="noConversion"/>
  </si>
  <si>
    <t>不限？</t>
    <phoneticPr fontId="2" type="noConversion"/>
  </si>
  <si>
    <t>电器穿越与敷设</t>
    <phoneticPr fontId="2" type="noConversion"/>
  </si>
  <si>
    <t>不穿越</t>
    <phoneticPr fontId="2" type="noConversion"/>
  </si>
  <si>
    <t>确需穿越</t>
    <phoneticPr fontId="2" type="noConversion"/>
  </si>
  <si>
    <t>金属+周围用不燃材料</t>
    <phoneticPr fontId="2" type="noConversion"/>
  </si>
  <si>
    <t>屋面与外墙均用B1,B2的保温材料，需要设置防火分隔：
1、借助女儿墙的500mm不燃部分，作为分隔
2、平屋面外延500mm不燃部分，作为分隔
3、平屋面内延500mm不燃部分，作为分隔</t>
    <phoneticPr fontId="2" type="noConversion"/>
  </si>
  <si>
    <t>人活脸，看内在
要优秀A
实在不行退一步，但要双低不大10</t>
    <phoneticPr fontId="2" type="noConversion"/>
  </si>
  <si>
    <t>夹心饼干A好吃
实在不行用12,两边合1，
背景也要硬</t>
    <phoneticPr fontId="2" type="noConversion"/>
  </si>
  <si>
    <t>无空腔事最多
人多不讲价
两类都一样，
24-100
27-50
对角线上隔+半
下一只用隔</t>
    <phoneticPr fontId="2" type="noConversion"/>
  </si>
  <si>
    <t>有空腔，好打发
人非人，24m为分界，小加隔</t>
    <phoneticPr fontId="2" type="noConversion"/>
  </si>
  <si>
    <t>防护5-15</t>
    <phoneticPr fontId="2" type="noConversion"/>
  </si>
  <si>
    <t>横与竖三方面500分</t>
    <phoneticPr fontId="2" type="noConversion"/>
  </si>
  <si>
    <t>屋外面101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</si>
</sst>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6">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s>
  <fills count="23">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615">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51"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52" fillId="0" borderId="0" xfId="0" applyFont="1" applyAlignment="1">
      <alignment vertical="center"/>
    </xf>
    <xf numFmtId="0" fontId="72" fillId="0" borderId="0" xfId="0" applyFont="1" applyAlignment="1">
      <alignment vertical="top" wrapText="1"/>
    </xf>
    <xf numFmtId="0" fontId="0" fillId="0" borderId="3" xfId="0" applyBorder="1" applyAlignment="1">
      <alignment horizontal="center" vertical="center"/>
    </xf>
    <xf numFmtId="0" fontId="50" fillId="0" borderId="3" xfId="0" applyFont="1" applyBorder="1" applyAlignment="1">
      <alignment horizontal="center" vertical="center" wrapText="1"/>
    </xf>
    <xf numFmtId="0" fontId="0" fillId="0" borderId="3" xfId="0" applyBorder="1" applyAlignment="1">
      <alignment horizontal="center"/>
    </xf>
    <xf numFmtId="0" fontId="55" fillId="0" borderId="3" xfId="0" applyFont="1" applyBorder="1" applyAlignment="1">
      <alignment horizontal="left" vertical="center" wrapText="1"/>
    </xf>
    <xf numFmtId="0" fontId="0" fillId="0" borderId="0" xfId="0" applyAlignment="1">
      <alignment horizontal="center"/>
    </xf>
    <xf numFmtId="0" fontId="55" fillId="0" borderId="3" xfId="0" applyFont="1" applyBorder="1" applyAlignment="1">
      <alignment horizontal="center" vertical="center"/>
    </xf>
    <xf numFmtId="0" fontId="55" fillId="0" borderId="3" xfId="0" applyFont="1" applyFill="1" applyBorder="1" applyAlignment="1">
      <alignment horizontal="center" vertical="center"/>
    </xf>
    <xf numFmtId="0" fontId="33" fillId="0" borderId="0" xfId="0" applyFont="1" applyAlignment="1">
      <alignment horizontal="center" vertical="center"/>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7" fillId="2" borderId="7" xfId="0" applyFont="1" applyFill="1" applyBorder="1" applyAlignment="1">
      <alignment horizontal="center"/>
    </xf>
    <xf numFmtId="0" fontId="4" fillId="2" borderId="7" xfId="0" applyFont="1" applyFill="1" applyBorder="1" applyAlignment="1">
      <alignment horizontal="center"/>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11" fillId="4" borderId="3" xfId="0" applyFont="1" applyFill="1" applyBorder="1" applyAlignment="1">
      <alignment vertical="center"/>
    </xf>
    <xf numFmtId="0" fontId="11" fillId="0" borderId="3" xfId="0" applyFont="1" applyBorder="1" applyAlignment="1">
      <alignment vertical="center"/>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0" borderId="3" xfId="0" applyFont="1" applyBorder="1" applyAlignment="1">
      <alignment horizontal="center"/>
    </xf>
    <xf numFmtId="0" fontId="11" fillId="0" borderId="3" xfId="0" applyFont="1" applyBorder="1" applyAlignment="1">
      <alignment horizontal="left" vertical="center"/>
    </xf>
    <xf numFmtId="0" fontId="11" fillId="0" borderId="3" xfId="0" applyFont="1" applyBorder="1" applyAlignment="1">
      <alignment horizontal="center" vertical="center"/>
    </xf>
    <xf numFmtId="0" fontId="11" fillId="8" borderId="3"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4" fillId="2" borderId="7" xfId="0" applyFont="1" applyFill="1" applyBorder="1" applyAlignment="1">
      <alignment horizontal="center" vertical="center"/>
    </xf>
    <xf numFmtId="0" fontId="50" fillId="0" borderId="3" xfId="0" applyFont="1" applyBorder="1" applyAlignment="1">
      <alignment horizontal="center" vertical="center" wrapText="1"/>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17"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7" fillId="0" borderId="3" xfId="0" applyFont="1" applyBorder="1" applyAlignment="1">
      <alignment horizontal="center" vertical="center"/>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0" borderId="0" xfId="0" applyFont="1"/>
    <xf numFmtId="0" fontId="11" fillId="8" borderId="3"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0" xfId="0" applyFont="1" applyAlignment="1">
      <alignment horizontal="left" vertical="center"/>
    </xf>
    <xf numFmtId="0" fontId="55" fillId="0" borderId="0" xfId="0" applyFont="1" applyAlignment="1">
      <alignment horizontal="lef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107" fillId="2" borderId="0" xfId="0" applyFont="1" applyFill="1" applyBorder="1" applyAlignment="1">
      <alignment horizontal="center" vertical="center"/>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50"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22" xfId="0" applyBorder="1" applyAlignment="1">
      <alignment horizontal="center" vertical="center" wrapText="1"/>
    </xf>
    <xf numFmtId="0" fontId="125" fillId="0" borderId="0" xfId="0" applyFont="1" applyAlignment="1">
      <alignment horizontal="center" vertical="center"/>
    </xf>
    <xf numFmtId="0" fontId="119" fillId="11" borderId="0" xfId="0" applyFont="1" applyFill="1" applyAlignment="1">
      <alignment horizontal="left" vertical="center"/>
    </xf>
    <xf numFmtId="0" fontId="69" fillId="2" borderId="0" xfId="0" applyFont="1" applyFill="1" applyAlignment="1">
      <alignment horizontal="left"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0" fillId="0" borderId="0" xfId="0" applyAlignment="1">
      <alignment horizontal="center"/>
    </xf>
    <xf numFmtId="0" fontId="91" fillId="0" borderId="36" xfId="0" applyFont="1" applyBorder="1" applyAlignment="1">
      <alignment horizontal="center"/>
    </xf>
    <xf numFmtId="0" fontId="91" fillId="0" borderId="37" xfId="0" applyFont="1" applyBorder="1" applyAlignment="1">
      <alignment horizontal="center"/>
    </xf>
    <xf numFmtId="0" fontId="0" fillId="2" borderId="3" xfId="0" applyFill="1" applyBorder="1" applyAlignment="1">
      <alignment horizontal="center"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5" fillId="0" borderId="3" xfId="0" applyFont="1" applyBorder="1" applyAlignment="1">
      <alignment horizontal="left" vertical="top"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119" fillId="11" borderId="7" xfId="0" applyFont="1" applyFill="1" applyBorder="1" applyAlignment="1">
      <alignment horizontal="left" vertical="center"/>
    </xf>
    <xf numFmtId="0" fontId="117"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1"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5" fillId="0" borderId="3" xfId="0" applyFont="1" applyBorder="1" applyAlignment="1">
      <alignment horizontal="center" vertical="center" wrapText="1"/>
    </xf>
    <xf numFmtId="0" fontId="52"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27" fillId="0" borderId="3" xfId="0" applyFont="1" applyBorder="1"/>
    <xf numFmtId="0" fontId="52" fillId="0" borderId="3" xfId="0" applyFont="1" applyBorder="1" applyAlignment="1">
      <alignment horizontal="center"/>
    </xf>
    <xf numFmtId="0" fontId="52" fillId="0" borderId="3" xfId="0" applyFont="1" applyBorder="1" applyAlignment="1">
      <alignment horizontal="center" vertical="center"/>
    </xf>
    <xf numFmtId="0" fontId="33" fillId="2" borderId="0" xfId="0" applyFont="1" applyFill="1" applyAlignment="1">
      <alignment horizontal="center" vertical="center"/>
    </xf>
    <xf numFmtId="0" fontId="17" fillId="0" borderId="3" xfId="0" applyFont="1" applyBorder="1" applyAlignment="1">
      <alignment vertical="center" wrapText="1"/>
    </xf>
    <xf numFmtId="0" fontId="27" fillId="0" borderId="0" xfId="0" applyFont="1" applyAlignment="1">
      <alignment horizontal="center"/>
    </xf>
    <xf numFmtId="0" fontId="27" fillId="0" borderId="4" xfId="0" applyFont="1" applyBorder="1" applyAlignment="1">
      <alignment horizontal="center" vertical="center"/>
    </xf>
    <xf numFmtId="0" fontId="27" fillId="0" borderId="5" xfId="0" applyFont="1" applyBorder="1" applyAlignment="1">
      <alignment horizontal="center" vertical="center"/>
    </xf>
    <xf numFmtId="0" fontId="27" fillId="0" borderId="6" xfId="0" applyFont="1" applyBorder="1" applyAlignment="1">
      <alignment horizontal="center" vertical="center"/>
    </xf>
    <xf numFmtId="0" fontId="64" fillId="0" borderId="0" xfId="0" applyFont="1" applyAlignment="1">
      <alignment vertical="center"/>
    </xf>
    <xf numFmtId="0" fontId="57" fillId="0" borderId="0" xfId="0" applyFont="1" applyAlignment="1">
      <alignment vertical="center"/>
    </xf>
    <xf numFmtId="0" fontId="50" fillId="0" borderId="3" xfId="0" applyFont="1" applyBorder="1" applyAlignment="1">
      <alignment horizontal="center" vertical="center"/>
    </xf>
    <xf numFmtId="0" fontId="1" fillId="0" borderId="3" xfId="0" applyFont="1" applyBorder="1" applyAlignment="1">
      <alignment horizontal="left" vertical="center" wrapText="1"/>
    </xf>
    <xf numFmtId="0" fontId="122" fillId="0" borderId="3" xfId="0" applyFont="1" applyBorder="1" applyAlignment="1">
      <alignment horizontal="left" vertical="center" wrapText="1"/>
    </xf>
    <xf numFmtId="0" fontId="50" fillId="0" borderId="0" xfId="0" applyFont="1" applyFill="1" applyBorder="1" applyAlignment="1">
      <alignment horizontal="center" vertical="center" wrapText="1"/>
    </xf>
    <xf numFmtId="0" fontId="50" fillId="0" borderId="3" xfId="0" applyFont="1" applyFill="1" applyBorder="1" applyAlignment="1">
      <alignment horizontal="center" vertical="center" wrapText="1"/>
    </xf>
    <xf numFmtId="0" fontId="115" fillId="22" borderId="0" xfId="0" applyFont="1" applyFill="1" applyAlignment="1">
      <alignment horizontal="center" vertical="center"/>
    </xf>
    <xf numFmtId="0" fontId="69" fillId="10" borderId="7" xfId="0" applyFont="1" applyFill="1" applyBorder="1" applyAlignment="1">
      <alignment horizontal="center" vertical="center"/>
    </xf>
    <xf numFmtId="0" fontId="33" fillId="2" borderId="7" xfId="0" applyFont="1" applyFill="1" applyBorder="1" applyAlignment="1">
      <alignment horizontal="left" vertical="center"/>
    </xf>
    <xf numFmtId="0" fontId="50" fillId="0" borderId="3" xfId="0" applyFont="1" applyFill="1" applyBorder="1" applyAlignment="1">
      <alignment horizontal="left" vertical="top" wrapText="1"/>
    </xf>
    <xf numFmtId="0" fontId="84" fillId="0" borderId="0" xfId="0" applyFont="1" applyAlignment="1">
      <alignment horizontal="center" vertical="center"/>
    </xf>
    <xf numFmtId="0" fontId="55" fillId="0" borderId="3" xfId="0" applyFont="1" applyBorder="1" applyAlignment="1">
      <alignment horizontal="left" vertical="top"/>
    </xf>
    <xf numFmtId="0" fontId="93" fillId="0" borderId="3" xfId="0" applyFont="1" applyBorder="1" applyAlignment="1">
      <alignment horizontal="left" vertical="top" wrapText="1"/>
    </xf>
    <xf numFmtId="0" fontId="93" fillId="0" borderId="3" xfId="0" applyFont="1" applyBorder="1" applyAlignment="1">
      <alignment horizontal="left" vertical="top"/>
    </xf>
    <xf numFmtId="0" fontId="27" fillId="0" borderId="3" xfId="0" applyFont="1" applyBorder="1" applyAlignment="1">
      <alignment horizontal="left" vertical="top"/>
    </xf>
    <xf numFmtId="0" fontId="91" fillId="0" borderId="3" xfId="0" applyFont="1" applyBorder="1" applyAlignment="1">
      <alignment horizontal="center" vertical="center"/>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30" t="s">
        <v>73</v>
      </c>
      <c r="B2" s="330"/>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30" t="s">
        <v>97</v>
      </c>
      <c r="B11" s="330"/>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31" t="s">
        <v>117</v>
      </c>
      <c r="B19" s="331"/>
      <c r="C19" s="331"/>
      <c r="D19" s="331"/>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30" t="s">
        <v>122</v>
      </c>
      <c r="B26" s="330"/>
    </row>
    <row r="27" spans="1:4" ht="21.95" customHeight="1">
      <c r="A27" s="6" t="s">
        <v>118</v>
      </c>
      <c r="B27" s="8" t="s">
        <v>120</v>
      </c>
    </row>
    <row r="28" spans="1:4" ht="21.95" customHeight="1">
      <c r="A28" s="6" t="s">
        <v>119</v>
      </c>
      <c r="B28" s="8" t="s">
        <v>121</v>
      </c>
    </row>
    <row r="32" spans="1:4" ht="25.5">
      <c r="A32" s="330" t="s">
        <v>123</v>
      </c>
      <c r="B32" s="330"/>
    </row>
    <row r="34" spans="1:2">
      <c r="A34" s="3" t="s">
        <v>124</v>
      </c>
      <c r="B34" s="4" t="s">
        <v>125</v>
      </c>
    </row>
    <row r="35" spans="1:2">
      <c r="A35" s="3" t="s">
        <v>126</v>
      </c>
      <c r="B35" s="4" t="s">
        <v>127</v>
      </c>
    </row>
    <row r="36" spans="1:2">
      <c r="A36" s="3" t="s">
        <v>128</v>
      </c>
      <c r="B36" s="4" t="s">
        <v>129</v>
      </c>
    </row>
    <row r="39" spans="1:2" ht="25.5">
      <c r="A39" s="330" t="s">
        <v>130</v>
      </c>
      <c r="B39" s="330"/>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32" t="s">
        <v>142</v>
      </c>
      <c r="C1" s="332"/>
      <c r="D1" s="332"/>
      <c r="E1" s="332"/>
      <c r="F1" s="332"/>
    </row>
    <row r="2" spans="2:6">
      <c r="B2" s="339" t="s">
        <v>0</v>
      </c>
      <c r="C2" s="340"/>
      <c r="D2" s="341" t="s">
        <v>1</v>
      </c>
      <c r="E2" s="341"/>
      <c r="F2" s="11" t="s">
        <v>2</v>
      </c>
    </row>
    <row r="3" spans="2:6" ht="39" customHeight="1">
      <c r="B3" s="335" t="s">
        <v>3</v>
      </c>
      <c r="C3" s="12" t="s">
        <v>4</v>
      </c>
      <c r="D3" s="12" t="s">
        <v>5</v>
      </c>
      <c r="E3" s="13" t="s">
        <v>6</v>
      </c>
      <c r="F3" s="11"/>
    </row>
    <row r="4" spans="2:6">
      <c r="B4" s="342"/>
      <c r="C4" s="12" t="s">
        <v>7</v>
      </c>
      <c r="D4" s="12"/>
      <c r="E4" s="13" t="s">
        <v>8</v>
      </c>
      <c r="F4" s="11"/>
    </row>
    <row r="5" spans="2:6">
      <c r="B5" s="336"/>
      <c r="C5" s="12" t="s">
        <v>9</v>
      </c>
      <c r="D5" s="12"/>
      <c r="E5" s="13" t="s">
        <v>10</v>
      </c>
      <c r="F5" s="11"/>
    </row>
    <row r="6" spans="2:6" ht="66" customHeight="1">
      <c r="B6" s="335" t="s">
        <v>11</v>
      </c>
      <c r="C6" s="12" t="s">
        <v>12</v>
      </c>
      <c r="D6" s="12" t="s">
        <v>13</v>
      </c>
      <c r="E6" s="13" t="s">
        <v>14</v>
      </c>
      <c r="F6" s="337" t="s">
        <v>15</v>
      </c>
    </row>
    <row r="7" spans="2:6">
      <c r="B7" s="342"/>
      <c r="C7" s="12" t="s">
        <v>16</v>
      </c>
      <c r="D7" s="12" t="s">
        <v>17</v>
      </c>
      <c r="E7" s="13" t="s">
        <v>18</v>
      </c>
      <c r="F7" s="343"/>
    </row>
    <row r="8" spans="2:6">
      <c r="B8" s="336"/>
      <c r="C8" s="12" t="s">
        <v>19</v>
      </c>
      <c r="D8" s="12" t="s">
        <v>16</v>
      </c>
      <c r="E8" s="13" t="s">
        <v>10</v>
      </c>
      <c r="F8" s="338"/>
    </row>
    <row r="9" spans="2:6" ht="28.5">
      <c r="B9" s="335" t="s">
        <v>20</v>
      </c>
      <c r="C9" s="12" t="s">
        <v>21</v>
      </c>
      <c r="D9" s="12" t="s">
        <v>22</v>
      </c>
      <c r="E9" s="13" t="s">
        <v>14</v>
      </c>
      <c r="F9" s="337" t="s">
        <v>23</v>
      </c>
    </row>
    <row r="10" spans="2:6">
      <c r="B10" s="342"/>
      <c r="C10" s="12" t="s">
        <v>24</v>
      </c>
      <c r="D10" s="12" t="s">
        <v>25</v>
      </c>
      <c r="E10" s="13" t="s">
        <v>26</v>
      </c>
      <c r="F10" s="343"/>
    </row>
    <row r="11" spans="2:6">
      <c r="B11" s="336"/>
      <c r="C11" s="12" t="s">
        <v>16</v>
      </c>
      <c r="D11" s="12" t="s">
        <v>16</v>
      </c>
      <c r="E11" s="13" t="s">
        <v>10</v>
      </c>
      <c r="F11" s="338"/>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34" t="s">
        <v>38</v>
      </c>
      <c r="C15" s="15" t="s">
        <v>150</v>
      </c>
      <c r="D15" s="15" t="s">
        <v>151</v>
      </c>
      <c r="E15" s="13" t="s">
        <v>36</v>
      </c>
      <c r="F15" s="11"/>
    </row>
    <row r="16" spans="2:6" ht="28.5">
      <c r="B16" s="334"/>
      <c r="C16" s="12" t="s">
        <v>39</v>
      </c>
      <c r="D16" s="12" t="s">
        <v>152</v>
      </c>
      <c r="E16" s="13" t="s">
        <v>18</v>
      </c>
      <c r="F16" s="11"/>
    </row>
    <row r="17" spans="2:6" ht="69" customHeight="1">
      <c r="B17" s="334"/>
      <c r="C17" s="12" t="s">
        <v>40</v>
      </c>
      <c r="D17" s="12" t="s">
        <v>41</v>
      </c>
      <c r="E17" s="13" t="s">
        <v>42</v>
      </c>
      <c r="F17" s="11"/>
    </row>
    <row r="18" spans="2:6" ht="45" customHeight="1">
      <c r="B18" s="335" t="s">
        <v>43</v>
      </c>
      <c r="C18" s="12" t="s">
        <v>44</v>
      </c>
      <c r="D18" s="12" t="s">
        <v>45</v>
      </c>
      <c r="E18" s="13" t="s">
        <v>46</v>
      </c>
      <c r="F18" s="337" t="s">
        <v>47</v>
      </c>
    </row>
    <row r="19" spans="2:6">
      <c r="B19" s="336"/>
      <c r="C19" s="12"/>
      <c r="D19" s="12" t="s">
        <v>48</v>
      </c>
      <c r="E19" s="13" t="s">
        <v>10</v>
      </c>
      <c r="F19" s="338"/>
    </row>
    <row r="20" spans="2:6">
      <c r="B20" s="335" t="s">
        <v>49</v>
      </c>
      <c r="C20" s="12" t="s">
        <v>50</v>
      </c>
      <c r="D20" s="12" t="s">
        <v>51</v>
      </c>
      <c r="E20" s="13" t="s">
        <v>46</v>
      </c>
      <c r="F20" s="337" t="s">
        <v>52</v>
      </c>
    </row>
    <row r="21" spans="2:6">
      <c r="B21" s="336"/>
      <c r="C21" s="12"/>
      <c r="D21" s="12" t="s">
        <v>53</v>
      </c>
      <c r="E21" s="13" t="s">
        <v>54</v>
      </c>
      <c r="F21" s="338"/>
    </row>
    <row r="22" spans="2:6">
      <c r="B22" s="335" t="s">
        <v>55</v>
      </c>
      <c r="C22" s="12"/>
      <c r="D22" s="12" t="s">
        <v>56</v>
      </c>
      <c r="E22" s="13" t="s">
        <v>6</v>
      </c>
      <c r="F22" s="11"/>
    </row>
    <row r="23" spans="2:6" ht="26.1" customHeight="1">
      <c r="B23" s="336"/>
      <c r="C23" s="12" t="s">
        <v>57</v>
      </c>
      <c r="D23" s="12" t="s">
        <v>58</v>
      </c>
      <c r="E23" s="13" t="s">
        <v>59</v>
      </c>
      <c r="F23" s="11"/>
    </row>
    <row r="24" spans="2:6" ht="26.1" customHeight="1">
      <c r="B24" s="334" t="s">
        <v>60</v>
      </c>
      <c r="C24" s="12" t="s">
        <v>61</v>
      </c>
      <c r="D24" s="12" t="s">
        <v>62</v>
      </c>
      <c r="E24" s="13" t="s">
        <v>6</v>
      </c>
      <c r="F24" s="11"/>
    </row>
    <row r="25" spans="2:6">
      <c r="B25" s="334"/>
      <c r="C25" s="12" t="s">
        <v>63</v>
      </c>
      <c r="D25" s="12" t="s">
        <v>64</v>
      </c>
      <c r="E25" s="13" t="s">
        <v>65</v>
      </c>
      <c r="F25" s="11"/>
    </row>
    <row r="26" spans="2:6">
      <c r="B26" s="334"/>
      <c r="C26" s="12" t="s">
        <v>66</v>
      </c>
      <c r="D26" s="12" t="s">
        <v>67</v>
      </c>
      <c r="E26" s="13" t="s">
        <v>68</v>
      </c>
      <c r="F26" s="11"/>
    </row>
    <row r="27" spans="2:6" ht="42.75">
      <c r="B27" s="335" t="s">
        <v>69</v>
      </c>
      <c r="C27" s="12" t="s">
        <v>141</v>
      </c>
      <c r="D27" s="12" t="s">
        <v>70</v>
      </c>
      <c r="E27" s="13" t="s">
        <v>18</v>
      </c>
      <c r="F27" s="337" t="s">
        <v>71</v>
      </c>
    </row>
    <row r="28" spans="2:6">
      <c r="B28" s="336"/>
      <c r="C28" s="12"/>
      <c r="D28" s="12" t="s">
        <v>72</v>
      </c>
      <c r="E28" s="13" t="s">
        <v>10</v>
      </c>
      <c r="F28" s="338"/>
    </row>
    <row r="30" spans="2:6" ht="27" customHeight="1">
      <c r="B30" s="333" t="s">
        <v>149</v>
      </c>
      <c r="C30" s="333"/>
      <c r="D30" s="333"/>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30" t="s">
        <v>153</v>
      </c>
      <c r="C36" s="330"/>
      <c r="D36" s="330"/>
      <c r="E36" s="330"/>
    </row>
    <row r="37" spans="2:5" s="16" customFormat="1"/>
    <row r="38" spans="2:5" s="16" customFormat="1">
      <c r="B38" s="17"/>
      <c r="C38" s="345" t="s">
        <v>154</v>
      </c>
      <c r="D38" s="346"/>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9" t="s">
        <v>1211</v>
      </c>
      <c r="D42" s="317"/>
      <c r="E42" s="318"/>
    </row>
    <row r="43" spans="2:5" s="16" customFormat="1" ht="26.1" customHeight="1"/>
    <row r="44" spans="2:5" ht="25.5">
      <c r="B44" s="344" t="s">
        <v>166</v>
      </c>
      <c r="C44" s="344"/>
      <c r="D44" s="344"/>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344" t="s">
        <v>175</v>
      </c>
      <c r="C51" s="344"/>
      <c r="D51" s="344"/>
      <c r="E51" s="344"/>
      <c r="F51" s="344"/>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51:F51"/>
    <mergeCell ref="B36:E36"/>
    <mergeCell ref="C38:D38"/>
    <mergeCell ref="B44:D44"/>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48" t="s">
        <v>238</v>
      </c>
      <c r="D2" s="348"/>
      <c r="E2" s="2" t="s">
        <v>249</v>
      </c>
    </row>
    <row r="3" spans="1:15" ht="20.100000000000001" customHeight="1">
      <c r="A3" s="6" t="s">
        <v>196</v>
      </c>
      <c r="B3" s="34" t="s">
        <v>197</v>
      </c>
      <c r="C3" s="69" t="s">
        <v>198</v>
      </c>
      <c r="D3" s="69" t="s">
        <v>199</v>
      </c>
    </row>
    <row r="4" spans="1:15" ht="135" customHeight="1">
      <c r="A4" s="347" t="s">
        <v>194</v>
      </c>
      <c r="B4" s="22" t="s">
        <v>195</v>
      </c>
      <c r="C4" s="22" t="s">
        <v>212</v>
      </c>
      <c r="D4" s="22" t="s">
        <v>531</v>
      </c>
      <c r="E4" s="38" t="s">
        <v>241</v>
      </c>
      <c r="F4" s="38"/>
      <c r="G4" s="37"/>
      <c r="H4" s="37"/>
      <c r="I4" s="37"/>
      <c r="J4" s="37"/>
      <c r="K4" s="37"/>
      <c r="L4" s="37"/>
      <c r="M4" s="37"/>
      <c r="N4" s="37"/>
      <c r="O4" s="37"/>
    </row>
    <row r="5" spans="1:15" ht="81.95" customHeight="1">
      <c r="A5" s="347"/>
      <c r="B5" s="22" t="s">
        <v>200</v>
      </c>
      <c r="C5" s="32" t="s">
        <v>532</v>
      </c>
      <c r="D5" s="22" t="s">
        <v>533</v>
      </c>
      <c r="E5" s="38" t="s">
        <v>959</v>
      </c>
      <c r="F5" s="38"/>
      <c r="G5" s="37"/>
      <c r="H5" s="37"/>
      <c r="I5" s="37"/>
      <c r="J5" s="37"/>
      <c r="K5" s="37"/>
    </row>
    <row r="6" spans="1:15" ht="66" customHeight="1">
      <c r="A6" s="347"/>
      <c r="B6" s="22" t="s">
        <v>201</v>
      </c>
      <c r="C6" s="22" t="s">
        <v>219</v>
      </c>
      <c r="D6" s="22" t="s">
        <v>202</v>
      </c>
      <c r="E6" s="38" t="s">
        <v>240</v>
      </c>
      <c r="F6" s="38"/>
      <c r="G6" s="37"/>
      <c r="H6" s="37"/>
      <c r="I6" s="37"/>
      <c r="J6" s="37"/>
      <c r="K6" s="37"/>
    </row>
    <row r="7" spans="1:15" ht="66" customHeight="1">
      <c r="A7" s="347"/>
      <c r="B7" s="22" t="s">
        <v>204</v>
      </c>
      <c r="C7" s="22" t="s">
        <v>203</v>
      </c>
      <c r="D7" s="22" t="s">
        <v>205</v>
      </c>
      <c r="E7" s="38" t="s">
        <v>239</v>
      </c>
      <c r="F7" s="38"/>
      <c r="G7" s="37"/>
      <c r="H7" s="37"/>
      <c r="I7" s="37"/>
      <c r="J7" s="37"/>
      <c r="K7" s="37"/>
    </row>
    <row r="8" spans="1:15" ht="66" customHeight="1">
      <c r="A8" s="347"/>
      <c r="B8" s="22" t="s">
        <v>206</v>
      </c>
      <c r="C8" s="22" t="s">
        <v>534</v>
      </c>
      <c r="D8" s="22" t="s">
        <v>221</v>
      </c>
      <c r="E8" s="38" t="s">
        <v>245</v>
      </c>
      <c r="F8" s="38"/>
      <c r="G8" s="37"/>
      <c r="H8" s="37"/>
      <c r="I8" s="37"/>
      <c r="J8" s="37"/>
      <c r="K8" s="37"/>
    </row>
    <row r="9" spans="1:15" ht="57" customHeight="1">
      <c r="A9" s="347"/>
      <c r="B9" s="22" t="s">
        <v>207</v>
      </c>
      <c r="C9" s="22" t="s">
        <v>208</v>
      </c>
      <c r="D9" s="22" t="s">
        <v>209</v>
      </c>
      <c r="E9" s="38" t="s">
        <v>246</v>
      </c>
      <c r="F9" s="38"/>
      <c r="G9" s="37"/>
      <c r="H9" s="37"/>
      <c r="I9" s="37"/>
      <c r="J9" s="37"/>
      <c r="K9" s="37"/>
    </row>
    <row r="10" spans="1:15" ht="78.95" customHeight="1">
      <c r="A10" s="347" t="s">
        <v>210</v>
      </c>
      <c r="B10" s="22" t="s">
        <v>211</v>
      </c>
      <c r="C10" s="149" t="s">
        <v>229</v>
      </c>
      <c r="D10" s="22" t="s">
        <v>213</v>
      </c>
      <c r="E10" s="38" t="s">
        <v>753</v>
      </c>
      <c r="F10" s="38"/>
      <c r="G10" s="36"/>
      <c r="H10" s="36"/>
      <c r="I10" s="36"/>
      <c r="J10" s="36"/>
      <c r="K10" s="36"/>
    </row>
    <row r="11" spans="1:15" ht="39" customHeight="1">
      <c r="A11" s="347"/>
      <c r="B11" s="22" t="s">
        <v>214</v>
      </c>
      <c r="C11" s="76" t="s">
        <v>960</v>
      </c>
      <c r="D11" s="22"/>
      <c r="E11" s="22" t="s">
        <v>961</v>
      </c>
      <c r="F11" s="22"/>
    </row>
    <row r="12" spans="1:15" ht="66" customHeight="1">
      <c r="A12" s="347"/>
      <c r="B12" s="22" t="s">
        <v>215</v>
      </c>
      <c r="C12" s="22" t="s">
        <v>222</v>
      </c>
      <c r="D12" s="22" t="s">
        <v>223</v>
      </c>
      <c r="E12" s="3" t="s">
        <v>243</v>
      </c>
      <c r="F12" s="22"/>
    </row>
    <row r="13" spans="1:15" ht="71.099999999999994" customHeight="1">
      <c r="A13" s="347"/>
      <c r="B13" s="3" t="s">
        <v>216</v>
      </c>
      <c r="C13" s="22" t="s">
        <v>758</v>
      </c>
      <c r="D13" s="22"/>
      <c r="E13" s="22" t="s">
        <v>244</v>
      </c>
      <c r="F13" s="22"/>
    </row>
    <row r="14" spans="1:15" s="29" customFormat="1" ht="26.1" customHeight="1">
      <c r="A14" s="347"/>
      <c r="B14" s="33" t="s">
        <v>756</v>
      </c>
      <c r="C14" s="68" t="s">
        <v>220</v>
      </c>
      <c r="D14" s="68"/>
      <c r="E14" s="22" t="s">
        <v>242</v>
      </c>
      <c r="F14" s="22"/>
      <c r="G14" s="28"/>
      <c r="H14" s="28"/>
      <c r="I14" s="28"/>
      <c r="J14" s="28"/>
      <c r="K14" s="28"/>
    </row>
    <row r="15" spans="1:15" ht="60.75" customHeight="1">
      <c r="A15" s="347"/>
      <c r="B15" s="22" t="s">
        <v>217</v>
      </c>
      <c r="C15" s="22" t="s">
        <v>757</v>
      </c>
      <c r="D15" s="22" t="s">
        <v>218</v>
      </c>
      <c r="E15" s="22" t="s">
        <v>754</v>
      </c>
      <c r="F15" s="22"/>
      <c r="I15" s="1" t="s">
        <v>963</v>
      </c>
    </row>
    <row r="16" spans="1:15" ht="81" customHeight="1">
      <c r="A16" s="347" t="s">
        <v>224</v>
      </c>
      <c r="B16" s="22" t="s">
        <v>225</v>
      </c>
      <c r="C16" s="22" t="s">
        <v>227</v>
      </c>
      <c r="D16" s="22" t="s">
        <v>530</v>
      </c>
      <c r="E16" s="22" t="s">
        <v>535</v>
      </c>
      <c r="F16" s="22"/>
    </row>
    <row r="17" spans="1:6" ht="108.95" customHeight="1">
      <c r="A17" s="347"/>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375" t="s">
        <v>267</v>
      </c>
      <c r="C2" s="375"/>
      <c r="D2" s="375"/>
      <c r="E2" s="375"/>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350" t="s">
        <v>299</v>
      </c>
      <c r="C13" s="350"/>
      <c r="D13" s="350"/>
      <c r="E13" s="350"/>
      <c r="F13" s="350"/>
      <c r="G13" s="350"/>
      <c r="H13" s="350"/>
      <c r="J13" s="350" t="s">
        <v>297</v>
      </c>
      <c r="K13" s="350"/>
      <c r="L13" s="350"/>
      <c r="M13" s="350"/>
      <c r="N13" s="350"/>
      <c r="O13" s="350"/>
      <c r="P13" s="350"/>
    </row>
    <row r="14" spans="2:16">
      <c r="B14" s="341" t="s">
        <v>268</v>
      </c>
      <c r="C14" s="341"/>
      <c r="D14" s="369" t="s">
        <v>269</v>
      </c>
      <c r="E14" s="369"/>
      <c r="F14" s="369"/>
      <c r="G14" s="369"/>
      <c r="H14" s="347" t="s">
        <v>298</v>
      </c>
      <c r="J14" s="341" t="s">
        <v>268</v>
      </c>
      <c r="K14" s="341"/>
      <c r="L14" s="369" t="s">
        <v>269</v>
      </c>
      <c r="M14" s="369"/>
      <c r="N14" s="369"/>
      <c r="O14" s="369"/>
      <c r="P14" s="351" t="s">
        <v>298</v>
      </c>
    </row>
    <row r="15" spans="2:16">
      <c r="B15" s="341"/>
      <c r="C15" s="341"/>
      <c r="D15" s="39" t="s">
        <v>270</v>
      </c>
      <c r="E15" s="40" t="s">
        <v>271</v>
      </c>
      <c r="F15" s="40" t="s">
        <v>272</v>
      </c>
      <c r="G15" s="40" t="s">
        <v>273</v>
      </c>
      <c r="H15" s="347"/>
      <c r="J15" s="341"/>
      <c r="K15" s="341"/>
      <c r="L15" s="39" t="s">
        <v>270</v>
      </c>
      <c r="M15" s="40" t="s">
        <v>271</v>
      </c>
      <c r="N15" s="40" t="s">
        <v>272</v>
      </c>
      <c r="O15" s="40" t="s">
        <v>273</v>
      </c>
      <c r="P15" s="351"/>
    </row>
    <row r="16" spans="2:16" ht="15.95" customHeight="1">
      <c r="B16" s="341" t="s">
        <v>274</v>
      </c>
      <c r="C16" s="371" t="s">
        <v>275</v>
      </c>
      <c r="D16" s="370" t="s">
        <v>276</v>
      </c>
      <c r="E16" s="370" t="s">
        <v>276</v>
      </c>
      <c r="F16" s="371" t="s">
        <v>276</v>
      </c>
      <c r="G16" s="355" t="s">
        <v>276</v>
      </c>
      <c r="H16" s="353" t="s">
        <v>762</v>
      </c>
      <c r="J16" s="341" t="s">
        <v>274</v>
      </c>
      <c r="K16" s="371" t="s">
        <v>275</v>
      </c>
      <c r="L16" s="370" t="s">
        <v>276</v>
      </c>
      <c r="M16" s="370" t="s">
        <v>276</v>
      </c>
      <c r="N16" s="371" t="s">
        <v>276</v>
      </c>
      <c r="O16" s="355" t="s">
        <v>276</v>
      </c>
      <c r="P16" s="362" t="s">
        <v>763</v>
      </c>
    </row>
    <row r="17" spans="2:16">
      <c r="B17" s="341"/>
      <c r="C17" s="371"/>
      <c r="D17" s="370"/>
      <c r="E17" s="370"/>
      <c r="F17" s="371"/>
      <c r="G17" s="355"/>
      <c r="H17" s="353"/>
      <c r="J17" s="341"/>
      <c r="K17" s="371"/>
      <c r="L17" s="370"/>
      <c r="M17" s="370"/>
      <c r="N17" s="371"/>
      <c r="O17" s="355"/>
      <c r="P17" s="363"/>
    </row>
    <row r="18" spans="2:16">
      <c r="B18" s="341"/>
      <c r="C18" s="372" t="s">
        <v>277</v>
      </c>
      <c r="D18" s="354" t="s">
        <v>276</v>
      </c>
      <c r="E18" s="354" t="s">
        <v>278</v>
      </c>
      <c r="F18" s="354" t="s">
        <v>279</v>
      </c>
      <c r="G18" s="354" t="s">
        <v>280</v>
      </c>
      <c r="H18" s="353"/>
      <c r="J18" s="341"/>
      <c r="K18" s="341" t="s">
        <v>277</v>
      </c>
      <c r="L18" s="354" t="s">
        <v>276</v>
      </c>
      <c r="M18" s="354" t="s">
        <v>278</v>
      </c>
      <c r="N18" s="354" t="s">
        <v>279</v>
      </c>
      <c r="O18" s="354" t="s">
        <v>280</v>
      </c>
      <c r="P18" s="363"/>
    </row>
    <row r="19" spans="2:16">
      <c r="B19" s="341"/>
      <c r="C19" s="372"/>
      <c r="D19" s="354"/>
      <c r="E19" s="354"/>
      <c r="F19" s="354"/>
      <c r="G19" s="354"/>
      <c r="H19" s="353"/>
      <c r="J19" s="341"/>
      <c r="K19" s="341"/>
      <c r="L19" s="354"/>
      <c r="M19" s="354"/>
      <c r="N19" s="354"/>
      <c r="O19" s="354"/>
      <c r="P19" s="363"/>
    </row>
    <row r="20" spans="2:16" ht="15.95" customHeight="1">
      <c r="B20" s="341"/>
      <c r="C20" s="367" t="s">
        <v>301</v>
      </c>
      <c r="D20" s="354" t="s">
        <v>302</v>
      </c>
      <c r="E20" s="354" t="s">
        <v>303</v>
      </c>
      <c r="F20" s="354" t="s">
        <v>304</v>
      </c>
      <c r="G20" s="354" t="s">
        <v>305</v>
      </c>
      <c r="H20" s="353"/>
      <c r="J20" s="341"/>
      <c r="K20" s="366" t="s">
        <v>281</v>
      </c>
      <c r="L20" s="355" t="s">
        <v>279</v>
      </c>
      <c r="M20" s="355" t="s">
        <v>279</v>
      </c>
      <c r="N20" s="355" t="s">
        <v>282</v>
      </c>
      <c r="O20" s="355" t="s">
        <v>280</v>
      </c>
      <c r="P20" s="363"/>
    </row>
    <row r="21" spans="2:16" ht="15.95" customHeight="1">
      <c r="B21" s="341"/>
      <c r="C21" s="368"/>
      <c r="D21" s="354"/>
      <c r="E21" s="354"/>
      <c r="F21" s="354"/>
      <c r="G21" s="354"/>
      <c r="H21" s="353"/>
      <c r="J21" s="341"/>
      <c r="K21" s="366"/>
      <c r="L21" s="355"/>
      <c r="M21" s="355"/>
      <c r="N21" s="355"/>
      <c r="O21" s="355"/>
      <c r="P21" s="363"/>
    </row>
    <row r="22" spans="2:16" ht="15.95" customHeight="1">
      <c r="B22" s="341"/>
      <c r="C22" s="376" t="s">
        <v>541</v>
      </c>
      <c r="D22" s="355" t="s">
        <v>279</v>
      </c>
      <c r="E22" s="355" t="s">
        <v>279</v>
      </c>
      <c r="F22" s="355" t="s">
        <v>282</v>
      </c>
      <c r="G22" s="355" t="s">
        <v>280</v>
      </c>
      <c r="H22" s="353"/>
      <c r="J22" s="341"/>
      <c r="K22" s="341" t="s">
        <v>283</v>
      </c>
      <c r="L22" s="355" t="s">
        <v>284</v>
      </c>
      <c r="M22" s="355" t="s">
        <v>284</v>
      </c>
      <c r="N22" s="355" t="s">
        <v>285</v>
      </c>
      <c r="O22" s="355" t="s">
        <v>286</v>
      </c>
      <c r="P22" s="363"/>
    </row>
    <row r="23" spans="2:16">
      <c r="B23" s="341"/>
      <c r="C23" s="366"/>
      <c r="D23" s="355"/>
      <c r="E23" s="355"/>
      <c r="F23" s="355"/>
      <c r="G23" s="355"/>
      <c r="H23" s="353"/>
      <c r="J23" s="341"/>
      <c r="K23" s="341"/>
      <c r="L23" s="355"/>
      <c r="M23" s="355"/>
      <c r="N23" s="355"/>
      <c r="O23" s="355"/>
      <c r="P23" s="363"/>
    </row>
    <row r="24" spans="2:16" ht="15.95" customHeight="1">
      <c r="B24" s="341"/>
      <c r="C24" s="367" t="s">
        <v>540</v>
      </c>
      <c r="D24" s="355" t="s">
        <v>284</v>
      </c>
      <c r="E24" s="355" t="s">
        <v>284</v>
      </c>
      <c r="F24" s="355" t="s">
        <v>285</v>
      </c>
      <c r="G24" s="355" t="s">
        <v>286</v>
      </c>
      <c r="H24" s="353"/>
      <c r="J24" s="341"/>
      <c r="K24" s="361" t="s">
        <v>287</v>
      </c>
      <c r="L24" s="355" t="s">
        <v>288</v>
      </c>
      <c r="M24" s="355" t="s">
        <v>285</v>
      </c>
      <c r="N24" s="355" t="s">
        <v>313</v>
      </c>
      <c r="O24" s="355" t="s">
        <v>286</v>
      </c>
      <c r="P24" s="363"/>
    </row>
    <row r="25" spans="2:16">
      <c r="B25" s="341"/>
      <c r="C25" s="368"/>
      <c r="D25" s="355"/>
      <c r="E25" s="355"/>
      <c r="F25" s="355"/>
      <c r="G25" s="355"/>
      <c r="H25" s="353"/>
      <c r="J25" s="341"/>
      <c r="K25" s="361"/>
      <c r="L25" s="355"/>
      <c r="M25" s="355"/>
      <c r="N25" s="355"/>
      <c r="O25" s="355"/>
      <c r="P25" s="363"/>
    </row>
    <row r="26" spans="2:16">
      <c r="B26" s="341"/>
      <c r="C26" s="341" t="s">
        <v>300</v>
      </c>
      <c r="D26" s="355" t="s">
        <v>288</v>
      </c>
      <c r="E26" s="355" t="s">
        <v>285</v>
      </c>
      <c r="F26" s="355" t="s">
        <v>308</v>
      </c>
      <c r="G26" s="355" t="s">
        <v>286</v>
      </c>
      <c r="H26" s="353"/>
      <c r="J26" s="358"/>
      <c r="K26" s="341" t="s">
        <v>289</v>
      </c>
      <c r="L26" s="354" t="s">
        <v>276</v>
      </c>
      <c r="M26" s="354" t="s">
        <v>278</v>
      </c>
      <c r="N26" s="354" t="s">
        <v>279</v>
      </c>
      <c r="O26" s="354" t="s">
        <v>280</v>
      </c>
      <c r="P26" s="363"/>
    </row>
    <row r="27" spans="2:16">
      <c r="B27" s="341"/>
      <c r="C27" s="341"/>
      <c r="D27" s="355"/>
      <c r="E27" s="355"/>
      <c r="F27" s="355"/>
      <c r="G27" s="355"/>
      <c r="H27" s="353"/>
      <c r="J27" s="359"/>
      <c r="K27" s="341"/>
      <c r="L27" s="354"/>
      <c r="M27" s="354"/>
      <c r="N27" s="354"/>
      <c r="O27" s="354"/>
      <c r="P27" s="363"/>
    </row>
    <row r="28" spans="2:16">
      <c r="B28" s="351"/>
      <c r="C28" s="372" t="s">
        <v>539</v>
      </c>
      <c r="D28" s="354" t="s">
        <v>276</v>
      </c>
      <c r="E28" s="354" t="s">
        <v>278</v>
      </c>
      <c r="F28" s="354" t="s">
        <v>279</v>
      </c>
      <c r="G28" s="354" t="s">
        <v>280</v>
      </c>
      <c r="H28" s="353"/>
      <c r="J28" s="359"/>
      <c r="K28" s="341" t="s">
        <v>290</v>
      </c>
      <c r="L28" s="355" t="s">
        <v>279</v>
      </c>
      <c r="M28" s="355" t="s">
        <v>282</v>
      </c>
      <c r="N28" s="355" t="s">
        <v>284</v>
      </c>
      <c r="O28" s="355" t="s">
        <v>280</v>
      </c>
      <c r="P28" s="363"/>
    </row>
    <row r="29" spans="2:16">
      <c r="B29" s="351"/>
      <c r="C29" s="372"/>
      <c r="D29" s="354"/>
      <c r="E29" s="354"/>
      <c r="F29" s="354"/>
      <c r="G29" s="354"/>
      <c r="H29" s="353"/>
      <c r="J29" s="359"/>
      <c r="K29" s="341"/>
      <c r="L29" s="355"/>
      <c r="M29" s="355"/>
      <c r="N29" s="355"/>
      <c r="O29" s="355"/>
      <c r="P29" s="363"/>
    </row>
    <row r="30" spans="2:16">
      <c r="B30" s="351"/>
      <c r="C30" s="374" t="s">
        <v>538</v>
      </c>
      <c r="D30" s="355" t="s">
        <v>279</v>
      </c>
      <c r="E30" s="355" t="s">
        <v>282</v>
      </c>
      <c r="F30" s="355" t="s">
        <v>284</v>
      </c>
      <c r="G30" s="355" t="s">
        <v>280</v>
      </c>
      <c r="H30" s="353"/>
      <c r="J30" s="359"/>
      <c r="K30" s="365" t="s">
        <v>291</v>
      </c>
      <c r="L30" s="355" t="s">
        <v>282</v>
      </c>
      <c r="M30" s="355" t="s">
        <v>284</v>
      </c>
      <c r="N30" s="355" t="s">
        <v>315</v>
      </c>
      <c r="O30" s="356" t="s">
        <v>280</v>
      </c>
      <c r="P30" s="363"/>
    </row>
    <row r="31" spans="2:16">
      <c r="B31" s="351"/>
      <c r="C31" s="374"/>
      <c r="D31" s="355"/>
      <c r="E31" s="355"/>
      <c r="F31" s="355"/>
      <c r="G31" s="355"/>
      <c r="H31" s="353"/>
      <c r="J31" s="359"/>
      <c r="K31" s="365"/>
      <c r="L31" s="355"/>
      <c r="M31" s="355"/>
      <c r="N31" s="355"/>
      <c r="O31" s="356"/>
      <c r="P31" s="363"/>
    </row>
    <row r="32" spans="2:16" ht="15.95" customHeight="1">
      <c r="B32" s="351"/>
      <c r="C32" s="373" t="s">
        <v>291</v>
      </c>
      <c r="D32" s="355" t="s">
        <v>282</v>
      </c>
      <c r="E32" s="355" t="s">
        <v>284</v>
      </c>
      <c r="F32" s="355" t="s">
        <v>314</v>
      </c>
      <c r="G32" s="355" t="s">
        <v>306</v>
      </c>
      <c r="H32" s="353"/>
      <c r="J32" s="359"/>
      <c r="K32" s="341" t="s">
        <v>292</v>
      </c>
      <c r="L32" s="355" t="s">
        <v>282</v>
      </c>
      <c r="M32" s="357" t="s">
        <v>284</v>
      </c>
      <c r="N32" s="355" t="s">
        <v>309</v>
      </c>
      <c r="O32" s="355" t="s">
        <v>293</v>
      </c>
      <c r="P32" s="363"/>
    </row>
    <row r="33" spans="2:16">
      <c r="B33" s="351"/>
      <c r="C33" s="373"/>
      <c r="D33" s="355"/>
      <c r="E33" s="355"/>
      <c r="F33" s="355"/>
      <c r="G33" s="355"/>
      <c r="H33" s="353"/>
      <c r="J33" s="359"/>
      <c r="K33" s="341"/>
      <c r="L33" s="355"/>
      <c r="M33" s="357"/>
      <c r="N33" s="355"/>
      <c r="O33" s="355"/>
      <c r="P33" s="363"/>
    </row>
    <row r="34" spans="2:16">
      <c r="B34" s="351"/>
      <c r="C34" s="373" t="s">
        <v>292</v>
      </c>
      <c r="D34" s="355" t="s">
        <v>282</v>
      </c>
      <c r="E34" s="355" t="s">
        <v>284</v>
      </c>
      <c r="F34" s="355" t="s">
        <v>537</v>
      </c>
      <c r="G34" s="355" t="s">
        <v>293</v>
      </c>
      <c r="H34" s="353"/>
      <c r="J34" s="359"/>
      <c r="K34" s="341" t="s">
        <v>294</v>
      </c>
      <c r="L34" s="355" t="s">
        <v>282</v>
      </c>
      <c r="M34" s="355" t="s">
        <v>284</v>
      </c>
      <c r="N34" s="355" t="s">
        <v>316</v>
      </c>
      <c r="O34" s="355" t="s">
        <v>293</v>
      </c>
      <c r="P34" s="363"/>
    </row>
    <row r="35" spans="2:16">
      <c r="B35" s="351"/>
      <c r="C35" s="373"/>
      <c r="D35" s="355"/>
      <c r="E35" s="355"/>
      <c r="F35" s="355"/>
      <c r="G35" s="355"/>
      <c r="H35" s="353"/>
      <c r="J35" s="359"/>
      <c r="K35" s="341"/>
      <c r="L35" s="355"/>
      <c r="M35" s="355"/>
      <c r="N35" s="355"/>
      <c r="O35" s="355"/>
      <c r="P35" s="363"/>
    </row>
    <row r="36" spans="2:16" ht="15.95" customHeight="1">
      <c r="B36" s="351"/>
      <c r="C36" s="373" t="s">
        <v>294</v>
      </c>
      <c r="D36" s="355" t="s">
        <v>282</v>
      </c>
      <c r="E36" s="355" t="s">
        <v>284</v>
      </c>
      <c r="F36" s="355" t="s">
        <v>317</v>
      </c>
      <c r="G36" s="355" t="s">
        <v>293</v>
      </c>
      <c r="H36" s="353"/>
      <c r="J36" s="359"/>
      <c r="K36" s="341" t="s">
        <v>295</v>
      </c>
      <c r="L36" s="355" t="s">
        <v>296</v>
      </c>
      <c r="M36" s="355" t="s">
        <v>311</v>
      </c>
      <c r="N36" s="355" t="s">
        <v>312</v>
      </c>
      <c r="O36" s="355" t="s">
        <v>293</v>
      </c>
      <c r="P36" s="363"/>
    </row>
    <row r="37" spans="2:16">
      <c r="B37" s="351"/>
      <c r="C37" s="373"/>
      <c r="D37" s="355"/>
      <c r="E37" s="355"/>
      <c r="F37" s="355"/>
      <c r="G37" s="355"/>
      <c r="H37" s="353"/>
      <c r="J37" s="360"/>
      <c r="K37" s="341"/>
      <c r="L37" s="355"/>
      <c r="M37" s="355"/>
      <c r="N37" s="355"/>
      <c r="O37" s="355"/>
      <c r="P37" s="364"/>
    </row>
    <row r="38" spans="2:16">
      <c r="B38" s="351"/>
      <c r="C38" s="341" t="s">
        <v>295</v>
      </c>
      <c r="D38" s="355" t="s">
        <v>296</v>
      </c>
      <c r="E38" s="355" t="s">
        <v>307</v>
      </c>
      <c r="F38" s="355" t="s">
        <v>310</v>
      </c>
      <c r="G38" s="355" t="s">
        <v>293</v>
      </c>
      <c r="H38" s="353"/>
    </row>
    <row r="39" spans="2:16">
      <c r="B39" s="351"/>
      <c r="C39" s="341"/>
      <c r="D39" s="355"/>
      <c r="E39" s="355"/>
      <c r="F39" s="355"/>
      <c r="G39" s="355"/>
      <c r="H39" s="353"/>
    </row>
    <row r="41" spans="2:16">
      <c r="C41" s="349" t="s">
        <v>760</v>
      </c>
      <c r="D41" s="349"/>
      <c r="E41" s="349"/>
      <c r="F41" s="349"/>
      <c r="G41" s="349"/>
      <c r="H41" s="349"/>
      <c r="K41" s="352" t="s">
        <v>761</v>
      </c>
      <c r="L41" s="352"/>
      <c r="M41" s="352"/>
      <c r="N41" s="352"/>
      <c r="O41" s="352"/>
      <c r="P41" s="352"/>
    </row>
    <row r="42" spans="2:16">
      <c r="C42" s="349"/>
      <c r="D42" s="349"/>
      <c r="E42" s="349"/>
      <c r="F42" s="349"/>
      <c r="G42" s="349"/>
      <c r="H42" s="349"/>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377" t="s">
        <v>908</v>
      </c>
      <c r="B1" s="378"/>
      <c r="C1" s="378"/>
      <c r="D1" s="378"/>
      <c r="E1" s="378"/>
      <c r="F1" s="378"/>
      <c r="G1" s="378"/>
      <c r="H1" s="378"/>
    </row>
    <row r="2" spans="1:24" s="1" customFormat="1" ht="38.1" customHeight="1">
      <c r="A2" s="30"/>
      <c r="B2" s="350" t="s">
        <v>322</v>
      </c>
      <c r="C2" s="350"/>
      <c r="D2" s="350"/>
      <c r="E2" s="350"/>
      <c r="F2" s="350"/>
      <c r="G2" s="350"/>
      <c r="H2" s="28" t="s">
        <v>323</v>
      </c>
      <c r="K2" s="386" t="s">
        <v>797</v>
      </c>
      <c r="L2" s="387"/>
      <c r="M2" s="387"/>
      <c r="N2" s="387"/>
      <c r="O2" s="387"/>
      <c r="P2" s="387"/>
      <c r="Q2" s="387"/>
    </row>
    <row r="3" spans="1:24" ht="15.75" customHeight="1">
      <c r="B3" s="371" t="s">
        <v>318</v>
      </c>
      <c r="C3" s="371"/>
      <c r="D3" s="341" t="s">
        <v>319</v>
      </c>
      <c r="E3" s="371" t="s">
        <v>320</v>
      </c>
      <c r="F3" s="371"/>
      <c r="G3" s="371"/>
      <c r="H3" s="410" t="s">
        <v>859</v>
      </c>
      <c r="K3" s="371" t="s">
        <v>318</v>
      </c>
      <c r="L3" s="371"/>
      <c r="M3" s="341" t="s">
        <v>319</v>
      </c>
      <c r="N3" s="371" t="s">
        <v>320</v>
      </c>
      <c r="O3" s="371"/>
      <c r="P3" s="371"/>
      <c r="Q3" s="371"/>
    </row>
    <row r="4" spans="1:24">
      <c r="B4" s="371"/>
      <c r="C4" s="371"/>
      <c r="D4" s="341"/>
      <c r="E4" s="371"/>
      <c r="F4" s="371"/>
      <c r="G4" s="371"/>
      <c r="H4" s="410"/>
      <c r="K4" s="371"/>
      <c r="L4" s="371"/>
      <c r="M4" s="341"/>
      <c r="N4" s="371"/>
      <c r="O4" s="371"/>
      <c r="P4" s="371"/>
      <c r="Q4" s="371"/>
    </row>
    <row r="5" spans="1:24">
      <c r="B5" s="371"/>
      <c r="C5" s="371"/>
      <c r="D5" s="371" t="s">
        <v>321</v>
      </c>
      <c r="E5" s="371" t="s">
        <v>321</v>
      </c>
      <c r="F5" s="371" t="s">
        <v>272</v>
      </c>
      <c r="G5" s="371" t="s">
        <v>273</v>
      </c>
      <c r="H5" s="410"/>
      <c r="K5" s="371"/>
      <c r="L5" s="371"/>
      <c r="M5" s="371" t="s">
        <v>321</v>
      </c>
      <c r="N5" s="371" t="s">
        <v>321</v>
      </c>
      <c r="O5" s="371" t="s">
        <v>272</v>
      </c>
      <c r="P5" s="388" t="s">
        <v>800</v>
      </c>
      <c r="Q5" s="371" t="s">
        <v>273</v>
      </c>
      <c r="R5" s="394"/>
    </row>
    <row r="6" spans="1:24">
      <c r="B6" s="371"/>
      <c r="C6" s="371"/>
      <c r="D6" s="371"/>
      <c r="E6" s="371"/>
      <c r="F6" s="371"/>
      <c r="G6" s="371"/>
      <c r="H6" s="410"/>
      <c r="K6" s="371"/>
      <c r="L6" s="371"/>
      <c r="M6" s="371"/>
      <c r="N6" s="371"/>
      <c r="O6" s="371"/>
      <c r="P6" s="389"/>
      <c r="Q6" s="371"/>
      <c r="R6" s="394"/>
    </row>
    <row r="7" spans="1:24" ht="15.75" customHeight="1">
      <c r="B7" s="341" t="s">
        <v>319</v>
      </c>
      <c r="C7" s="371" t="s">
        <v>321</v>
      </c>
      <c r="D7" s="371">
        <v>13</v>
      </c>
      <c r="E7" s="395">
        <v>9</v>
      </c>
      <c r="F7" s="395">
        <v>11</v>
      </c>
      <c r="G7" s="395">
        <v>14</v>
      </c>
      <c r="H7" s="410"/>
      <c r="K7" s="341" t="s">
        <v>319</v>
      </c>
      <c r="L7" s="371" t="s">
        <v>321</v>
      </c>
      <c r="M7" s="371">
        <v>13</v>
      </c>
      <c r="N7" s="395">
        <v>9</v>
      </c>
      <c r="O7" s="395">
        <v>11</v>
      </c>
      <c r="P7" s="396" t="s">
        <v>799</v>
      </c>
      <c r="Q7" s="395">
        <v>14</v>
      </c>
      <c r="R7" s="394"/>
      <c r="S7" s="394"/>
      <c r="T7" s="394"/>
      <c r="U7" s="394"/>
      <c r="V7" s="394"/>
      <c r="W7" s="394"/>
      <c r="X7" s="394"/>
    </row>
    <row r="8" spans="1:24">
      <c r="B8" s="341"/>
      <c r="C8" s="371"/>
      <c r="D8" s="371"/>
      <c r="E8" s="395"/>
      <c r="F8" s="395"/>
      <c r="G8" s="395"/>
      <c r="H8" s="410"/>
      <c r="K8" s="341"/>
      <c r="L8" s="371"/>
      <c r="M8" s="371"/>
      <c r="N8" s="395"/>
      <c r="O8" s="395"/>
      <c r="P8" s="397"/>
      <c r="Q8" s="395"/>
      <c r="R8" s="394"/>
      <c r="S8" s="394"/>
      <c r="T8" s="394"/>
      <c r="U8" s="394"/>
      <c r="V8" s="394"/>
      <c r="W8" s="394"/>
      <c r="X8" s="394"/>
    </row>
    <row r="9" spans="1:24" ht="15.75" customHeight="1">
      <c r="B9" s="341" t="s">
        <v>320</v>
      </c>
      <c r="C9" s="371" t="s">
        <v>321</v>
      </c>
      <c r="D9" s="347"/>
      <c r="E9" s="371">
        <v>6</v>
      </c>
      <c r="F9" s="371">
        <v>7</v>
      </c>
      <c r="G9" s="371">
        <v>9</v>
      </c>
      <c r="H9" s="410"/>
      <c r="K9" s="341" t="s">
        <v>320</v>
      </c>
      <c r="L9" s="371" t="s">
        <v>321</v>
      </c>
      <c r="M9" s="347"/>
      <c r="N9" s="371">
        <v>6</v>
      </c>
      <c r="O9" s="371">
        <v>7</v>
      </c>
      <c r="P9" s="396">
        <v>8</v>
      </c>
      <c r="Q9" s="371">
        <v>9</v>
      </c>
    </row>
    <row r="10" spans="1:24">
      <c r="B10" s="341"/>
      <c r="C10" s="371"/>
      <c r="D10" s="347"/>
      <c r="E10" s="371"/>
      <c r="F10" s="371"/>
      <c r="G10" s="371"/>
      <c r="H10" s="410"/>
      <c r="K10" s="341"/>
      <c r="L10" s="371"/>
      <c r="M10" s="347"/>
      <c r="N10" s="371"/>
      <c r="O10" s="371"/>
      <c r="P10" s="397"/>
      <c r="Q10" s="371"/>
    </row>
    <row r="11" spans="1:24">
      <c r="B11" s="341"/>
      <c r="C11" s="371" t="s">
        <v>272</v>
      </c>
      <c r="D11" s="347"/>
      <c r="E11" s="384"/>
      <c r="F11" s="371">
        <v>8</v>
      </c>
      <c r="G11" s="371">
        <v>10</v>
      </c>
      <c r="H11" s="410"/>
      <c r="K11" s="341"/>
      <c r="L11" s="152" t="s">
        <v>272</v>
      </c>
      <c r="M11" s="150"/>
      <c r="N11" s="150"/>
      <c r="O11" s="152">
        <v>8</v>
      </c>
      <c r="P11" s="165">
        <v>9</v>
      </c>
      <c r="Q11" s="152">
        <v>10</v>
      </c>
    </row>
    <row r="12" spans="1:24">
      <c r="B12" s="341"/>
      <c r="C12" s="371"/>
      <c r="D12" s="347"/>
      <c r="E12" s="385"/>
      <c r="F12" s="371"/>
      <c r="G12" s="371"/>
      <c r="H12" s="410"/>
      <c r="K12" s="341"/>
      <c r="L12" s="152" t="s">
        <v>798</v>
      </c>
      <c r="M12" s="150"/>
      <c r="N12" s="154"/>
      <c r="O12" s="164"/>
      <c r="P12" s="166">
        <v>10</v>
      </c>
      <c r="Q12" s="152">
        <v>11</v>
      </c>
    </row>
    <row r="13" spans="1:24">
      <c r="B13" s="341"/>
      <c r="C13" s="371" t="s">
        <v>273</v>
      </c>
      <c r="D13" s="347"/>
      <c r="E13" s="347"/>
      <c r="F13" s="384"/>
      <c r="G13" s="371">
        <v>12</v>
      </c>
      <c r="H13" s="410"/>
      <c r="K13" s="341"/>
      <c r="L13" s="371" t="s">
        <v>273</v>
      </c>
      <c r="M13" s="347"/>
      <c r="N13" s="347"/>
      <c r="O13" s="384"/>
      <c r="P13" s="384"/>
      <c r="Q13" s="371">
        <v>12</v>
      </c>
    </row>
    <row r="14" spans="1:24">
      <c r="B14" s="341"/>
      <c r="C14" s="371"/>
      <c r="D14" s="347"/>
      <c r="E14" s="347"/>
      <c r="F14" s="385"/>
      <c r="G14" s="371"/>
      <c r="H14" s="410"/>
      <c r="K14" s="341"/>
      <c r="L14" s="371"/>
      <c r="M14" s="347"/>
      <c r="N14" s="347"/>
      <c r="O14" s="385"/>
      <c r="P14" s="385"/>
      <c r="Q14" s="371"/>
    </row>
    <row r="16" spans="1:24" ht="31.5">
      <c r="B16" s="27" t="s">
        <v>324</v>
      </c>
    </row>
    <row r="17" spans="1:17" ht="255.95" customHeight="1">
      <c r="A17" s="81" t="s">
        <v>802</v>
      </c>
      <c r="B17" s="411" t="s">
        <v>326</v>
      </c>
      <c r="C17" s="411"/>
      <c r="D17" s="411"/>
      <c r="E17" s="411"/>
      <c r="F17" s="411"/>
      <c r="G17" s="411"/>
      <c r="H17" s="411"/>
      <c r="K17" t="s">
        <v>909</v>
      </c>
    </row>
    <row r="18" spans="1:17" ht="200.1" customHeight="1">
      <c r="A18" s="82" t="s">
        <v>801</v>
      </c>
      <c r="B18" s="412" t="s">
        <v>325</v>
      </c>
      <c r="C18" s="412"/>
      <c r="D18" s="412"/>
      <c r="E18" s="412"/>
      <c r="F18" s="412"/>
      <c r="G18" s="412"/>
      <c r="H18" s="412"/>
    </row>
    <row r="19" spans="1:17" ht="234.95" customHeight="1">
      <c r="A19" s="82" t="s">
        <v>542</v>
      </c>
      <c r="B19" s="411" t="s">
        <v>327</v>
      </c>
      <c r="C19" s="411"/>
      <c r="D19" s="411"/>
      <c r="E19" s="411"/>
      <c r="F19" s="411"/>
      <c r="G19" s="411"/>
      <c r="H19" s="411"/>
    </row>
    <row r="20" spans="1:17" ht="273.95" customHeight="1">
      <c r="A20" s="81" t="s">
        <v>543</v>
      </c>
      <c r="B20" s="411" t="s">
        <v>328</v>
      </c>
      <c r="C20" s="411"/>
      <c r="D20" s="411"/>
      <c r="E20" s="411"/>
      <c r="F20" s="411"/>
      <c r="G20" s="411"/>
      <c r="H20" s="411"/>
    </row>
    <row r="21" spans="1:17" s="27" customFormat="1" ht="314.10000000000002" customHeight="1">
      <c r="A21" s="81" t="s">
        <v>544</v>
      </c>
      <c r="B21" s="411" t="s">
        <v>329</v>
      </c>
      <c r="C21" s="411"/>
      <c r="D21" s="411"/>
      <c r="E21" s="411"/>
      <c r="F21" s="411"/>
      <c r="G21" s="411"/>
      <c r="H21" s="411"/>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393" t="s">
        <v>348</v>
      </c>
      <c r="B24" s="393"/>
      <c r="C24" s="393"/>
      <c r="D24" s="393"/>
      <c r="E24" s="393"/>
      <c r="F24" s="393"/>
      <c r="G24" s="393"/>
      <c r="H24" s="393"/>
      <c r="I24" s="393"/>
      <c r="J24" s="393"/>
      <c r="K24" s="393"/>
      <c r="L24" s="393"/>
      <c r="M24" s="393"/>
      <c r="N24" s="393"/>
      <c r="O24" s="393"/>
      <c r="P24" s="393"/>
      <c r="Q24" s="393"/>
    </row>
    <row r="25" spans="1:17" ht="15.95" customHeight="1">
      <c r="A25" s="351"/>
      <c r="B25" s="351"/>
      <c r="C25" s="351"/>
      <c r="D25" s="371" t="s">
        <v>330</v>
      </c>
      <c r="E25" s="371" t="s">
        <v>331</v>
      </c>
      <c r="F25" s="371"/>
      <c r="G25" s="371"/>
      <c r="H25" s="398" t="s">
        <v>332</v>
      </c>
      <c r="I25" s="398"/>
      <c r="J25" s="398"/>
      <c r="K25" s="398"/>
      <c r="L25" s="371" t="s">
        <v>333</v>
      </c>
      <c r="M25" s="371"/>
      <c r="N25" s="371"/>
      <c r="O25" s="371"/>
      <c r="P25" s="371"/>
      <c r="Q25" s="4" t="s">
        <v>323</v>
      </c>
    </row>
    <row r="26" spans="1:17" ht="15.95" customHeight="1">
      <c r="A26" s="351"/>
      <c r="B26" s="351"/>
      <c r="C26" s="351"/>
      <c r="D26" s="371"/>
      <c r="E26" s="371"/>
      <c r="F26" s="371"/>
      <c r="G26" s="371"/>
      <c r="H26" s="398"/>
      <c r="I26" s="398"/>
      <c r="J26" s="398"/>
      <c r="K26" s="398"/>
      <c r="L26" s="371"/>
      <c r="M26" s="371"/>
      <c r="N26" s="371"/>
      <c r="O26" s="371"/>
      <c r="P26" s="371"/>
      <c r="Q26" s="391" t="s">
        <v>347</v>
      </c>
    </row>
    <row r="27" spans="1:17">
      <c r="A27" s="351"/>
      <c r="B27" s="351"/>
      <c r="C27" s="351"/>
      <c r="D27" s="371" t="s">
        <v>334</v>
      </c>
      <c r="E27" s="371" t="s">
        <v>335</v>
      </c>
      <c r="F27" s="371"/>
      <c r="G27" s="371" t="s">
        <v>336</v>
      </c>
      <c r="H27" s="371" t="s">
        <v>335</v>
      </c>
      <c r="I27" s="371"/>
      <c r="J27" s="371"/>
      <c r="K27" s="371" t="s">
        <v>336</v>
      </c>
      <c r="L27" s="371" t="s">
        <v>337</v>
      </c>
      <c r="M27" s="371"/>
      <c r="N27" s="371"/>
      <c r="O27" s="371" t="s">
        <v>336</v>
      </c>
      <c r="P27" s="371"/>
      <c r="Q27" s="392"/>
    </row>
    <row r="28" spans="1:17">
      <c r="A28" s="351"/>
      <c r="B28" s="351"/>
      <c r="C28" s="351"/>
      <c r="D28" s="371"/>
      <c r="E28" s="371"/>
      <c r="F28" s="371"/>
      <c r="G28" s="371"/>
      <c r="H28" s="371"/>
      <c r="I28" s="371"/>
      <c r="J28" s="371"/>
      <c r="K28" s="371"/>
      <c r="L28" s="371"/>
      <c r="M28" s="371"/>
      <c r="N28" s="371"/>
      <c r="O28" s="371"/>
      <c r="P28" s="371"/>
      <c r="Q28" s="392"/>
    </row>
    <row r="29" spans="1:17">
      <c r="A29" s="351"/>
      <c r="B29" s="351"/>
      <c r="C29" s="351"/>
      <c r="D29" s="371" t="s">
        <v>338</v>
      </c>
      <c r="E29" s="371" t="s">
        <v>339</v>
      </c>
      <c r="F29" s="371" t="s">
        <v>272</v>
      </c>
      <c r="G29" s="371" t="s">
        <v>340</v>
      </c>
      <c r="H29" s="371" t="s">
        <v>339</v>
      </c>
      <c r="I29" s="371" t="s">
        <v>272</v>
      </c>
      <c r="J29" s="371" t="s">
        <v>273</v>
      </c>
      <c r="K29" s="371" t="s">
        <v>340</v>
      </c>
      <c r="L29" s="371" t="s">
        <v>341</v>
      </c>
      <c r="M29" s="371" t="s">
        <v>342</v>
      </c>
      <c r="N29" s="371" t="s">
        <v>343</v>
      </c>
      <c r="O29" s="371" t="s">
        <v>344</v>
      </c>
      <c r="P29" s="371" t="s">
        <v>345</v>
      </c>
      <c r="Q29" s="392"/>
    </row>
    <row r="30" spans="1:17">
      <c r="A30" s="351"/>
      <c r="B30" s="351"/>
      <c r="C30" s="351"/>
      <c r="D30" s="371"/>
      <c r="E30" s="371"/>
      <c r="F30" s="371"/>
      <c r="G30" s="371"/>
      <c r="H30" s="371"/>
      <c r="I30" s="371"/>
      <c r="J30" s="371"/>
      <c r="K30" s="371"/>
      <c r="L30" s="371"/>
      <c r="M30" s="371"/>
      <c r="N30" s="371"/>
      <c r="O30" s="371"/>
      <c r="P30" s="371"/>
      <c r="Q30" s="392"/>
    </row>
    <row r="31" spans="1:17">
      <c r="A31" s="71" t="s">
        <v>183</v>
      </c>
      <c r="B31" s="24" t="s">
        <v>184</v>
      </c>
      <c r="C31" s="25" t="s">
        <v>185</v>
      </c>
      <c r="D31" s="7">
        <f>12+0+0</f>
        <v>12</v>
      </c>
      <c r="E31" s="4">
        <f>12</f>
        <v>12</v>
      </c>
      <c r="F31" s="4">
        <f>12+2</f>
        <v>14</v>
      </c>
      <c r="G31" s="4">
        <f>13</f>
        <v>13</v>
      </c>
      <c r="H31" s="4">
        <f>12</f>
        <v>12</v>
      </c>
      <c r="I31" s="4">
        <f>12+2</f>
        <v>14</v>
      </c>
      <c r="J31" s="4">
        <f>12+4</f>
        <v>16</v>
      </c>
      <c r="K31" s="4">
        <f>13</f>
        <v>13</v>
      </c>
      <c r="L31" s="399">
        <v>25</v>
      </c>
      <c r="M31" s="400"/>
      <c r="N31" s="401"/>
      <c r="O31" s="399">
        <v>50</v>
      </c>
      <c r="P31" s="401"/>
      <c r="Q31" s="392"/>
    </row>
    <row r="32" spans="1:17">
      <c r="A32" s="382" t="s">
        <v>193</v>
      </c>
      <c r="B32" s="390" t="s">
        <v>186</v>
      </c>
      <c r="C32" s="25" t="s">
        <v>187</v>
      </c>
      <c r="D32" s="7">
        <f>12</f>
        <v>12</v>
      </c>
      <c r="E32" s="4">
        <f>10</f>
        <v>10</v>
      </c>
      <c r="F32" s="4">
        <f>10+2</f>
        <v>12</v>
      </c>
      <c r="G32" s="4">
        <f>13</f>
        <v>13</v>
      </c>
      <c r="H32" s="4">
        <f>10</f>
        <v>10</v>
      </c>
      <c r="I32" s="4">
        <f>10+2</f>
        <v>12</v>
      </c>
      <c r="J32" s="4">
        <f>10+4</f>
        <v>14</v>
      </c>
      <c r="K32" s="4">
        <f>13</f>
        <v>13</v>
      </c>
      <c r="L32" s="402"/>
      <c r="M32" s="403"/>
      <c r="N32" s="404"/>
      <c r="O32" s="402"/>
      <c r="P32" s="404"/>
      <c r="Q32" s="392"/>
    </row>
    <row r="33" spans="1:17">
      <c r="A33" s="382"/>
      <c r="B33" s="390"/>
      <c r="C33" s="25" t="s">
        <v>188</v>
      </c>
      <c r="D33" s="7">
        <f>12+2</f>
        <v>14</v>
      </c>
      <c r="E33" s="4">
        <f>10+2</f>
        <v>12</v>
      </c>
      <c r="F33" s="4">
        <f>10+2+2</f>
        <v>14</v>
      </c>
      <c r="G33" s="4">
        <f>13+2</f>
        <v>15</v>
      </c>
      <c r="H33" s="4">
        <f>10+2</f>
        <v>12</v>
      </c>
      <c r="I33" s="4">
        <f>13+2+2</f>
        <v>17</v>
      </c>
      <c r="J33" s="4">
        <f>10+2+4</f>
        <v>16</v>
      </c>
      <c r="K33" s="4">
        <f>13+2</f>
        <v>15</v>
      </c>
      <c r="L33" s="402"/>
      <c r="M33" s="403"/>
      <c r="N33" s="404"/>
      <c r="O33" s="402"/>
      <c r="P33" s="404"/>
      <c r="Q33" s="392"/>
    </row>
    <row r="34" spans="1:17" ht="15.95" customHeight="1">
      <c r="A34" s="382"/>
      <c r="B34" s="25" t="s">
        <v>154</v>
      </c>
      <c r="C34" s="25" t="s">
        <v>187</v>
      </c>
      <c r="D34" s="7">
        <f>13</f>
        <v>13</v>
      </c>
      <c r="E34" s="4">
        <f>13</f>
        <v>13</v>
      </c>
      <c r="F34" s="4">
        <f>10+2</f>
        <v>12</v>
      </c>
      <c r="G34" s="4">
        <f>13</f>
        <v>13</v>
      </c>
      <c r="H34" s="4">
        <f>13</f>
        <v>13</v>
      </c>
      <c r="I34" s="4">
        <f>13+2</f>
        <v>15</v>
      </c>
      <c r="J34" s="4">
        <f>13+4</f>
        <v>17</v>
      </c>
      <c r="K34" s="4">
        <f>13</f>
        <v>13</v>
      </c>
      <c r="L34" s="405"/>
      <c r="M34" s="406"/>
      <c r="N34" s="407"/>
      <c r="O34" s="405"/>
      <c r="P34" s="407"/>
      <c r="Q34" s="392"/>
    </row>
    <row r="35" spans="1:17" ht="15.95" customHeight="1">
      <c r="A35" s="382" t="s">
        <v>224</v>
      </c>
      <c r="B35" s="382"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392"/>
    </row>
    <row r="36" spans="1:17" ht="15.95" customHeight="1">
      <c r="A36" s="382"/>
      <c r="B36" s="382"/>
      <c r="C36" s="26" t="s">
        <v>188</v>
      </c>
      <c r="D36" s="48">
        <f>12+2</f>
        <v>14</v>
      </c>
      <c r="E36" s="4">
        <f>10+2</f>
        <v>12</v>
      </c>
      <c r="F36" s="4">
        <f>10+2+2</f>
        <v>14</v>
      </c>
      <c r="G36" s="4">
        <f>13+2</f>
        <v>15</v>
      </c>
      <c r="H36" s="4">
        <f>10+2</f>
        <v>12</v>
      </c>
      <c r="I36" s="4">
        <f>10+2+2</f>
        <v>14</v>
      </c>
      <c r="J36" s="5">
        <f>10+2+4</f>
        <v>16</v>
      </c>
      <c r="K36" s="4">
        <f>13+2</f>
        <v>15</v>
      </c>
      <c r="L36" s="4">
        <v>12</v>
      </c>
      <c r="M36" s="4">
        <f>14</f>
        <v>14</v>
      </c>
      <c r="N36" s="5">
        <v>16</v>
      </c>
      <c r="O36" s="153">
        <v>25</v>
      </c>
      <c r="P36" s="153">
        <v>20</v>
      </c>
      <c r="Q36" s="392"/>
    </row>
    <row r="37" spans="1:17">
      <c r="A37" s="382"/>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392"/>
    </row>
    <row r="38" spans="1:17">
      <c r="A38" s="382" t="s">
        <v>346</v>
      </c>
      <c r="B38" s="382"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392"/>
    </row>
    <row r="39" spans="1:17">
      <c r="A39" s="382"/>
      <c r="B39" s="382"/>
      <c r="C39" s="26" t="s">
        <v>188</v>
      </c>
      <c r="D39" s="48">
        <f>12+2</f>
        <v>14</v>
      </c>
      <c r="E39" s="4">
        <f>10+2</f>
        <v>12</v>
      </c>
      <c r="F39" s="4">
        <f>10+2+2</f>
        <v>14</v>
      </c>
      <c r="G39" s="4">
        <f>13+2</f>
        <v>15</v>
      </c>
      <c r="H39" s="4">
        <f>10+2</f>
        <v>12</v>
      </c>
      <c r="I39" s="4">
        <f>10+2+2</f>
        <v>14</v>
      </c>
      <c r="J39" s="5">
        <f>10+2+4</f>
        <v>16</v>
      </c>
      <c r="K39" s="4">
        <f>13+2</f>
        <v>15</v>
      </c>
      <c r="L39" s="4">
        <v>12</v>
      </c>
      <c r="M39" s="4">
        <f>14</f>
        <v>14</v>
      </c>
      <c r="N39" s="5">
        <v>16</v>
      </c>
      <c r="O39" s="383">
        <v>18</v>
      </c>
      <c r="P39" s="383">
        <v>15</v>
      </c>
      <c r="Q39" s="392"/>
    </row>
    <row r="40" spans="1:17">
      <c r="A40" s="382"/>
      <c r="B40" s="382"/>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383"/>
      <c r="P40" s="383"/>
      <c r="Q40" s="392"/>
    </row>
    <row r="41" spans="1:17">
      <c r="A41" s="382"/>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392"/>
    </row>
    <row r="43" spans="1:17" s="155" customFormat="1">
      <c r="A43" s="30"/>
      <c r="B43" s="379" t="s">
        <v>766</v>
      </c>
      <c r="C43" s="379"/>
      <c r="D43" s="379"/>
      <c r="E43" s="379"/>
      <c r="F43" s="379"/>
      <c r="G43" s="379"/>
      <c r="H43" s="379"/>
    </row>
    <row r="44" spans="1:17">
      <c r="A44" s="30" t="s">
        <v>349</v>
      </c>
    </row>
    <row r="45" spans="1:17" ht="62.25" customHeight="1">
      <c r="A45" s="408" t="s">
        <v>764</v>
      </c>
      <c r="B45" s="408"/>
      <c r="C45" s="408"/>
      <c r="D45" s="408"/>
      <c r="E45" s="408"/>
      <c r="F45" s="408"/>
      <c r="G45" s="408"/>
      <c r="H45" s="408"/>
      <c r="I45" s="408"/>
      <c r="J45" s="408"/>
      <c r="K45" s="408"/>
      <c r="L45" s="408"/>
      <c r="M45" s="408"/>
      <c r="N45" s="408"/>
      <c r="O45" s="408"/>
      <c r="P45" s="408"/>
    </row>
    <row r="46" spans="1:17" ht="62.25" customHeight="1">
      <c r="A46" s="408" t="s">
        <v>765</v>
      </c>
      <c r="B46" s="409"/>
      <c r="C46" s="409"/>
      <c r="D46" s="409"/>
      <c r="E46" s="409"/>
      <c r="F46" s="409"/>
      <c r="G46" s="409"/>
      <c r="H46" s="409"/>
      <c r="I46" s="409"/>
      <c r="J46" s="409"/>
      <c r="K46" s="409"/>
      <c r="L46" s="409"/>
      <c r="M46" s="409"/>
      <c r="N46" s="409"/>
      <c r="O46" s="409"/>
      <c r="P46" s="409"/>
    </row>
    <row r="47" spans="1:17" ht="62.25" customHeight="1">
      <c r="A47" s="408" t="s">
        <v>545</v>
      </c>
      <c r="B47" s="409"/>
      <c r="C47" s="409"/>
      <c r="D47" s="409"/>
      <c r="E47" s="409"/>
      <c r="F47" s="409"/>
      <c r="G47" s="409"/>
      <c r="H47" s="409"/>
      <c r="I47" s="409"/>
      <c r="J47" s="409"/>
      <c r="K47" s="409"/>
      <c r="L47" s="409"/>
      <c r="M47" s="409"/>
      <c r="N47" s="409"/>
      <c r="O47" s="409"/>
      <c r="P47" s="409"/>
    </row>
    <row r="48" spans="1:17" s="409" customFormat="1" ht="62.25" customHeight="1">
      <c r="A48" s="408" t="s">
        <v>776</v>
      </c>
    </row>
    <row r="49" spans="1:6" s="409" customFormat="1" ht="62.25" customHeight="1">
      <c r="A49" s="408" t="s">
        <v>777</v>
      </c>
    </row>
    <row r="50" spans="1:6" s="75" customFormat="1" ht="45" customHeight="1">
      <c r="A50" s="80" t="s">
        <v>548</v>
      </c>
    </row>
    <row r="51" spans="1:6" s="413" customFormat="1" ht="30" customHeight="1">
      <c r="A51" s="413" t="s">
        <v>771</v>
      </c>
    </row>
    <row r="52" spans="1:6" s="413" customFormat="1" ht="30" customHeight="1">
      <c r="A52" s="413" t="s">
        <v>772</v>
      </c>
    </row>
    <row r="53" spans="1:6" s="413" customFormat="1" ht="30" customHeight="1">
      <c r="A53" s="413" t="s">
        <v>773</v>
      </c>
    </row>
    <row r="54" spans="1:6" s="413" customFormat="1" ht="30" customHeight="1">
      <c r="A54" s="413" t="s">
        <v>774</v>
      </c>
    </row>
    <row r="55" spans="1:6" s="413" customFormat="1" ht="30" customHeight="1">
      <c r="A55" s="413" t="s">
        <v>778</v>
      </c>
    </row>
    <row r="56" spans="1:6" s="413" customFormat="1" ht="30" customHeight="1">
      <c r="A56" s="413" t="s">
        <v>350</v>
      </c>
    </row>
    <row r="57" spans="1:6" s="413" customFormat="1" ht="30" customHeight="1">
      <c r="A57" s="413" t="s">
        <v>351</v>
      </c>
    </row>
    <row r="58" spans="1:6" s="413" customFormat="1" ht="30" customHeight="1">
      <c r="A58" s="413" t="s">
        <v>775</v>
      </c>
    </row>
    <row r="59" spans="1:6" s="413" customFormat="1" ht="30" customHeight="1">
      <c r="A59" s="414" t="s">
        <v>779</v>
      </c>
    </row>
    <row r="60" spans="1:6" s="413" customFormat="1" ht="30" customHeight="1">
      <c r="A60" s="413" t="s">
        <v>767</v>
      </c>
    </row>
    <row r="61" spans="1:6" ht="29.25" customHeight="1">
      <c r="A61" s="380" t="s">
        <v>788</v>
      </c>
      <c r="B61" s="381"/>
      <c r="C61" s="381"/>
      <c r="D61" s="381"/>
      <c r="E61" s="381"/>
      <c r="F61" s="381"/>
    </row>
    <row r="62" spans="1:6">
      <c r="A62" s="151"/>
      <c r="B62" s="151" t="s">
        <v>780</v>
      </c>
      <c r="C62" s="151" t="s">
        <v>781</v>
      </c>
      <c r="E62" s="4"/>
      <c r="F62" s="4" t="s">
        <v>790</v>
      </c>
    </row>
    <row r="63" spans="1:6" ht="23.25">
      <c r="A63" s="151" t="s">
        <v>782</v>
      </c>
      <c r="B63" s="151">
        <v>40</v>
      </c>
      <c r="C63" s="151">
        <v>30</v>
      </c>
      <c r="E63" s="161" t="s">
        <v>791</v>
      </c>
      <c r="F63" s="151">
        <v>50</v>
      </c>
    </row>
    <row r="64" spans="1:6">
      <c r="A64" s="151" t="s">
        <v>783</v>
      </c>
      <c r="B64" s="151">
        <v>30</v>
      </c>
      <c r="C64" s="151">
        <v>20</v>
      </c>
      <c r="E64" s="151" t="s">
        <v>792</v>
      </c>
      <c r="F64" s="151">
        <v>20</v>
      </c>
    </row>
    <row r="65" spans="1:6">
      <c r="A65" s="151" t="s">
        <v>784</v>
      </c>
      <c r="B65" s="151">
        <v>20</v>
      </c>
      <c r="C65" s="151">
        <v>15</v>
      </c>
      <c r="E65" s="151"/>
      <c r="F65" s="163" t="s">
        <v>793</v>
      </c>
    </row>
    <row r="66" spans="1:6">
      <c r="A66" s="151" t="s">
        <v>785</v>
      </c>
      <c r="B66" s="151">
        <v>10</v>
      </c>
      <c r="C66" s="151">
        <v>10</v>
      </c>
      <c r="E66" s="210" t="s">
        <v>958</v>
      </c>
      <c r="F66" s="210">
        <v>13</v>
      </c>
    </row>
    <row r="67" spans="1:6">
      <c r="A67" s="151" t="s">
        <v>786</v>
      </c>
      <c r="B67" s="151">
        <v>5</v>
      </c>
      <c r="C67" s="151">
        <v>5</v>
      </c>
    </row>
    <row r="68" spans="1:6" ht="25.5">
      <c r="A68" s="63" t="s">
        <v>789</v>
      </c>
      <c r="B68" s="162" t="s">
        <v>794</v>
      </c>
      <c r="C68" s="162" t="s">
        <v>787</v>
      </c>
    </row>
    <row r="71" spans="1:6" s="413" customFormat="1" ht="30" customHeight="1">
      <c r="A71" s="413" t="s">
        <v>352</v>
      </c>
    </row>
    <row r="72" spans="1:6" s="413" customFormat="1" ht="30" customHeight="1">
      <c r="A72" s="413" t="s">
        <v>768</v>
      </c>
    </row>
    <row r="73" spans="1:6" s="413" customFormat="1" ht="30" customHeight="1">
      <c r="A73" s="413" t="s">
        <v>795</v>
      </c>
    </row>
    <row r="74" spans="1:6" s="413" customFormat="1" ht="30" customHeight="1">
      <c r="A74" s="413" t="s">
        <v>769</v>
      </c>
    </row>
    <row r="75" spans="1:6" s="413" customFormat="1" ht="30" customHeight="1">
      <c r="A75" s="413" t="s">
        <v>770</v>
      </c>
    </row>
    <row r="76" spans="1:6" s="409" customFormat="1" ht="78" customHeight="1">
      <c r="A76" s="408" t="s">
        <v>796</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10"/>
  <sheetViews>
    <sheetView showGridLines="0" topLeftCell="A28"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23" t="s">
        <v>353</v>
      </c>
      <c r="B2" s="424"/>
      <c r="C2" s="424"/>
      <c r="D2" s="424"/>
      <c r="E2" s="425"/>
      <c r="F2" s="185"/>
      <c r="G2" s="186"/>
    </row>
    <row r="3" spans="1:7" s="193" customFormat="1" ht="41.25" customHeight="1">
      <c r="A3" s="442"/>
      <c r="B3" s="443"/>
      <c r="C3" s="443"/>
      <c r="D3" s="443"/>
      <c r="E3" s="444"/>
      <c r="F3" s="191"/>
      <c r="G3" s="192"/>
    </row>
    <row r="4" spans="1:7" ht="45.95" customHeight="1">
      <c r="A4" s="167" t="s">
        <v>354</v>
      </c>
      <c r="B4" s="53" t="s">
        <v>821</v>
      </c>
      <c r="C4" s="53" t="s">
        <v>355</v>
      </c>
      <c r="D4" s="53" t="s">
        <v>820</v>
      </c>
      <c r="E4" s="53" t="s">
        <v>804</v>
      </c>
      <c r="F4" s="53" t="s">
        <v>805</v>
      </c>
      <c r="G4" s="168" t="s">
        <v>553</v>
      </c>
    </row>
    <row r="5" spans="1:7" s="36" customFormat="1" ht="144" customHeight="1">
      <c r="A5" s="184" t="s">
        <v>809</v>
      </c>
      <c r="B5" s="54" t="s">
        <v>811</v>
      </c>
      <c r="C5" s="54" t="s">
        <v>808</v>
      </c>
      <c r="D5" s="22" t="s">
        <v>555</v>
      </c>
      <c r="E5" s="54" t="s">
        <v>814</v>
      </c>
      <c r="F5" s="54" t="s">
        <v>817</v>
      </c>
      <c r="G5" s="190" t="s">
        <v>815</v>
      </c>
    </row>
    <row r="6" spans="1:7" s="36" customFormat="1" ht="64.5" customHeight="1">
      <c r="A6" s="180" t="s">
        <v>549</v>
      </c>
      <c r="B6" s="22" t="s">
        <v>812</v>
      </c>
      <c r="C6" s="22" t="s">
        <v>810</v>
      </c>
      <c r="D6" s="84" t="s">
        <v>552</v>
      </c>
      <c r="E6" s="54" t="s">
        <v>813</v>
      </c>
      <c r="F6" s="54" t="s">
        <v>818</v>
      </c>
      <c r="G6" s="169" t="s">
        <v>816</v>
      </c>
    </row>
    <row r="7" spans="1:7" ht="45" customHeight="1">
      <c r="A7" s="180" t="s">
        <v>356</v>
      </c>
      <c r="B7" s="438" t="s">
        <v>550</v>
      </c>
      <c r="C7" s="157" t="s">
        <v>803</v>
      </c>
      <c r="D7" s="440" t="s">
        <v>555</v>
      </c>
      <c r="E7" s="54" t="s">
        <v>806</v>
      </c>
      <c r="F7" s="54" t="s">
        <v>1016</v>
      </c>
      <c r="G7" s="171" t="s">
        <v>819</v>
      </c>
    </row>
    <row r="8" spans="1:7" ht="45" customHeight="1" thickBot="1">
      <c r="A8" s="182" t="s">
        <v>551</v>
      </c>
      <c r="B8" s="439"/>
      <c r="C8" s="187" t="s">
        <v>554</v>
      </c>
      <c r="D8" s="441"/>
      <c r="E8" s="188"/>
      <c r="F8" s="189" t="s">
        <v>807</v>
      </c>
      <c r="G8" s="172"/>
    </row>
    <row r="9" spans="1:7" ht="16.5" thickBot="1">
      <c r="A9" s="28"/>
    </row>
    <row r="10" spans="1:7" ht="32.1" customHeight="1">
      <c r="A10" s="423" t="s">
        <v>557</v>
      </c>
      <c r="B10" s="424"/>
      <c r="C10" s="424"/>
      <c r="D10" s="424"/>
      <c r="E10" s="429"/>
    </row>
    <row r="11" spans="1:7" ht="24.95" customHeight="1">
      <c r="A11" s="175" t="s">
        <v>357</v>
      </c>
      <c r="B11" s="426" t="s">
        <v>822</v>
      </c>
      <c r="C11" s="427"/>
      <c r="D11" s="427"/>
      <c r="E11" s="428"/>
    </row>
    <row r="12" spans="1:7" ht="24.95" customHeight="1">
      <c r="A12" s="175"/>
      <c r="B12" s="173" t="s">
        <v>951</v>
      </c>
      <c r="C12" s="174" t="s">
        <v>838</v>
      </c>
      <c r="D12" s="174" t="s">
        <v>839</v>
      </c>
      <c r="E12" s="176" t="s">
        <v>840</v>
      </c>
    </row>
    <row r="13" spans="1:7" s="55" customFormat="1" ht="70.5" customHeight="1">
      <c r="A13" s="177" t="s">
        <v>358</v>
      </c>
      <c r="B13" s="159" t="s">
        <v>843</v>
      </c>
      <c r="C13" s="159" t="s">
        <v>842</v>
      </c>
      <c r="D13" s="54" t="s">
        <v>844</v>
      </c>
      <c r="E13" s="195" t="s">
        <v>841</v>
      </c>
      <c r="F13" s="36"/>
    </row>
    <row r="14" spans="1:7" s="28" customFormat="1" ht="117.75" customHeight="1">
      <c r="A14" s="178" t="s">
        <v>360</v>
      </c>
      <c r="B14" s="159" t="s">
        <v>845</v>
      </c>
      <c r="C14" s="159" t="s">
        <v>952</v>
      </c>
      <c r="D14" s="54" t="s">
        <v>1014</v>
      </c>
      <c r="E14" s="195" t="s">
        <v>846</v>
      </c>
    </row>
    <row r="15" spans="1:7" s="28" customFormat="1" ht="70.5" customHeight="1">
      <c r="A15" s="177" t="s">
        <v>556</v>
      </c>
      <c r="B15" s="159" t="s">
        <v>849</v>
      </c>
      <c r="C15" s="159" t="s">
        <v>848</v>
      </c>
      <c r="D15" s="54" t="s">
        <v>1015</v>
      </c>
      <c r="E15" s="169" t="s">
        <v>847</v>
      </c>
    </row>
    <row r="16" spans="1:7" s="28" customFormat="1" ht="61.5" customHeight="1" thickBot="1">
      <c r="A16" s="179" t="s">
        <v>359</v>
      </c>
      <c r="B16" s="196" t="s">
        <v>850</v>
      </c>
      <c r="C16" s="196"/>
      <c r="D16" s="196"/>
      <c r="E16" s="217" t="s">
        <v>953</v>
      </c>
    </row>
    <row r="17" spans="1:5" s="28" customFormat="1" ht="61.5" customHeight="1" thickBot="1">
      <c r="A17" s="57" t="s">
        <v>835</v>
      </c>
      <c r="B17" s="58"/>
      <c r="C17" s="58"/>
      <c r="D17" s="58"/>
      <c r="E17" s="58"/>
    </row>
    <row r="18" spans="1:5" s="28" customFormat="1" ht="33.950000000000003" customHeight="1">
      <c r="A18" s="423" t="s">
        <v>837</v>
      </c>
      <c r="B18" s="424"/>
      <c r="C18" s="424"/>
      <c r="D18" s="424"/>
      <c r="E18" s="429"/>
    </row>
    <row r="19" spans="1:5" s="198" customFormat="1" ht="33.950000000000003" customHeight="1">
      <c r="A19" s="197"/>
      <c r="B19" s="197" t="s">
        <v>852</v>
      </c>
      <c r="C19" s="197" t="s">
        <v>853</v>
      </c>
      <c r="D19" s="448" t="s">
        <v>854</v>
      </c>
      <c r="E19" s="449"/>
    </row>
    <row r="20" spans="1:5" ht="56.25" customHeight="1">
      <c r="A20" s="180" t="s">
        <v>361</v>
      </c>
      <c r="B20" s="158" t="s">
        <v>851</v>
      </c>
      <c r="C20" s="54" t="s">
        <v>858</v>
      </c>
      <c r="D20" s="446" t="s">
        <v>855</v>
      </c>
      <c r="E20" s="447"/>
    </row>
    <row r="21" spans="1:5" s="36" customFormat="1" ht="57" customHeight="1">
      <c r="A21" s="180" t="s">
        <v>362</v>
      </c>
      <c r="B21" s="54" t="s">
        <v>857</v>
      </c>
      <c r="C21" s="54"/>
      <c r="D21" s="446" t="s">
        <v>856</v>
      </c>
      <c r="E21" s="447"/>
    </row>
    <row r="22" spans="1:5" s="36" customFormat="1" ht="48" customHeight="1" thickBot="1">
      <c r="A22" s="160" t="s">
        <v>363</v>
      </c>
      <c r="B22" s="432" t="s">
        <v>836</v>
      </c>
      <c r="C22" s="432"/>
      <c r="D22" s="432"/>
      <c r="E22" s="431"/>
    </row>
    <row r="23" spans="1:5" ht="39.75" customHeight="1" thickBot="1"/>
    <row r="24" spans="1:5" ht="36" customHeight="1">
      <c r="A24" s="423" t="s">
        <v>365</v>
      </c>
      <c r="B24" s="424"/>
      <c r="C24" s="424"/>
      <c r="D24" s="424"/>
      <c r="E24" s="429"/>
    </row>
    <row r="25" spans="1:5" s="28" customFormat="1" ht="136.5" customHeight="1">
      <c r="A25" s="180" t="s">
        <v>558</v>
      </c>
      <c r="B25" s="353" t="s">
        <v>954</v>
      </c>
      <c r="C25" s="353"/>
      <c r="D25" s="353"/>
      <c r="E25" s="433"/>
    </row>
    <row r="26" spans="1:5" s="86" customFormat="1" ht="90.75" customHeight="1" thickBot="1">
      <c r="A26" s="181" t="s">
        <v>364</v>
      </c>
      <c r="B26" s="434" t="s">
        <v>860</v>
      </c>
      <c r="C26" s="434"/>
      <c r="D26" s="434"/>
      <c r="E26" s="435"/>
    </row>
    <row r="27" spans="1:5" ht="16.5" thickBot="1"/>
    <row r="28" spans="1:5" ht="25.5">
      <c r="A28" s="423" t="s">
        <v>366</v>
      </c>
      <c r="B28" s="424"/>
      <c r="C28" s="429"/>
      <c r="D28" s="28"/>
      <c r="E28" s="28"/>
    </row>
    <row r="29" spans="1:5" ht="24.95" customHeight="1">
      <c r="A29" s="170"/>
      <c r="B29" s="156" t="s">
        <v>368</v>
      </c>
      <c r="C29" s="183" t="s">
        <v>369</v>
      </c>
    </row>
    <row r="30" spans="1:5" s="28" customFormat="1" ht="26.1" customHeight="1">
      <c r="A30" s="180" t="s">
        <v>367</v>
      </c>
      <c r="B30" s="156" t="s">
        <v>370</v>
      </c>
      <c r="C30" s="183" t="s">
        <v>370</v>
      </c>
    </row>
    <row r="31" spans="1:5" s="88" customFormat="1" ht="131.25" customHeight="1">
      <c r="A31" s="175" t="s">
        <v>371</v>
      </c>
      <c r="B31" s="54" t="s">
        <v>861</v>
      </c>
      <c r="C31" s="169" t="s">
        <v>559</v>
      </c>
    </row>
    <row r="32" spans="1:5" s="201" customFormat="1" ht="69" customHeight="1">
      <c r="A32" s="200" t="s">
        <v>372</v>
      </c>
      <c r="B32" s="436" t="s">
        <v>1229</v>
      </c>
      <c r="C32" s="437"/>
    </row>
    <row r="33" spans="1:3" s="201" customFormat="1" ht="40.5" customHeight="1" thickBot="1">
      <c r="A33" s="202" t="s">
        <v>373</v>
      </c>
      <c r="B33" s="430" t="s">
        <v>1228</v>
      </c>
      <c r="C33" s="431"/>
    </row>
    <row r="38" spans="1:3" ht="33" customHeight="1">
      <c r="A38" s="445" t="s">
        <v>876</v>
      </c>
      <c r="B38" s="445"/>
      <c r="C38" s="445"/>
    </row>
    <row r="39" spans="1:3">
      <c r="A39" s="194" t="s">
        <v>862</v>
      </c>
    </row>
    <row r="40" spans="1:3">
      <c r="A40" s="160" t="s">
        <v>823</v>
      </c>
      <c r="B40" s="160" t="s">
        <v>824</v>
      </c>
      <c r="C40" s="160" t="s">
        <v>830</v>
      </c>
    </row>
    <row r="41" spans="1:3">
      <c r="A41" s="160" t="s">
        <v>825</v>
      </c>
      <c r="B41" s="160" t="s">
        <v>829</v>
      </c>
      <c r="C41" s="160" t="s">
        <v>831</v>
      </c>
    </row>
    <row r="42" spans="1:3">
      <c r="A42" s="160" t="s">
        <v>826</v>
      </c>
      <c r="B42" s="160" t="s">
        <v>829</v>
      </c>
      <c r="C42" s="160" t="s">
        <v>832</v>
      </c>
    </row>
    <row r="43" spans="1:3">
      <c r="A43" s="160" t="s">
        <v>827</v>
      </c>
      <c r="B43" s="160" t="s">
        <v>829</v>
      </c>
      <c r="C43" s="160" t="s">
        <v>833</v>
      </c>
    </row>
    <row r="44" spans="1:3">
      <c r="A44" s="160" t="s">
        <v>828</v>
      </c>
      <c r="B44" s="160" t="s">
        <v>829</v>
      </c>
      <c r="C44" s="160" t="s">
        <v>834</v>
      </c>
    </row>
    <row r="47" spans="1:3" ht="30" customHeight="1">
      <c r="A47" s="450" t="s">
        <v>875</v>
      </c>
      <c r="B47" s="450"/>
      <c r="C47" s="450"/>
    </row>
    <row r="48" spans="1:3" s="204" customFormat="1" ht="30" customHeight="1">
      <c r="A48" s="205" t="s">
        <v>877</v>
      </c>
      <c r="B48" s="203"/>
      <c r="C48" s="203"/>
    </row>
    <row r="49" spans="1:7">
      <c r="A49" s="199" t="s">
        <v>863</v>
      </c>
      <c r="B49" s="199" t="s">
        <v>864</v>
      </c>
      <c r="C49" s="199" t="s">
        <v>865</v>
      </c>
    </row>
    <row r="50" spans="1:7">
      <c r="A50" s="199" t="s">
        <v>866</v>
      </c>
      <c r="B50" s="199" t="s">
        <v>867</v>
      </c>
      <c r="C50" s="199" t="s">
        <v>868</v>
      </c>
    </row>
    <row r="51" spans="1:7" ht="29.25">
      <c r="A51" s="199" t="s">
        <v>874</v>
      </c>
      <c r="B51" s="199" t="s">
        <v>867</v>
      </c>
      <c r="C51" s="199" t="s">
        <v>869</v>
      </c>
    </row>
    <row r="52" spans="1:7" ht="27">
      <c r="A52" s="199" t="s">
        <v>870</v>
      </c>
      <c r="B52" s="199" t="s">
        <v>867</v>
      </c>
      <c r="C52" s="199" t="s">
        <v>871</v>
      </c>
    </row>
    <row r="53" spans="1:7">
      <c r="A53" s="199" t="s">
        <v>872</v>
      </c>
      <c r="B53" s="199" t="s">
        <v>867</v>
      </c>
      <c r="C53" s="199" t="s">
        <v>873</v>
      </c>
    </row>
    <row r="56" spans="1:7" ht="20.25">
      <c r="A56" s="451" t="s">
        <v>878</v>
      </c>
      <c r="B56" s="451"/>
      <c r="C56" s="451"/>
    </row>
    <row r="57" spans="1:7" ht="27" customHeight="1">
      <c r="A57" s="376" t="s">
        <v>955</v>
      </c>
      <c r="B57" s="452" t="s">
        <v>891</v>
      </c>
      <c r="C57" s="376" t="s">
        <v>879</v>
      </c>
      <c r="D57" s="452" t="s">
        <v>892</v>
      </c>
      <c r="E57" s="376" t="s">
        <v>880</v>
      </c>
      <c r="F57" s="376" t="s">
        <v>881</v>
      </c>
      <c r="G57" s="376" t="s">
        <v>882</v>
      </c>
    </row>
    <row r="58" spans="1:7">
      <c r="A58" s="376"/>
      <c r="B58" s="453"/>
      <c r="C58" s="376"/>
      <c r="D58" s="453"/>
      <c r="E58" s="376"/>
      <c r="F58" s="376"/>
      <c r="G58" s="376"/>
    </row>
    <row r="59" spans="1:7" ht="29.25" customHeight="1">
      <c r="A59" s="376" t="s">
        <v>883</v>
      </c>
      <c r="B59" s="376" t="s">
        <v>884</v>
      </c>
      <c r="C59" s="376" t="s">
        <v>884</v>
      </c>
      <c r="D59" s="452" t="s">
        <v>893</v>
      </c>
      <c r="E59" s="452" t="s">
        <v>893</v>
      </c>
      <c r="F59" s="452" t="s">
        <v>956</v>
      </c>
      <c r="G59" s="452" t="s">
        <v>894</v>
      </c>
    </row>
    <row r="60" spans="1:7">
      <c r="A60" s="376"/>
      <c r="B60" s="376"/>
      <c r="C60" s="376"/>
      <c r="D60" s="454"/>
      <c r="E60" s="454"/>
      <c r="F60" s="454"/>
      <c r="G60" s="454"/>
    </row>
    <row r="61" spans="1:7">
      <c r="A61" s="376"/>
      <c r="B61" s="376"/>
      <c r="C61" s="376"/>
      <c r="D61" s="453"/>
      <c r="E61" s="453"/>
      <c r="F61" s="453"/>
      <c r="G61" s="453"/>
    </row>
    <row r="62" spans="1:7">
      <c r="A62" s="376" t="s">
        <v>886</v>
      </c>
      <c r="B62" s="376" t="s">
        <v>885</v>
      </c>
      <c r="C62" s="376" t="s">
        <v>885</v>
      </c>
      <c r="D62" s="452" t="s">
        <v>893</v>
      </c>
      <c r="E62" s="452" t="s">
        <v>893</v>
      </c>
      <c r="F62" s="376" t="s">
        <v>885</v>
      </c>
      <c r="G62" s="452" t="s">
        <v>894</v>
      </c>
    </row>
    <row r="63" spans="1:7">
      <c r="A63" s="376"/>
      <c r="B63" s="376"/>
      <c r="C63" s="376"/>
      <c r="D63" s="453"/>
      <c r="E63" s="453"/>
      <c r="F63" s="376"/>
      <c r="G63" s="453"/>
    </row>
    <row r="64" spans="1:7" ht="26.25" customHeight="1">
      <c r="A64" s="376" t="s">
        <v>887</v>
      </c>
      <c r="B64" s="376" t="s">
        <v>888</v>
      </c>
      <c r="C64" s="376" t="s">
        <v>889</v>
      </c>
      <c r="D64" s="376" t="s">
        <v>890</v>
      </c>
      <c r="E64" s="376" t="s">
        <v>890</v>
      </c>
      <c r="F64" s="452" t="s">
        <v>957</v>
      </c>
      <c r="G64" s="376" t="s">
        <v>885</v>
      </c>
    </row>
    <row r="65" spans="1:7">
      <c r="A65" s="376"/>
      <c r="B65" s="376"/>
      <c r="C65" s="376"/>
      <c r="D65" s="376"/>
      <c r="E65" s="376"/>
      <c r="F65" s="453"/>
      <c r="G65" s="376"/>
    </row>
    <row r="69" spans="1:7" ht="20.25">
      <c r="A69" s="451" t="s">
        <v>895</v>
      </c>
      <c r="B69" s="451"/>
      <c r="C69" s="451"/>
    </row>
    <row r="71" spans="1:7">
      <c r="A71" s="199" t="s">
        <v>896</v>
      </c>
      <c r="B71" s="199" t="s">
        <v>897</v>
      </c>
      <c r="C71" s="199" t="s">
        <v>898</v>
      </c>
      <c r="D71" s="199" t="s">
        <v>899</v>
      </c>
    </row>
    <row r="72" spans="1:7" ht="28.5" customHeight="1">
      <c r="A72" s="376" t="s">
        <v>900</v>
      </c>
      <c r="B72" s="376" t="s">
        <v>901</v>
      </c>
      <c r="C72" s="376" t="s">
        <v>902</v>
      </c>
      <c r="D72" s="207" t="s">
        <v>903</v>
      </c>
    </row>
    <row r="73" spans="1:7" ht="28.5" customHeight="1">
      <c r="A73" s="376"/>
      <c r="B73" s="376"/>
      <c r="C73" s="376"/>
      <c r="D73" s="207" t="s">
        <v>904</v>
      </c>
    </row>
    <row r="74" spans="1:7">
      <c r="A74" s="199" t="s">
        <v>905</v>
      </c>
      <c r="B74" s="206"/>
      <c r="C74" s="199" t="s">
        <v>906</v>
      </c>
      <c r="D74" s="206"/>
    </row>
    <row r="75" spans="1:7" ht="27" customHeight="1">
      <c r="A75" s="376" t="s">
        <v>907</v>
      </c>
      <c r="B75" s="376"/>
      <c r="C75" s="376"/>
      <c r="D75" s="376"/>
    </row>
    <row r="79" spans="1:7" ht="18.75">
      <c r="B79" s="421" t="s">
        <v>910</v>
      </c>
      <c r="C79" s="421" t="s">
        <v>911</v>
      </c>
      <c r="D79" s="421" t="s">
        <v>912</v>
      </c>
      <c r="E79" s="219" t="s">
        <v>913</v>
      </c>
    </row>
    <row r="80" spans="1:7" ht="18.75">
      <c r="B80" s="421"/>
      <c r="C80" s="421"/>
      <c r="D80" s="421"/>
      <c r="E80" s="219" t="s">
        <v>914</v>
      </c>
    </row>
    <row r="81" spans="1:5" ht="24" customHeight="1">
      <c r="B81" s="376" t="s">
        <v>915</v>
      </c>
      <c r="C81" s="209" t="s">
        <v>916</v>
      </c>
      <c r="D81" s="422"/>
      <c r="E81" s="376" t="s">
        <v>918</v>
      </c>
    </row>
    <row r="82" spans="1:5">
      <c r="B82" s="376"/>
      <c r="C82" s="209" t="s">
        <v>917</v>
      </c>
      <c r="D82" s="422"/>
      <c r="E82" s="376"/>
    </row>
    <row r="83" spans="1:5" ht="47.25" customHeight="1">
      <c r="A83" s="418" t="s">
        <v>943</v>
      </c>
      <c r="B83" s="376" t="s">
        <v>919</v>
      </c>
      <c r="C83" s="209" t="s">
        <v>920</v>
      </c>
      <c r="D83" s="376" t="s">
        <v>922</v>
      </c>
      <c r="E83" s="209" t="s">
        <v>946</v>
      </c>
    </row>
    <row r="84" spans="1:5">
      <c r="A84" s="418"/>
      <c r="B84" s="376"/>
      <c r="C84" s="209" t="s">
        <v>921</v>
      </c>
      <c r="D84" s="376"/>
      <c r="E84" s="209" t="s">
        <v>921</v>
      </c>
    </row>
    <row r="85" spans="1:5" ht="40.5">
      <c r="A85" s="208" t="s">
        <v>944</v>
      </c>
      <c r="B85" s="209" t="s">
        <v>923</v>
      </c>
      <c r="C85" s="206"/>
      <c r="D85" s="206"/>
      <c r="E85" s="209" t="s">
        <v>947</v>
      </c>
    </row>
    <row r="88" spans="1:5" ht="18.75">
      <c r="B88" s="415" t="s">
        <v>924</v>
      </c>
      <c r="C88" s="415" t="s">
        <v>898</v>
      </c>
      <c r="D88" s="220" t="s">
        <v>925</v>
      </c>
    </row>
    <row r="89" spans="1:5" ht="18.75">
      <c r="B89" s="415"/>
      <c r="C89" s="415"/>
      <c r="D89" s="220" t="s">
        <v>914</v>
      </c>
    </row>
    <row r="90" spans="1:5" ht="18.75">
      <c r="B90" s="415"/>
      <c r="C90" s="415"/>
      <c r="D90" s="220" t="s">
        <v>926</v>
      </c>
    </row>
    <row r="91" spans="1:5">
      <c r="A91" s="417" t="s">
        <v>944</v>
      </c>
      <c r="B91" s="376" t="s">
        <v>948</v>
      </c>
      <c r="C91" s="209" t="s">
        <v>927</v>
      </c>
      <c r="D91" s="419" t="s">
        <v>929</v>
      </c>
    </row>
    <row r="92" spans="1:5">
      <c r="A92" s="417"/>
      <c r="B92" s="376"/>
      <c r="C92" s="209" t="s">
        <v>928</v>
      </c>
      <c r="D92" s="419"/>
    </row>
    <row r="93" spans="1:5" ht="22.5">
      <c r="A93" s="55" t="s">
        <v>944</v>
      </c>
      <c r="B93" s="209" t="s">
        <v>949</v>
      </c>
      <c r="C93" s="209" t="s">
        <v>930</v>
      </c>
      <c r="D93" s="221" t="s">
        <v>931</v>
      </c>
    </row>
    <row r="94" spans="1:5" ht="42.75" customHeight="1"/>
    <row r="95" spans="1:5" ht="24" customHeight="1">
      <c r="B95" s="218" t="s">
        <v>932</v>
      </c>
      <c r="C95" s="218" t="s">
        <v>933</v>
      </c>
      <c r="D95" s="420" t="s">
        <v>935</v>
      </c>
      <c r="E95" s="456" t="s">
        <v>1017</v>
      </c>
    </row>
    <row r="96" spans="1:5" ht="24" customHeight="1">
      <c r="B96" s="218" t="s">
        <v>926</v>
      </c>
      <c r="C96" s="218" t="s">
        <v>934</v>
      </c>
      <c r="D96" s="420"/>
      <c r="E96" s="456"/>
    </row>
    <row r="97" spans="1:5" ht="29.25">
      <c r="A97" s="215" t="s">
        <v>945</v>
      </c>
      <c r="B97" s="209" t="s">
        <v>936</v>
      </c>
      <c r="C97" s="209" t="s">
        <v>950</v>
      </c>
      <c r="D97" s="206"/>
      <c r="E97" s="457" t="s">
        <v>1018</v>
      </c>
    </row>
    <row r="98" spans="1:5" ht="15.75" customHeight="1">
      <c r="A98" s="215" t="s">
        <v>944</v>
      </c>
      <c r="B98" s="209" t="s">
        <v>937</v>
      </c>
      <c r="C98" s="209" t="s">
        <v>938</v>
      </c>
      <c r="D98" s="206"/>
      <c r="E98" s="458"/>
    </row>
    <row r="99" spans="1:5">
      <c r="A99" s="416" t="s">
        <v>944</v>
      </c>
      <c r="B99" s="376" t="s">
        <v>939</v>
      </c>
      <c r="C99" s="376" t="s">
        <v>940</v>
      </c>
      <c r="D99" s="209" t="s">
        <v>941</v>
      </c>
      <c r="E99" s="458"/>
    </row>
    <row r="100" spans="1:5">
      <c r="A100" s="416"/>
      <c r="B100" s="376"/>
      <c r="C100" s="376"/>
      <c r="D100" s="209" t="s">
        <v>942</v>
      </c>
      <c r="E100" s="458"/>
    </row>
    <row r="104" spans="1:5" ht="20.25">
      <c r="C104" s="459" t="s">
        <v>1019</v>
      </c>
      <c r="D104" s="460"/>
    </row>
    <row r="105" spans="1:5">
      <c r="C105" s="212" t="s">
        <v>1020</v>
      </c>
      <c r="D105" s="5"/>
      <c r="E105" s="5"/>
    </row>
    <row r="106" spans="1:5">
      <c r="C106" s="212" t="s">
        <v>1021</v>
      </c>
      <c r="D106" s="440" t="s">
        <v>1022</v>
      </c>
      <c r="E106" s="440" t="s">
        <v>1023</v>
      </c>
    </row>
    <row r="107" spans="1:5">
      <c r="C107" s="212" t="s">
        <v>1024</v>
      </c>
      <c r="D107" s="455"/>
      <c r="E107" s="455"/>
    </row>
    <row r="108" spans="1:5">
      <c r="C108" s="212" t="s">
        <v>1025</v>
      </c>
      <c r="D108" s="212" t="s">
        <v>1028</v>
      </c>
      <c r="E108" s="212" t="s">
        <v>1029</v>
      </c>
    </row>
    <row r="109" spans="1:5">
      <c r="C109" s="212" t="s">
        <v>1026</v>
      </c>
      <c r="D109" s="212" t="s">
        <v>1030</v>
      </c>
      <c r="E109" s="212" t="s">
        <v>1031</v>
      </c>
    </row>
    <row r="110" spans="1:5">
      <c r="C110" s="212" t="s">
        <v>1027</v>
      </c>
      <c r="D110" s="212" t="s">
        <v>1032</v>
      </c>
      <c r="E110" s="212" t="s">
        <v>1033</v>
      </c>
    </row>
  </sheetData>
  <mergeCells count="76">
    <mergeCell ref="D106:D107"/>
    <mergeCell ref="E106:E107"/>
    <mergeCell ref="F64:F65"/>
    <mergeCell ref="E95:E96"/>
    <mergeCell ref="E97:E100"/>
    <mergeCell ref="C104:D104"/>
    <mergeCell ref="E81:E82"/>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G57:G58"/>
    <mergeCell ref="F62:F63"/>
    <mergeCell ref="F59:F61"/>
    <mergeCell ref="A64:A65"/>
    <mergeCell ref="B64:B65"/>
    <mergeCell ref="C64:C65"/>
    <mergeCell ref="D64:D65"/>
    <mergeCell ref="E64:E65"/>
    <mergeCell ref="A59:A61"/>
    <mergeCell ref="B59:B61"/>
    <mergeCell ref="C59:C61"/>
    <mergeCell ref="A62:A63"/>
    <mergeCell ref="B62:B63"/>
    <mergeCell ref="C62:C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B83:B84"/>
    <mergeCell ref="D83:D84"/>
    <mergeCell ref="B88:B90"/>
    <mergeCell ref="C88:C90"/>
    <mergeCell ref="A99:A100"/>
    <mergeCell ref="A91:A92"/>
    <mergeCell ref="A83:A84"/>
    <mergeCell ref="B91:B92"/>
    <mergeCell ref="D91:D92"/>
    <mergeCell ref="D95:D96"/>
    <mergeCell ref="B99:B100"/>
    <mergeCell ref="C99:C100"/>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R67"/>
  <sheetViews>
    <sheetView topLeftCell="A52"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462" t="s">
        <v>393</v>
      </c>
      <c r="B3" s="462"/>
      <c r="C3" s="462"/>
      <c r="D3" s="462"/>
      <c r="E3" s="462"/>
      <c r="F3" s="462"/>
      <c r="G3" s="462"/>
    </row>
    <row r="5" spans="1:10">
      <c r="A5" s="463" t="s">
        <v>394</v>
      </c>
      <c r="B5" s="463"/>
      <c r="C5" s="463"/>
      <c r="D5" s="463"/>
      <c r="E5" s="463"/>
      <c r="F5" s="463"/>
      <c r="G5" s="463"/>
    </row>
    <row r="6" spans="1:10" ht="24.95" customHeight="1">
      <c r="A6" s="341" t="s">
        <v>395</v>
      </c>
      <c r="B6" s="464" t="s">
        <v>396</v>
      </c>
      <c r="C6" s="464" t="s">
        <v>397</v>
      </c>
      <c r="D6" s="464" t="s">
        <v>398</v>
      </c>
      <c r="E6" s="464"/>
      <c r="F6" s="464"/>
      <c r="G6" s="464"/>
      <c r="H6" s="464" t="s">
        <v>323</v>
      </c>
      <c r="I6" s="456"/>
      <c r="J6" s="463"/>
    </row>
    <row r="7" spans="1:10" ht="63">
      <c r="A7" s="341"/>
      <c r="B7" s="464"/>
      <c r="C7" s="464"/>
      <c r="D7" s="34" t="s">
        <v>399</v>
      </c>
      <c r="E7" s="34" t="s">
        <v>400</v>
      </c>
      <c r="F7" s="34" t="s">
        <v>401</v>
      </c>
      <c r="G7" s="34" t="s">
        <v>402</v>
      </c>
      <c r="H7" s="464"/>
      <c r="I7" s="468"/>
      <c r="J7" s="463"/>
    </row>
    <row r="8" spans="1:10">
      <c r="A8" s="464" t="s">
        <v>403</v>
      </c>
      <c r="B8" s="34" t="s">
        <v>404</v>
      </c>
      <c r="C8" s="34" t="s">
        <v>407</v>
      </c>
      <c r="D8" s="34">
        <v>4000</v>
      </c>
      <c r="E8" s="34">
        <v>3000</v>
      </c>
      <c r="F8" s="34"/>
      <c r="G8" s="34"/>
      <c r="H8" s="353" t="s">
        <v>962</v>
      </c>
      <c r="I8" s="469"/>
    </row>
    <row r="9" spans="1:10">
      <c r="A9" s="464"/>
      <c r="B9" s="34" t="s">
        <v>192</v>
      </c>
      <c r="C9" s="34" t="s">
        <v>407</v>
      </c>
      <c r="D9" s="34">
        <v>3000</v>
      </c>
      <c r="E9" s="34">
        <v>2000</v>
      </c>
      <c r="F9" s="34"/>
      <c r="G9" s="34"/>
      <c r="H9" s="353"/>
      <c r="I9" s="469"/>
    </row>
    <row r="10" spans="1:10">
      <c r="A10" s="464" t="s">
        <v>405</v>
      </c>
      <c r="B10" s="34" t="s">
        <v>404</v>
      </c>
      <c r="C10" s="34" t="s">
        <v>408</v>
      </c>
      <c r="D10" s="34">
        <v>5000</v>
      </c>
      <c r="E10" s="34">
        <v>4000</v>
      </c>
      <c r="F10" s="34">
        <v>2000</v>
      </c>
      <c r="G10" s="34"/>
      <c r="H10" s="353"/>
      <c r="I10" s="469"/>
    </row>
    <row r="11" spans="1:10">
      <c r="A11" s="464"/>
      <c r="B11" s="34" t="s">
        <v>192</v>
      </c>
      <c r="C11" s="34">
        <v>6</v>
      </c>
      <c r="D11" s="34">
        <v>4000</v>
      </c>
      <c r="E11" s="34">
        <v>3000</v>
      </c>
      <c r="F11" s="34">
        <v>1500</v>
      </c>
      <c r="G11" s="34"/>
      <c r="H11" s="353"/>
      <c r="I11" s="469"/>
    </row>
    <row r="12" spans="1:10">
      <c r="A12" s="464" t="s">
        <v>224</v>
      </c>
      <c r="B12" s="34" t="s">
        <v>404</v>
      </c>
      <c r="C12" s="34" t="s">
        <v>408</v>
      </c>
      <c r="D12" s="34" t="s">
        <v>408</v>
      </c>
      <c r="E12" s="34">
        <v>6000</v>
      </c>
      <c r="F12" s="34">
        <v>3000</v>
      </c>
      <c r="G12" s="440">
        <v>500</v>
      </c>
      <c r="H12" s="353"/>
      <c r="I12" s="469"/>
    </row>
    <row r="13" spans="1:10">
      <c r="A13" s="464"/>
      <c r="B13" s="34" t="s">
        <v>192</v>
      </c>
      <c r="C13" s="34" t="s">
        <v>408</v>
      </c>
      <c r="D13" s="34">
        <v>8000</v>
      </c>
      <c r="E13" s="34">
        <v>4000</v>
      </c>
      <c r="F13" s="34">
        <v>2000</v>
      </c>
      <c r="G13" s="455"/>
      <c r="H13" s="353"/>
      <c r="I13" s="469"/>
    </row>
    <row r="14" spans="1:10">
      <c r="A14" s="464"/>
      <c r="B14" s="34" t="s">
        <v>188</v>
      </c>
      <c r="C14" s="34">
        <v>2</v>
      </c>
      <c r="D14" s="34">
        <v>3000</v>
      </c>
      <c r="E14" s="34">
        <v>2000</v>
      </c>
      <c r="F14" s="34"/>
      <c r="G14" s="34"/>
      <c r="H14" s="353"/>
      <c r="I14" s="469"/>
    </row>
    <row r="15" spans="1:10">
      <c r="A15" s="464" t="s">
        <v>230</v>
      </c>
      <c r="B15" s="34" t="s">
        <v>406</v>
      </c>
      <c r="C15" s="34" t="s">
        <v>408</v>
      </c>
      <c r="D15" s="34" t="s">
        <v>408</v>
      </c>
      <c r="E15" s="34" t="s">
        <v>408</v>
      </c>
      <c r="F15" s="34">
        <v>4000</v>
      </c>
      <c r="G15" s="34">
        <v>1000</v>
      </c>
      <c r="H15" s="353"/>
      <c r="I15" s="469"/>
    </row>
    <row r="16" spans="1:10">
      <c r="A16" s="464"/>
      <c r="B16" s="34" t="s">
        <v>188</v>
      </c>
      <c r="C16" s="34">
        <v>3</v>
      </c>
      <c r="D16" s="34">
        <v>4000</v>
      </c>
      <c r="E16" s="34">
        <v>2000</v>
      </c>
      <c r="F16" s="34"/>
      <c r="G16" s="34"/>
      <c r="H16" s="353"/>
      <c r="I16" s="469"/>
    </row>
    <row r="17" spans="1:13">
      <c r="A17" s="464"/>
      <c r="B17" s="34" t="s">
        <v>190</v>
      </c>
      <c r="C17" s="34">
        <v>1</v>
      </c>
      <c r="D17" s="34">
        <v>1000</v>
      </c>
      <c r="E17" s="34"/>
      <c r="F17" s="34"/>
      <c r="G17" s="34"/>
      <c r="H17" s="353"/>
      <c r="I17" s="469"/>
    </row>
    <row r="18" spans="1:13">
      <c r="A18" s="464" t="s">
        <v>231</v>
      </c>
      <c r="B18" s="34" t="s">
        <v>406</v>
      </c>
      <c r="C18" s="34" t="s">
        <v>408</v>
      </c>
      <c r="D18" s="34" t="s">
        <v>408</v>
      </c>
      <c r="E18" s="34" t="s">
        <v>408</v>
      </c>
      <c r="F18" s="34">
        <v>6000</v>
      </c>
      <c r="G18" s="34">
        <v>1000</v>
      </c>
      <c r="H18" s="353"/>
      <c r="I18" s="469"/>
    </row>
    <row r="19" spans="1:13">
      <c r="A19" s="464"/>
      <c r="B19" s="34" t="s">
        <v>188</v>
      </c>
      <c r="C19" s="34">
        <v>3</v>
      </c>
      <c r="D19" s="34">
        <v>5000</v>
      </c>
      <c r="E19" s="34">
        <v>3000</v>
      </c>
      <c r="F19" s="34"/>
      <c r="G19" s="34"/>
      <c r="H19" s="353"/>
      <c r="I19" s="469"/>
    </row>
    <row r="20" spans="1:13" ht="90" customHeight="1">
      <c r="A20" s="464"/>
      <c r="B20" s="34" t="s">
        <v>190</v>
      </c>
      <c r="C20" s="34">
        <v>1</v>
      </c>
      <c r="D20" s="34">
        <v>1500</v>
      </c>
      <c r="E20" s="34"/>
      <c r="F20" s="34"/>
      <c r="G20" s="34"/>
      <c r="H20" s="353"/>
      <c r="I20" s="469"/>
    </row>
    <row r="23" spans="1:13" ht="25.5">
      <c r="A23" s="465" t="s">
        <v>177</v>
      </c>
      <c r="B23" s="465"/>
      <c r="C23" s="465"/>
      <c r="D23" s="466"/>
    </row>
    <row r="24" spans="1:13" s="28" customFormat="1" ht="51" customHeight="1">
      <c r="A24" s="46" t="s">
        <v>409</v>
      </c>
      <c r="B24" s="34" t="s">
        <v>410</v>
      </c>
      <c r="C24" s="34" t="s">
        <v>417</v>
      </c>
      <c r="D24" s="34" t="s">
        <v>411</v>
      </c>
      <c r="E24" s="74" t="s">
        <v>561</v>
      </c>
      <c r="F24" s="74" t="s">
        <v>566</v>
      </c>
      <c r="G24" s="22" t="s">
        <v>567</v>
      </c>
      <c r="H24" s="471" t="s">
        <v>569</v>
      </c>
      <c r="I24" s="472"/>
      <c r="J24" s="472"/>
      <c r="K24" s="27"/>
    </row>
    <row r="25" spans="1:13" s="28" customFormat="1" ht="48" customHeight="1">
      <c r="A25" s="34" t="s">
        <v>412</v>
      </c>
      <c r="B25" s="34" t="s">
        <v>415</v>
      </c>
      <c r="C25" s="34">
        <v>1500</v>
      </c>
      <c r="D25" s="222" t="s">
        <v>418</v>
      </c>
      <c r="E25" s="457" t="s">
        <v>560</v>
      </c>
      <c r="F25" s="87" t="s">
        <v>562</v>
      </c>
      <c r="G25" s="74">
        <v>4000</v>
      </c>
      <c r="H25" s="436" t="s">
        <v>1010</v>
      </c>
      <c r="I25" s="473"/>
      <c r="J25" s="473"/>
      <c r="K25" s="473"/>
    </row>
    <row r="26" spans="1:13" s="28" customFormat="1" ht="29.25" customHeight="1">
      <c r="A26" s="464" t="s">
        <v>413</v>
      </c>
      <c r="B26" s="34" t="s">
        <v>416</v>
      </c>
      <c r="C26" s="34">
        <v>2500</v>
      </c>
      <c r="D26" s="34"/>
      <c r="E26" s="457"/>
      <c r="F26" s="89" t="s">
        <v>563</v>
      </c>
      <c r="G26" s="85" t="s">
        <v>568</v>
      </c>
      <c r="H26" s="473" t="s">
        <v>1011</v>
      </c>
      <c r="I26" s="473"/>
      <c r="J26" s="473"/>
      <c r="K26" s="473"/>
    </row>
    <row r="27" spans="1:13" s="28" customFormat="1" ht="15.75" customHeight="1">
      <c r="A27" s="464"/>
      <c r="B27" s="34" t="s">
        <v>188</v>
      </c>
      <c r="C27" s="34">
        <v>1200</v>
      </c>
      <c r="D27" s="34"/>
      <c r="E27" s="457"/>
      <c r="F27" s="89" t="s">
        <v>564</v>
      </c>
      <c r="G27" s="74"/>
      <c r="H27" s="477" t="s">
        <v>1012</v>
      </c>
      <c r="I27" s="478"/>
      <c r="J27" s="478"/>
      <c r="K27" s="478"/>
      <c r="L27" s="478"/>
      <c r="M27" s="478"/>
    </row>
    <row r="28" spans="1:13" s="28" customFormat="1">
      <c r="A28" s="464"/>
      <c r="B28" s="34" t="s">
        <v>190</v>
      </c>
      <c r="C28" s="34">
        <v>600</v>
      </c>
      <c r="D28" s="34"/>
      <c r="E28" s="457"/>
      <c r="F28" s="89" t="s">
        <v>1008</v>
      </c>
      <c r="G28" s="74"/>
      <c r="H28" s="477"/>
      <c r="I28" s="478"/>
      <c r="J28" s="478"/>
      <c r="K28" s="478"/>
      <c r="L28" s="478"/>
      <c r="M28" s="478"/>
    </row>
    <row r="29" spans="1:13" s="28" customFormat="1" ht="33.75">
      <c r="A29" s="34" t="s">
        <v>414</v>
      </c>
      <c r="B29" s="34" t="s">
        <v>404</v>
      </c>
      <c r="C29" s="34">
        <v>500</v>
      </c>
      <c r="D29" s="222" t="s">
        <v>419</v>
      </c>
      <c r="E29" s="457"/>
      <c r="F29" s="89" t="s">
        <v>565</v>
      </c>
      <c r="G29" s="74">
        <v>2000</v>
      </c>
      <c r="H29" s="477"/>
      <c r="I29" s="478"/>
      <c r="J29" s="478"/>
      <c r="K29" s="478"/>
      <c r="L29" s="478"/>
      <c r="M29" s="478"/>
    </row>
    <row r="30" spans="1:13" s="237" customFormat="1" ht="30" customHeight="1">
      <c r="D30" s="237" t="s">
        <v>1013</v>
      </c>
    </row>
    <row r="31" spans="1:13" ht="37.5" customHeight="1">
      <c r="A31" s="475" t="s">
        <v>1009</v>
      </c>
      <c r="B31" s="476"/>
      <c r="C31" s="476"/>
      <c r="D31" s="476"/>
      <c r="E31" s="476"/>
      <c r="F31" s="476"/>
      <c r="G31" s="476"/>
    </row>
    <row r="33" spans="1:18" ht="16.5" thickBot="1"/>
    <row r="34" spans="1:18" ht="29.25" customHeight="1">
      <c r="A34" s="480" t="s">
        <v>971</v>
      </c>
      <c r="B34" s="481"/>
      <c r="C34" s="481"/>
      <c r="D34" s="481"/>
      <c r="E34" s="481"/>
      <c r="F34" s="481"/>
      <c r="G34" s="481"/>
      <c r="H34" s="481"/>
      <c r="I34" s="481"/>
      <c r="J34" s="481"/>
      <c r="K34" s="482"/>
    </row>
    <row r="35" spans="1:18" ht="24.75" customHeight="1">
      <c r="A35" s="467" t="s">
        <v>964</v>
      </c>
      <c r="B35" s="464" t="s">
        <v>970</v>
      </c>
      <c r="C35" s="464" t="s">
        <v>1001</v>
      </c>
      <c r="D35" s="212" t="s">
        <v>986</v>
      </c>
      <c r="E35" s="469" t="s">
        <v>972</v>
      </c>
      <c r="F35" s="469"/>
      <c r="G35" s="469" t="s">
        <v>975</v>
      </c>
      <c r="H35" s="469"/>
      <c r="I35" s="469" t="s">
        <v>978</v>
      </c>
      <c r="J35" s="469"/>
      <c r="K35" s="230" t="s">
        <v>980</v>
      </c>
    </row>
    <row r="36" spans="1:18" ht="38.25">
      <c r="A36" s="467"/>
      <c r="B36" s="464"/>
      <c r="C36" s="464"/>
      <c r="D36" s="213" t="s">
        <v>1002</v>
      </c>
      <c r="E36" s="213" t="s">
        <v>973</v>
      </c>
      <c r="F36" s="213" t="s">
        <v>974</v>
      </c>
      <c r="G36" s="213" t="s">
        <v>976</v>
      </c>
      <c r="H36" s="213" t="s">
        <v>977</v>
      </c>
      <c r="I36" s="213" t="s">
        <v>976</v>
      </c>
      <c r="J36" s="213" t="s">
        <v>979</v>
      </c>
      <c r="K36" s="183" t="s">
        <v>981</v>
      </c>
    </row>
    <row r="37" spans="1:18">
      <c r="A37" s="467" t="s">
        <v>965</v>
      </c>
      <c r="B37" s="213">
        <v>34</v>
      </c>
      <c r="C37" s="213">
        <v>1</v>
      </c>
      <c r="D37" s="213">
        <v>1</v>
      </c>
      <c r="E37" s="213" t="s">
        <v>993</v>
      </c>
      <c r="F37" s="213">
        <v>60</v>
      </c>
      <c r="G37" s="223"/>
      <c r="H37" s="223"/>
      <c r="I37" s="223"/>
      <c r="J37" s="223"/>
      <c r="K37" s="231"/>
    </row>
    <row r="38" spans="1:18">
      <c r="A38" s="467"/>
      <c r="B38" s="213">
        <v>1256</v>
      </c>
      <c r="C38" s="213">
        <v>12</v>
      </c>
      <c r="D38" s="213">
        <v>1</v>
      </c>
      <c r="E38" s="213" t="s">
        <v>994</v>
      </c>
      <c r="F38" s="213">
        <v>150</v>
      </c>
      <c r="G38" s="223"/>
      <c r="H38" s="223"/>
      <c r="I38" s="223"/>
      <c r="J38" s="223"/>
      <c r="K38" s="231"/>
    </row>
    <row r="39" spans="1:18" ht="13.5" customHeight="1">
      <c r="A39" s="467" t="s">
        <v>966</v>
      </c>
      <c r="B39" s="464">
        <v>134</v>
      </c>
      <c r="C39" s="213">
        <v>12</v>
      </c>
      <c r="D39" s="213">
        <v>3</v>
      </c>
      <c r="E39" s="214" t="s">
        <v>991</v>
      </c>
      <c r="F39" s="214">
        <v>500</v>
      </c>
      <c r="G39" s="214">
        <v>900</v>
      </c>
      <c r="H39" s="214">
        <v>300</v>
      </c>
      <c r="I39" s="223"/>
      <c r="J39" s="223"/>
      <c r="K39" s="231"/>
    </row>
    <row r="40" spans="1:18">
      <c r="A40" s="467"/>
      <c r="B40" s="464"/>
      <c r="C40" s="213">
        <v>3</v>
      </c>
      <c r="D40" s="213">
        <v>1</v>
      </c>
      <c r="E40" s="212" t="s">
        <v>995</v>
      </c>
      <c r="F40" s="213">
        <v>250</v>
      </c>
      <c r="G40" s="223"/>
      <c r="H40" s="223"/>
      <c r="I40" s="223"/>
      <c r="J40" s="223"/>
      <c r="K40" s="231"/>
    </row>
    <row r="41" spans="1:18">
      <c r="A41" s="467"/>
      <c r="B41" s="464">
        <v>256</v>
      </c>
      <c r="C41" s="213">
        <v>12</v>
      </c>
      <c r="D41" s="213">
        <v>5</v>
      </c>
      <c r="E41" s="214" t="s">
        <v>992</v>
      </c>
      <c r="F41" s="214">
        <v>700</v>
      </c>
      <c r="G41" s="214">
        <v>1500</v>
      </c>
      <c r="H41" s="214">
        <v>500</v>
      </c>
      <c r="I41" s="223"/>
      <c r="J41" s="223"/>
      <c r="K41" s="231"/>
    </row>
    <row r="42" spans="1:18">
      <c r="A42" s="467"/>
      <c r="B42" s="464"/>
      <c r="C42" s="213">
        <v>3</v>
      </c>
      <c r="D42" s="213">
        <v>1</v>
      </c>
      <c r="E42" s="213" t="s">
        <v>996</v>
      </c>
      <c r="F42" s="213">
        <v>300</v>
      </c>
      <c r="G42" s="223"/>
      <c r="H42" s="223"/>
      <c r="I42" s="223"/>
      <c r="J42" s="223"/>
      <c r="K42" s="231"/>
    </row>
    <row r="43" spans="1:18">
      <c r="A43" s="467" t="s">
        <v>967</v>
      </c>
      <c r="B43" s="464">
        <v>1</v>
      </c>
      <c r="C43" s="213">
        <v>12</v>
      </c>
      <c r="D43" s="213">
        <v>5</v>
      </c>
      <c r="E43" s="226" t="s">
        <v>997</v>
      </c>
      <c r="F43" s="226">
        <v>1000</v>
      </c>
      <c r="G43" s="226">
        <v>2800</v>
      </c>
      <c r="H43" s="226">
        <v>700</v>
      </c>
      <c r="I43" s="223"/>
      <c r="J43" s="223"/>
      <c r="K43" s="232">
        <v>150</v>
      </c>
      <c r="R43" s="27">
        <v>150</v>
      </c>
    </row>
    <row r="44" spans="1:18">
      <c r="A44" s="467"/>
      <c r="B44" s="464"/>
      <c r="C44" s="213">
        <v>3</v>
      </c>
      <c r="D44" s="213">
        <v>1</v>
      </c>
      <c r="E44" s="213">
        <v>1200</v>
      </c>
      <c r="F44" s="213">
        <v>400</v>
      </c>
      <c r="G44" s="223"/>
      <c r="H44" s="223"/>
      <c r="I44" s="223"/>
      <c r="J44" s="223"/>
      <c r="K44" s="231"/>
    </row>
    <row r="45" spans="1:18" ht="27">
      <c r="A45" s="467"/>
      <c r="B45" s="464">
        <v>2</v>
      </c>
      <c r="C45" s="213">
        <v>12</v>
      </c>
      <c r="D45" s="224" t="s">
        <v>985</v>
      </c>
      <c r="E45" s="214">
        <v>6000</v>
      </c>
      <c r="F45" s="214">
        <v>1500</v>
      </c>
      <c r="G45" s="214" t="s">
        <v>998</v>
      </c>
      <c r="H45" s="214">
        <v>1200</v>
      </c>
      <c r="I45" s="90" t="s">
        <v>999</v>
      </c>
      <c r="J45" s="90">
        <v>1000</v>
      </c>
      <c r="K45" s="232">
        <v>300</v>
      </c>
      <c r="R45" s="27">
        <v>300</v>
      </c>
    </row>
    <row r="46" spans="1:18" ht="16.5" thickBot="1">
      <c r="A46" s="470"/>
      <c r="B46" s="484"/>
      <c r="C46" s="233">
        <v>3</v>
      </c>
      <c r="D46" s="233">
        <v>3</v>
      </c>
      <c r="E46" s="234" t="s">
        <v>1000</v>
      </c>
      <c r="F46" s="234">
        <v>700</v>
      </c>
      <c r="G46" s="234">
        <v>1200</v>
      </c>
      <c r="H46" s="234">
        <v>400</v>
      </c>
      <c r="I46" s="235"/>
      <c r="J46" s="235"/>
      <c r="K46" s="236"/>
    </row>
    <row r="47" spans="1:18">
      <c r="A47" s="455" t="s">
        <v>968</v>
      </c>
      <c r="B47" s="455"/>
      <c r="C47" s="211">
        <v>12</v>
      </c>
      <c r="D47" s="227" t="s">
        <v>985</v>
      </c>
      <c r="E47" s="227" t="s">
        <v>985</v>
      </c>
      <c r="F47" s="211">
        <v>3000</v>
      </c>
      <c r="G47" s="227" t="s">
        <v>987</v>
      </c>
      <c r="H47" s="211">
        <v>1500</v>
      </c>
      <c r="I47" s="228">
        <v>4800</v>
      </c>
      <c r="J47" s="228">
        <v>1200</v>
      </c>
      <c r="K47" s="229">
        <v>500</v>
      </c>
    </row>
    <row r="48" spans="1:18">
      <c r="A48" s="464"/>
      <c r="B48" s="464"/>
      <c r="C48" s="213">
        <v>3</v>
      </c>
      <c r="D48" s="213">
        <v>3</v>
      </c>
      <c r="E48" s="213">
        <v>3000</v>
      </c>
      <c r="F48" s="213">
        <v>1000</v>
      </c>
      <c r="G48" s="213">
        <v>1500</v>
      </c>
      <c r="H48" s="213">
        <v>500</v>
      </c>
      <c r="I48" s="223"/>
      <c r="J48" s="223"/>
      <c r="K48" s="223"/>
    </row>
    <row r="49" spans="1:11">
      <c r="A49" s="464"/>
      <c r="B49" s="464"/>
      <c r="C49" s="213">
        <v>4</v>
      </c>
      <c r="D49" s="213">
        <v>1</v>
      </c>
      <c r="E49" s="213">
        <v>2100</v>
      </c>
      <c r="F49" s="213">
        <v>700</v>
      </c>
      <c r="G49" s="223" t="s">
        <v>983</v>
      </c>
      <c r="H49" s="223" t="s">
        <v>982</v>
      </c>
      <c r="I49" s="223"/>
      <c r="J49" s="223"/>
      <c r="K49" s="223"/>
    </row>
    <row r="50" spans="1:11">
      <c r="A50" s="464" t="s">
        <v>969</v>
      </c>
      <c r="B50" s="464"/>
      <c r="C50" s="213">
        <v>12</v>
      </c>
      <c r="D50" s="224" t="s">
        <v>985</v>
      </c>
      <c r="E50" s="224" t="s">
        <v>988</v>
      </c>
      <c r="F50" s="224" t="s">
        <v>989</v>
      </c>
      <c r="G50" s="224" t="s">
        <v>990</v>
      </c>
      <c r="H50" s="213">
        <v>2000</v>
      </c>
      <c r="I50" s="90">
        <v>6000</v>
      </c>
      <c r="J50" s="90">
        <v>1500</v>
      </c>
      <c r="K50" s="225">
        <v>1000</v>
      </c>
    </row>
    <row r="51" spans="1:11">
      <c r="A51" s="464"/>
      <c r="B51" s="464"/>
      <c r="C51" s="213">
        <v>3</v>
      </c>
      <c r="D51" s="213">
        <v>3</v>
      </c>
      <c r="E51" s="213">
        <v>3000</v>
      </c>
      <c r="F51" s="213">
        <v>1000</v>
      </c>
      <c r="G51" s="213">
        <v>2100</v>
      </c>
      <c r="H51" s="213">
        <v>700</v>
      </c>
      <c r="I51" s="223"/>
      <c r="J51" s="223"/>
      <c r="K51" s="223"/>
    </row>
    <row r="52" spans="1:11">
      <c r="A52" s="464"/>
      <c r="B52" s="464"/>
      <c r="C52" s="213">
        <v>4</v>
      </c>
      <c r="D52" s="213">
        <v>1</v>
      </c>
      <c r="E52" s="213">
        <v>2100</v>
      </c>
      <c r="F52" s="213">
        <v>700</v>
      </c>
      <c r="G52" s="223" t="s">
        <v>984</v>
      </c>
      <c r="H52" s="223" t="s">
        <v>984</v>
      </c>
      <c r="I52" s="223"/>
      <c r="J52" s="223"/>
      <c r="K52" s="223"/>
    </row>
    <row r="53" spans="1:11" ht="21.75" customHeight="1"/>
    <row r="54" spans="1:11" ht="42" customHeight="1">
      <c r="A54" s="483" t="s">
        <v>1007</v>
      </c>
      <c r="B54" s="483"/>
      <c r="C54" s="483"/>
      <c r="D54" s="483"/>
      <c r="E54" s="483"/>
      <c r="F54" s="483"/>
      <c r="G54" s="483"/>
      <c r="H54" s="483"/>
      <c r="I54" s="483"/>
      <c r="J54" s="483"/>
      <c r="K54" s="483"/>
    </row>
    <row r="55" spans="1:11" ht="39" customHeight="1">
      <c r="A55" s="479" t="s">
        <v>1003</v>
      </c>
      <c r="B55" s="479"/>
      <c r="C55" s="479"/>
      <c r="D55" s="479"/>
      <c r="E55" s="479"/>
      <c r="F55" s="479"/>
      <c r="G55" s="479"/>
      <c r="H55" s="479"/>
      <c r="I55" s="479"/>
      <c r="J55" s="479"/>
      <c r="K55" s="479"/>
    </row>
    <row r="56" spans="1:11" ht="36" customHeight="1">
      <c r="A56" s="479" t="s">
        <v>1004</v>
      </c>
      <c r="B56" s="479"/>
      <c r="C56" s="479"/>
      <c r="D56" s="479"/>
      <c r="E56" s="479"/>
      <c r="F56" s="479"/>
      <c r="G56" s="479"/>
      <c r="H56" s="479"/>
      <c r="I56" s="479"/>
      <c r="J56" s="479"/>
      <c r="K56" s="479"/>
    </row>
    <row r="57" spans="1:11" ht="36" customHeight="1">
      <c r="A57" s="479" t="s">
        <v>1005</v>
      </c>
      <c r="B57" s="479"/>
      <c r="C57" s="479"/>
      <c r="D57" s="479"/>
      <c r="E57" s="479"/>
      <c r="F57" s="479"/>
      <c r="G57" s="479"/>
      <c r="H57" s="479"/>
      <c r="I57" s="479"/>
      <c r="J57" s="479"/>
      <c r="K57" s="479"/>
    </row>
    <row r="58" spans="1:11" ht="33" customHeight="1">
      <c r="A58" s="408" t="s">
        <v>1006</v>
      </c>
      <c r="B58" s="408"/>
      <c r="C58" s="408"/>
      <c r="D58" s="408"/>
      <c r="E58" s="408"/>
      <c r="F58" s="408"/>
      <c r="G58" s="408"/>
      <c r="H58" s="408"/>
      <c r="I58" s="408"/>
      <c r="J58" s="408"/>
      <c r="K58" s="408"/>
    </row>
    <row r="60" spans="1:11" ht="146.25" customHeight="1">
      <c r="A60" s="474" t="s">
        <v>1034</v>
      </c>
      <c r="B60" s="411"/>
      <c r="C60" s="411"/>
      <c r="D60" s="411"/>
      <c r="E60" s="411"/>
      <c r="F60" s="411"/>
      <c r="G60" s="411"/>
      <c r="H60" s="411"/>
      <c r="I60" s="411"/>
      <c r="J60" s="411"/>
      <c r="K60" s="411"/>
    </row>
    <row r="62" spans="1:11" ht="31.5" customHeight="1">
      <c r="A62" s="461" t="s">
        <v>1037</v>
      </c>
      <c r="B62" s="461"/>
      <c r="C62" s="461"/>
    </row>
    <row r="63" spans="1:11">
      <c r="A63" s="245" t="s">
        <v>1038</v>
      </c>
      <c r="B63" s="246" t="s">
        <v>1039</v>
      </c>
      <c r="C63" s="246" t="s">
        <v>1040</v>
      </c>
    </row>
    <row r="64" spans="1:11">
      <c r="A64" s="216" t="s">
        <v>1041</v>
      </c>
      <c r="B64" s="216">
        <v>500</v>
      </c>
      <c r="C64" s="216">
        <v>24</v>
      </c>
    </row>
    <row r="65" spans="1:3">
      <c r="A65" s="216" t="s">
        <v>1042</v>
      </c>
      <c r="B65" s="216">
        <v>1000</v>
      </c>
      <c r="C65" s="216">
        <v>36</v>
      </c>
    </row>
    <row r="66" spans="1:3">
      <c r="A66" s="216" t="s">
        <v>1043</v>
      </c>
      <c r="B66" s="216">
        <v>2000</v>
      </c>
      <c r="C66" s="247" t="s">
        <v>1046</v>
      </c>
    </row>
    <row r="67" spans="1:3" ht="34.5">
      <c r="A67" s="216" t="s">
        <v>1044</v>
      </c>
      <c r="B67" s="161" t="s">
        <v>1045</v>
      </c>
      <c r="C67" s="216"/>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C87"/>
  <sheetViews>
    <sheetView showGridLines="0" topLeftCell="J16" workbookViewId="0">
      <selection activeCell="I54" sqref="I54"/>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5" customWidth="1"/>
    <col min="10" max="10" width="6.125" customWidth="1"/>
    <col min="11" max="12" width="8" customWidth="1"/>
    <col min="13" max="15" width="8.125" customWidth="1"/>
    <col min="16" max="16" width="13.375" customWidth="1"/>
  </cols>
  <sheetData>
    <row r="2" spans="1:29" s="155" customFormat="1" ht="39.75" customHeight="1">
      <c r="R2" s="485" t="s">
        <v>1131</v>
      </c>
      <c r="S2" s="485"/>
      <c r="T2" s="485"/>
      <c r="U2" s="485"/>
      <c r="V2" s="485"/>
      <c r="W2" s="485"/>
      <c r="X2" s="485"/>
      <c r="Y2" s="485"/>
    </row>
    <row r="3" spans="1:29" s="155" customFormat="1" ht="23.25">
      <c r="A3" s="260" t="s">
        <v>1093</v>
      </c>
      <c r="K3" s="486" t="s">
        <v>1135</v>
      </c>
      <c r="L3" s="486"/>
      <c r="M3" s="486"/>
      <c r="N3" s="486"/>
      <c r="O3" s="498"/>
      <c r="P3" s="498"/>
      <c r="R3" s="486" t="s">
        <v>1094</v>
      </c>
      <c r="S3" s="486"/>
      <c r="T3" s="486"/>
      <c r="U3" s="486"/>
      <c r="Y3" s="498" t="s">
        <v>1113</v>
      </c>
      <c r="Z3" s="498"/>
      <c r="AA3" s="498"/>
      <c r="AB3" s="498"/>
    </row>
    <row r="4" spans="1:29" s="155" customFormat="1" ht="26.25" thickBot="1">
      <c r="A4" s="333" t="s">
        <v>1051</v>
      </c>
      <c r="B4" s="333"/>
      <c r="C4" s="333"/>
      <c r="D4" s="333"/>
      <c r="E4" s="333"/>
      <c r="F4" s="333"/>
      <c r="K4" s="487" t="s">
        <v>1151</v>
      </c>
      <c r="L4" s="487"/>
      <c r="M4" s="487"/>
      <c r="N4" s="487"/>
      <c r="R4" s="492" t="s">
        <v>1095</v>
      </c>
      <c r="S4" s="493"/>
      <c r="T4" s="493"/>
      <c r="U4" s="493"/>
      <c r="V4" s="493"/>
      <c r="W4" s="493"/>
      <c r="X4" s="493"/>
      <c r="Y4" s="498" t="s">
        <v>1111</v>
      </c>
      <c r="Z4" s="498"/>
      <c r="AA4" s="498"/>
    </row>
    <row r="5" spans="1:29" s="155" customFormat="1">
      <c r="A5" s="256" t="s">
        <v>1052</v>
      </c>
      <c r="B5" s="256" t="s">
        <v>1053</v>
      </c>
      <c r="C5" s="256" t="s">
        <v>1054</v>
      </c>
      <c r="D5" s="256" t="s">
        <v>1055</v>
      </c>
      <c r="E5" s="256" t="s">
        <v>1056</v>
      </c>
      <c r="F5" s="261" t="s">
        <v>1074</v>
      </c>
      <c r="K5" s="250" t="s">
        <v>1132</v>
      </c>
      <c r="L5" s="250" t="s">
        <v>1133</v>
      </c>
      <c r="M5" s="250" t="s">
        <v>1134</v>
      </c>
      <c r="N5" s="300" t="s">
        <v>1179</v>
      </c>
      <c r="R5" s="514" t="s">
        <v>1096</v>
      </c>
      <c r="S5" s="515"/>
      <c r="T5" s="265" t="s">
        <v>1102</v>
      </c>
      <c r="U5" s="264" t="s">
        <v>1112</v>
      </c>
      <c r="V5" s="266" t="s">
        <v>1103</v>
      </c>
      <c r="W5" s="266" t="s">
        <v>1104</v>
      </c>
      <c r="X5" s="267" t="s">
        <v>1105</v>
      </c>
      <c r="Y5" s="270"/>
      <c r="Z5" s="499" t="s">
        <v>1128</v>
      </c>
      <c r="AA5" s="499"/>
      <c r="AB5" s="500"/>
    </row>
    <row r="6" spans="1:29" s="155" customFormat="1" ht="23.25">
      <c r="A6" s="255">
        <v>0.56000000000000005</v>
      </c>
      <c r="B6" s="255">
        <v>0.6</v>
      </c>
      <c r="C6" s="255" t="s">
        <v>1048</v>
      </c>
      <c r="D6" s="255" t="s">
        <v>1049</v>
      </c>
      <c r="E6" s="255" t="s">
        <v>1050</v>
      </c>
      <c r="F6" s="353" t="s">
        <v>1075</v>
      </c>
      <c r="K6" s="250">
        <v>0.6</v>
      </c>
      <c r="L6" s="250">
        <v>0.8</v>
      </c>
      <c r="M6" s="250">
        <v>1</v>
      </c>
      <c r="N6" s="300"/>
      <c r="R6" s="514" t="s">
        <v>1110</v>
      </c>
      <c r="S6" s="515"/>
      <c r="T6" s="238">
        <v>0.9</v>
      </c>
      <c r="U6" s="238">
        <v>0.9</v>
      </c>
      <c r="V6" s="238">
        <v>1.1000000000000001</v>
      </c>
      <c r="W6" s="238">
        <v>1.1000000000000001</v>
      </c>
      <c r="X6" s="240" t="s">
        <v>1108</v>
      </c>
      <c r="Y6" s="271" t="s">
        <v>1114</v>
      </c>
      <c r="Z6" s="268" t="s">
        <v>1115</v>
      </c>
      <c r="AA6" s="254">
        <v>911</v>
      </c>
      <c r="AB6" s="277" t="s">
        <v>1124</v>
      </c>
      <c r="AC6" s="269"/>
    </row>
    <row r="7" spans="1:29" s="155" customFormat="1" ht="23.25">
      <c r="A7" s="249" t="s">
        <v>1057</v>
      </c>
      <c r="B7" s="249" t="s">
        <v>1058</v>
      </c>
      <c r="C7" s="249" t="s">
        <v>1059</v>
      </c>
      <c r="D7" s="249" t="s">
        <v>1060</v>
      </c>
      <c r="E7" s="249" t="s">
        <v>1061</v>
      </c>
      <c r="F7" s="353"/>
      <c r="K7" s="487" t="s">
        <v>1136</v>
      </c>
      <c r="L7" s="487"/>
      <c r="M7" s="487"/>
      <c r="N7" s="487"/>
      <c r="R7" s="491" t="s">
        <v>1097</v>
      </c>
      <c r="S7" s="266" t="s">
        <v>1099</v>
      </c>
      <c r="T7" s="238">
        <v>0.9</v>
      </c>
      <c r="U7" s="238">
        <v>0.9</v>
      </c>
      <c r="V7" s="238" t="s">
        <v>1106</v>
      </c>
      <c r="W7" s="238">
        <v>1.2</v>
      </c>
      <c r="X7" s="240">
        <v>1.2</v>
      </c>
      <c r="Y7" s="272" t="s">
        <v>1116</v>
      </c>
      <c r="Z7" s="263" t="s">
        <v>1121</v>
      </c>
      <c r="AA7" s="254">
        <v>3422</v>
      </c>
      <c r="AB7" s="277" t="s">
        <v>1125</v>
      </c>
      <c r="AC7" s="269"/>
    </row>
    <row r="8" spans="1:29" s="155" customFormat="1">
      <c r="A8" s="257"/>
      <c r="B8" s="257"/>
      <c r="C8" s="257"/>
      <c r="D8" s="257"/>
      <c r="E8" s="257"/>
      <c r="K8" s="251">
        <v>1</v>
      </c>
      <c r="R8" s="491"/>
      <c r="S8" s="264" t="s">
        <v>1100</v>
      </c>
      <c r="T8" s="238">
        <v>0.9</v>
      </c>
      <c r="U8" s="238">
        <v>0.9</v>
      </c>
      <c r="V8" s="238" t="s">
        <v>1107</v>
      </c>
      <c r="W8" s="238">
        <v>1.3</v>
      </c>
      <c r="X8" s="240">
        <v>1.3</v>
      </c>
      <c r="Y8" s="272" t="s">
        <v>1117</v>
      </c>
      <c r="Z8" s="262" t="s">
        <v>1120</v>
      </c>
      <c r="AA8" s="254">
        <v>4533</v>
      </c>
      <c r="AB8" s="277" t="s">
        <v>1127</v>
      </c>
      <c r="AC8" s="269"/>
    </row>
    <row r="9" spans="1:29" s="1" customFormat="1" ht="22.5" customHeight="1">
      <c r="A9" s="501" t="s">
        <v>1062</v>
      </c>
      <c r="B9" s="501"/>
      <c r="C9" s="501"/>
      <c r="D9" s="501" t="s">
        <v>1066</v>
      </c>
      <c r="E9" s="501"/>
      <c r="K9" s="487" t="s">
        <v>1137</v>
      </c>
      <c r="L9" s="487"/>
      <c r="M9" s="487"/>
      <c r="N9" s="487"/>
      <c r="O9" s="487"/>
      <c r="P9" s="487"/>
      <c r="R9" s="264" t="s">
        <v>1098</v>
      </c>
      <c r="S9" s="3"/>
      <c r="T9" s="250">
        <v>0.9</v>
      </c>
      <c r="U9" s="250">
        <v>0.9</v>
      </c>
      <c r="V9" s="250">
        <v>1.4</v>
      </c>
      <c r="W9" s="250">
        <v>1.1000000000000001</v>
      </c>
      <c r="X9" s="253">
        <v>1.2</v>
      </c>
      <c r="Y9" s="273" t="s">
        <v>1098</v>
      </c>
      <c r="Z9" s="262" t="s">
        <v>1119</v>
      </c>
      <c r="AA9" s="263">
        <v>412</v>
      </c>
      <c r="AB9" s="289" t="s">
        <v>1123</v>
      </c>
      <c r="AC9" s="288"/>
    </row>
    <row r="10" spans="1:29" s="1" customFormat="1" ht="30" customHeight="1" thickBot="1">
      <c r="A10" s="285" t="s">
        <v>1063</v>
      </c>
      <c r="B10" s="285" t="s">
        <v>1064</v>
      </c>
      <c r="C10" s="285" t="s">
        <v>1065</v>
      </c>
      <c r="D10" s="285" t="s">
        <v>1072</v>
      </c>
      <c r="E10" s="285" t="s">
        <v>1073</v>
      </c>
      <c r="K10" s="3"/>
      <c r="L10" s="3"/>
      <c r="M10" s="250" t="s">
        <v>1138</v>
      </c>
      <c r="N10" s="250" t="s">
        <v>1139</v>
      </c>
      <c r="O10" s="250" t="s">
        <v>1140</v>
      </c>
      <c r="P10" s="510" t="s">
        <v>1145</v>
      </c>
      <c r="R10" s="489" t="s">
        <v>1101</v>
      </c>
      <c r="S10" s="490"/>
      <c r="T10" s="250">
        <v>1.4</v>
      </c>
      <c r="U10" s="250" t="s">
        <v>1109</v>
      </c>
      <c r="V10" s="250" t="s">
        <v>1109</v>
      </c>
      <c r="W10" s="250" t="s">
        <v>1109</v>
      </c>
      <c r="X10" s="253" t="s">
        <v>1109</v>
      </c>
      <c r="Y10" s="274" t="s">
        <v>1118</v>
      </c>
      <c r="Z10" s="275" t="s">
        <v>1122</v>
      </c>
      <c r="AA10" s="286">
        <v>14</v>
      </c>
      <c r="AB10" s="287" t="s">
        <v>1126</v>
      </c>
      <c r="AC10" s="288"/>
    </row>
    <row r="11" spans="1:29" s="155" customFormat="1" ht="31.5" customHeight="1">
      <c r="A11" s="255" t="s">
        <v>1067</v>
      </c>
      <c r="B11" s="255" t="s">
        <v>1068</v>
      </c>
      <c r="C11" s="255" t="s">
        <v>1069</v>
      </c>
      <c r="D11" s="255" t="s">
        <v>1070</v>
      </c>
      <c r="E11" s="255" t="s">
        <v>1071</v>
      </c>
      <c r="K11" s="506" t="s">
        <v>1143</v>
      </c>
      <c r="L11" s="264" t="s">
        <v>1141</v>
      </c>
      <c r="M11" s="283">
        <v>0.43</v>
      </c>
      <c r="N11" s="284">
        <v>0.37</v>
      </c>
      <c r="O11" s="264">
        <v>0.32</v>
      </c>
      <c r="P11" s="511"/>
    </row>
    <row r="12" spans="1:29" s="155" customFormat="1">
      <c r="K12" s="507"/>
      <c r="L12" s="264" t="s">
        <v>1142</v>
      </c>
      <c r="M12" s="292">
        <v>0.5</v>
      </c>
      <c r="N12" s="283">
        <v>0.43</v>
      </c>
      <c r="O12" s="284">
        <v>0.37</v>
      </c>
      <c r="P12" s="511"/>
      <c r="R12" s="298" t="s">
        <v>1161</v>
      </c>
      <c r="S12" s="30"/>
    </row>
    <row r="13" spans="1:29" s="1" customFormat="1" ht="19.5" customHeight="1">
      <c r="A13" s="501" t="s">
        <v>1076</v>
      </c>
      <c r="B13" s="501"/>
      <c r="K13" s="508" t="s">
        <v>1144</v>
      </c>
      <c r="L13" s="509"/>
      <c r="M13" s="292">
        <v>0.5</v>
      </c>
      <c r="N13" s="283">
        <v>0.43</v>
      </c>
      <c r="O13" s="284">
        <v>0.37</v>
      </c>
      <c r="P13" s="511"/>
      <c r="R13" s="244" t="s">
        <v>1181</v>
      </c>
      <c r="S13"/>
    </row>
    <row r="14" spans="1:29" s="155" customFormat="1">
      <c r="A14" s="4" t="s">
        <v>1077</v>
      </c>
      <c r="B14" s="4" t="s">
        <v>1078</v>
      </c>
      <c r="R14" s="244" t="s">
        <v>1162</v>
      </c>
      <c r="S14"/>
    </row>
    <row r="15" spans="1:29" s="1" customFormat="1" ht="21" customHeight="1">
      <c r="A15" s="3" t="s">
        <v>1083</v>
      </c>
      <c r="B15" s="3" t="s">
        <v>1084</v>
      </c>
      <c r="K15" s="513" t="s">
        <v>1146</v>
      </c>
      <c r="L15" s="513"/>
      <c r="M15" s="513"/>
      <c r="N15" s="513"/>
      <c r="R15" s="244" t="s">
        <v>1172</v>
      </c>
    </row>
    <row r="16" spans="1:29" s="155" customFormat="1" ht="36.75" customHeight="1">
      <c r="K16" s="291"/>
      <c r="L16" s="291"/>
      <c r="M16" s="265" t="s">
        <v>1147</v>
      </c>
      <c r="N16" s="265" t="s">
        <v>1148</v>
      </c>
      <c r="R16" s="497" t="s">
        <v>1163</v>
      </c>
      <c r="S16" s="414"/>
      <c r="T16" s="414"/>
      <c r="U16" s="414"/>
      <c r="V16" s="414"/>
      <c r="W16" s="414"/>
      <c r="X16" s="414"/>
    </row>
    <row r="17" spans="1:16" s="155" customFormat="1" ht="20.25" customHeight="1">
      <c r="A17" s="259" t="s">
        <v>1079</v>
      </c>
      <c r="K17" s="282"/>
      <c r="L17" s="282"/>
      <c r="M17" s="282" t="s">
        <v>1149</v>
      </c>
      <c r="N17" s="282" t="s">
        <v>1150</v>
      </c>
    </row>
    <row r="18" spans="1:16" s="155" customFormat="1">
      <c r="A18" s="4" t="s">
        <v>1082</v>
      </c>
      <c r="K18" s="89" t="s">
        <v>1143</v>
      </c>
      <c r="L18" s="264" t="s">
        <v>1141</v>
      </c>
      <c r="M18" s="276">
        <v>0.65</v>
      </c>
      <c r="N18" s="276">
        <v>0.85</v>
      </c>
    </row>
    <row r="19" spans="1:16" s="155" customFormat="1">
      <c r="K19" s="89"/>
      <c r="L19" s="264" t="s">
        <v>1142</v>
      </c>
      <c r="M19" s="276">
        <v>0.75</v>
      </c>
      <c r="N19" s="276">
        <v>1</v>
      </c>
    </row>
    <row r="20" spans="1:16" s="1" customFormat="1" ht="21.75" customHeight="1">
      <c r="A20" s="502" t="s">
        <v>1080</v>
      </c>
      <c r="B20" s="503"/>
      <c r="C20" s="290" t="s">
        <v>1081</v>
      </c>
      <c r="D20" s="533" t="s">
        <v>1130</v>
      </c>
      <c r="E20" s="534"/>
      <c r="F20" s="534"/>
      <c r="K20" s="512" t="s">
        <v>1144</v>
      </c>
      <c r="L20" s="512"/>
      <c r="M20" s="276">
        <v>0.75</v>
      </c>
      <c r="N20" s="276">
        <v>1</v>
      </c>
    </row>
    <row r="21" spans="1:16" s="155" customFormat="1">
      <c r="A21" s="504" t="s">
        <v>1087</v>
      </c>
      <c r="B21" s="505"/>
      <c r="C21" s="258" t="s">
        <v>1085</v>
      </c>
      <c r="D21" s="535"/>
      <c r="E21" s="534"/>
      <c r="F21" s="534"/>
      <c r="K21" s="1"/>
      <c r="L21" s="1"/>
      <c r="M21" s="1"/>
      <c r="N21" s="1"/>
    </row>
    <row r="22" spans="1:16" s="1" customFormat="1" ht="21.75" customHeight="1">
      <c r="H22" s="1">
        <f>15*0.75</f>
        <v>11.25</v>
      </c>
      <c r="K22" s="487" t="s">
        <v>1152</v>
      </c>
      <c r="L22" s="487"/>
      <c r="M22" s="487"/>
      <c r="N22" s="487"/>
    </row>
    <row r="23" spans="1:16" s="155" customFormat="1">
      <c r="A23" s="501" t="s">
        <v>1092</v>
      </c>
      <c r="B23" s="501"/>
      <c r="C23" s="501"/>
      <c r="D23" s="501"/>
      <c r="K23" s="293" t="s">
        <v>1153</v>
      </c>
      <c r="L23" s="254" t="s">
        <v>1154</v>
      </c>
      <c r="M23" s="300" t="s">
        <v>1178</v>
      </c>
    </row>
    <row r="24" spans="1:16" s="155" customFormat="1">
      <c r="A24" s="239" t="s">
        <v>1091</v>
      </c>
      <c r="B24" s="239" t="s">
        <v>1088</v>
      </c>
      <c r="C24" s="239" t="s">
        <v>1089</v>
      </c>
      <c r="D24" s="239" t="s">
        <v>1086</v>
      </c>
      <c r="K24" s="251">
        <v>0.75</v>
      </c>
      <c r="L24" s="251">
        <v>1</v>
      </c>
      <c r="M24" s="300" t="s">
        <v>1178</v>
      </c>
    </row>
    <row r="25" spans="1:16" s="155" customFormat="1">
      <c r="A25" s="239">
        <v>1</v>
      </c>
      <c r="B25" s="239">
        <v>1.3</v>
      </c>
      <c r="C25" s="239">
        <v>1.3</v>
      </c>
      <c r="D25" s="239">
        <v>1.1000000000000001</v>
      </c>
    </row>
    <row r="26" spans="1:16" s="155" customFormat="1">
      <c r="A26" s="239">
        <v>2</v>
      </c>
      <c r="B26" s="239">
        <v>1.1000000000000001</v>
      </c>
      <c r="C26" s="239">
        <v>1.1000000000000001</v>
      </c>
      <c r="D26" s="239">
        <v>0.85</v>
      </c>
    </row>
    <row r="27" spans="1:16" s="155" customFormat="1">
      <c r="A27" s="239">
        <v>3</v>
      </c>
      <c r="B27" s="239">
        <v>1</v>
      </c>
      <c r="C27" s="239"/>
      <c r="D27" s="239"/>
      <c r="K27" s="487" t="s">
        <v>1155</v>
      </c>
      <c r="L27" s="487"/>
      <c r="M27" s="487"/>
      <c r="N27" s="487"/>
    </row>
    <row r="28" spans="1:16" s="155" customFormat="1">
      <c r="A28" s="155" t="s">
        <v>1090</v>
      </c>
      <c r="L28" s="300" t="s">
        <v>1178</v>
      </c>
      <c r="M28" s="279" t="s">
        <v>1169</v>
      </c>
      <c r="N28" s="279" t="s">
        <v>1170</v>
      </c>
      <c r="O28" s="279" t="s">
        <v>1171</v>
      </c>
    </row>
    <row r="29" spans="1:16" s="155" customFormat="1">
      <c r="K29" s="494" t="s">
        <v>1156</v>
      </c>
      <c r="L29" s="245" t="s">
        <v>1166</v>
      </c>
      <c r="M29" s="294">
        <v>0.65</v>
      </c>
      <c r="N29" s="294">
        <v>0.75</v>
      </c>
      <c r="O29" s="294">
        <v>1</v>
      </c>
      <c r="P29" s="524" t="s">
        <v>1180</v>
      </c>
    </row>
    <row r="30" spans="1:16" s="248" customFormat="1" ht="33" customHeight="1">
      <c r="A30" s="260" t="s">
        <v>1047</v>
      </c>
      <c r="K30" s="495"/>
      <c r="L30" s="245" t="s">
        <v>1167</v>
      </c>
      <c r="M30" s="294">
        <v>0.75</v>
      </c>
      <c r="N30" s="294">
        <v>1</v>
      </c>
      <c r="O30" s="295" t="s">
        <v>1160</v>
      </c>
      <c r="P30" s="524"/>
    </row>
    <row r="31" spans="1:16" ht="25.5">
      <c r="A31" s="344" t="s">
        <v>374</v>
      </c>
      <c r="B31" s="344"/>
      <c r="C31" s="344"/>
      <c r="D31" s="344"/>
      <c r="E31" s="344"/>
      <c r="F31" s="344"/>
      <c r="G31" s="344"/>
      <c r="K31" s="496"/>
      <c r="L31" s="245" t="s">
        <v>1168</v>
      </c>
      <c r="M31" s="296">
        <v>1</v>
      </c>
      <c r="N31" s="297">
        <v>1.25</v>
      </c>
      <c r="O31" s="297" t="s">
        <v>1160</v>
      </c>
      <c r="P31" s="524"/>
    </row>
    <row r="32" spans="1:16" s="1" customFormat="1" ht="63.95" customHeight="1">
      <c r="A32" s="307" t="s">
        <v>1196</v>
      </c>
      <c r="B32" s="464" t="s">
        <v>375</v>
      </c>
      <c r="C32" s="464"/>
      <c r="D32" s="464"/>
      <c r="E32" s="536" t="s">
        <v>378</v>
      </c>
      <c r="F32" s="536"/>
      <c r="G32" s="536"/>
      <c r="H32" s="72" t="s">
        <v>574</v>
      </c>
      <c r="I32" s="529" t="s">
        <v>1199</v>
      </c>
      <c r="K32" s="494" t="s">
        <v>1157</v>
      </c>
      <c r="L32" s="245" t="s">
        <v>1158</v>
      </c>
      <c r="M32" s="296">
        <v>0.75</v>
      </c>
      <c r="N32" s="297" t="s">
        <v>1160</v>
      </c>
      <c r="O32" s="297" t="s">
        <v>1160</v>
      </c>
      <c r="P32" s="524"/>
    </row>
    <row r="33" spans="1:16" s="30" customFormat="1" ht="18.95" customHeight="1">
      <c r="A33" s="31"/>
      <c r="B33" s="347" t="s">
        <v>376</v>
      </c>
      <c r="C33" s="347"/>
      <c r="D33" s="347"/>
      <c r="E33" s="347" t="s">
        <v>376</v>
      </c>
      <c r="F33" s="347"/>
      <c r="G33" s="347"/>
      <c r="H33" s="532" t="s">
        <v>575</v>
      </c>
      <c r="I33" s="530"/>
      <c r="K33" s="496"/>
      <c r="L33" s="245" t="s">
        <v>1159</v>
      </c>
      <c r="M33" s="296">
        <v>1</v>
      </c>
      <c r="N33" s="297" t="s">
        <v>1160</v>
      </c>
      <c r="O33" s="297" t="s">
        <v>1160</v>
      </c>
      <c r="P33" s="524"/>
    </row>
    <row r="34" spans="1:16" s="30" customFormat="1" ht="18.95" customHeight="1">
      <c r="A34" s="31"/>
      <c r="B34" s="31" t="s">
        <v>377</v>
      </c>
      <c r="C34" s="31" t="s">
        <v>188</v>
      </c>
      <c r="D34" s="31" t="s">
        <v>190</v>
      </c>
      <c r="E34" s="31" t="s">
        <v>377</v>
      </c>
      <c r="F34" s="31" t="s">
        <v>188</v>
      </c>
      <c r="G34" s="31" t="s">
        <v>190</v>
      </c>
      <c r="H34" s="532"/>
      <c r="I34" s="530"/>
    </row>
    <row r="35" spans="1:16" ht="31.5">
      <c r="A35" s="34" t="s">
        <v>379</v>
      </c>
      <c r="B35" s="91">
        <v>25</v>
      </c>
      <c r="C35" s="309">
        <v>20</v>
      </c>
      <c r="D35" s="309">
        <v>15</v>
      </c>
      <c r="E35" s="308">
        <v>20</v>
      </c>
      <c r="F35" s="308">
        <v>15</v>
      </c>
      <c r="G35" s="92">
        <v>10</v>
      </c>
      <c r="H35" s="532"/>
      <c r="I35" s="530"/>
      <c r="K35" s="487" t="s">
        <v>1164</v>
      </c>
      <c r="L35" s="487"/>
      <c r="M35" s="487"/>
      <c r="N35" s="487"/>
    </row>
    <row r="36" spans="1:16" ht="36" customHeight="1">
      <c r="A36" s="31" t="s">
        <v>380</v>
      </c>
      <c r="B36" s="91">
        <v>25</v>
      </c>
      <c r="C36" s="91">
        <v>20</v>
      </c>
      <c r="D36" s="91">
        <v>15</v>
      </c>
      <c r="E36" s="31">
        <v>9</v>
      </c>
      <c r="F36" s="31"/>
      <c r="G36" s="31"/>
      <c r="H36" s="532"/>
      <c r="I36" s="530"/>
      <c r="K36" s="488" t="s">
        <v>1165</v>
      </c>
      <c r="L36" s="488"/>
      <c r="M36" s="488"/>
      <c r="N36" s="250">
        <v>1</v>
      </c>
    </row>
    <row r="37" spans="1:16" ht="36" customHeight="1">
      <c r="A37" s="31" t="s">
        <v>572</v>
      </c>
      <c r="B37" s="311">
        <v>35</v>
      </c>
      <c r="C37" s="311">
        <v>30</v>
      </c>
      <c r="D37" s="311">
        <v>25</v>
      </c>
      <c r="E37" s="310">
        <v>20</v>
      </c>
      <c r="F37" s="310">
        <v>15</v>
      </c>
      <c r="G37" s="310">
        <v>10</v>
      </c>
      <c r="H37" s="532"/>
      <c r="I37" s="530"/>
    </row>
    <row r="38" spans="1:16" ht="36" customHeight="1">
      <c r="A38" s="63" t="s">
        <v>570</v>
      </c>
      <c r="B38" s="63">
        <v>24</v>
      </c>
      <c r="C38" s="63"/>
      <c r="D38" s="63"/>
      <c r="E38" s="63">
        <v>12</v>
      </c>
      <c r="F38" s="63"/>
      <c r="G38" s="63"/>
      <c r="H38" s="532"/>
      <c r="I38" s="530"/>
      <c r="K38" s="299" t="s">
        <v>1174</v>
      </c>
      <c r="L38" s="299"/>
      <c r="M38" s="299"/>
      <c r="N38" s="299"/>
    </row>
    <row r="39" spans="1:16" ht="36" customHeight="1">
      <c r="A39" s="63" t="s">
        <v>571</v>
      </c>
      <c r="B39" s="63">
        <v>30</v>
      </c>
      <c r="C39" s="63"/>
      <c r="D39" s="63"/>
      <c r="E39" s="63">
        <v>15</v>
      </c>
      <c r="F39" s="63"/>
      <c r="G39" s="63"/>
      <c r="H39" s="532"/>
      <c r="I39" s="530"/>
      <c r="K39" s="525" t="s">
        <v>1175</v>
      </c>
      <c r="L39" s="526"/>
      <c r="M39" s="527">
        <v>1</v>
      </c>
      <c r="N39" s="528"/>
    </row>
    <row r="40" spans="1:16">
      <c r="A40" s="31" t="s">
        <v>384</v>
      </c>
      <c r="B40" s="303">
        <v>35</v>
      </c>
      <c r="C40" s="303">
        <v>30</v>
      </c>
      <c r="D40" s="303">
        <v>25</v>
      </c>
      <c r="E40" s="301">
        <v>22</v>
      </c>
      <c r="F40" s="301">
        <v>20</v>
      </c>
      <c r="G40" s="31">
        <v>10</v>
      </c>
      <c r="H40" s="532"/>
      <c r="I40" s="530"/>
      <c r="K40" s="516" t="s">
        <v>1176</v>
      </c>
      <c r="L40" s="517"/>
      <c r="M40" s="520" t="s">
        <v>1177</v>
      </c>
      <c r="N40" s="521"/>
    </row>
    <row r="41" spans="1:16">
      <c r="A41" s="63" t="s">
        <v>385</v>
      </c>
      <c r="B41" s="63">
        <v>30</v>
      </c>
      <c r="C41" s="63"/>
      <c r="D41" s="63"/>
      <c r="E41" s="63">
        <v>15</v>
      </c>
      <c r="F41" s="63"/>
      <c r="G41" s="63"/>
      <c r="H41" s="532"/>
      <c r="I41" s="530"/>
      <c r="K41" s="518"/>
      <c r="L41" s="519"/>
      <c r="M41" s="522"/>
      <c r="N41" s="523"/>
    </row>
    <row r="42" spans="1:16">
      <c r="A42" s="63" t="s">
        <v>573</v>
      </c>
      <c r="B42" s="63">
        <v>30</v>
      </c>
      <c r="C42" s="63"/>
      <c r="D42" s="63"/>
      <c r="E42" s="63">
        <v>15</v>
      </c>
      <c r="F42" s="63"/>
      <c r="G42" s="63"/>
      <c r="H42" s="532"/>
      <c r="I42" s="530"/>
    </row>
    <row r="43" spans="1:16">
      <c r="A43" s="63" t="s">
        <v>751</v>
      </c>
      <c r="B43" s="63">
        <v>40</v>
      </c>
      <c r="C43" s="63">
        <v>35</v>
      </c>
      <c r="D43" s="63">
        <v>25</v>
      </c>
      <c r="E43" s="301">
        <v>22</v>
      </c>
      <c r="F43" s="301">
        <v>20</v>
      </c>
      <c r="G43" s="63">
        <v>15</v>
      </c>
      <c r="H43" s="532"/>
      <c r="I43" s="530"/>
    </row>
    <row r="44" spans="1:16">
      <c r="A44" s="63" t="s">
        <v>388</v>
      </c>
      <c r="B44" s="63">
        <v>40</v>
      </c>
      <c r="C44" s="63"/>
      <c r="D44" s="63"/>
      <c r="E44" s="63">
        <v>20</v>
      </c>
      <c r="F44" s="63"/>
      <c r="G44" s="63"/>
      <c r="H44" s="532"/>
      <c r="I44" s="531"/>
    </row>
    <row r="45" spans="1:16">
      <c r="A45" s="30"/>
      <c r="B45" s="30"/>
      <c r="C45" s="30"/>
      <c r="D45" s="30"/>
      <c r="E45" s="30"/>
      <c r="F45" s="30"/>
      <c r="G45" s="30"/>
    </row>
    <row r="46" spans="1:16">
      <c r="A46" s="30"/>
      <c r="B46" s="30"/>
      <c r="C46" s="30"/>
      <c r="D46" s="30"/>
      <c r="E46" s="30"/>
      <c r="F46" s="30"/>
      <c r="G46" s="30"/>
    </row>
    <row r="47" spans="1:16" ht="25.5">
      <c r="A47" s="344" t="s">
        <v>389</v>
      </c>
      <c r="B47" s="344"/>
      <c r="C47" s="344"/>
      <c r="D47" s="344"/>
      <c r="E47" s="59"/>
      <c r="F47" s="59"/>
      <c r="G47" s="59"/>
    </row>
    <row r="48" spans="1:16">
      <c r="A48" s="30"/>
      <c r="B48" s="30"/>
      <c r="C48" s="30"/>
      <c r="D48" s="30"/>
      <c r="E48" s="30"/>
      <c r="F48" s="30"/>
      <c r="G48" s="30"/>
    </row>
    <row r="49" spans="1:7">
      <c r="A49" s="409" t="s">
        <v>390</v>
      </c>
      <c r="B49" s="409"/>
      <c r="C49" s="409"/>
      <c r="D49" s="409"/>
      <c r="E49" s="409"/>
      <c r="F49" s="409"/>
      <c r="G49" s="409"/>
    </row>
    <row r="50" spans="1:7" ht="19.5" customHeight="1">
      <c r="A50" s="537" t="s">
        <v>1195</v>
      </c>
      <c r="B50" s="536" t="s">
        <v>378</v>
      </c>
      <c r="C50" s="536"/>
      <c r="D50" s="536"/>
    </row>
    <row r="51" spans="1:7" ht="19.5" customHeight="1">
      <c r="A51" s="538"/>
      <c r="B51" s="347" t="s">
        <v>376</v>
      </c>
      <c r="C51" s="347"/>
      <c r="D51" s="347"/>
    </row>
    <row r="52" spans="1:7" ht="19.5" customHeight="1">
      <c r="A52" s="539"/>
      <c r="B52" s="31" t="s">
        <v>377</v>
      </c>
      <c r="C52" s="31" t="s">
        <v>188</v>
      </c>
      <c r="D52" s="31" t="s">
        <v>190</v>
      </c>
      <c r="E52" s="540" t="s">
        <v>1224</v>
      </c>
      <c r="F52" s="540"/>
    </row>
    <row r="53" spans="1:7" ht="31.5">
      <c r="A53" s="90" t="s">
        <v>379</v>
      </c>
      <c r="B53" s="91">
        <v>20</v>
      </c>
      <c r="C53" s="91">
        <v>15</v>
      </c>
      <c r="D53" s="91">
        <v>10</v>
      </c>
      <c r="E53" s="540"/>
      <c r="F53" s="540"/>
    </row>
    <row r="54" spans="1:7">
      <c r="A54" s="31" t="s">
        <v>380</v>
      </c>
      <c r="B54" s="31">
        <v>9</v>
      </c>
      <c r="C54" s="31"/>
      <c r="D54" s="31"/>
      <c r="E54" s="540"/>
      <c r="F54" s="540"/>
    </row>
    <row r="55" spans="1:7">
      <c r="A55" s="91" t="s">
        <v>381</v>
      </c>
      <c r="B55" s="91">
        <v>20</v>
      </c>
      <c r="C55" s="91">
        <v>15</v>
      </c>
      <c r="D55" s="91">
        <v>10</v>
      </c>
      <c r="E55" s="540"/>
      <c r="F55" s="540"/>
    </row>
    <row r="56" spans="1:7">
      <c r="A56" s="31" t="s">
        <v>382</v>
      </c>
      <c r="B56" s="31">
        <v>12</v>
      </c>
      <c r="C56" s="31"/>
      <c r="D56" s="31"/>
      <c r="E56" s="540"/>
      <c r="F56" s="540"/>
    </row>
    <row r="57" spans="1:7">
      <c r="A57" s="92" t="s">
        <v>383</v>
      </c>
      <c r="B57" s="92">
        <v>15</v>
      </c>
      <c r="C57" s="92"/>
      <c r="D57" s="92"/>
      <c r="E57" s="540"/>
      <c r="F57" s="540"/>
    </row>
    <row r="58" spans="1:7">
      <c r="A58" s="31" t="s">
        <v>384</v>
      </c>
      <c r="B58" s="31">
        <v>22</v>
      </c>
      <c r="C58" s="31">
        <v>20</v>
      </c>
      <c r="D58" s="31">
        <v>10</v>
      </c>
      <c r="E58" s="540"/>
      <c r="F58" s="540"/>
    </row>
    <row r="59" spans="1:7">
      <c r="A59" s="92" t="s">
        <v>385</v>
      </c>
      <c r="B59" s="92">
        <v>15</v>
      </c>
      <c r="C59" s="92"/>
      <c r="D59" s="92"/>
      <c r="E59" s="540"/>
      <c r="F59" s="540"/>
    </row>
    <row r="60" spans="1:7">
      <c r="A60" s="92" t="s">
        <v>386</v>
      </c>
      <c r="B60" s="92">
        <v>15</v>
      </c>
      <c r="C60" s="92"/>
      <c r="D60" s="92"/>
      <c r="E60" s="540"/>
      <c r="F60" s="540"/>
    </row>
    <row r="61" spans="1:7">
      <c r="A61" s="31" t="s">
        <v>387</v>
      </c>
      <c r="B61" s="31">
        <v>22</v>
      </c>
      <c r="C61" s="31">
        <v>20</v>
      </c>
      <c r="D61" s="31">
        <v>15</v>
      </c>
      <c r="E61" s="540"/>
      <c r="F61" s="540"/>
    </row>
    <row r="62" spans="1:7">
      <c r="A62" s="31" t="s">
        <v>388</v>
      </c>
      <c r="B62" s="31">
        <v>20</v>
      </c>
      <c r="C62" s="31"/>
      <c r="D62" s="31"/>
      <c r="E62" s="540"/>
      <c r="F62" s="540"/>
    </row>
    <row r="66" spans="1:8" ht="25.5">
      <c r="A66" s="344" t="s">
        <v>391</v>
      </c>
      <c r="B66" s="344"/>
      <c r="C66" s="344"/>
      <c r="D66" s="344"/>
      <c r="E66" t="s">
        <v>392</v>
      </c>
    </row>
    <row r="68" spans="1:8">
      <c r="A68" s="384"/>
      <c r="B68" s="464" t="s">
        <v>375</v>
      </c>
      <c r="C68" s="464"/>
      <c r="D68" s="464"/>
      <c r="E68" s="464" t="s">
        <v>378</v>
      </c>
      <c r="F68" s="464"/>
      <c r="G68" s="464"/>
      <c r="H68" s="541" t="s">
        <v>1200</v>
      </c>
    </row>
    <row r="69" spans="1:8">
      <c r="A69" s="543"/>
      <c r="B69" s="347" t="s">
        <v>376</v>
      </c>
      <c r="C69" s="347"/>
      <c r="D69" s="347"/>
      <c r="E69" s="347" t="s">
        <v>376</v>
      </c>
      <c r="F69" s="347"/>
      <c r="G69" s="347"/>
      <c r="H69" s="542"/>
    </row>
    <row r="70" spans="1:8">
      <c r="A70" s="385"/>
      <c r="B70" s="31" t="s">
        <v>377</v>
      </c>
      <c r="C70" s="31" t="s">
        <v>188</v>
      </c>
      <c r="D70" s="31" t="s">
        <v>190</v>
      </c>
      <c r="E70" s="31" t="s">
        <v>377</v>
      </c>
      <c r="F70" s="31" t="s">
        <v>188</v>
      </c>
      <c r="G70" s="31" t="s">
        <v>190</v>
      </c>
      <c r="H70" s="542"/>
    </row>
    <row r="71" spans="1:8">
      <c r="A71" s="45" t="s">
        <v>157</v>
      </c>
      <c r="B71" s="31">
        <v>40</v>
      </c>
      <c r="C71" s="31">
        <v>35</v>
      </c>
      <c r="D71" s="31">
        <v>25</v>
      </c>
      <c r="E71" s="31">
        <v>22</v>
      </c>
      <c r="F71" s="31">
        <v>20</v>
      </c>
      <c r="G71" s="31">
        <v>15</v>
      </c>
      <c r="H71" s="542"/>
    </row>
    <row r="72" spans="1:8">
      <c r="A72" s="45" t="s">
        <v>154</v>
      </c>
      <c r="B72" s="31">
        <v>40</v>
      </c>
      <c r="C72" s="31"/>
      <c r="D72" s="31"/>
      <c r="E72" s="31">
        <v>20</v>
      </c>
      <c r="F72" s="31"/>
      <c r="G72" s="31"/>
      <c r="H72" s="542"/>
    </row>
    <row r="76" spans="1:8" ht="25.5">
      <c r="A76" s="344" t="s">
        <v>1182</v>
      </c>
      <c r="B76" s="344"/>
      <c r="C76" s="344"/>
      <c r="D76" s="344"/>
      <c r="E76" s="344"/>
      <c r="F76" s="344"/>
      <c r="G76" s="344"/>
    </row>
    <row r="77" spans="1:8" s="155" customFormat="1">
      <c r="A77" s="278" t="s">
        <v>1189</v>
      </c>
      <c r="B77" s="278" t="s">
        <v>1188</v>
      </c>
      <c r="C77" s="278" t="s">
        <v>1190</v>
      </c>
      <c r="D77" s="278" t="s">
        <v>1191</v>
      </c>
      <c r="E77" s="278" t="s">
        <v>1192</v>
      </c>
      <c r="F77" s="278" t="s">
        <v>1193</v>
      </c>
      <c r="G77" s="4"/>
      <c r="H77" s="312" t="s">
        <v>1197</v>
      </c>
    </row>
    <row r="78" spans="1:8">
      <c r="A78" s="278" t="s">
        <v>1183</v>
      </c>
      <c r="B78" s="278">
        <v>12</v>
      </c>
      <c r="C78" s="306" t="s">
        <v>1194</v>
      </c>
      <c r="D78" s="278">
        <v>25</v>
      </c>
      <c r="E78" s="278"/>
      <c r="F78" s="278"/>
      <c r="G78" s="313">
        <v>3025</v>
      </c>
      <c r="H78" s="4"/>
    </row>
    <row r="79" spans="1:8">
      <c r="A79" s="278" t="s">
        <v>1184</v>
      </c>
      <c r="B79" s="278">
        <v>12</v>
      </c>
      <c r="C79" s="278">
        <v>75</v>
      </c>
      <c r="D79" s="278">
        <v>50</v>
      </c>
      <c r="E79" s="278">
        <v>30</v>
      </c>
      <c r="F79" s="278"/>
      <c r="G79" s="313">
        <v>7553</v>
      </c>
      <c r="H79" s="4"/>
    </row>
    <row r="80" spans="1:8">
      <c r="A80" s="384" t="s">
        <v>1185</v>
      </c>
      <c r="B80" s="278">
        <v>12</v>
      </c>
      <c r="C80" s="278">
        <v>80</v>
      </c>
      <c r="D80" s="301">
        <v>60</v>
      </c>
      <c r="E80" s="301">
        <v>40</v>
      </c>
      <c r="F80" s="303">
        <v>30</v>
      </c>
      <c r="G80" s="313">
        <v>8643</v>
      </c>
      <c r="H80" s="4"/>
    </row>
    <row r="81" spans="1:8">
      <c r="A81" s="385"/>
      <c r="B81" s="278">
        <v>3</v>
      </c>
      <c r="C81" s="301">
        <v>60</v>
      </c>
      <c r="D81" s="301">
        <v>40</v>
      </c>
      <c r="E81" s="278"/>
      <c r="F81" s="278"/>
      <c r="G81" s="313">
        <v>6040</v>
      </c>
      <c r="H81" s="4"/>
    </row>
    <row r="82" spans="1:8">
      <c r="A82" s="384" t="s">
        <v>1186</v>
      </c>
      <c r="B82" s="278">
        <v>12</v>
      </c>
      <c r="C82" s="278"/>
      <c r="D82" s="278"/>
      <c r="E82" s="302">
        <v>50</v>
      </c>
      <c r="F82" s="304">
        <v>45</v>
      </c>
      <c r="G82" s="4"/>
      <c r="H82" s="4"/>
    </row>
    <row r="83" spans="1:8">
      <c r="A83" s="543"/>
      <c r="B83" s="278">
        <v>3</v>
      </c>
      <c r="C83" s="278">
        <v>60</v>
      </c>
      <c r="D83" s="302">
        <v>50</v>
      </c>
      <c r="E83" s="278"/>
      <c r="F83" s="278"/>
      <c r="G83" s="4"/>
      <c r="H83" s="4"/>
    </row>
    <row r="84" spans="1:8">
      <c r="A84" s="385"/>
      <c r="B84" s="278">
        <v>4</v>
      </c>
      <c r="C84" s="302">
        <v>50</v>
      </c>
      <c r="D84" s="278"/>
      <c r="E84" s="278"/>
      <c r="F84" s="278"/>
      <c r="G84" s="4"/>
      <c r="H84" s="4"/>
    </row>
    <row r="85" spans="1:8">
      <c r="A85" s="384" t="s">
        <v>1187</v>
      </c>
      <c r="B85" s="278">
        <v>12</v>
      </c>
      <c r="C85" s="278"/>
      <c r="D85" s="278"/>
      <c r="E85" s="302">
        <v>75</v>
      </c>
      <c r="F85" s="305">
        <v>60</v>
      </c>
      <c r="G85" s="4"/>
      <c r="H85" s="4"/>
    </row>
    <row r="86" spans="1:8">
      <c r="A86" s="543"/>
      <c r="B86" s="278">
        <v>3</v>
      </c>
      <c r="C86" s="278">
        <v>100</v>
      </c>
      <c r="D86" s="302">
        <v>75</v>
      </c>
      <c r="E86" s="278"/>
      <c r="F86" s="278"/>
      <c r="G86" s="4"/>
      <c r="H86" s="4"/>
    </row>
    <row r="87" spans="1:8">
      <c r="A87" s="385"/>
      <c r="B87" s="278">
        <v>4</v>
      </c>
      <c r="C87" s="278">
        <v>60</v>
      </c>
      <c r="D87" s="278"/>
      <c r="E87" s="278"/>
      <c r="F87" s="278"/>
      <c r="G87" s="4"/>
      <c r="H87" s="4"/>
    </row>
  </sheetData>
  <mergeCells count="65">
    <mergeCell ref="H68:H72"/>
    <mergeCell ref="A76:G76"/>
    <mergeCell ref="A80:A81"/>
    <mergeCell ref="A82:A84"/>
    <mergeCell ref="A85:A87"/>
    <mergeCell ref="B69:D69"/>
    <mergeCell ref="E69:G69"/>
    <mergeCell ref="A68:A70"/>
    <mergeCell ref="B32:D32"/>
    <mergeCell ref="E32:G32"/>
    <mergeCell ref="B33:D33"/>
    <mergeCell ref="E33:G33"/>
    <mergeCell ref="B68:D68"/>
    <mergeCell ref="E68:G68"/>
    <mergeCell ref="A66:D66"/>
    <mergeCell ref="A49:G49"/>
    <mergeCell ref="B50:D50"/>
    <mergeCell ref="B51:D51"/>
    <mergeCell ref="A50:A52"/>
    <mergeCell ref="A47:D47"/>
    <mergeCell ref="E52:F62"/>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A9:C9"/>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K46"/>
  <sheetViews>
    <sheetView showGridLines="0" topLeftCell="C7" zoomScale="90" zoomScaleNormal="90" workbookViewId="0">
      <selection activeCell="M12" sqref="M12:M17"/>
    </sheetView>
  </sheetViews>
  <sheetFormatPr defaultColWidth="9" defaultRowHeight="15.75"/>
  <cols>
    <col min="1" max="1" width="9" style="28"/>
    <col min="2" max="2" width="24.75" style="28" customWidth="1"/>
    <col min="3" max="3" width="39.375" style="28" customWidth="1"/>
    <col min="4" max="7" width="16.75" style="28" customWidth="1"/>
    <col min="8" max="12" width="9" style="28"/>
    <col min="13" max="13" width="12.25" style="28" bestFit="1" customWidth="1"/>
    <col min="14" max="16384" width="9" style="28"/>
  </cols>
  <sheetData>
    <row r="3" spans="2:8" ht="23.25">
      <c r="B3" s="260" t="s">
        <v>1198</v>
      </c>
      <c r="C3" s="260"/>
    </row>
    <row r="4" spans="2:8">
      <c r="B4" s="314" t="s">
        <v>1201</v>
      </c>
      <c r="C4" s="22" t="s">
        <v>1207</v>
      </c>
      <c r="H4" s="28">
        <f>15*37</f>
        <v>555</v>
      </c>
    </row>
    <row r="5" spans="2:8">
      <c r="B5" s="314" t="s">
        <v>1202</v>
      </c>
      <c r="C5" s="22" t="s">
        <v>1207</v>
      </c>
    </row>
    <row r="6" spans="2:8">
      <c r="B6" s="314" t="s">
        <v>1203</v>
      </c>
      <c r="C6" s="22" t="s">
        <v>1207</v>
      </c>
    </row>
    <row r="7" spans="2:8">
      <c r="B7" s="314" t="s">
        <v>1204</v>
      </c>
      <c r="C7" s="22" t="s">
        <v>1208</v>
      </c>
    </row>
    <row r="8" spans="2:8">
      <c r="B8" s="314" t="s">
        <v>1205</v>
      </c>
      <c r="C8" s="22" t="s">
        <v>1208</v>
      </c>
    </row>
    <row r="9" spans="2:8">
      <c r="B9" s="315" t="s">
        <v>1206</v>
      </c>
      <c r="C9" s="22" t="s">
        <v>1207</v>
      </c>
    </row>
    <row r="11" spans="2:8" ht="23.25">
      <c r="B11" s="544" t="s">
        <v>1213</v>
      </c>
      <c r="C11" s="544"/>
      <c r="D11" s="544"/>
      <c r="E11" s="544"/>
      <c r="F11" s="544"/>
      <c r="G11" s="544"/>
    </row>
    <row r="12" spans="2:8" s="93" customFormat="1" ht="26.25" customHeight="1">
      <c r="B12" s="94" t="s">
        <v>576</v>
      </c>
      <c r="C12" s="94" t="s">
        <v>581</v>
      </c>
      <c r="D12" s="94" t="s">
        <v>577</v>
      </c>
      <c r="E12" s="94" t="s">
        <v>578</v>
      </c>
      <c r="F12" s="94" t="s">
        <v>579</v>
      </c>
      <c r="G12" s="94" t="s">
        <v>580</v>
      </c>
    </row>
    <row r="13" spans="2:8" s="93" customFormat="1" ht="19.5" customHeight="1">
      <c r="B13" s="440" t="s">
        <v>582</v>
      </c>
      <c r="C13" s="103" t="s">
        <v>609</v>
      </c>
      <c r="D13" s="102"/>
      <c r="E13" s="104" t="s">
        <v>591</v>
      </c>
      <c r="F13" s="102"/>
      <c r="G13" s="104" t="s">
        <v>591</v>
      </c>
    </row>
    <row r="14" spans="2:8">
      <c r="B14" s="546"/>
      <c r="C14" s="74" t="s">
        <v>608</v>
      </c>
      <c r="D14" s="97"/>
      <c r="E14" s="104" t="s">
        <v>591</v>
      </c>
      <c r="F14" s="97"/>
      <c r="G14" s="104" t="s">
        <v>591</v>
      </c>
    </row>
    <row r="15" spans="2:8" ht="24.75" customHeight="1">
      <c r="B15" s="455"/>
      <c r="C15" s="74" t="s">
        <v>592</v>
      </c>
      <c r="D15" s="97"/>
      <c r="E15" s="97"/>
      <c r="F15" s="104" t="s">
        <v>591</v>
      </c>
      <c r="G15" s="104" t="s">
        <v>591</v>
      </c>
    </row>
    <row r="16" spans="2:8">
      <c r="B16" s="74" t="s">
        <v>583</v>
      </c>
      <c r="C16" s="74"/>
      <c r="D16" s="97"/>
      <c r="E16" s="104" t="s">
        <v>591</v>
      </c>
      <c r="F16" s="97"/>
      <c r="G16" s="97"/>
    </row>
    <row r="17" spans="2:11" ht="16.5" customHeight="1">
      <c r="B17" s="440" t="s">
        <v>584</v>
      </c>
      <c r="C17" s="74" t="s">
        <v>612</v>
      </c>
      <c r="D17" s="97"/>
      <c r="E17" s="97"/>
      <c r="F17" s="104" t="s">
        <v>591</v>
      </c>
      <c r="G17" s="97"/>
      <c r="K17" s="28" t="s">
        <v>593</v>
      </c>
    </row>
    <row r="18" spans="2:11">
      <c r="B18" s="546"/>
      <c r="C18" s="97" t="s">
        <v>610</v>
      </c>
      <c r="D18" s="97"/>
      <c r="E18" s="55"/>
      <c r="F18" s="104" t="s">
        <v>591</v>
      </c>
      <c r="G18" s="97"/>
    </row>
    <row r="19" spans="2:11">
      <c r="B19" s="546"/>
      <c r="C19" s="97" t="s">
        <v>611</v>
      </c>
      <c r="D19" s="97"/>
      <c r="E19" s="104" t="s">
        <v>591</v>
      </c>
      <c r="F19" s="97"/>
      <c r="G19" s="97"/>
    </row>
    <row r="20" spans="2:11" ht="15.75" customHeight="1">
      <c r="B20" s="455"/>
      <c r="C20" s="74" t="s">
        <v>618</v>
      </c>
      <c r="D20" s="97"/>
      <c r="E20" s="104" t="s">
        <v>591</v>
      </c>
      <c r="F20" s="97"/>
      <c r="G20" s="97"/>
    </row>
    <row r="21" spans="2:11" ht="19.5" customHeight="1">
      <c r="B21" s="440" t="s">
        <v>614</v>
      </c>
      <c r="C21" s="74" t="s">
        <v>613</v>
      </c>
      <c r="D21" s="97"/>
      <c r="E21" s="547" t="s">
        <v>593</v>
      </c>
      <c r="F21" s="97"/>
      <c r="G21" s="97"/>
    </row>
    <row r="22" spans="2:11">
      <c r="B22" s="546"/>
      <c r="C22" s="74" t="s">
        <v>587</v>
      </c>
      <c r="D22" s="97"/>
      <c r="E22" s="548"/>
      <c r="F22" s="97"/>
      <c r="G22" s="97"/>
    </row>
    <row r="23" spans="2:11">
      <c r="B23" s="546"/>
      <c r="C23" s="74" t="s">
        <v>588</v>
      </c>
      <c r="D23" s="97"/>
      <c r="E23" s="548"/>
      <c r="F23" s="97"/>
      <c r="G23" s="97"/>
    </row>
    <row r="24" spans="2:11">
      <c r="B24" s="455"/>
      <c r="C24" s="74" t="s">
        <v>589</v>
      </c>
      <c r="D24" s="97"/>
      <c r="E24" s="549"/>
      <c r="F24" s="97"/>
      <c r="G24" s="97"/>
    </row>
    <row r="25" spans="2:11">
      <c r="B25" s="440" t="s">
        <v>585</v>
      </c>
      <c r="C25" s="74" t="s">
        <v>590</v>
      </c>
      <c r="D25" s="97"/>
      <c r="E25" s="97"/>
      <c r="F25" s="104" t="s">
        <v>591</v>
      </c>
      <c r="G25" s="97"/>
    </row>
    <row r="26" spans="2:11">
      <c r="B26" s="546"/>
      <c r="C26" s="74" t="s">
        <v>595</v>
      </c>
      <c r="D26" s="97"/>
      <c r="E26" s="104" t="s">
        <v>591</v>
      </c>
      <c r="F26" s="97"/>
      <c r="G26" s="97"/>
    </row>
    <row r="27" spans="2:11" ht="47.25">
      <c r="B27" s="455"/>
      <c r="C27" s="74" t="s">
        <v>615</v>
      </c>
      <c r="D27" s="104" t="s">
        <v>591</v>
      </c>
      <c r="E27" s="55"/>
      <c r="F27" s="97"/>
      <c r="G27" s="97"/>
    </row>
    <row r="28" spans="2:11">
      <c r="B28" s="464" t="s">
        <v>586</v>
      </c>
      <c r="C28" s="74" t="s">
        <v>617</v>
      </c>
      <c r="D28" s="97"/>
      <c r="E28" s="97"/>
      <c r="F28" s="104" t="s">
        <v>591</v>
      </c>
      <c r="G28" s="97"/>
    </row>
    <row r="29" spans="2:11">
      <c r="B29" s="464"/>
      <c r="C29" s="97" t="s">
        <v>616</v>
      </c>
      <c r="D29" s="97"/>
      <c r="E29" s="97"/>
      <c r="F29" s="104" t="s">
        <v>591</v>
      </c>
      <c r="G29" s="97"/>
    </row>
    <row r="30" spans="2:11">
      <c r="B30" s="464"/>
      <c r="C30" s="97" t="s">
        <v>594</v>
      </c>
      <c r="D30" s="97"/>
      <c r="E30" s="104" t="s">
        <v>591</v>
      </c>
      <c r="F30" s="97"/>
      <c r="G30" s="97"/>
    </row>
    <row r="31" spans="2:11">
      <c r="D31" s="545" t="s">
        <v>1209</v>
      </c>
      <c r="E31" s="545" t="s">
        <v>1225</v>
      </c>
      <c r="F31" s="545" t="s">
        <v>1210</v>
      </c>
      <c r="G31" s="545" t="s">
        <v>1212</v>
      </c>
    </row>
    <row r="32" spans="2:11">
      <c r="D32" s="545"/>
      <c r="E32" s="545"/>
      <c r="F32" s="545"/>
      <c r="G32" s="545"/>
    </row>
    <row r="33" spans="2:7">
      <c r="D33" s="545"/>
      <c r="E33" s="545"/>
      <c r="F33" s="545"/>
      <c r="G33" s="545"/>
    </row>
    <row r="34" spans="2:7">
      <c r="D34" s="545"/>
      <c r="E34" s="545"/>
      <c r="F34" s="545"/>
      <c r="G34" s="545"/>
    </row>
    <row r="35" spans="2:7">
      <c r="D35" s="545"/>
      <c r="E35" s="545"/>
      <c r="F35" s="545"/>
      <c r="G35" s="545"/>
    </row>
    <row r="36" spans="2:7">
      <c r="D36" s="545"/>
      <c r="E36" s="545"/>
      <c r="F36" s="545"/>
      <c r="G36" s="545"/>
    </row>
    <row r="37" spans="2:7">
      <c r="D37" s="545"/>
      <c r="E37" s="545"/>
      <c r="F37" s="545"/>
      <c r="G37" s="545"/>
    </row>
    <row r="42" spans="2:7" ht="36.75" customHeight="1">
      <c r="B42" s="544" t="s">
        <v>1223</v>
      </c>
      <c r="C42" s="544"/>
      <c r="D42" s="544"/>
      <c r="E42" s="544"/>
      <c r="F42" s="544"/>
      <c r="G42" s="544"/>
    </row>
    <row r="43" spans="2:7">
      <c r="B43" s="316" t="s">
        <v>1214</v>
      </c>
      <c r="C43" s="316" t="s">
        <v>1215</v>
      </c>
      <c r="D43" s="316" t="s">
        <v>1216</v>
      </c>
      <c r="E43" s="316" t="s">
        <v>1217</v>
      </c>
      <c r="F43" s="316" t="s">
        <v>1218</v>
      </c>
      <c r="G43" s="316" t="s">
        <v>1219</v>
      </c>
    </row>
    <row r="44" spans="2:7">
      <c r="B44" s="316" t="s">
        <v>1220</v>
      </c>
      <c r="C44" s="316" t="s">
        <v>593</v>
      </c>
      <c r="D44" s="316" t="s">
        <v>593</v>
      </c>
      <c r="E44" s="316" t="s">
        <v>593</v>
      </c>
      <c r="F44" s="316" t="s">
        <v>593</v>
      </c>
      <c r="G44" s="316" t="s">
        <v>593</v>
      </c>
    </row>
    <row r="45" spans="2:7">
      <c r="B45" s="316" t="s">
        <v>1221</v>
      </c>
      <c r="C45" s="316" t="s">
        <v>593</v>
      </c>
      <c r="D45" s="316" t="s">
        <v>593</v>
      </c>
      <c r="E45" s="316" t="s">
        <v>593</v>
      </c>
      <c r="F45" s="316" t="s">
        <v>593</v>
      </c>
      <c r="G45" s="316"/>
    </row>
    <row r="46" spans="2:7">
      <c r="B46" s="316" t="s">
        <v>1222</v>
      </c>
      <c r="C46" s="316" t="s">
        <v>593</v>
      </c>
      <c r="D46" s="316" t="s">
        <v>593</v>
      </c>
      <c r="E46" s="316"/>
      <c r="F46" s="316" t="s">
        <v>593</v>
      </c>
      <c r="G46" s="316"/>
    </row>
  </sheetData>
  <mergeCells count="12">
    <mergeCell ref="B42:G42"/>
    <mergeCell ref="B11:G11"/>
    <mergeCell ref="D31:D37"/>
    <mergeCell ref="E31:E37"/>
    <mergeCell ref="F31:F37"/>
    <mergeCell ref="G31:G37"/>
    <mergeCell ref="B13:B15"/>
    <mergeCell ref="B28:B30"/>
    <mergeCell ref="B17:B20"/>
    <mergeCell ref="B21:B24"/>
    <mergeCell ref="E21:E24"/>
    <mergeCell ref="B25:B2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1BF27-87D2-4082-B92E-328372AC2A78}">
  <dimension ref="A1:G52"/>
  <sheetViews>
    <sheetView showGridLines="0" tabSelected="1" topLeftCell="B1" workbookViewId="0">
      <selection activeCell="K10" sqref="K10"/>
    </sheetView>
  </sheetViews>
  <sheetFormatPr defaultRowHeight="15.75"/>
  <cols>
    <col min="1" max="1" width="9" style="155"/>
    <col min="2" max="2" width="21.25" customWidth="1"/>
    <col min="3" max="4" width="19.625" customWidth="1"/>
    <col min="5" max="5" width="21.5" customWidth="1"/>
    <col min="6" max="6" width="21.625" customWidth="1"/>
    <col min="7" max="7" width="16.25" customWidth="1"/>
  </cols>
  <sheetData>
    <row r="1" spans="2:5" s="155" customFormat="1"/>
    <row r="2" spans="2:5" s="155" customFormat="1"/>
    <row r="3" spans="2:5">
      <c r="B3" s="464" t="s">
        <v>1230</v>
      </c>
      <c r="C3" s="324" t="s">
        <v>1231</v>
      </c>
      <c r="D3" s="324" t="s">
        <v>254</v>
      </c>
    </row>
    <row r="4" spans="2:5">
      <c r="B4" s="464"/>
      <c r="C4" s="324" t="s">
        <v>1235</v>
      </c>
      <c r="D4" s="324" t="s">
        <v>254</v>
      </c>
    </row>
    <row r="6" spans="2:5" s="329" customFormat="1" ht="30" customHeight="1">
      <c r="B6" s="592" t="s">
        <v>1238</v>
      </c>
    </row>
    <row r="7" spans="2:5" ht="21.75" customHeight="1">
      <c r="B7" s="605" t="s">
        <v>1231</v>
      </c>
    </row>
    <row r="8" spans="2:5">
      <c r="B8" s="324" t="s">
        <v>1236</v>
      </c>
      <c r="C8" s="324" t="s">
        <v>1091</v>
      </c>
      <c r="D8" s="324" t="s">
        <v>1237</v>
      </c>
      <c r="E8" s="611" t="s">
        <v>1290</v>
      </c>
    </row>
    <row r="9" spans="2:5">
      <c r="B9" s="590" t="s">
        <v>1233</v>
      </c>
      <c r="C9" s="590" t="s">
        <v>254</v>
      </c>
      <c r="D9" s="324"/>
      <c r="E9" s="612"/>
    </row>
    <row r="10" spans="2:5" s="1" customFormat="1" ht="36" customHeight="1">
      <c r="B10" s="591" t="s">
        <v>1234</v>
      </c>
      <c r="C10" s="591" t="s">
        <v>255</v>
      </c>
      <c r="D10" s="222" t="s">
        <v>1272</v>
      </c>
      <c r="E10" s="612"/>
    </row>
    <row r="12" spans="2:5">
      <c r="B12" s="605" t="s">
        <v>1235</v>
      </c>
    </row>
    <row r="13" spans="2:5" s="1" customFormat="1" ht="23.25" customHeight="1">
      <c r="B13" s="606" t="s">
        <v>1239</v>
      </c>
      <c r="C13" s="606"/>
      <c r="D13" s="606"/>
    </row>
    <row r="14" spans="2:5">
      <c r="B14" s="4"/>
      <c r="C14" s="324" t="s">
        <v>254</v>
      </c>
      <c r="D14" s="4"/>
      <c r="E14" s="611" t="s">
        <v>1291</v>
      </c>
    </row>
    <row r="15" spans="2:5" s="1" customFormat="1" ht="37.5" customHeight="1">
      <c r="B15" s="3"/>
      <c r="C15" s="322" t="s">
        <v>1240</v>
      </c>
      <c r="D15" s="593" t="s">
        <v>1241</v>
      </c>
      <c r="E15" s="610"/>
    </row>
    <row r="17" spans="2:7" s="598" customFormat="1" ht="33" customHeight="1">
      <c r="B17" s="606" t="s">
        <v>1263</v>
      </c>
      <c r="C17" s="606"/>
      <c r="D17" s="606"/>
    </row>
    <row r="18" spans="2:7" s="1" customFormat="1" ht="21" customHeight="1">
      <c r="B18" s="323" t="s">
        <v>1242</v>
      </c>
      <c r="C18" s="323" t="s">
        <v>1243</v>
      </c>
      <c r="D18" s="323" t="s">
        <v>1244</v>
      </c>
      <c r="E18" s="323" t="s">
        <v>1245</v>
      </c>
      <c r="F18" s="323" t="s">
        <v>1246</v>
      </c>
      <c r="G18" s="611" t="s">
        <v>1292</v>
      </c>
    </row>
    <row r="19" spans="2:7" s="1" customFormat="1" ht="24" customHeight="1">
      <c r="B19" s="265" t="s">
        <v>1259</v>
      </c>
      <c r="C19" s="265"/>
      <c r="D19" s="265" t="s">
        <v>1248</v>
      </c>
      <c r="E19" s="265" t="s">
        <v>1250</v>
      </c>
      <c r="F19" s="327" t="s">
        <v>1250</v>
      </c>
      <c r="G19" s="613"/>
    </row>
    <row r="20" spans="2:7" s="1" customFormat="1" ht="24" customHeight="1">
      <c r="B20" s="595" t="s">
        <v>585</v>
      </c>
      <c r="C20" s="265" t="s">
        <v>1251</v>
      </c>
      <c r="D20" s="327" t="s">
        <v>1248</v>
      </c>
      <c r="E20" s="327" t="s">
        <v>1250</v>
      </c>
      <c r="F20" s="327" t="s">
        <v>1250</v>
      </c>
      <c r="G20" s="613"/>
    </row>
    <row r="21" spans="2:7" s="1" customFormat="1" ht="38.25">
      <c r="B21" s="596"/>
      <c r="C21" s="265" t="s">
        <v>1252</v>
      </c>
      <c r="D21" s="328" t="s">
        <v>1254</v>
      </c>
      <c r="E21" s="325" t="s">
        <v>1255</v>
      </c>
      <c r="F21" s="327" t="s">
        <v>1250</v>
      </c>
      <c r="G21" s="613"/>
    </row>
    <row r="22" spans="2:7" ht="48.75" customHeight="1">
      <c r="B22" s="597"/>
      <c r="C22" s="265" t="s">
        <v>1256</v>
      </c>
      <c r="D22" s="328" t="s">
        <v>1254</v>
      </c>
      <c r="E22" s="328" t="s">
        <v>1258</v>
      </c>
      <c r="F22" s="325" t="s">
        <v>1255</v>
      </c>
      <c r="G22" s="613"/>
    </row>
    <row r="23" spans="2:7" ht="27" customHeight="1">
      <c r="B23" s="595" t="s">
        <v>1260</v>
      </c>
      <c r="C23" s="265" t="s">
        <v>1261</v>
      </c>
      <c r="D23" s="265" t="s">
        <v>1248</v>
      </c>
      <c r="E23" s="265" t="s">
        <v>1250</v>
      </c>
      <c r="F23" s="327" t="s">
        <v>1250</v>
      </c>
      <c r="G23" s="613"/>
    </row>
    <row r="24" spans="2:7" ht="45.75" customHeight="1">
      <c r="B24" s="596"/>
      <c r="C24" s="265" t="s">
        <v>1262</v>
      </c>
      <c r="D24" s="328" t="s">
        <v>1254</v>
      </c>
      <c r="E24" s="325" t="s">
        <v>1255</v>
      </c>
      <c r="F24" s="327" t="s">
        <v>1250</v>
      </c>
      <c r="G24" s="613"/>
    </row>
    <row r="25" spans="2:7" ht="45.75" customHeight="1">
      <c r="B25" s="597"/>
      <c r="C25" s="265" t="s">
        <v>1271</v>
      </c>
      <c r="D25" s="328" t="s">
        <v>1254</v>
      </c>
      <c r="E25" s="328" t="s">
        <v>1258</v>
      </c>
      <c r="F25" s="325" t="s">
        <v>1255</v>
      </c>
      <c r="G25" s="613"/>
    </row>
    <row r="26" spans="2:7" s="1" customFormat="1" ht="21" customHeight="1">
      <c r="B26" s="413" t="s">
        <v>1264</v>
      </c>
      <c r="C26" s="413"/>
      <c r="D26" s="413"/>
      <c r="E26" s="413"/>
      <c r="F26" s="413"/>
    </row>
    <row r="27" spans="2:7" ht="22.5" customHeight="1"/>
    <row r="28" spans="2:7" ht="33.75" customHeight="1">
      <c r="B28" s="606" t="s">
        <v>1265</v>
      </c>
      <c r="C28" s="606"/>
      <c r="D28" s="606"/>
      <c r="E28" s="599"/>
      <c r="F28" s="594"/>
    </row>
    <row r="29" spans="2:7">
      <c r="B29" s="323" t="s">
        <v>638</v>
      </c>
      <c r="C29" s="323" t="s">
        <v>1266</v>
      </c>
      <c r="D29" s="323" t="s">
        <v>1244</v>
      </c>
      <c r="E29" s="323" t="s">
        <v>1245</v>
      </c>
      <c r="F29" s="611" t="s">
        <v>1293</v>
      </c>
    </row>
    <row r="30" spans="2:7">
      <c r="B30" s="323" t="s">
        <v>1232</v>
      </c>
      <c r="C30" s="323" t="s">
        <v>1267</v>
      </c>
      <c r="D30" s="323" t="s">
        <v>1247</v>
      </c>
      <c r="E30" s="323" t="s">
        <v>1249</v>
      </c>
      <c r="F30" s="612"/>
    </row>
    <row r="31" spans="2:7">
      <c r="B31" s="600" t="s">
        <v>1268</v>
      </c>
      <c r="C31" s="323" t="s">
        <v>1269</v>
      </c>
      <c r="D31" s="323" t="s">
        <v>1247</v>
      </c>
      <c r="E31" s="323" t="s">
        <v>1249</v>
      </c>
      <c r="F31" s="612"/>
    </row>
    <row r="32" spans="2:7" ht="27">
      <c r="B32" s="600"/>
      <c r="C32" s="323" t="s">
        <v>1270</v>
      </c>
      <c r="D32" s="323" t="s">
        <v>1253</v>
      </c>
      <c r="E32" s="323" t="s">
        <v>1257</v>
      </c>
      <c r="F32" s="612"/>
    </row>
    <row r="35" spans="2:5" s="30" customFormat="1" ht="21" customHeight="1">
      <c r="B35" s="609" t="s">
        <v>1273</v>
      </c>
    </row>
    <row r="36" spans="2:5" ht="55.5" customHeight="1">
      <c r="B36" s="601" t="s">
        <v>1274</v>
      </c>
      <c r="C36" s="602"/>
      <c r="D36" s="306" t="s">
        <v>1294</v>
      </c>
    </row>
    <row r="39" spans="2:5" s="30" customFormat="1" ht="21.75" customHeight="1">
      <c r="B39" s="607" t="s">
        <v>1275</v>
      </c>
      <c r="C39" s="607"/>
      <c r="D39" s="607"/>
    </row>
    <row r="40" spans="2:5">
      <c r="B40" s="323" t="s">
        <v>1276</v>
      </c>
      <c r="C40" s="323" t="s">
        <v>1277</v>
      </c>
      <c r="D40" s="323" t="s">
        <v>1282</v>
      </c>
      <c r="E40" s="614" t="s">
        <v>1296</v>
      </c>
    </row>
    <row r="41" spans="2:5">
      <c r="B41" s="323" t="s">
        <v>1278</v>
      </c>
      <c r="C41" s="323" t="s">
        <v>1279</v>
      </c>
      <c r="D41" s="376" t="s">
        <v>1283</v>
      </c>
      <c r="E41" s="347"/>
    </row>
    <row r="42" spans="2:5">
      <c r="B42" s="323" t="s">
        <v>1280</v>
      </c>
      <c r="C42" s="323" t="s">
        <v>1281</v>
      </c>
      <c r="D42" s="376"/>
      <c r="E42" s="347"/>
    </row>
    <row r="43" spans="2:5" s="1" customFormat="1" ht="24" customHeight="1">
      <c r="B43" s="603" t="s">
        <v>1284</v>
      </c>
      <c r="C43" s="603" t="s">
        <v>254</v>
      </c>
      <c r="D43" s="30" t="s">
        <v>1284</v>
      </c>
    </row>
    <row r="44" spans="2:5" s="155" customFormat="1">
      <c r="B44" s="603"/>
      <c r="C44" s="603"/>
      <c r="D44" s="326"/>
    </row>
    <row r="45" spans="2:5">
      <c r="B45" s="608" t="s">
        <v>1289</v>
      </c>
      <c r="C45" s="608"/>
      <c r="D45" s="608"/>
      <c r="E45" s="614" t="s">
        <v>1295</v>
      </c>
    </row>
    <row r="46" spans="2:5">
      <c r="B46" s="608"/>
      <c r="C46" s="608"/>
      <c r="D46" s="608"/>
      <c r="E46" s="614"/>
    </row>
    <row r="47" spans="2:5">
      <c r="B47" s="608"/>
      <c r="C47" s="608"/>
      <c r="D47" s="608"/>
      <c r="E47" s="614"/>
    </row>
    <row r="48" spans="2:5" ht="12" customHeight="1">
      <c r="B48" s="608"/>
      <c r="C48" s="608"/>
      <c r="D48" s="608"/>
      <c r="E48" s="614"/>
    </row>
    <row r="50" spans="2:4" ht="20.25">
      <c r="B50" s="607" t="s">
        <v>1285</v>
      </c>
      <c r="C50" s="607"/>
      <c r="D50" s="607"/>
    </row>
    <row r="51" spans="2:4">
      <c r="B51" s="604" t="s">
        <v>1286</v>
      </c>
      <c r="C51" s="4" t="s">
        <v>1240</v>
      </c>
      <c r="D51" s="4"/>
    </row>
    <row r="52" spans="2:4">
      <c r="B52" s="604" t="s">
        <v>1287</v>
      </c>
      <c r="C52" s="4" t="s">
        <v>1240</v>
      </c>
      <c r="D52" s="589" t="s">
        <v>1288</v>
      </c>
    </row>
  </sheetData>
  <mergeCells count="19">
    <mergeCell ref="B50:D50"/>
    <mergeCell ref="E8:E10"/>
    <mergeCell ref="E14:E15"/>
    <mergeCell ref="G18:G25"/>
    <mergeCell ref="F29:F32"/>
    <mergeCell ref="E45:E48"/>
    <mergeCell ref="E40:E42"/>
    <mergeCell ref="B28:D28"/>
    <mergeCell ref="B31:B32"/>
    <mergeCell ref="B36:C36"/>
    <mergeCell ref="D41:D42"/>
    <mergeCell ref="B45:D48"/>
    <mergeCell ref="B39:D39"/>
    <mergeCell ref="B3:B4"/>
    <mergeCell ref="B17:D17"/>
    <mergeCell ref="B20:B22"/>
    <mergeCell ref="B23:B25"/>
    <mergeCell ref="B26:F26"/>
    <mergeCell ref="B13:D13"/>
  </mergeCells>
  <phoneticPr fontId="2" type="noConversion"/>
  <pageMargins left="0.7" right="0.7" top="0.75" bottom="0.75" header="0.3" footer="0.3"/>
  <pageSetup paperSize="9" orientation="portrait" horizontalDpi="300" verticalDpi="0" copies="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375" t="s">
        <v>442</v>
      </c>
      <c r="B2" s="572"/>
      <c r="C2" s="572"/>
      <c r="D2" s="572"/>
      <c r="E2" s="572"/>
    </row>
    <row r="3" spans="1:14">
      <c r="A3" s="347" t="s">
        <v>420</v>
      </c>
      <c r="B3" s="347"/>
      <c r="C3" s="77" t="s">
        <v>421</v>
      </c>
      <c r="D3" s="77" t="s">
        <v>422</v>
      </c>
      <c r="E3" s="77" t="s">
        <v>423</v>
      </c>
    </row>
    <row r="4" spans="1:14" ht="39" customHeight="1">
      <c r="A4" s="347" t="s">
        <v>441</v>
      </c>
      <c r="B4" s="77" t="s">
        <v>424</v>
      </c>
      <c r="C4" s="79" t="s">
        <v>425</v>
      </c>
      <c r="D4" s="77" t="s">
        <v>426</v>
      </c>
      <c r="E4" s="77" t="s">
        <v>427</v>
      </c>
    </row>
    <row r="5" spans="1:14" ht="39" customHeight="1">
      <c r="A5" s="347"/>
      <c r="B5" s="77" t="s">
        <v>428</v>
      </c>
      <c r="C5" s="79" t="s">
        <v>429</v>
      </c>
      <c r="D5" s="79" t="s">
        <v>430</v>
      </c>
      <c r="E5" s="77" t="s">
        <v>427</v>
      </c>
    </row>
    <row r="6" spans="1:14" ht="77.25" customHeight="1">
      <c r="A6" s="347"/>
      <c r="B6" s="77" t="s">
        <v>431</v>
      </c>
      <c r="C6" s="79" t="s">
        <v>432</v>
      </c>
      <c r="D6" s="79" t="s">
        <v>433</v>
      </c>
      <c r="E6" s="78" t="s">
        <v>596</v>
      </c>
    </row>
    <row r="7" spans="1:14" ht="84.75" customHeight="1">
      <c r="A7" s="347" t="s">
        <v>440</v>
      </c>
      <c r="B7" s="77" t="s">
        <v>438</v>
      </c>
      <c r="C7" s="464" t="s">
        <v>434</v>
      </c>
      <c r="D7" s="79" t="s">
        <v>435</v>
      </c>
      <c r="E7" s="79" t="s">
        <v>436</v>
      </c>
    </row>
    <row r="8" spans="1:14" ht="39" customHeight="1">
      <c r="A8" s="347"/>
      <c r="B8" s="77" t="s">
        <v>439</v>
      </c>
      <c r="C8" s="464"/>
      <c r="D8" s="347" t="s">
        <v>437</v>
      </c>
      <c r="E8" s="347"/>
    </row>
    <row r="9" spans="1:14" s="51" customFormat="1" ht="39" customHeight="1">
      <c r="A9" s="65"/>
      <c r="B9" s="66"/>
      <c r="C9" s="67"/>
      <c r="D9" s="65"/>
      <c r="E9" s="65"/>
      <c r="G9" s="27"/>
    </row>
    <row r="10" spans="1:14" ht="39" customHeight="1">
      <c r="A10" s="559" t="s">
        <v>457</v>
      </c>
      <c r="B10" s="559"/>
      <c r="C10" s="559"/>
      <c r="D10" s="559"/>
      <c r="E10" s="559"/>
      <c r="F10" s="560" t="s">
        <v>598</v>
      </c>
      <c r="G10" s="561"/>
      <c r="H10" s="561"/>
      <c r="I10" s="561"/>
      <c r="J10" s="550" t="s">
        <v>600</v>
      </c>
      <c r="K10" s="551"/>
      <c r="L10" s="551"/>
      <c r="M10" s="551"/>
      <c r="N10" s="552"/>
    </row>
    <row r="11" spans="1:14" s="1" customFormat="1" ht="39" customHeight="1">
      <c r="A11" s="3"/>
      <c r="B11" s="63" t="s">
        <v>443</v>
      </c>
      <c r="C11" s="556" t="s">
        <v>444</v>
      </c>
      <c r="D11" s="557"/>
      <c r="E11" s="558"/>
      <c r="F11" s="50" t="s">
        <v>453</v>
      </c>
      <c r="G11" s="115" t="s">
        <v>454</v>
      </c>
      <c r="H11" s="50" t="s">
        <v>455</v>
      </c>
      <c r="I11" s="63" t="s">
        <v>2</v>
      </c>
      <c r="J11" s="95" t="s">
        <v>601</v>
      </c>
      <c r="K11" s="95" t="s">
        <v>602</v>
      </c>
      <c r="L11" s="95" t="s">
        <v>603</v>
      </c>
      <c r="M11" s="96" t="s">
        <v>604</v>
      </c>
      <c r="N11" s="95" t="s">
        <v>605</v>
      </c>
    </row>
    <row r="12" spans="1:14" ht="39" customHeight="1">
      <c r="A12" s="8" t="s">
        <v>445</v>
      </c>
      <c r="B12" s="50"/>
      <c r="C12" s="562" t="s">
        <v>452</v>
      </c>
      <c r="D12" s="563"/>
      <c r="E12" s="563"/>
      <c r="F12" s="347" t="s">
        <v>456</v>
      </c>
      <c r="G12" s="115">
        <v>4</v>
      </c>
      <c r="H12" s="384">
        <v>160</v>
      </c>
      <c r="I12" s="570" t="s">
        <v>599</v>
      </c>
      <c r="J12" s="77">
        <v>4</v>
      </c>
      <c r="K12" s="77">
        <v>4.4000000000000004</v>
      </c>
      <c r="L12" s="77">
        <v>4.5</v>
      </c>
      <c r="M12" s="77">
        <v>20</v>
      </c>
      <c r="N12" s="77">
        <v>2.2000000000000002</v>
      </c>
    </row>
    <row r="13" spans="1:14" ht="84" customHeight="1">
      <c r="A13" s="553" t="s">
        <v>446</v>
      </c>
      <c r="B13" s="50" t="s">
        <v>447</v>
      </c>
      <c r="C13" s="564" t="s">
        <v>597</v>
      </c>
      <c r="D13" s="563"/>
      <c r="E13" s="563"/>
      <c r="F13" s="347"/>
      <c r="G13" s="115">
        <v>6</v>
      </c>
      <c r="H13" s="543"/>
      <c r="I13" s="570"/>
      <c r="J13" s="77">
        <v>6</v>
      </c>
      <c r="K13" s="77">
        <v>3.6</v>
      </c>
      <c r="L13" s="77">
        <v>4</v>
      </c>
      <c r="M13" s="77">
        <v>12.5</v>
      </c>
      <c r="N13" s="77">
        <v>1.8</v>
      </c>
    </row>
    <row r="14" spans="1:14" ht="99" customHeight="1">
      <c r="A14" s="554"/>
      <c r="B14" s="50" t="s">
        <v>448</v>
      </c>
      <c r="C14" s="563"/>
      <c r="D14" s="563"/>
      <c r="E14" s="563"/>
      <c r="F14" s="347"/>
      <c r="G14" s="115">
        <v>8</v>
      </c>
      <c r="H14" s="385"/>
      <c r="I14" s="570"/>
      <c r="J14" s="77">
        <v>8</v>
      </c>
      <c r="K14" s="77">
        <v>3.4</v>
      </c>
      <c r="L14" s="77">
        <v>3.6</v>
      </c>
      <c r="M14" s="77">
        <v>11.5</v>
      </c>
      <c r="N14" s="77">
        <v>1.7</v>
      </c>
    </row>
    <row r="15" spans="1:14" ht="51.75" customHeight="1">
      <c r="A15" s="553" t="s">
        <v>449</v>
      </c>
      <c r="B15" s="50" t="s">
        <v>447</v>
      </c>
      <c r="C15" s="565"/>
      <c r="D15" s="566"/>
      <c r="E15" s="567"/>
      <c r="F15" s="347"/>
      <c r="G15" s="115">
        <v>12</v>
      </c>
      <c r="H15" s="384">
        <v>260</v>
      </c>
      <c r="I15" s="570"/>
      <c r="J15" s="384">
        <v>12</v>
      </c>
      <c r="K15" s="384">
        <v>3</v>
      </c>
      <c r="L15" s="384">
        <v>3.6</v>
      </c>
      <c r="M15" s="384">
        <v>9</v>
      </c>
      <c r="N15" s="384">
        <v>1.5</v>
      </c>
    </row>
    <row r="16" spans="1:14" ht="129.75" customHeight="1">
      <c r="A16" s="554"/>
      <c r="B16" s="50" t="s">
        <v>448</v>
      </c>
      <c r="C16" s="568" t="s">
        <v>606</v>
      </c>
      <c r="D16" s="566"/>
      <c r="E16" s="567"/>
      <c r="F16" s="347"/>
      <c r="G16" s="115">
        <v>16</v>
      </c>
      <c r="H16" s="385"/>
      <c r="I16" s="570"/>
      <c r="J16" s="385"/>
      <c r="K16" s="385"/>
      <c r="L16" s="385"/>
      <c r="M16" s="385"/>
      <c r="N16" s="385"/>
    </row>
    <row r="17" spans="1:11" ht="45.75" customHeight="1">
      <c r="A17" s="553" t="s">
        <v>450</v>
      </c>
      <c r="B17" s="50" t="s">
        <v>447</v>
      </c>
      <c r="C17" s="565"/>
      <c r="D17" s="566"/>
      <c r="E17" s="567"/>
      <c r="F17" s="64"/>
    </row>
    <row r="18" spans="1:11" ht="87" customHeight="1">
      <c r="A18" s="555"/>
      <c r="B18" s="50" t="s">
        <v>448</v>
      </c>
      <c r="C18" s="565"/>
      <c r="D18" s="566"/>
      <c r="E18" s="567"/>
      <c r="F18" s="64"/>
    </row>
    <row r="19" spans="1:11" ht="44.25" customHeight="1">
      <c r="A19" s="554"/>
      <c r="B19" s="50" t="s">
        <v>451</v>
      </c>
      <c r="C19" s="565"/>
      <c r="D19" s="566"/>
      <c r="E19" s="567"/>
      <c r="F19" s="64"/>
    </row>
    <row r="20" spans="1:11">
      <c r="B20" s="30"/>
      <c r="D20" s="498"/>
      <c r="E20" s="498"/>
    </row>
    <row r="21" spans="1:11">
      <c r="D21" s="498"/>
      <c r="E21" s="498"/>
    </row>
    <row r="22" spans="1:11" s="130" customFormat="1" ht="30" customHeight="1">
      <c r="D22" s="569"/>
      <c r="E22" s="569"/>
      <c r="F22" s="571" t="s">
        <v>698</v>
      </c>
      <c r="G22" s="571"/>
      <c r="H22" s="571"/>
      <c r="I22" s="571"/>
      <c r="J22" s="571"/>
      <c r="K22" s="571"/>
    </row>
    <row r="23" spans="1:11" s="114" customFormat="1" ht="24" customHeight="1">
      <c r="D23" s="116"/>
      <c r="E23" s="116"/>
      <c r="F23" s="113"/>
      <c r="G23" s="113"/>
      <c r="H23" s="113" t="s">
        <v>709</v>
      </c>
      <c r="I23" s="113" t="s">
        <v>710</v>
      </c>
      <c r="J23" s="113" t="s">
        <v>711</v>
      </c>
      <c r="K23" s="113" t="s">
        <v>712</v>
      </c>
    </row>
    <row r="24" spans="1:11" ht="23.25" customHeight="1">
      <c r="D24" s="498"/>
      <c r="E24" s="498"/>
      <c r="F24" s="347" t="s">
        <v>699</v>
      </c>
      <c r="G24" s="440" t="s">
        <v>700</v>
      </c>
      <c r="H24" s="129" t="s">
        <v>706</v>
      </c>
      <c r="I24" s="113">
        <v>12</v>
      </c>
      <c r="J24" s="384">
        <v>160</v>
      </c>
      <c r="K24" s="384" t="s">
        <v>708</v>
      </c>
    </row>
    <row r="25" spans="1:11" s="114" customFormat="1">
      <c r="D25" s="116"/>
      <c r="E25" s="116"/>
      <c r="F25" s="347"/>
      <c r="G25" s="455"/>
      <c r="H25" s="129" t="s">
        <v>707</v>
      </c>
      <c r="I25" s="113">
        <v>15</v>
      </c>
      <c r="J25" s="543"/>
      <c r="K25" s="543"/>
    </row>
    <row r="26" spans="1:11" ht="21.75" customHeight="1">
      <c r="D26" s="498"/>
      <c r="E26" s="498"/>
      <c r="F26" s="347"/>
      <c r="G26" s="440" t="s">
        <v>701</v>
      </c>
      <c r="H26" s="129" t="s">
        <v>706</v>
      </c>
      <c r="I26" s="113">
        <v>15</v>
      </c>
      <c r="J26" s="543"/>
      <c r="K26" s="543"/>
    </row>
    <row r="27" spans="1:11" s="114" customFormat="1">
      <c r="D27" s="116"/>
      <c r="E27" s="116"/>
      <c r="F27" s="347"/>
      <c r="G27" s="455"/>
      <c r="H27" s="129" t="s">
        <v>707</v>
      </c>
      <c r="I27" s="113">
        <v>20</v>
      </c>
      <c r="J27" s="543"/>
      <c r="K27" s="543"/>
    </row>
    <row r="28" spans="1:11" ht="31.5">
      <c r="D28" s="498"/>
      <c r="E28" s="498"/>
      <c r="F28" s="347" t="s">
        <v>702</v>
      </c>
      <c r="G28" s="115" t="s">
        <v>703</v>
      </c>
      <c r="H28" s="347" t="s">
        <v>705</v>
      </c>
      <c r="I28" s="113">
        <v>15</v>
      </c>
      <c r="J28" s="543"/>
      <c r="K28" s="543"/>
    </row>
    <row r="29" spans="1:11" ht="31.5">
      <c r="D29" s="498"/>
      <c r="E29" s="498"/>
      <c r="F29" s="347"/>
      <c r="G29" s="115" t="s">
        <v>704</v>
      </c>
      <c r="H29" s="347"/>
      <c r="I29" s="113">
        <v>20</v>
      </c>
      <c r="J29" s="385"/>
      <c r="K29" s="385"/>
    </row>
    <row r="30" spans="1:11">
      <c r="D30" s="498"/>
      <c r="E30" s="498"/>
    </row>
    <row r="31" spans="1:11">
      <c r="D31" s="498"/>
      <c r="E31" s="498"/>
    </row>
    <row r="32" spans="1:11">
      <c r="D32" s="498"/>
      <c r="E32" s="498"/>
    </row>
    <row r="54" spans="10:10">
      <c r="J54">
        <f>160*1.3</f>
        <v>208</v>
      </c>
    </row>
  </sheetData>
  <mergeCells count="48">
    <mergeCell ref="A2:E2"/>
    <mergeCell ref="D8:E8"/>
    <mergeCell ref="C7:C8"/>
    <mergeCell ref="A7:A8"/>
    <mergeCell ref="A4:A6"/>
    <mergeCell ref="A3:B3"/>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A13:A14"/>
    <mergeCell ref="A15:A16"/>
    <mergeCell ref="A17:A19"/>
    <mergeCell ref="C11:E11"/>
    <mergeCell ref="F12:F16"/>
    <mergeCell ref="J10:N10"/>
    <mergeCell ref="J15:J16"/>
    <mergeCell ref="M15:M16"/>
    <mergeCell ref="K15:K16"/>
    <mergeCell ref="L15:L16"/>
    <mergeCell ref="N15:N16"/>
  </mergeCells>
  <phoneticPr fontId="2" type="noConversion"/>
  <pageMargins left="0.7" right="0.7" top="0.75" bottom="0.75" header="0.3" footer="0.3"/>
  <pageSetup paperSize="9" orientation="portrait" horizontalDpi="300" verticalDpi="0" copies="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573" t="s">
        <v>458</v>
      </c>
      <c r="B2" s="574"/>
      <c r="C2" s="60" t="s">
        <v>464</v>
      </c>
      <c r="D2" s="60" t="s">
        <v>465</v>
      </c>
    </row>
    <row r="3" spans="1:5" ht="18.75" customHeight="1">
      <c r="A3" s="347" t="s">
        <v>459</v>
      </c>
      <c r="B3" s="60" t="s">
        <v>460</v>
      </c>
      <c r="C3" s="464" t="s">
        <v>466</v>
      </c>
      <c r="D3" s="347" t="s">
        <v>467</v>
      </c>
    </row>
    <row r="4" spans="1:5">
      <c r="A4" s="347"/>
      <c r="B4" s="60" t="s">
        <v>461</v>
      </c>
      <c r="C4" s="464"/>
      <c r="D4" s="347"/>
    </row>
    <row r="5" spans="1:5">
      <c r="A5" s="347"/>
      <c r="B5" s="60" t="s">
        <v>462</v>
      </c>
      <c r="C5" s="464"/>
      <c r="D5" s="347"/>
    </row>
    <row r="6" spans="1:5">
      <c r="A6" s="347"/>
      <c r="B6" s="60" t="s">
        <v>463</v>
      </c>
      <c r="C6" s="464"/>
      <c r="D6" s="347"/>
    </row>
    <row r="7" spans="1:5" ht="47.25">
      <c r="A7" s="347" t="s">
        <v>468</v>
      </c>
      <c r="B7" s="347"/>
      <c r="C7" s="62" t="s">
        <v>469</v>
      </c>
      <c r="D7" s="60" t="s">
        <v>471</v>
      </c>
    </row>
    <row r="8" spans="1:5" ht="31.5">
      <c r="A8" s="347" t="s">
        <v>472</v>
      </c>
      <c r="B8" s="347"/>
      <c r="C8" s="62" t="s">
        <v>473</v>
      </c>
      <c r="D8" s="60" t="s">
        <v>474</v>
      </c>
    </row>
    <row r="10" spans="1:5" ht="20.25">
      <c r="A10" s="571" t="s">
        <v>475</v>
      </c>
      <c r="B10" s="571"/>
      <c r="C10" s="571"/>
      <c r="D10" s="571"/>
      <c r="E10" s="571"/>
    </row>
    <row r="11" spans="1:5" ht="30" customHeight="1">
      <c r="A11" s="347" t="s">
        <v>458</v>
      </c>
      <c r="B11" s="347"/>
      <c r="C11" s="3" t="s">
        <v>478</v>
      </c>
      <c r="D11" s="3" t="s">
        <v>479</v>
      </c>
      <c r="E11" s="3" t="s">
        <v>477</v>
      </c>
    </row>
    <row r="12" spans="1:5" ht="77.25" customHeight="1">
      <c r="A12" s="347" t="s">
        <v>459</v>
      </c>
      <c r="B12" s="60" t="s">
        <v>460</v>
      </c>
      <c r="C12" s="22" t="s">
        <v>480</v>
      </c>
      <c r="D12" s="3" t="s">
        <v>476</v>
      </c>
      <c r="E12" s="22" t="s">
        <v>481</v>
      </c>
    </row>
    <row r="13" spans="1:5" ht="77.25" customHeight="1">
      <c r="A13" s="347"/>
      <c r="B13" s="347" t="s">
        <v>461</v>
      </c>
      <c r="C13" s="22" t="s">
        <v>482</v>
      </c>
      <c r="D13" s="22" t="s">
        <v>483</v>
      </c>
      <c r="E13" s="536" t="s">
        <v>484</v>
      </c>
    </row>
    <row r="14" spans="1:5" ht="77.25" customHeight="1">
      <c r="A14" s="347"/>
      <c r="B14" s="347"/>
      <c r="C14" s="22" t="s">
        <v>485</v>
      </c>
      <c r="D14" s="3" t="s">
        <v>476</v>
      </c>
      <c r="E14" s="536"/>
    </row>
    <row r="15" spans="1:5" ht="77.25" customHeight="1">
      <c r="A15" s="347"/>
      <c r="B15" s="347" t="s">
        <v>462</v>
      </c>
      <c r="C15" s="22" t="s">
        <v>487</v>
      </c>
      <c r="D15" s="3" t="s">
        <v>486</v>
      </c>
      <c r="E15" s="464" t="s">
        <v>488</v>
      </c>
    </row>
    <row r="16" spans="1:5" ht="77.25" customHeight="1">
      <c r="A16" s="347"/>
      <c r="B16" s="347"/>
      <c r="C16" s="22" t="s">
        <v>489</v>
      </c>
      <c r="D16" s="3" t="s">
        <v>476</v>
      </c>
      <c r="E16" s="464"/>
    </row>
    <row r="17" spans="1:5" ht="77.25" customHeight="1">
      <c r="A17" s="347"/>
      <c r="B17" s="464" t="s">
        <v>490</v>
      </c>
      <c r="C17" s="22" t="s">
        <v>491</v>
      </c>
      <c r="D17" s="22" t="s">
        <v>492</v>
      </c>
      <c r="E17" s="464" t="s">
        <v>496</v>
      </c>
    </row>
    <row r="18" spans="1:5" ht="47.25">
      <c r="A18" s="347"/>
      <c r="B18" s="464"/>
      <c r="C18" s="22" t="s">
        <v>489</v>
      </c>
      <c r="D18" s="3" t="s">
        <v>476</v>
      </c>
      <c r="E18" s="464"/>
    </row>
    <row r="19" spans="1:5" ht="31.5">
      <c r="A19" s="347"/>
      <c r="B19" s="347" t="s">
        <v>493</v>
      </c>
      <c r="C19" s="22" t="s">
        <v>494</v>
      </c>
      <c r="D19" s="22" t="s">
        <v>495</v>
      </c>
      <c r="E19" s="464"/>
    </row>
    <row r="20" spans="1:5" ht="47.25">
      <c r="A20" s="347"/>
      <c r="B20" s="347"/>
      <c r="C20" s="22" t="s">
        <v>489</v>
      </c>
      <c r="D20" s="3" t="s">
        <v>476</v>
      </c>
      <c r="E20" s="464"/>
    </row>
    <row r="21" spans="1:5" ht="47.25">
      <c r="A21" s="464" t="s">
        <v>497</v>
      </c>
      <c r="B21" s="464"/>
      <c r="C21" s="22" t="s">
        <v>498</v>
      </c>
      <c r="D21" s="3" t="s">
        <v>470</v>
      </c>
      <c r="E21" s="22" t="s">
        <v>499</v>
      </c>
    </row>
    <row r="22" spans="1:5" ht="84.75" customHeight="1">
      <c r="A22" s="464" t="s">
        <v>500</v>
      </c>
      <c r="B22" s="464"/>
      <c r="C22" s="22" t="s">
        <v>501</v>
      </c>
      <c r="D22" s="22" t="s">
        <v>502</v>
      </c>
      <c r="E22" s="22" t="s">
        <v>503</v>
      </c>
    </row>
    <row r="23" spans="1:5" ht="236.25">
      <c r="A23" s="464"/>
      <c r="B23" s="464"/>
      <c r="C23" s="22" t="s">
        <v>504</v>
      </c>
      <c r="D23" s="22" t="s">
        <v>505</v>
      </c>
      <c r="E23" s="22" t="s">
        <v>506</v>
      </c>
    </row>
    <row r="24" spans="1:5" ht="110.25" customHeight="1">
      <c r="A24" s="575" t="s">
        <v>507</v>
      </c>
      <c r="B24" s="575"/>
      <c r="C24" s="22" t="s">
        <v>508</v>
      </c>
      <c r="D24" s="22" t="s">
        <v>510</v>
      </c>
      <c r="E24" s="536" t="s">
        <v>516</v>
      </c>
    </row>
    <row r="25" spans="1:5" ht="62.25" customHeight="1">
      <c r="A25" s="575"/>
      <c r="B25" s="575"/>
      <c r="C25" s="70" t="s">
        <v>509</v>
      </c>
      <c r="D25" s="3" t="s">
        <v>511</v>
      </c>
      <c r="E25" s="536"/>
    </row>
    <row r="26" spans="1:5" ht="78.75">
      <c r="A26" s="575" t="s">
        <v>472</v>
      </c>
      <c r="B26" s="575"/>
      <c r="C26" s="22" t="s">
        <v>512</v>
      </c>
      <c r="D26" s="22" t="s">
        <v>515</v>
      </c>
      <c r="E26" s="536"/>
    </row>
    <row r="27" spans="1:5" ht="78.75">
      <c r="A27" s="575"/>
      <c r="B27" s="575"/>
      <c r="C27" s="22" t="s">
        <v>513</v>
      </c>
      <c r="D27" s="3" t="s">
        <v>514</v>
      </c>
      <c r="E27" s="536"/>
    </row>
    <row r="28" spans="1:5" ht="65.25" customHeight="1">
      <c r="A28" s="464" t="s">
        <v>517</v>
      </c>
      <c r="B28" s="464"/>
      <c r="C28" s="22" t="s">
        <v>520</v>
      </c>
      <c r="D28" s="22" t="s">
        <v>518</v>
      </c>
      <c r="E28" s="22" t="s">
        <v>519</v>
      </c>
    </row>
    <row r="29" spans="1:5" ht="47.25">
      <c r="A29" s="347" t="s">
        <v>521</v>
      </c>
      <c r="B29" s="347"/>
      <c r="C29" s="3"/>
      <c r="D29" s="22" t="s">
        <v>522</v>
      </c>
      <c r="E29" s="22" t="s">
        <v>523</v>
      </c>
    </row>
    <row r="30" spans="1:5" ht="61.5" customHeight="1">
      <c r="A30" s="464" t="s">
        <v>524</v>
      </c>
      <c r="B30" s="464"/>
      <c r="C30" s="61" t="s">
        <v>525</v>
      </c>
      <c r="D30" s="22" t="s">
        <v>526</v>
      </c>
      <c r="E30" s="22" t="s">
        <v>527</v>
      </c>
    </row>
    <row r="31" spans="1:5" ht="114" customHeight="1">
      <c r="A31" s="464" t="s">
        <v>528</v>
      </c>
      <c r="B31" s="464"/>
      <c r="C31" s="22" t="s">
        <v>525</v>
      </c>
      <c r="D31" s="22" t="s">
        <v>529</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2" type="noConversion"/>
  <pageMargins left="0.7" right="0.7" top="0.75" bottom="0.75" header="0.3" footer="0.3"/>
  <pageSetup paperSize="9" orientation="portrait" horizontalDpi="300" verticalDpi="0" copies="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1"/>
    <col min="3" max="3" width="26.75" style="101" customWidth="1"/>
    <col min="4" max="4" width="15.25" style="101" customWidth="1"/>
    <col min="5" max="5" width="61.75" style="101" customWidth="1"/>
    <col min="6" max="6" width="36.25" customWidth="1"/>
    <col min="7" max="7" width="28.125" customWidth="1"/>
    <col min="8" max="8" width="48" customWidth="1"/>
    <col min="9" max="9" width="75.75" customWidth="1"/>
    <col min="10" max="10" width="44.125" customWidth="1"/>
  </cols>
  <sheetData>
    <row r="1" spans="1:10" s="1" customFormat="1" ht="30.75" customHeight="1">
      <c r="B1" s="109" t="s">
        <v>619</v>
      </c>
      <c r="C1" s="576" t="s">
        <v>620</v>
      </c>
      <c r="D1" s="576"/>
      <c r="E1" s="110" t="s">
        <v>423</v>
      </c>
      <c r="F1" s="128" t="s">
        <v>714</v>
      </c>
      <c r="G1" s="128" t="s">
        <v>422</v>
      </c>
      <c r="H1" s="128" t="s">
        <v>715</v>
      </c>
      <c r="I1" s="128" t="s">
        <v>716</v>
      </c>
      <c r="J1" s="128" t="s">
        <v>721</v>
      </c>
    </row>
    <row r="2" spans="1:10" s="137" customFormat="1" ht="172.5" customHeight="1">
      <c r="B2" s="127" t="s">
        <v>621</v>
      </c>
      <c r="C2" s="126" t="s">
        <v>627</v>
      </c>
      <c r="D2" s="464" t="s">
        <v>637</v>
      </c>
      <c r="E2" s="140" t="s">
        <v>726</v>
      </c>
      <c r="F2" s="138" t="s">
        <v>719</v>
      </c>
      <c r="G2" s="139" t="s">
        <v>718</v>
      </c>
      <c r="H2" s="138" t="s">
        <v>717</v>
      </c>
      <c r="I2" s="140" t="s">
        <v>720</v>
      </c>
      <c r="J2" s="140" t="s">
        <v>722</v>
      </c>
    </row>
    <row r="3" spans="1:10" ht="117" customHeight="1">
      <c r="B3" s="98" t="s">
        <v>622</v>
      </c>
      <c r="C3" s="56" t="s">
        <v>713</v>
      </c>
      <c r="D3" s="347"/>
      <c r="E3" s="138" t="s">
        <v>728</v>
      </c>
      <c r="F3" s="141" t="s">
        <v>727</v>
      </c>
      <c r="G3" s="136" t="s">
        <v>725</v>
      </c>
      <c r="H3" s="141" t="s">
        <v>723</v>
      </c>
      <c r="I3" s="136" t="s">
        <v>729</v>
      </c>
      <c r="J3" s="140" t="s">
        <v>724</v>
      </c>
    </row>
    <row r="4" spans="1:10" ht="153" customHeight="1">
      <c r="B4" s="98" t="s">
        <v>625</v>
      </c>
      <c r="C4" s="56" t="s">
        <v>629</v>
      </c>
      <c r="D4" s="347"/>
      <c r="E4" s="142" t="s">
        <v>734</v>
      </c>
      <c r="F4" s="135"/>
      <c r="G4" s="135"/>
      <c r="H4" s="142" t="s">
        <v>735</v>
      </c>
      <c r="I4" s="142" t="s">
        <v>736</v>
      </c>
      <c r="J4" s="143" t="s">
        <v>737</v>
      </c>
    </row>
    <row r="5" spans="1:10" ht="242.25" customHeight="1">
      <c r="B5" s="98" t="s">
        <v>626</v>
      </c>
      <c r="C5" s="133" t="s">
        <v>630</v>
      </c>
      <c r="D5" s="347"/>
      <c r="E5" s="138" t="s">
        <v>731</v>
      </c>
      <c r="F5" s="136" t="s">
        <v>732</v>
      </c>
      <c r="G5" s="135"/>
      <c r="H5" s="141" t="s">
        <v>730</v>
      </c>
      <c r="I5" s="141" t="s">
        <v>744</v>
      </c>
      <c r="J5" s="140" t="s">
        <v>733</v>
      </c>
    </row>
    <row r="6" spans="1:10" ht="267" customHeight="1">
      <c r="B6" s="100" t="s">
        <v>624</v>
      </c>
      <c r="C6" s="132" t="s">
        <v>628</v>
      </c>
      <c r="D6" s="347"/>
      <c r="E6" s="134"/>
      <c r="F6" s="135"/>
      <c r="G6" s="144" t="s">
        <v>739</v>
      </c>
      <c r="H6" s="141" t="s">
        <v>738</v>
      </c>
      <c r="I6" s="141" t="s">
        <v>746</v>
      </c>
      <c r="J6" s="141" t="s">
        <v>750</v>
      </c>
    </row>
    <row r="7" spans="1:10" ht="168" customHeight="1">
      <c r="A7" s="347" t="s">
        <v>623</v>
      </c>
      <c r="B7" s="99" t="s">
        <v>631</v>
      </c>
      <c r="C7" s="133" t="s">
        <v>634</v>
      </c>
      <c r="E7" s="145" t="s">
        <v>743</v>
      </c>
      <c r="F7" s="142" t="s">
        <v>740</v>
      </c>
      <c r="H7" s="131"/>
      <c r="I7" s="147" t="s">
        <v>745</v>
      </c>
      <c r="J7" s="142" t="s">
        <v>749</v>
      </c>
    </row>
    <row r="8" spans="1:10" ht="175.5" customHeight="1">
      <c r="A8" s="347"/>
      <c r="B8" s="99" t="s">
        <v>632</v>
      </c>
      <c r="C8" s="133" t="s">
        <v>636</v>
      </c>
      <c r="E8" s="145" t="s">
        <v>742</v>
      </c>
      <c r="F8" s="146" t="s">
        <v>741</v>
      </c>
      <c r="H8" s="131"/>
      <c r="I8" s="147" t="s">
        <v>747</v>
      </c>
      <c r="J8" s="148"/>
    </row>
    <row r="9" spans="1:10" ht="67.5">
      <c r="A9" s="347"/>
      <c r="B9" s="99" t="s">
        <v>633</v>
      </c>
      <c r="C9" s="125" t="s">
        <v>635</v>
      </c>
      <c r="E9" s="145" t="s">
        <v>742</v>
      </c>
      <c r="H9" s="131"/>
      <c r="I9" s="147" t="s">
        <v>748</v>
      </c>
      <c r="J9" s="14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584" t="s">
        <v>638</v>
      </c>
      <c r="C4" s="583" t="s">
        <v>639</v>
      </c>
      <c r="D4" s="583"/>
      <c r="E4" s="583"/>
      <c r="F4" s="583"/>
    </row>
    <row r="5" spans="2:6" ht="20.25" customHeight="1">
      <c r="B5" s="584"/>
      <c r="C5" s="112" t="s">
        <v>640</v>
      </c>
      <c r="D5" s="112" t="s">
        <v>641</v>
      </c>
      <c r="E5" s="112" t="s">
        <v>642</v>
      </c>
      <c r="F5" s="112" t="s">
        <v>594</v>
      </c>
    </row>
    <row r="6" spans="2:6">
      <c r="B6" s="108" t="s">
        <v>356</v>
      </c>
      <c r="C6" s="106" t="s">
        <v>254</v>
      </c>
      <c r="D6" s="106" t="s">
        <v>254</v>
      </c>
      <c r="E6" s="106" t="s">
        <v>255</v>
      </c>
      <c r="F6" s="106" t="s">
        <v>255</v>
      </c>
    </row>
    <row r="7" spans="2:6">
      <c r="B7" s="108" t="s">
        <v>643</v>
      </c>
      <c r="C7" s="106" t="s">
        <v>254</v>
      </c>
      <c r="D7" s="106" t="s">
        <v>255</v>
      </c>
      <c r="E7" s="106" t="s">
        <v>255</v>
      </c>
      <c r="F7" s="106" t="s">
        <v>255</v>
      </c>
    </row>
    <row r="8" spans="2:6" s="107" customFormat="1" ht="31.5">
      <c r="B8" s="108" t="s">
        <v>650</v>
      </c>
      <c r="C8" s="105" t="s">
        <v>254</v>
      </c>
      <c r="D8" s="105" t="s">
        <v>254</v>
      </c>
      <c r="E8" s="105" t="s">
        <v>254</v>
      </c>
      <c r="F8" s="106"/>
    </row>
    <row r="9" spans="2:6">
      <c r="B9" s="108" t="s">
        <v>644</v>
      </c>
      <c r="C9" s="351" t="s">
        <v>254</v>
      </c>
      <c r="D9" s="351"/>
      <c r="E9" s="351"/>
      <c r="F9" s="351"/>
    </row>
    <row r="10" spans="2:6">
      <c r="B10" s="108" t="s">
        <v>645</v>
      </c>
      <c r="C10" s="351" t="s">
        <v>651</v>
      </c>
      <c r="D10" s="351"/>
      <c r="E10" s="351" t="s">
        <v>652</v>
      </c>
      <c r="F10" s="351"/>
    </row>
    <row r="11" spans="2:6">
      <c r="B11" s="108" t="s">
        <v>646</v>
      </c>
      <c r="C11" s="351" t="s">
        <v>653</v>
      </c>
      <c r="D11" s="351"/>
      <c r="E11" s="351"/>
      <c r="F11" s="351"/>
    </row>
    <row r="12" spans="2:6">
      <c r="B12" s="108" t="s">
        <v>647</v>
      </c>
      <c r="C12" s="351" t="s">
        <v>654</v>
      </c>
      <c r="D12" s="351"/>
      <c r="E12" s="351"/>
      <c r="F12" s="351"/>
    </row>
    <row r="13" spans="2:6">
      <c r="B13" s="440" t="s">
        <v>655</v>
      </c>
      <c r="C13" s="351" t="s">
        <v>657</v>
      </c>
      <c r="D13" s="351"/>
      <c r="E13" s="351"/>
      <c r="F13" s="351"/>
    </row>
    <row r="14" spans="2:6">
      <c r="B14" s="455"/>
      <c r="C14" s="351" t="s">
        <v>658</v>
      </c>
      <c r="D14" s="351"/>
      <c r="E14" s="351"/>
      <c r="F14" s="351"/>
    </row>
    <row r="15" spans="2:6">
      <c r="B15" s="108" t="s">
        <v>656</v>
      </c>
      <c r="C15" s="351" t="s">
        <v>659</v>
      </c>
      <c r="D15" s="351"/>
      <c r="E15" s="351"/>
      <c r="F15" s="351"/>
    </row>
    <row r="19" spans="2:6">
      <c r="B19" s="584" t="s">
        <v>638</v>
      </c>
      <c r="C19" s="583" t="s">
        <v>639</v>
      </c>
      <c r="D19" s="583"/>
      <c r="E19" s="583"/>
      <c r="F19" s="583"/>
    </row>
    <row r="20" spans="2:6">
      <c r="B20" s="584"/>
      <c r="C20" s="112" t="s">
        <v>640</v>
      </c>
      <c r="D20" s="112" t="s">
        <v>641</v>
      </c>
      <c r="E20" s="112" t="s">
        <v>642</v>
      </c>
      <c r="F20" s="112" t="s">
        <v>594</v>
      </c>
    </row>
    <row r="21" spans="2:6" ht="25.5" customHeight="1">
      <c r="B21" s="117" t="s">
        <v>665</v>
      </c>
      <c r="C21" s="118" t="s">
        <v>648</v>
      </c>
      <c r="D21" s="118" t="s">
        <v>649</v>
      </c>
      <c r="E21" s="118" t="s">
        <v>649</v>
      </c>
      <c r="F21" s="118" t="s">
        <v>649</v>
      </c>
    </row>
    <row r="22" spans="2:6" ht="25.5" customHeight="1">
      <c r="B22" s="22" t="s">
        <v>666</v>
      </c>
      <c r="C22" s="4" t="s">
        <v>648</v>
      </c>
      <c r="D22" s="4" t="s">
        <v>649</v>
      </c>
      <c r="E22" s="4" t="s">
        <v>254</v>
      </c>
      <c r="F22" s="4" t="s">
        <v>649</v>
      </c>
    </row>
    <row r="23" spans="2:6" ht="25.5" customHeight="1">
      <c r="B23" s="119" t="s">
        <v>667</v>
      </c>
      <c r="C23" s="120" t="s">
        <v>254</v>
      </c>
      <c r="D23" s="120" t="s">
        <v>648</v>
      </c>
      <c r="E23" s="120" t="s">
        <v>649</v>
      </c>
      <c r="F23" s="120" t="s">
        <v>255</v>
      </c>
    </row>
    <row r="24" spans="2:6" ht="24.75" customHeight="1">
      <c r="B24" s="123" t="s">
        <v>668</v>
      </c>
      <c r="C24" s="577" t="s">
        <v>669</v>
      </c>
      <c r="D24" s="578"/>
      <c r="E24" s="578"/>
      <c r="F24" s="579"/>
    </row>
    <row r="25" spans="2:6">
      <c r="B25" s="119" t="s">
        <v>664</v>
      </c>
      <c r="C25" s="120" t="s">
        <v>254</v>
      </c>
      <c r="D25" s="120" t="s">
        <v>648</v>
      </c>
      <c r="E25" s="120" t="s">
        <v>649</v>
      </c>
      <c r="F25" s="120" t="s">
        <v>649</v>
      </c>
    </row>
    <row r="26" spans="2:6" ht="29.25" customHeight="1">
      <c r="B26" s="117" t="s">
        <v>670</v>
      </c>
      <c r="C26" s="118" t="s">
        <v>254</v>
      </c>
      <c r="D26" s="118" t="s">
        <v>649</v>
      </c>
      <c r="E26" s="118" t="s">
        <v>649</v>
      </c>
      <c r="F26" s="118" t="s">
        <v>649</v>
      </c>
    </row>
    <row r="27" spans="2:6" ht="25.5" customHeight="1">
      <c r="B27" s="121" t="s">
        <v>660</v>
      </c>
      <c r="C27" s="122" t="s">
        <v>254</v>
      </c>
      <c r="D27" s="122" t="s">
        <v>254</v>
      </c>
      <c r="E27" s="122" t="s">
        <v>254</v>
      </c>
      <c r="F27" s="122" t="s">
        <v>254</v>
      </c>
    </row>
    <row r="28" spans="2:6" ht="25.5" customHeight="1">
      <c r="B28" s="22" t="s">
        <v>661</v>
      </c>
      <c r="C28" s="4" t="s">
        <v>254</v>
      </c>
      <c r="D28" s="4" t="s">
        <v>254</v>
      </c>
      <c r="E28" s="4" t="s">
        <v>254</v>
      </c>
      <c r="F28" s="4" t="s">
        <v>649</v>
      </c>
    </row>
    <row r="29" spans="2:6" ht="26.25" customHeight="1">
      <c r="B29" s="123" t="s">
        <v>662</v>
      </c>
      <c r="C29" s="577" t="s">
        <v>669</v>
      </c>
      <c r="D29" s="578"/>
      <c r="E29" s="578"/>
      <c r="F29" s="579"/>
    </row>
    <row r="30" spans="2:6" ht="24.75" customHeight="1">
      <c r="B30" s="22" t="s">
        <v>663</v>
      </c>
      <c r="C30" s="580" t="s">
        <v>671</v>
      </c>
      <c r="D30" s="581"/>
      <c r="E30" s="581"/>
      <c r="F30" s="582"/>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587" t="s">
        <v>672</v>
      </c>
      <c r="B1" s="588"/>
      <c r="C1" s="588"/>
      <c r="D1" s="588"/>
      <c r="E1" s="588"/>
      <c r="F1" s="588"/>
      <c r="G1" s="588"/>
      <c r="H1" s="588"/>
      <c r="I1" s="588"/>
      <c r="J1" s="588"/>
    </row>
    <row r="2" spans="1:10" ht="32.25" customHeight="1">
      <c r="A2" s="111" t="s">
        <v>673</v>
      </c>
      <c r="B2" s="464" t="s">
        <v>674</v>
      </c>
      <c r="C2" s="464"/>
      <c r="D2" s="464"/>
      <c r="E2" s="111">
        <v>1500</v>
      </c>
      <c r="F2" s="111" t="s">
        <v>692</v>
      </c>
      <c r="G2" s="111" t="s">
        <v>693</v>
      </c>
      <c r="H2" s="111" t="s">
        <v>694</v>
      </c>
      <c r="I2" s="111" t="s">
        <v>695</v>
      </c>
      <c r="J2" s="111">
        <v>50000</v>
      </c>
    </row>
    <row r="3" spans="1:10">
      <c r="A3" s="464" t="s">
        <v>690</v>
      </c>
      <c r="B3" s="464" t="s">
        <v>675</v>
      </c>
      <c r="C3" s="464" t="s">
        <v>676</v>
      </c>
      <c r="D3" s="111" t="s">
        <v>677</v>
      </c>
      <c r="E3" s="464">
        <v>15</v>
      </c>
      <c r="F3" s="464"/>
      <c r="G3" s="111">
        <v>20</v>
      </c>
      <c r="H3" s="111">
        <v>25</v>
      </c>
      <c r="I3" s="111">
        <v>30</v>
      </c>
      <c r="J3" s="111">
        <v>35</v>
      </c>
    </row>
    <row r="4" spans="1:10">
      <c r="A4" s="464"/>
      <c r="B4" s="464"/>
      <c r="C4" s="464"/>
      <c r="D4" s="111" t="s">
        <v>678</v>
      </c>
      <c r="E4" s="464">
        <v>15</v>
      </c>
      <c r="F4" s="464"/>
      <c r="G4" s="111">
        <v>20</v>
      </c>
      <c r="H4" s="111">
        <v>25</v>
      </c>
      <c r="I4" s="111">
        <v>30</v>
      </c>
      <c r="J4" s="111">
        <v>40</v>
      </c>
    </row>
    <row r="5" spans="1:10">
      <c r="A5" s="464"/>
      <c r="B5" s="464"/>
      <c r="C5" s="464"/>
      <c r="D5" s="111" t="s">
        <v>679</v>
      </c>
      <c r="E5" s="464">
        <v>15</v>
      </c>
      <c r="F5" s="464"/>
      <c r="G5" s="464"/>
      <c r="H5" s="464"/>
      <c r="I5" s="464"/>
      <c r="J5" s="111">
        <v>20</v>
      </c>
    </row>
    <row r="6" spans="1:10">
      <c r="A6" s="464"/>
      <c r="B6" s="464"/>
      <c r="C6" s="464" t="s">
        <v>680</v>
      </c>
      <c r="D6" s="111" t="s">
        <v>677</v>
      </c>
      <c r="E6" s="464">
        <v>15</v>
      </c>
      <c r="F6" s="464"/>
      <c r="G6" s="464">
        <v>25</v>
      </c>
      <c r="H6" s="464"/>
      <c r="I6" s="586" t="s">
        <v>696</v>
      </c>
      <c r="J6" s="464"/>
    </row>
    <row r="7" spans="1:10">
      <c r="A7" s="464"/>
      <c r="B7" s="464"/>
      <c r="C7" s="464"/>
      <c r="D7" s="111" t="s">
        <v>678</v>
      </c>
      <c r="E7" s="464">
        <v>15</v>
      </c>
      <c r="F7" s="464"/>
      <c r="G7" s="464">
        <v>25</v>
      </c>
      <c r="H7" s="464"/>
      <c r="I7" s="111">
        <v>35</v>
      </c>
      <c r="J7" s="111">
        <v>45</v>
      </c>
    </row>
    <row r="8" spans="1:10">
      <c r="A8" s="464"/>
      <c r="B8" s="464"/>
      <c r="C8" s="464"/>
      <c r="D8" s="111" t="s">
        <v>679</v>
      </c>
      <c r="E8" s="464">
        <v>15</v>
      </c>
      <c r="F8" s="464"/>
      <c r="G8" s="464"/>
      <c r="H8" s="464"/>
      <c r="I8" s="464"/>
      <c r="J8" s="111">
        <v>20</v>
      </c>
    </row>
    <row r="9" spans="1:10">
      <c r="A9" s="464"/>
      <c r="B9" s="585" t="s">
        <v>681</v>
      </c>
      <c r="C9" s="585" t="s">
        <v>682</v>
      </c>
      <c r="D9" s="585"/>
      <c r="E9" s="585">
        <v>15</v>
      </c>
      <c r="F9" s="585"/>
      <c r="G9" s="585"/>
      <c r="H9" s="585"/>
      <c r="I9" s="585"/>
      <c r="J9" s="585"/>
    </row>
    <row r="10" spans="1:10">
      <c r="A10" s="464"/>
      <c r="B10" s="585"/>
      <c r="C10" s="585" t="s">
        <v>683</v>
      </c>
      <c r="D10" s="124" t="s">
        <v>684</v>
      </c>
      <c r="E10" s="585">
        <v>15</v>
      </c>
      <c r="F10" s="585"/>
      <c r="G10" s="585"/>
      <c r="H10" s="124">
        <v>25</v>
      </c>
      <c r="I10" s="124">
        <v>30</v>
      </c>
      <c r="J10" s="124">
        <v>40</v>
      </c>
    </row>
    <row r="11" spans="1:10">
      <c r="A11" s="464"/>
      <c r="B11" s="585"/>
      <c r="C11" s="585"/>
      <c r="D11" s="124" t="s">
        <v>685</v>
      </c>
      <c r="E11" s="585" t="s">
        <v>697</v>
      </c>
      <c r="F11" s="585"/>
      <c r="G11" s="585"/>
      <c r="H11" s="124">
        <v>25</v>
      </c>
      <c r="I11" s="124">
        <v>30</v>
      </c>
      <c r="J11" s="124">
        <v>40</v>
      </c>
    </row>
    <row r="12" spans="1:10" ht="36" customHeight="1">
      <c r="A12" s="464"/>
      <c r="B12" s="585"/>
      <c r="C12" s="585" t="s">
        <v>686</v>
      </c>
      <c r="D12" s="585"/>
      <c r="E12" s="585">
        <v>15</v>
      </c>
      <c r="F12" s="585"/>
      <c r="G12" s="585"/>
      <c r="H12" s="124">
        <v>20</v>
      </c>
      <c r="I12" s="124">
        <v>25</v>
      </c>
      <c r="J12" s="124">
        <v>30</v>
      </c>
    </row>
    <row r="13" spans="1:10">
      <c r="A13" s="464" t="s">
        <v>689</v>
      </c>
      <c r="B13" s="464" t="s">
        <v>675</v>
      </c>
      <c r="C13" s="464" t="s">
        <v>687</v>
      </c>
      <c r="D13" s="464"/>
      <c r="E13" s="111">
        <v>15</v>
      </c>
      <c r="F13" s="111">
        <v>20</v>
      </c>
      <c r="G13" s="111">
        <v>30</v>
      </c>
      <c r="H13" s="111">
        <v>40</v>
      </c>
      <c r="I13" s="111">
        <v>45</v>
      </c>
      <c r="J13" s="111" t="s">
        <v>697</v>
      </c>
    </row>
    <row r="14" spans="1:10">
      <c r="A14" s="464"/>
      <c r="B14" s="464"/>
      <c r="C14" s="464" t="s">
        <v>679</v>
      </c>
      <c r="D14" s="464"/>
      <c r="E14" s="464">
        <v>15</v>
      </c>
      <c r="F14" s="464"/>
      <c r="G14" s="464"/>
      <c r="H14" s="111">
        <v>20</v>
      </c>
      <c r="I14" s="111">
        <v>25</v>
      </c>
      <c r="J14" s="111">
        <v>35</v>
      </c>
    </row>
    <row r="15" spans="1:10" ht="15.75" customHeight="1">
      <c r="A15" s="464"/>
      <c r="B15" s="585" t="s">
        <v>688</v>
      </c>
      <c r="C15" s="585"/>
      <c r="D15" s="585"/>
      <c r="E15" s="585">
        <v>15</v>
      </c>
      <c r="F15" s="585"/>
      <c r="G15" s="124">
        <v>20</v>
      </c>
      <c r="H15" s="124">
        <v>25</v>
      </c>
      <c r="I15" s="124">
        <v>30</v>
      </c>
      <c r="J15" s="124" t="s">
        <v>697</v>
      </c>
    </row>
    <row r="16" spans="1:10">
      <c r="A16" s="464" t="s">
        <v>691</v>
      </c>
      <c r="B16" s="464" t="s">
        <v>679</v>
      </c>
      <c r="C16" s="464"/>
      <c r="D16" s="464"/>
      <c r="E16" s="464">
        <v>15</v>
      </c>
      <c r="F16" s="464"/>
      <c r="G16" s="111">
        <v>20</v>
      </c>
      <c r="H16" s="111">
        <v>25</v>
      </c>
      <c r="I16" s="111" t="s">
        <v>697</v>
      </c>
      <c r="J16" s="111" t="s">
        <v>697</v>
      </c>
    </row>
    <row r="17" spans="1:10" ht="15.75" customHeight="1">
      <c r="A17" s="464"/>
      <c r="B17" s="585" t="s">
        <v>688</v>
      </c>
      <c r="C17" s="585"/>
      <c r="D17" s="585"/>
      <c r="E17" s="585">
        <v>15</v>
      </c>
      <c r="F17" s="585"/>
      <c r="G17" s="124">
        <v>20</v>
      </c>
      <c r="H17" s="124">
        <v>25</v>
      </c>
      <c r="I17" s="124" t="s">
        <v>697</v>
      </c>
      <c r="J17" s="124" t="s">
        <v>697</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2" type="noConversion"/>
  <pageMargins left="0.7" right="0.7" top="0.75" bottom="0.75" header="0.3" footer="0.3"/>
  <pageSetup paperSize="9" orientation="portrait" horizontalDpi="300" verticalDpi="0" copies="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B8"/>
  <sheetViews>
    <sheetView workbookViewId="0">
      <selection activeCell="F3" sqref="F3"/>
    </sheetView>
  </sheetViews>
  <sheetFormatPr defaultRowHeight="15.75"/>
  <cols>
    <col min="1" max="1" width="25.125" style="244" customWidth="1"/>
    <col min="2" max="2" width="68.5" style="242" customWidth="1"/>
    <col min="3" max="16384" width="9" style="242"/>
  </cols>
  <sheetData>
    <row r="2" spans="1:2" ht="78" customHeight="1">
      <c r="A2" s="243" t="s">
        <v>1036</v>
      </c>
      <c r="B2" s="241" t="s">
        <v>1035</v>
      </c>
    </row>
    <row r="3" spans="1:2" s="281" customFormat="1" ht="121.5" customHeight="1">
      <c r="A3" s="280" t="s">
        <v>1129</v>
      </c>
      <c r="B3" s="252" t="s">
        <v>1173</v>
      </c>
    </row>
    <row r="4" spans="1:2" ht="91.5" customHeight="1">
      <c r="A4" s="320" t="s">
        <v>1226</v>
      </c>
      <c r="B4" s="321" t="s">
        <v>1227</v>
      </c>
    </row>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不同楼梯间适合场合</vt:lpstr>
      <vt:lpstr>装修材料</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Administrator</cp:lastModifiedBy>
  <dcterms:created xsi:type="dcterms:W3CDTF">2018-07-10T05:18:35Z</dcterms:created>
  <dcterms:modified xsi:type="dcterms:W3CDTF">2018-09-01T10:58:58Z</dcterms:modified>
</cp:coreProperties>
</file>