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L:\一消考试\yixiao\"/>
    </mc:Choice>
  </mc:AlternateContent>
  <bookViews>
    <workbookView xWindow="4575" yWindow="465" windowWidth="27405" windowHeight="14340" tabRatio="789" activeTab="3"/>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 sheetId="9" r:id="rId7"/>
    <sheet name="疏散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s>
  <calcPr calcId="152511"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D34" i="7" l="1"/>
  <c r="J54" i="10"/>
  <c r="N42" i="6"/>
  <c r="M42" i="6"/>
  <c r="N41" i="6"/>
  <c r="M41" i="6"/>
  <c r="M40" i="6"/>
  <c r="M39" i="6"/>
  <c r="L39" i="6"/>
  <c r="N38" i="6"/>
  <c r="M38" i="6"/>
  <c r="N37" i="6"/>
  <c r="M37" i="6"/>
  <c r="M36" i="6"/>
  <c r="M35" i="6"/>
  <c r="K42" i="6"/>
  <c r="J42" i="6"/>
  <c r="I42" i="6"/>
  <c r="H42" i="6"/>
  <c r="G42" i="6"/>
  <c r="F42" i="6"/>
  <c r="E42" i="6"/>
  <c r="D42" i="6"/>
  <c r="K41" i="6"/>
  <c r="J41" i="6"/>
  <c r="I41" i="6"/>
  <c r="H41" i="6"/>
  <c r="G41" i="6"/>
  <c r="F41" i="6"/>
  <c r="E41" i="6"/>
  <c r="D41" i="6"/>
  <c r="K40" i="6"/>
  <c r="J40" i="6"/>
  <c r="I40" i="6"/>
  <c r="H40" i="6"/>
  <c r="G40" i="6"/>
  <c r="F40" i="6"/>
  <c r="E40" i="6"/>
  <c r="D40" i="6"/>
  <c r="K39" i="6"/>
  <c r="J39" i="6"/>
  <c r="I39" i="6"/>
  <c r="H39" i="6"/>
  <c r="G39" i="6"/>
  <c r="F39" i="6"/>
  <c r="E39" i="6"/>
  <c r="D39" i="6"/>
  <c r="L35" i="6"/>
  <c r="I32" i="6"/>
  <c r="K38" i="6"/>
  <c r="K37" i="6"/>
  <c r="K36" i="6"/>
  <c r="K35" i="6"/>
  <c r="K34" i="6"/>
  <c r="K33" i="6"/>
  <c r="K32" i="6"/>
  <c r="K31" i="6"/>
  <c r="J38" i="6"/>
  <c r="J37" i="6"/>
  <c r="J36" i="6"/>
  <c r="J35" i="6"/>
  <c r="J33" i="6"/>
  <c r="J34" i="6"/>
  <c r="J32" i="6"/>
  <c r="J31" i="6"/>
  <c r="I38" i="6"/>
  <c r="I37" i="6"/>
  <c r="I36" i="6"/>
  <c r="I35" i="6"/>
  <c r="I34" i="6"/>
  <c r="I33" i="6"/>
  <c r="I31" i="6"/>
  <c r="H38" i="6"/>
  <c r="H37" i="6"/>
  <c r="H36" i="6"/>
  <c r="H35" i="6"/>
  <c r="H34" i="6"/>
  <c r="H33" i="6"/>
  <c r="H32" i="6"/>
  <c r="H31" i="6"/>
  <c r="G38" i="6"/>
  <c r="G37" i="6"/>
  <c r="G36" i="6"/>
  <c r="G35" i="6"/>
  <c r="G34" i="6"/>
  <c r="G33" i="6"/>
  <c r="G32" i="6"/>
  <c r="G31" i="6"/>
  <c r="F38" i="6"/>
  <c r="F37" i="6"/>
  <c r="F36" i="6"/>
  <c r="F35" i="6"/>
  <c r="F34" i="6"/>
  <c r="F33" i="6"/>
  <c r="F32" i="6"/>
  <c r="F31" i="6"/>
  <c r="E38" i="6"/>
  <c r="E37" i="6"/>
  <c r="E36" i="6"/>
  <c r="E35" i="6"/>
  <c r="E34" i="6"/>
  <c r="E33" i="6"/>
  <c r="E32" i="6"/>
  <c r="E31" i="6"/>
  <c r="D38" i="6"/>
  <c r="D37" i="6"/>
  <c r="D36" i="6"/>
  <c r="D35" i="6"/>
  <c r="D34" i="6"/>
  <c r="D33" i="6"/>
  <c r="D32" i="6"/>
  <c r="D31" i="6"/>
</calcChain>
</file>

<file path=xl/sharedStrings.xml><?xml version="1.0" encoding="utf-8"?>
<sst xmlns="http://schemas.openxmlformats.org/spreadsheetml/2006/main" count="1109" uniqueCount="823">
  <si>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</si>
  <si>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</si>
  <si>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</si>
  <si>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</si>
  <si>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</si>
  <si>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</si>
  <si>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</si>
  <si>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</si>
  <si>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</si>
  <si>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</si>
  <si>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</si>
  <si>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</si>
  <si>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</si>
  <si>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</si>
  <si>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</si>
  <si>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</si>
  <si>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</si>
  <si>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</si>
  <si>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</si>
  <si>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</si>
  <si>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</si>
  <si>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</si>
  <si>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</si>
  <si>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</si>
  <si>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</si>
  <si>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</si>
  <si>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</si>
  <si>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</si>
  <si>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</si>
  <si>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</si>
  <si>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</si>
  <si>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</si>
  <si>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</si>
  <si>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</si>
  <si>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</si>
  <si>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</si>
  <si>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</si>
  <si>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</si>
  <si>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</si>
  <si>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</si>
  <si>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</si>
  <si>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</si>
  <si>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</si>
  <si>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</si>
  <si>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</si>
  <si>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</si>
  <si>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</si>
  <si>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</si>
  <si>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</si>
  <si>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</si>
  <si>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</si>
  <si>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</si>
  <si>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</si>
  <si>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</si>
  <si>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</si>
  <si>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</si>
  <si>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</si>
  <si>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</si>
  <si>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</si>
  <si>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</si>
  <si>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</si>
  <si>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</si>
  <si>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</si>
  <si>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</si>
  <si>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</si>
  <si>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</si>
  <si>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</si>
  <si>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</si>
  <si>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</si>
  <si>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</si>
  <si>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</si>
  <si>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</si>
  <si>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</si>
  <si>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</si>
  <si>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</si>
  <si>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</si>
  <si>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</si>
  <si>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</si>
  <si>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</si>
  <si>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</si>
  <si>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</si>
  <si>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</si>
  <si>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</si>
  <si>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</si>
  <si>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</si>
  <si>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</si>
  <si>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</si>
  <si>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</si>
  <si>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</si>
  <si>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</si>
  <si>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</si>
  <si>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</si>
  <si>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</si>
  <si>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</si>
  <si>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</si>
  <si>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</si>
  <si>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</si>
  <si>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</si>
  <si>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</si>
  <si>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</si>
  <si>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</si>
  <si>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</si>
  <si>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</si>
  <si>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</si>
  <si>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</si>
  <si>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</si>
  <si>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</si>
  <si>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</si>
  <si>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</si>
  <si>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</si>
  <si>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</si>
  <si>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</si>
  <si>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</si>
  <si>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</si>
  <si>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</si>
  <si>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</si>
  <si>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</si>
  <si>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</si>
  <si>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</si>
  <si>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</si>
  <si>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</si>
  <si>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</si>
  <si>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</si>
  <si>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</si>
  <si>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</si>
  <si>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</si>
  <si>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</si>
  <si>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</si>
  <si>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</si>
  <si>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</si>
  <si>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</si>
  <si>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</si>
  <si>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</si>
  <si>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</si>
  <si>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</si>
  <si>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</si>
  <si>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</si>
  <si>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</si>
  <si>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</si>
  <si>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</si>
  <si>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</si>
  <si>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</si>
  <si>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</si>
  <si>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</si>
  <si>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</si>
  <si>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</si>
  <si>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</si>
  <si>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</si>
  <si>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</si>
  <si>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</si>
  <si>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</si>
  <si>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</si>
  <si>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</si>
  <si>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</si>
  <si>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</si>
  <si>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</si>
  <si>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</si>
  <si>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</si>
  <si>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</si>
  <si>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</si>
  <si>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</si>
  <si>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</si>
  <si>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</si>
  <si>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</si>
  <si>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</si>
  <si>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</si>
  <si>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</si>
  <si>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</si>
  <si>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</si>
  <si>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</si>
  <si>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</si>
  <si>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</si>
  <si>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</si>
  <si>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</si>
  <si>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</si>
  <si>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</si>
  <si>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</si>
  <si>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</si>
  <si>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</si>
  <si>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</si>
  <si>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</si>
  <si>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</si>
  <si>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</si>
  <si>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</si>
  <si>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</si>
  <si>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</si>
  <si>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</si>
  <si>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</si>
  <si>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</si>
  <si>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</si>
  <si>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</si>
  <si>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</si>
  <si>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</si>
  <si>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</si>
  <si>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</si>
  <si>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</si>
  <si>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</si>
  <si>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</si>
  <si>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</si>
  <si>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</si>
  <si>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</si>
  <si>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</si>
  <si>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</si>
  <si>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</si>
  <si>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</si>
  <si>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</si>
  <si>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</si>
  <si>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</si>
  <si>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</si>
  <si>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</si>
  <si>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</si>
  <si>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</si>
  <si>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</si>
  <si>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</si>
  <si>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</si>
  <si>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</si>
  <si>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</si>
  <si>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</si>
  <si>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</si>
  <si>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</si>
  <si>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</si>
  <si>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</si>
  <si>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</si>
  <si>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</si>
  <si>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</si>
  <si>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</si>
  <si>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</si>
  <si>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</si>
  <si>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</si>
  <si>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</si>
  <si>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</si>
  <si>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</si>
  <si>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</si>
  <si>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</si>
  <si>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</si>
  <si>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</si>
  <si>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</si>
  <si>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</si>
  <si>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</si>
  <si>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</si>
  <si>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</si>
  <si>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t>2.乙炔站，氢气站，石油气体分馏(或分离)厂房， 氯乙烯厂房，乙烯聚合厂房，天然气、石油伴生气、矿井气、水煤气或焦炉煤气的净化(如脱硫)厂房压缩机 室及鼓风机室，液化石油气罐瓶间，丁二烯及其聚合厂 房，醋酸乙烯厂房，电解水或电解食盐厂房，环己酮厂 房，乙基苯和苯乙烯厂房，化肥厂的氢氮气压缩厂房， 半导体材料厂使用氢气的拉晶车间，硅烷热分解室</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</si>
  <si>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</si>
  <si>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</si>
  <si>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2.一氧化碳压缩机室及净化部位，发生炉煤气或鼓风炉 煤气净化部位，氨压缩机房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</si>
  <si>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</si>
  <si>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</si>
  <si>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</si>
  <si>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</si>
  <si>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</si>
  <si>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</si>
  <si>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</si>
  <si>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</si>
  <si>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</si>
  <si>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</si>
  <si>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</si>
  <si>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</si>
  <si>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</si>
  <si>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</si>
  <si>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</si>
  <si>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</si>
  <si>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</si>
  <si>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</si>
  <si>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</si>
  <si>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</si>
  <si>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</si>
  <si>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</si>
  <si>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</si>
  <si>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</si>
  <si>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</si>
  <si>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</si>
  <si>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</si>
  <si>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</si>
  <si>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</si>
  <si>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</si>
  <si>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</si>
  <si>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</si>
  <si>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</si>
  <si>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</si>
  <si>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</si>
  <si>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</si>
  <si>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</si>
  <si>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</si>
  <si>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</si>
  <si>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</si>
  <si>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</si>
  <si>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</si>
  <si>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</si>
  <si>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</si>
  <si>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</si>
  <si>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</si>
  <si>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</si>
  <si>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</si>
  <si>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</si>
  <si>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</si>
  <si>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</si>
  <si>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</si>
  <si>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</si>
  <si>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</si>
  <si>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</si>
  <si>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</si>
  <si>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</si>
  <si>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</si>
  <si>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</si>
  <si>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</si>
  <si>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</si>
  <si>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</si>
  <si>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</si>
  <si>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</si>
  <si>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</si>
  <si>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</si>
  <si>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</si>
  <si>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</si>
  <si>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</si>
  <si>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</si>
  <si>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</si>
  <si>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</si>
  <si>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</si>
  <si>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</si>
  <si>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</si>
  <si>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</si>
  <si>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</si>
  <si>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</si>
  <si>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</si>
  <si>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</si>
  <si>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</si>
  <si>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1、A+B1+B2，一二级，B=0，三级，B=1，四级 B=3
单多—单多：A=6
高层—高层：A=13
2、高—单多。6—7—9基础上，分别加3—4—5</t>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</si>
  <si>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</si>
  <si>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</si>
  <si>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</si>
  <si>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</si>
  <si>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</si>
  <si>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</si>
  <si>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</si>
  <si>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</si>
  <si>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</si>
  <si>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</si>
  <si>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</si>
  <si>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</si>
  <si>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</si>
  <si>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</si>
  <si>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</si>
  <si>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</si>
  <si>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</si>
  <si>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</si>
  <si>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</si>
  <si>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</si>
  <si>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</si>
  <si>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</si>
  <si>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</si>
  <si>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</si>
  <si>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</si>
  <si>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</si>
  <si>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9、两座厂房+都是1、2级+低外墙防火墙且楼顶1h，甲乙类厂房6m，丙丁戊4m</t>
  </si>
  <si>
    <t xml:space="preserve">  10、两座厂房+都是1、2级+高墙门窗设甲级防火门/窗或者防火分隔水幕或防火卷帘，甲乙类厂房6m，丙丁戊4m</t>
  </si>
  <si>
    <t xml:space="preserve">  11、发电厂内的主变压器的油量可按单台确定 </t>
  </si>
  <si>
    <t xml:space="preserve">  12、耐火等级低于四级的既有厂房，其耐火等级可按四级确定。 </t>
  </si>
  <si>
    <t xml:space="preserve">  13、当丙、丁、戊类厂房与丙、丁、戊类仓库相邻时，应符合以上第 2)条和第 3)条的规定 </t>
  </si>
  <si>
    <t>特殊（仓库）</t>
  </si>
  <si>
    <t xml:space="preserve">设备用房 </t>
  </si>
  <si>
    <t>设备名称</t>
    <rPh sb="0" eb="1">
      <t>she b</t>
    </rPh>
    <rPh sb="2" eb="3">
      <t>ming cheng</t>
    </rPh>
    <phoneticPr fontId="2" type="noConversion"/>
  </si>
  <si>
    <t>楼层</t>
    <rPh sb="0" eb="1">
      <t>lou ceng</t>
    </rPh>
    <phoneticPr fontId="2" type="noConversion"/>
  </si>
  <si>
    <t>疏散门</t>
    <rPh sb="0" eb="1">
      <t>su san men</t>
    </rPh>
    <phoneticPr fontId="2" type="noConversion"/>
  </si>
  <si>
    <r>
      <t>耐火极限不低于</t>
    </r>
    <r>
      <rPr>
        <sz val="12"/>
        <color rgb="FFFF0000"/>
        <rFont val="DengXian (正文)"/>
        <family val="3"/>
        <charset val="134"/>
      </rPr>
      <t xml:space="preserve"> 2.00h</t>
    </r>
    <r>
      <rPr>
        <sz val="12"/>
        <color theme="1"/>
        <rFont val="DengXian"/>
        <family val="2"/>
        <charset val="134"/>
        <scheme val="minor"/>
      </rPr>
      <t xml:space="preserve"> 的防火隔墙(变压器室之间)和 </t>
    </r>
    <r>
      <rPr>
        <sz val="12"/>
        <color rgb="FFFF0000"/>
        <rFont val="DengXian (正文)"/>
        <family val="3"/>
        <charset val="134"/>
      </rPr>
      <t xml:space="preserve">1.50h </t>
    </r>
    <r>
      <rPr>
        <sz val="12"/>
        <color theme="1"/>
        <rFont val="DengXian"/>
        <family val="2"/>
        <charset val="134"/>
        <scheme val="minor"/>
      </rPr>
      <t>的不燃性楼板（2+1.5）</t>
    </r>
    <phoneticPr fontId="2" type="noConversion"/>
  </si>
  <si>
    <r>
      <t xml:space="preserve">耐火极限不低于 </t>
    </r>
    <r>
      <rPr>
        <sz val="12"/>
        <color rgb="FFFF0000"/>
        <rFont val="DengXian (正文)"/>
        <family val="3"/>
        <charset val="134"/>
      </rPr>
      <t>2.00h</t>
    </r>
    <r>
      <rPr>
        <sz val="12"/>
        <color theme="1"/>
        <rFont val="DengXian"/>
        <family val="2"/>
        <charset val="134"/>
        <scheme val="minor"/>
      </rPr>
      <t xml:space="preserve"> 的防火隔墙(变压器室之间)和 </t>
    </r>
    <r>
      <rPr>
        <sz val="12"/>
        <color rgb="FFFF0000"/>
        <rFont val="DengXian (正文)"/>
        <family val="3"/>
        <charset val="134"/>
      </rPr>
      <t>1.50h</t>
    </r>
    <r>
      <rPr>
        <sz val="12"/>
        <color theme="1"/>
        <rFont val="DengXian"/>
        <family val="2"/>
        <charset val="134"/>
        <scheme val="minor"/>
      </rPr>
      <t xml:space="preserve"> 的不燃性楼板（</t>
    </r>
    <r>
      <rPr>
        <sz val="12"/>
        <color rgb="FFFF0000"/>
        <rFont val="DengXian (正文)"/>
        <family val="3"/>
        <charset val="134"/>
      </rPr>
      <t>2+1.5</t>
    </r>
    <r>
      <rPr>
        <sz val="12"/>
        <color theme="1"/>
        <rFont val="DengXian"/>
        <family val="2"/>
        <charset val="134"/>
        <scheme val="minor"/>
      </rPr>
      <t>）</t>
    </r>
    <phoneticPr fontId="2" type="noConversion"/>
  </si>
  <si>
    <r>
      <t>甲级防火门、窗
（</t>
    </r>
    <r>
      <rPr>
        <sz val="12"/>
        <color rgb="FFFF0000"/>
        <rFont val="DengXian (正文)"/>
        <family val="3"/>
        <charset val="134"/>
      </rPr>
      <t>甲</t>
    </r>
    <r>
      <rPr>
        <sz val="12"/>
        <color theme="1"/>
        <rFont val="DengXian"/>
        <family val="2"/>
        <charset val="134"/>
        <scheme val="minor"/>
      </rPr>
      <t>）</t>
    </r>
    <rPh sb="9" eb="10">
      <t>jia</t>
    </rPh>
    <phoneticPr fontId="2" type="noConversion"/>
  </si>
  <si>
    <r>
      <t>甲级防火门、窗
（</t>
    </r>
    <r>
      <rPr>
        <sz val="12"/>
        <color rgb="FFFF0000"/>
        <rFont val="DengXian (正文)"/>
        <family val="3"/>
        <charset val="134"/>
      </rPr>
      <t>甲</t>
    </r>
    <r>
      <rPr>
        <sz val="12"/>
        <color theme="1"/>
        <rFont val="DengXian"/>
        <family val="2"/>
        <charset val="134"/>
        <scheme val="minor"/>
      </rPr>
      <t>）</t>
    </r>
    <phoneticPr fontId="2" type="noConversion"/>
  </si>
  <si>
    <t>消防控制室</t>
    <phoneticPr fontId="2" type="noConversion"/>
  </si>
  <si>
    <r>
      <rPr>
        <sz val="12"/>
        <color rgb="FFFF0000"/>
        <rFont val="DengXian (正文)"/>
        <family val="3"/>
        <charset val="134"/>
      </rPr>
      <t>甲级：</t>
    </r>
    <r>
      <rPr>
        <sz val="12"/>
        <color theme="1"/>
        <rFont val="DengXian"/>
        <family val="2"/>
        <charset val="134"/>
        <scheme val="minor"/>
      </rPr>
      <t xml:space="preserve">通风、空调机房和变配电室开向建筑
</t>
    </r>
    <r>
      <rPr>
        <sz val="12"/>
        <color rgb="FFFF0000"/>
        <rFont val="DengXian (正文)"/>
        <family val="3"/>
        <charset val="134"/>
      </rPr>
      <t>乙级：</t>
    </r>
    <r>
      <rPr>
        <sz val="12"/>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</si>
  <si>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r>
      <t>消防水 泵房的门应采用</t>
    </r>
    <r>
      <rPr>
        <sz val="11"/>
        <color rgb="FFFF0000"/>
        <rFont val="DengXian (正文)"/>
        <charset val="134"/>
      </rPr>
      <t>甲级防火</t>
    </r>
    <r>
      <rPr>
        <sz val="11"/>
        <color theme="1"/>
        <rFont val="DengXian"/>
        <family val="3"/>
        <charset val="134"/>
        <scheme val="minor"/>
      </rPr>
      <t xml:space="preserve">门。 </t>
    </r>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</si>
  <si>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</si>
  <si>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</si>
  <si>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</si>
  <si>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</si>
  <si>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</si>
  <si>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</si>
  <si>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</si>
  <si>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1、三级耐火等级的建筑的首层、二层（最多2层）
2、四级耐火等级建筑的首层（只能1层）
（一二级没说，向上不限）</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</si>
  <si>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</si>
  <si>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</si>
  <si>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</si>
  <si>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</si>
  <si>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</si>
  <si>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</si>
  <si>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</si>
  <si>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</si>
  <si>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</si>
  <si>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</si>
  <si>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</si>
  <si>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</si>
  <si>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</si>
  <si>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</si>
  <si>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</si>
  <si>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</si>
  <si>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</si>
  <si>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</si>
  <si>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</si>
  <si>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</si>
  <si>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</si>
  <si>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</si>
  <si>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</si>
  <si>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</si>
  <si>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</si>
  <si>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</si>
  <si>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</si>
  <si>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</si>
  <si>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</si>
  <si>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</si>
  <si>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</si>
  <si>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</si>
  <si>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</si>
  <si>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</si>
  <si>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</si>
  <si>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</si>
  <si>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</si>
  <si>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</si>
  <si>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</si>
  <si>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</si>
  <si>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</si>
  <si>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</si>
  <si>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</si>
  <si>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</si>
  <si>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</si>
  <si>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r>
      <t>1、厂房 内的</t>
    </r>
    <r>
      <rPr>
        <sz val="12"/>
        <color rgb="FFFF0000"/>
        <rFont val="DengXian (正文)"/>
        <family val="3"/>
        <charset val="134"/>
      </rPr>
      <t>操作平台</t>
    </r>
    <r>
      <rPr>
        <sz val="12"/>
        <color theme="1"/>
        <rFont val="DengXian"/>
        <family val="2"/>
        <charset val="134"/>
        <scheme val="minor"/>
      </rPr>
      <t>、</t>
    </r>
    <r>
      <rPr>
        <sz val="12"/>
        <color rgb="FFFF0000"/>
        <rFont val="DengXian (正文)"/>
        <family val="3"/>
        <charset val="134"/>
      </rPr>
      <t>检修平台</t>
    </r>
    <r>
      <rPr>
        <sz val="12"/>
        <color theme="1"/>
        <rFont val="DengXian"/>
        <family val="2"/>
        <charset val="134"/>
        <scheme val="minor"/>
      </rPr>
      <t>，当使用人数少于</t>
    </r>
    <r>
      <rPr>
        <sz val="12"/>
        <color rgb="FFFF0000"/>
        <rFont val="DengXian (正文)"/>
        <family val="3"/>
        <charset val="134"/>
      </rPr>
      <t xml:space="preserve"> 10 </t>
    </r>
    <r>
      <rPr>
        <sz val="12"/>
        <color theme="1"/>
        <rFont val="DengXian"/>
        <family val="2"/>
        <charset val="134"/>
        <scheme val="minor"/>
      </rPr>
      <t>人时，其面积可</t>
    </r>
    <r>
      <rPr>
        <sz val="12"/>
        <color rgb="FFFF0000"/>
        <rFont val="DengXian (正文)"/>
        <family val="3"/>
        <charset val="134"/>
      </rPr>
      <t>不计</t>
    </r>
    <r>
      <rPr>
        <sz val="12"/>
        <color theme="1"/>
        <rFont val="DengXian"/>
        <family val="2"/>
        <charset val="134"/>
        <scheme val="minor"/>
      </rPr>
      <t>入所在防火分区的建筑面积内；
2、</t>
    </r>
    <r>
      <rPr>
        <sz val="12"/>
        <color rgb="FFFF0000"/>
        <rFont val="DengXian (正文)"/>
        <family val="3"/>
        <charset val="134"/>
      </rPr>
      <t>甲乙丙</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时，每个防火分区的最大允许建筑面积可按规定</t>
    </r>
    <r>
      <rPr>
        <sz val="12"/>
        <color rgb="FFFF0000"/>
        <rFont val="DengXian (正文)"/>
        <family val="3"/>
        <charset val="134"/>
      </rPr>
      <t>增加 1.0</t>
    </r>
    <r>
      <rPr>
        <sz val="12"/>
        <color theme="1"/>
        <rFont val="DengXian"/>
        <family val="2"/>
        <charset val="134"/>
        <scheme val="minor"/>
      </rPr>
      <t xml:space="preserve"> 倍
3、</t>
    </r>
    <r>
      <rPr>
        <sz val="12"/>
        <color rgb="FFFF0000"/>
        <rFont val="DengXian (正文)"/>
        <family val="3"/>
        <charset val="134"/>
      </rPr>
      <t>丁、戊 类</t>
    </r>
    <r>
      <rPr>
        <sz val="12"/>
        <color theme="1"/>
        <rFont val="DengXian"/>
        <family val="2"/>
        <charset val="134"/>
        <scheme val="minor"/>
      </rPr>
      <t>的</t>
    </r>
    <r>
      <rPr>
        <sz val="12"/>
        <color rgb="FFFF0000"/>
        <rFont val="DengXian (正文)"/>
        <family val="3"/>
        <charset val="134"/>
      </rPr>
      <t>地上</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t>
    </r>
    <r>
      <rPr>
        <sz val="12"/>
        <color rgb="FFFF0000"/>
        <rFont val="DengXian (正文)"/>
        <family val="3"/>
        <charset val="134"/>
      </rPr>
      <t xml:space="preserve">不限
</t>
    </r>
    <r>
      <rPr>
        <sz val="12"/>
        <color theme="1"/>
        <rFont val="DengXian (正文)"/>
        <charset val="134"/>
      </rPr>
      <t>4、厂房内</t>
    </r>
    <r>
      <rPr>
        <sz val="12"/>
        <color rgb="FFFF0000"/>
        <rFont val="DengXian (正文)"/>
        <family val="3"/>
        <charset val="134"/>
      </rPr>
      <t>局部</t>
    </r>
    <r>
      <rPr>
        <sz val="12"/>
        <color theme="1"/>
        <rFont val="DengXian (正文)"/>
        <charset val="134"/>
      </rPr>
      <t>设置自动 灭火系统时，其防火分区的增加面积可按该</t>
    </r>
    <r>
      <rPr>
        <sz val="12"/>
        <color rgb="FFFF0000"/>
        <rFont val="DengXian (正文)"/>
        <family val="3"/>
        <charset val="134"/>
      </rPr>
      <t>局部面积的 1.0</t>
    </r>
    <r>
      <rPr>
        <sz val="12"/>
        <color theme="1"/>
        <rFont val="DengXian (正文)"/>
        <charset val="134"/>
      </rPr>
      <t xml:space="preserve"> 倍计算</t>
    </r>
    <rPh sb="54" eb="55">
      <t>jia yi b</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</si>
  <si>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</si>
  <si>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</si>
  <si>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</si>
  <si>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</si>
  <si>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</si>
  <si>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</si>
  <si>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</si>
  <si>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</si>
  <si>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</si>
  <si>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</si>
  <si>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</si>
  <si>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</si>
  <si>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</si>
  <si>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</si>
  <si>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</si>
  <si>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</si>
  <si>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</si>
  <si>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</si>
  <si>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</si>
  <si>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</si>
  <si>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</si>
  <si>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</si>
  <si>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</si>
  <si>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</si>
  <si>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</si>
  <si>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</si>
  <si>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</si>
  <si>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</si>
  <si>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</si>
  <si>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</si>
  <si>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</si>
  <si>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</si>
  <si>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</si>
  <si>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</si>
  <si>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</si>
  <si>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</si>
  <si>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</si>
  <si>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</si>
  <si>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</si>
  <si>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</si>
  <si>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</si>
  <si>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</si>
  <si>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</si>
  <si>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</si>
  <si>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</si>
  <si>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</si>
  <si>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</si>
  <si>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</si>
  <si>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</si>
  <si>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</si>
  <si>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</si>
  <si>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</si>
  <si>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</si>
  <si>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</si>
  <si>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</si>
  <si>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</si>
  <si>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</si>
  <si>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</si>
  <si>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</si>
  <si>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</si>
  <si>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</si>
  <si>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</si>
  <si>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</si>
  <si>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</si>
  <si>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</si>
  <si>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</si>
  <si>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</si>
  <si>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</si>
  <si>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</si>
  <si>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</si>
  <si>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</si>
  <si>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</si>
  <si>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</si>
  <si>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</si>
  <si>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</si>
  <si>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</si>
  <si>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</si>
  <si>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</si>
  <si>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</si>
  <si>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</si>
  <si>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</si>
  <si>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</si>
  <si>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</si>
  <si>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</si>
  <si>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</si>
  <si>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</si>
  <si>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</si>
  <si>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</si>
  <si>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</si>
  <si>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</si>
  <si>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</si>
  <si>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</si>
  <si>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</si>
  <si>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</si>
  <si>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</si>
  <si>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</si>
  <si>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</si>
  <si>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</si>
  <si>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</si>
  <si>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</si>
  <si>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</si>
  <si>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</si>
  <si>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</si>
  <si>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</si>
  <si>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</si>
  <si>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</si>
  <si>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</si>
  <si>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</si>
  <si>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</si>
  <si>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</si>
  <si>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</si>
  <si>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</si>
  <si>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</si>
  <si>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</si>
  <si>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</si>
  <si>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</si>
  <si>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</si>
  <si>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</si>
  <si>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</si>
  <si>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</si>
  <si>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</si>
  <si>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</si>
  <si>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</si>
  <si>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</si>
  <si>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</si>
  <si>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</si>
  <si>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</si>
  <si>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</si>
  <si>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</si>
  <si>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</si>
  <si>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</si>
  <si>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</si>
  <si>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</si>
  <si>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t>
    </r>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</si>
  <si>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t>
    </r>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</si>
  <si>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</si>
  <si>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</si>
  <si>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</si>
  <si>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1、乙(甲)类厂房与重要公共建筑的防火间距不宜(不应)小于 50m;
  </t>
    </r>
    <r>
      <rPr>
        <b/>
        <sz val="12"/>
        <color rgb="FFFF0000"/>
        <rFont val="DengXian"/>
        <charset val="134"/>
        <scheme val="minor"/>
      </rPr>
      <t xml:space="preserve"> 大于等于50m</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</si>
  <si>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</si>
  <si>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</si>
  <si>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</si>
  <si>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</si>
  <si>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</si>
  <si>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t xml:space="preserve">  5、为丙、丁、戊类厂房服务而单独设置的生活用房（食堂/浴室/更衣室/宿舍）应按民用建筑确定，与所属厂房的防火间距不应小于 6m 
丙丁戊配套服务</t>
    <phoneticPr fontId="2" type="noConversion"/>
  </si>
  <si>
    <r>
      <t xml:space="preserve">  6、</t>
    </r>
    <r>
      <rPr>
        <b/>
        <sz val="12"/>
        <color rgb="FFFF0000"/>
        <rFont val="DengXian"/>
        <charset val="134"/>
        <scheme val="minor"/>
      </rPr>
      <t>不限</t>
    </r>
    <r>
      <rPr>
        <sz val="12"/>
        <color theme="1"/>
        <rFont val="DengXian"/>
        <family val="2"/>
        <charset val="134"/>
        <scheme val="minor"/>
      </rPr>
      <t>：高+低，高的邻面为防火墙（除甲类厂房，不小于4m）</t>
    </r>
    <phoneticPr fontId="2" type="noConversion"/>
  </si>
  <si>
    <t>类似于下同民用</t>
    <phoneticPr fontId="2" type="noConversion"/>
  </si>
  <si>
    <r>
      <t xml:space="preserve">  8</t>
    </r>
    <r>
      <rPr>
        <b/>
        <sz val="12"/>
        <color rgb="FFFF0000"/>
        <rFont val="DengXian"/>
        <charset val="134"/>
        <scheme val="minor"/>
      </rPr>
      <t>、减25%</t>
    </r>
    <r>
      <rPr>
        <sz val="12"/>
        <color theme="1"/>
        <rFont val="DengXian"/>
        <family val="2"/>
        <charset val="134"/>
        <scheme val="minor"/>
      </rPr>
      <t>：两座</t>
    </r>
    <r>
      <rPr>
        <b/>
        <sz val="12"/>
        <color rgb="FFFF0000"/>
        <rFont val="DengXian"/>
        <charset val="134"/>
        <scheme val="minor"/>
      </rPr>
      <t>丙丁戊</t>
    </r>
    <r>
      <rPr>
        <sz val="12"/>
        <color theme="1"/>
        <rFont val="DengXian"/>
        <family val="2"/>
        <charset val="134"/>
        <scheme val="minor"/>
      </rPr>
      <t>+不燃外墙+不燃/难燃屋檐+普通门洞窗5%以内+不正对</t>
    </r>
    <phoneticPr fontId="2" type="noConversion"/>
  </si>
  <si>
    <r>
      <t xml:space="preserve">  14、</t>
    </r>
    <r>
      <rPr>
        <b/>
        <sz val="12"/>
        <color rgb="FFFF0000"/>
        <rFont val="DengXian"/>
        <charset val="134"/>
        <scheme val="minor"/>
      </rPr>
      <t>埋地罐</t>
    </r>
    <r>
      <rPr>
        <b/>
        <sz val="12"/>
        <color rgb="FFFF0000"/>
        <rFont val="DengXian"/>
        <family val="2"/>
        <charset val="134"/>
        <scheme val="minor"/>
      </rPr>
      <t xml:space="preserve"> 不限
</t>
    </r>
    <r>
      <rPr>
        <sz val="12"/>
        <color theme="1"/>
        <rFont val="DengXian"/>
        <family val="2"/>
        <charset val="134"/>
        <scheme val="minor"/>
      </rPr>
      <t xml:space="preserve">  厂房外附设有化学易燃物品设备：总容量不大于 </t>
    </r>
    <r>
      <rPr>
        <b/>
        <sz val="12"/>
        <color rgb="FFFF0000"/>
        <rFont val="DengXian"/>
        <charset val="134"/>
        <scheme val="minor"/>
      </rPr>
      <t>15m3</t>
    </r>
    <r>
      <rPr>
        <sz val="12"/>
        <color theme="1"/>
        <rFont val="DengXian"/>
        <family val="2"/>
        <charset val="134"/>
        <scheme val="minor"/>
      </rPr>
      <t xml:space="preserve"> 的</t>
    </r>
    <r>
      <rPr>
        <b/>
        <sz val="12"/>
        <color rgb="FFFF0000"/>
        <rFont val="DengXian"/>
        <charset val="134"/>
        <scheme val="minor"/>
      </rPr>
      <t>丙类液体储罐</t>
    </r>
    <r>
      <rPr>
        <sz val="12"/>
        <color theme="1"/>
        <rFont val="DengXian"/>
        <family val="2"/>
        <charset val="134"/>
        <scheme val="minor"/>
      </rPr>
      <t xml:space="preserve">，当直埋于厂房外墙外，且面向储罐一面 </t>
    </r>
    <r>
      <rPr>
        <b/>
        <sz val="12"/>
        <color rgb="FFFF0000"/>
        <rFont val="DengXian"/>
        <charset val="134"/>
        <scheme val="minor"/>
      </rPr>
      <t xml:space="preserve">4.0m </t>
    </r>
    <r>
      <rPr>
        <sz val="12"/>
        <color theme="1"/>
        <rFont val="DengXian"/>
        <family val="2"/>
        <charset val="134"/>
        <scheme val="minor"/>
      </rPr>
      <t xml:space="preserve">范围内的外墙为 </t>
    </r>
    <r>
      <rPr>
        <b/>
        <sz val="12"/>
        <color rgb="FFFF0000"/>
        <rFont val="DengXian"/>
        <charset val="134"/>
        <scheme val="minor"/>
      </rPr>
      <t>防火墙</t>
    </r>
    <r>
      <rPr>
        <sz val="12"/>
        <color theme="1"/>
        <rFont val="DengXian"/>
        <family val="2"/>
        <charset val="134"/>
        <scheme val="minor"/>
      </rPr>
      <t xml:space="preserve">时，其防火间距不限 </t>
    </r>
    <phoneticPr fontId="2" type="noConversion"/>
  </si>
  <si>
    <r>
      <t xml:space="preserve">  15、厂区</t>
    </r>
    <r>
      <rPr>
        <b/>
        <sz val="12"/>
        <color rgb="FFFF0000"/>
        <rFont val="DengXian"/>
        <charset val="134"/>
        <scheme val="minor"/>
      </rPr>
      <t>围墙</t>
    </r>
    <r>
      <rPr>
        <sz val="12"/>
        <color theme="1"/>
        <rFont val="DengXian"/>
        <family val="2"/>
        <charset val="134"/>
        <scheme val="minor"/>
      </rPr>
      <t xml:space="preserve">与厂区内建筑的间距不宜小于 5m，围墙两侧建筑的间距应满足相应建筑的防火间距要求 </t>
    </r>
    <phoneticPr fontId="2" type="noConversion"/>
  </si>
  <si>
    <r>
      <t xml:space="preserve">  2、两座仓库的相邻外墙均为防火墙时，防火间距可以减小，但丙类不应小于 6m;丁、戊类不应小 于 4m </t>
    </r>
    <r>
      <rPr>
        <b/>
        <sz val="12"/>
        <color rgb="FFFF0000"/>
        <rFont val="DengXian"/>
        <charset val="134"/>
        <scheme val="minor"/>
      </rPr>
      <t>（甲乙类按表格，无放宽）</t>
    </r>
    <phoneticPr fontId="2" type="noConversion"/>
  </si>
  <si>
    <r>
      <t xml:space="preserve">  1、单层、多层戊类仓库之间的防火间距，可按本表减少 2m。 </t>
    </r>
    <r>
      <rPr>
        <b/>
        <sz val="12"/>
        <color rgb="FFFF0000"/>
        <rFont val="DengXian"/>
        <charset val="134"/>
        <scheme val="minor"/>
      </rPr>
      <t>（甲乙类按表格，无放宽）</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</si>
  <si>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phoneticPr fontId="2" type="noConversion"/>
  </si>
  <si>
    <r>
      <t xml:space="preserve">  3、不限：两座仓库相邻较高一面外墙为防火墙，且总占地面积不大于规范规定的最大允许占地面积 规定时，其防火间距不限   </t>
    </r>
    <r>
      <rPr>
        <b/>
        <sz val="12"/>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</si>
  <si>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2"/>
        <color rgb="FFFF0000"/>
        <rFont val="DengXian"/>
        <charset val="134"/>
        <scheme val="minor"/>
      </rPr>
      <t>（占地面积合规）</t>
    </r>
    <phoneticPr fontId="2" type="noConversion"/>
  </si>
  <si>
    <t>锅炉房（爆炸）、变压器室（油）</t>
    <phoneticPr fontId="2" type="noConversion"/>
  </si>
  <si>
    <t>柴油发电机房（油）</t>
    <phoneticPr fontId="2" type="noConversion"/>
  </si>
  <si>
    <r>
      <t>位置</t>
    </r>
    <r>
      <rPr>
        <sz val="10"/>
        <color theme="1"/>
        <rFont val="DengXian"/>
        <charset val="134"/>
        <scheme val="minor"/>
      </rPr>
      <t>（原则：有爆炸危险的与人多分开，不能一墙之隔不能一层楼版）</t>
    </r>
    <rPh sb="0" eb="1">
      <t>wei zhi</t>
    </rPh>
    <phoneticPr fontId="2" type="noConversion"/>
  </si>
  <si>
    <r>
      <rPr>
        <b/>
        <sz val="12"/>
        <color rgb="FFFF0000"/>
        <rFont val="DengXian"/>
        <charset val="134"/>
        <scheme val="minor"/>
      </rPr>
      <t>外</t>
    </r>
    <r>
      <rPr>
        <sz val="12"/>
        <color theme="1"/>
        <rFont val="DengXian"/>
        <family val="2"/>
        <charset val="134"/>
        <scheme val="minor"/>
      </rPr>
      <t xml:space="preserve">
1、设置在建筑外的专用房间内（最好）
</t>
    </r>
    <r>
      <rPr>
        <b/>
        <sz val="12"/>
        <color rgb="FFFF0000"/>
        <rFont val="DengXian"/>
        <charset val="134"/>
        <scheme val="minor"/>
      </rPr>
      <t>贴邻</t>
    </r>
    <r>
      <rPr>
        <sz val="12"/>
        <color theme="1"/>
        <rFont val="DengXian"/>
        <family val="2"/>
        <charset val="134"/>
        <scheme val="minor"/>
      </rPr>
      <t xml:space="preserve">
2、贴邻民用建筑 时，专用房间的耐火等级不应低于</t>
    </r>
    <r>
      <rPr>
        <b/>
        <sz val="12"/>
        <color rgb="FFFF0000"/>
        <rFont val="DengXian"/>
        <charset val="134"/>
        <scheme val="minor"/>
      </rPr>
      <t>二级</t>
    </r>
    <r>
      <rPr>
        <sz val="12"/>
        <color theme="1"/>
        <rFont val="DengXian"/>
        <family val="2"/>
        <charset val="134"/>
        <scheme val="minor"/>
      </rPr>
      <t>+防火墙分隔+</t>
    </r>
    <r>
      <rPr>
        <b/>
        <sz val="12"/>
        <color rgb="FFFF0000"/>
        <rFont val="DengXian"/>
        <charset val="134"/>
        <scheme val="minor"/>
      </rPr>
      <t>不应贴</t>
    </r>
    <r>
      <rPr>
        <sz val="12"/>
        <color theme="1"/>
        <rFont val="DengXian"/>
        <family val="2"/>
        <charset val="134"/>
        <scheme val="minor"/>
      </rPr>
      <t xml:space="preserve">邻人员密集 场所
</t>
    </r>
    <r>
      <rPr>
        <b/>
        <sz val="12"/>
        <color rgb="FFFF0000"/>
        <rFont val="DengXian"/>
        <charset val="134"/>
        <scheme val="minor"/>
      </rPr>
      <t>内</t>
    </r>
    <r>
      <rPr>
        <sz val="12"/>
        <color theme="1"/>
        <rFont val="DengXian"/>
        <family val="2"/>
        <charset val="134"/>
        <scheme val="minor"/>
      </rPr>
      <t xml:space="preserve">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sz val="12"/>
        <color rgb="FFFF0000"/>
        <rFont val="DengXian (正文)"/>
        <family val="3"/>
        <charset val="134"/>
      </rPr>
      <t>隔开人员密集</t>
    </r>
    <r>
      <rPr>
        <sz val="12"/>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</si>
  <si>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。（隔开人员密集）</t>
    </r>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</si>
  <si>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</si>
  <si>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 xml:space="preserve">采用相对密度(与空气密度的比值)不小于 0.75 的可燃气体为燃料的锅炉，不得设置在地下或半地下
</t>
    </r>
    <rPh sb="141" eb="142">
      <t>ding</t>
    </rPh>
    <phoneticPr fontId="2" type="noConversion"/>
  </si>
  <si>
    <r>
      <t>首层或地下一层的靠外墙部位（</t>
    </r>
    <r>
      <rPr>
        <sz val="12"/>
        <color rgb="FFFF0000"/>
        <rFont val="DengXian (正文)"/>
        <family val="3"/>
        <charset val="134"/>
      </rPr>
      <t>1，-1</t>
    </r>
    <r>
      <rPr>
        <sz val="12"/>
        <color theme="1"/>
        <rFont val="DengXian"/>
        <family val="2"/>
        <charset val="134"/>
        <scheme val="minor"/>
      </rPr>
      <t>）
远离电磁干扰及产生影响的设备；
严禁无关电线、水管过</t>
    </r>
    <phoneticPr fontId="2" type="noConversion"/>
  </si>
  <si>
    <r>
      <t>耐火极限不低于</t>
    </r>
    <r>
      <rPr>
        <sz val="12"/>
        <color rgb="FFFF0000"/>
        <rFont val="DengXian (正文)"/>
        <family val="3"/>
        <charset val="134"/>
      </rPr>
      <t xml:space="preserve"> 2.00h</t>
    </r>
    <r>
      <rPr>
        <sz val="12"/>
        <color theme="1"/>
        <rFont val="DengXian"/>
        <family val="2"/>
        <charset val="134"/>
        <scheme val="minor"/>
      </rPr>
      <t xml:space="preserve"> 的防火隔墙(变压器室之间)和 </t>
    </r>
    <r>
      <rPr>
        <sz val="12"/>
        <color rgb="FFFF0000"/>
        <rFont val="DengXian (正文)"/>
        <family val="3"/>
        <charset val="134"/>
      </rPr>
      <t xml:space="preserve">1.50h </t>
    </r>
    <r>
      <rPr>
        <sz val="12"/>
        <color theme="1"/>
        <rFont val="DengXian"/>
        <family val="2"/>
        <charset val="134"/>
        <scheme val="minor"/>
      </rPr>
      <t>的不燃性楼板（</t>
    </r>
    <r>
      <rPr>
        <b/>
        <sz val="12"/>
        <color rgb="FFFF0000"/>
        <rFont val="DengXian"/>
        <charset val="134"/>
        <scheme val="minor"/>
      </rPr>
      <t>2+1.5</t>
    </r>
    <r>
      <rPr>
        <sz val="12"/>
        <color theme="1"/>
        <rFont val="DengXian"/>
        <family val="2"/>
        <charset val="134"/>
        <scheme val="minor"/>
      </rPr>
      <t>）</t>
    </r>
    <phoneticPr fontId="2" type="noConversion"/>
  </si>
  <si>
    <r>
      <t>分隔上的门</t>
    </r>
    <r>
      <rPr>
        <b/>
        <sz val="10"/>
        <color rgb="FFFF0000"/>
        <rFont val="DengXian"/>
        <charset val="134"/>
        <scheme val="minor"/>
      </rPr>
      <t>（除消控室乙，其他都是甲）</t>
    </r>
    <rPh sb="0" eb="1">
      <t>fen ge</t>
    </rPh>
    <rPh sb="2" eb="3">
      <t>shang</t>
    </rPh>
    <rPh sb="3" eb="4">
      <t>de</t>
    </rPh>
    <rPh sb="4" eb="5">
      <t>men</t>
    </rPh>
    <phoneticPr fontId="2" type="noConversion"/>
  </si>
  <si>
    <r>
      <t>防火分隔</t>
    </r>
    <r>
      <rPr>
        <b/>
        <sz val="10"/>
        <color rgb="FFFF0000"/>
        <rFont val="DengXian"/>
        <charset val="134"/>
        <scheme val="minor"/>
      </rPr>
      <t>（2+1.5）</t>
    </r>
    <rPh sb="0" eb="1">
      <t>fang huo fen ge</t>
    </rPh>
    <phoneticPr fontId="2" type="noConversion"/>
  </si>
  <si>
    <t>消防水泵房/</t>
    <phoneticPr fontId="2" type="noConversion"/>
  </si>
  <si>
    <t>不要求</t>
    <phoneticPr fontId="2" type="noConversion"/>
  </si>
  <si>
    <t>其他要求-燃料</t>
    <rPh sb="0" eb="1">
      <t>qi ta</t>
    </rPh>
    <rPh sb="2" eb="3">
      <t>yao qiu</t>
    </rPh>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</si>
  <si>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的防火隔墙与锅炉间分隔，如开门甲级防火门。（</t>
    </r>
    <r>
      <rPr>
        <b/>
        <sz val="10"/>
        <color rgb="FFFF0000"/>
        <rFont val="DengXian"/>
        <charset val="134"/>
        <scheme val="minor"/>
      </rPr>
      <t>3+甲</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</si>
  <si>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 xml:space="preserve">作燃料。总储存量不得大于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</si>
  <si>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</si>
  <si>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</si>
  <si>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</si>
  <si>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要求</t>
    <rPh sb="0" eb="1">
      <t>lou ceng</t>
    </rPh>
    <phoneticPr fontId="2" type="noConversion"/>
  </si>
  <si>
    <r>
      <t>1、在地下或半地下时，宜在地下一层，不得在地下三层及以下楼层。（最低</t>
    </r>
    <r>
      <rPr>
        <sz val="12"/>
        <color rgb="FFFF0000"/>
        <rFont val="DengXian (正文)"/>
        <family val="3"/>
        <charset val="134"/>
      </rPr>
      <t>-2</t>
    </r>
    <r>
      <rPr>
        <sz val="12"/>
        <color theme="1"/>
        <rFont val="DengXian"/>
        <family val="2"/>
        <charset val="134"/>
        <scheme val="minor"/>
      </rPr>
      <t>）
2、耐火等级一二级，首层、二层或三层 （</t>
    </r>
    <r>
      <rPr>
        <sz val="12"/>
        <color rgb="FFFF0000"/>
        <rFont val="DengXian (正文)"/>
        <family val="3"/>
        <charset val="134"/>
      </rPr>
      <t>1、2、3</t>
    </r>
    <r>
      <rPr>
        <sz val="12"/>
        <color theme="1"/>
        <rFont val="DengXian"/>
        <family val="2"/>
        <charset val="134"/>
        <scheme val="minor"/>
      </rPr>
      <t>）
3、三级耐火等级的建筑内时，不得布置在三层及以上楼层（</t>
    </r>
    <r>
      <rPr>
        <sz val="12"/>
        <color rgb="FFFF0000"/>
        <rFont val="DengXian (正文)"/>
        <family val="3"/>
        <charset val="134"/>
      </rPr>
      <t>1、2</t>
    </r>
    <r>
      <rPr>
        <sz val="12"/>
        <color theme="1"/>
        <rFont val="DengXian"/>
        <family val="2"/>
        <charset val="134"/>
        <scheme val="minor"/>
      </rPr>
      <t xml:space="preserve">）
4、在四层及以上楼层时，每个观众厅的建筑面积不宜大于 </t>
    </r>
    <r>
      <rPr>
        <sz val="12"/>
        <color rgb="FFFF0000"/>
        <rFont val="DengXian (正文)"/>
        <family val="3"/>
        <charset val="134"/>
      </rPr>
      <t>400 m²</t>
    </r>
    <r>
      <rPr>
        <sz val="12"/>
        <color theme="1"/>
        <rFont val="DengXian"/>
        <family val="2"/>
        <charset val="134"/>
        <scheme val="minor"/>
      </rPr>
      <t>，且一个厅、室 的疏散门不少于</t>
    </r>
    <r>
      <rPr>
        <sz val="12"/>
        <color rgb="FFFF0000"/>
        <rFont val="DengXian"/>
        <family val="2"/>
        <charset val="134"/>
        <scheme val="minor"/>
      </rPr>
      <t xml:space="preserve"> 2</t>
    </r>
    <r>
      <rPr>
        <sz val="12"/>
        <color rgb="FFFF0000"/>
        <rFont val="DengXian (正文)"/>
        <family val="3"/>
        <charset val="134"/>
      </rPr>
      <t xml:space="preserve"> </t>
    </r>
    <r>
      <rPr>
        <sz val="12"/>
        <color rgb="FFFF0000"/>
        <rFont val="DengXian"/>
        <family val="2"/>
        <charset val="134"/>
        <scheme val="minor"/>
      </rPr>
      <t>个</t>
    </r>
    <r>
      <rPr>
        <sz val="12"/>
        <color theme="1"/>
        <rFont val="DengXian"/>
        <family val="2"/>
        <charset val="134"/>
        <scheme val="minor"/>
      </rPr>
      <t xml:space="preserve">
5、当设置在</t>
    </r>
    <r>
      <rPr>
        <sz val="12"/>
        <color rgb="FFFF0000"/>
        <rFont val="DengXian (正文)"/>
        <family val="3"/>
        <charset val="134"/>
      </rPr>
      <t>高层建筑内</t>
    </r>
    <r>
      <rPr>
        <sz val="12"/>
        <color theme="1"/>
        <rFont val="DengXian"/>
        <family val="2"/>
        <charset val="134"/>
        <scheme val="minor"/>
      </rPr>
      <t>时，应设置火灾自动报警系统和自 动喷水等灭火系统。</t>
    </r>
    <rPh sb="32" eb="33">
      <t>zui di</t>
    </rPh>
    <rPh sb="59" eb="60">
      <t>ceng</t>
    </rPh>
    <rPh sb="60" eb="61">
      <t>bu xian zhi</t>
    </rPh>
    <rPh sb="62" eb="63">
      <t>mian ji</t>
    </rPh>
    <rPh sb="93" eb="94">
      <t>zui duo</t>
    </rPh>
    <rPh sb="96" eb="97">
      <t>ceng</t>
    </rPh>
    <rPh sb="98" eb="99">
      <t>bu chao guo</t>
    </rPh>
    <rPh sb="102" eb="103">
      <t>lou</t>
    </rPh>
    <phoneticPr fontId="2" type="noConversion"/>
  </si>
  <si>
    <r>
      <t>1、在地下或半地下时，宜在地下一层，不得在地下三层及以下楼层。（</t>
    </r>
    <r>
      <rPr>
        <sz val="12"/>
        <color rgb="FFFF0000"/>
        <rFont val="DengXian (正文)"/>
        <family val="3"/>
        <charset val="134"/>
      </rPr>
      <t>-2</t>
    </r>
    <r>
      <rPr>
        <sz val="12"/>
        <color theme="1"/>
        <rFont val="DengXian"/>
        <family val="2"/>
        <charset val="134"/>
        <scheme val="minor"/>
      </rPr>
      <t>）
2、三级耐火等级，</t>
    </r>
    <r>
      <rPr>
        <sz val="12"/>
        <color rgb="FFFF0000"/>
        <rFont val="DengXian (正文)"/>
        <family val="3"/>
        <charset val="134"/>
      </rPr>
      <t>1、2，独栋2层</t>
    </r>
    <r>
      <rPr>
        <sz val="12"/>
        <color theme="1"/>
        <rFont val="DengXian"/>
        <family val="2"/>
        <charset val="134"/>
        <scheme val="minor"/>
      </rPr>
      <t xml:space="preserve">
3、四级耐火等级，</t>
    </r>
    <r>
      <rPr>
        <sz val="12"/>
        <color rgb="FFFF0000"/>
        <rFont val="DengXian (正文)"/>
        <family val="3"/>
        <charset val="134"/>
      </rPr>
      <t>1   独栋1层</t>
    </r>
    <r>
      <rPr>
        <sz val="12"/>
        <color theme="1"/>
        <rFont val="DengXian"/>
        <family val="2"/>
        <charset val="134"/>
        <scheme val="minor"/>
      </rPr>
      <t xml:space="preserve">
4、甲乙类不下地经营、储存</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</si>
  <si>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t>人员密集性场所（公共建筑） 人多</t>
    <rPh sb="0" eb="1">
      <t>ern yuan</t>
    </rPh>
    <rPh sb="2" eb="3">
      <t>mi ji xing</t>
    </rPh>
    <rPh sb="5" eb="6">
      <t>cang suo</t>
    </rPh>
    <rPh sb="8" eb="9">
      <t>gong gong jian zhu</t>
    </rPh>
    <phoneticPr fontId="2" type="noConversion"/>
  </si>
  <si>
    <r>
      <t xml:space="preserve">特殊场所 </t>
    </r>
    <r>
      <rPr>
        <sz val="16"/>
        <color theme="1"/>
        <rFont val="DengXian"/>
        <charset val="134"/>
        <scheme val="minor"/>
      </rPr>
      <t>人身体特殊</t>
    </r>
    <rPh sb="0" eb="1">
      <t>te su</t>
    </rPh>
    <rPh sb="2" eb="3">
      <t>chan suo</t>
    </rPh>
    <phoneticPr fontId="2" type="noConversion"/>
  </si>
  <si>
    <r>
      <t>1、不应设置地下、半地下（</t>
    </r>
    <r>
      <rPr>
        <b/>
        <sz val="12"/>
        <color rgb="FFFF0000"/>
        <rFont val="DengXian"/>
        <charset val="134"/>
        <scheme val="minor"/>
      </rPr>
      <t>老弱病残不下地</t>
    </r>
    <r>
      <rPr>
        <sz val="12"/>
        <color theme="1"/>
        <rFont val="DengXian"/>
        <family val="2"/>
        <charset val="134"/>
        <scheme val="minor"/>
      </rPr>
      <t>）
2、设在一、二级耐火等级建筑的首层、二层、三层（最多</t>
    </r>
    <r>
      <rPr>
        <sz val="12"/>
        <color rgb="FFFF0000"/>
        <rFont val="DengXian (正文)"/>
        <family val="3"/>
        <charset val="134"/>
      </rPr>
      <t>3</t>
    </r>
    <r>
      <rPr>
        <sz val="12"/>
        <color theme="1"/>
        <rFont val="DengXian"/>
        <family val="2"/>
        <charset val="134"/>
        <scheme val="minor"/>
      </rPr>
      <t>层）</t>
    </r>
    <r>
      <rPr>
        <b/>
        <sz val="12"/>
        <color rgb="FFFF0000"/>
        <rFont val="DengXian"/>
        <charset val="134"/>
        <scheme val="minor"/>
      </rPr>
      <t>独栋3层</t>
    </r>
    <r>
      <rPr>
        <sz val="12"/>
        <color theme="1"/>
        <rFont val="DengXian"/>
        <family val="2"/>
        <charset val="134"/>
        <scheme val="minor"/>
      </rPr>
      <t xml:space="preserve">
3、三级耐火等级的建筑的首层、二层（最多</t>
    </r>
    <r>
      <rPr>
        <sz val="12"/>
        <color rgb="FFFF0000"/>
        <rFont val="DengXian (正文)"/>
        <family val="3"/>
        <charset val="134"/>
      </rPr>
      <t>2</t>
    </r>
    <r>
      <rPr>
        <sz val="12"/>
        <color theme="1"/>
        <rFont val="DengXian"/>
        <family val="2"/>
        <charset val="134"/>
        <scheme val="minor"/>
      </rPr>
      <t>层）</t>
    </r>
    <r>
      <rPr>
        <b/>
        <sz val="12"/>
        <color rgb="FFFF0000"/>
        <rFont val="DengXian"/>
        <charset val="134"/>
        <scheme val="minor"/>
      </rPr>
      <t>独栋2层</t>
    </r>
    <r>
      <rPr>
        <sz val="12"/>
        <color theme="1"/>
        <rFont val="DengXian"/>
        <family val="2"/>
        <charset val="134"/>
        <scheme val="minor"/>
      </rPr>
      <t xml:space="preserve">
4、四级耐火等级建筑的首层（只能</t>
    </r>
    <r>
      <rPr>
        <sz val="12"/>
        <color rgb="FFFF0000"/>
        <rFont val="DengXian (正文)"/>
        <family val="3"/>
        <charset val="134"/>
      </rPr>
      <t>1</t>
    </r>
    <r>
      <rPr>
        <sz val="12"/>
        <color theme="1"/>
        <rFont val="DengXian"/>
        <family val="2"/>
        <charset val="134"/>
        <scheme val="minor"/>
      </rPr>
      <t>层）</t>
    </r>
    <r>
      <rPr>
        <b/>
        <sz val="12"/>
        <color rgb="FFFF0000"/>
        <rFont val="DengXian"/>
        <charset val="134"/>
        <scheme val="minor"/>
      </rPr>
      <t>独栋1层</t>
    </r>
    <r>
      <rPr>
        <sz val="12"/>
        <color theme="1"/>
        <rFont val="DengXian"/>
        <family val="2"/>
        <charset val="134"/>
        <scheme val="minor"/>
      </rPr>
      <t xml:space="preserve">
5、</t>
    </r>
    <r>
      <rPr>
        <sz val="12"/>
        <color rgb="FFFF0000"/>
        <rFont val="DengXian (正文)"/>
        <family val="3"/>
        <charset val="134"/>
      </rPr>
      <t>高层</t>
    </r>
    <r>
      <rPr>
        <sz val="12"/>
        <color theme="1"/>
        <rFont val="DengXian"/>
        <family val="2"/>
        <charset val="134"/>
        <scheme val="minor"/>
      </rPr>
      <t>建筑内时，应设置</t>
    </r>
    <r>
      <rPr>
        <sz val="12"/>
        <color rgb="FFFF0000"/>
        <rFont val="DengXian (正文)"/>
        <family val="3"/>
        <charset val="134"/>
      </rPr>
      <t>独立的安全出口和疏散楼梯</t>
    </r>
    <r>
      <rPr>
        <sz val="12"/>
        <color theme="1"/>
        <rFont val="DengXian (正文)"/>
        <charset val="134"/>
      </rPr>
      <t>（单多层时，宜设置），免得上面的人来抢楼梯</t>
    </r>
    <r>
      <rPr>
        <sz val="12"/>
        <color rgb="FFFF0000"/>
        <rFont val="DengXian (正文)"/>
        <family val="3"/>
        <charset val="134"/>
      </rPr>
      <t xml:space="preserve">
</t>
    </r>
    <r>
      <rPr>
        <sz val="12"/>
        <color theme="1"/>
        <rFont val="DengXian (正文)"/>
        <charset val="134"/>
      </rPr>
      <t>6、设置在其他民用建筑内时，采用耐火极限不低于 2.00h 的不燃烧体墙和 1.00h 的楼板隔开，墙上开设的门应为乙级防火门。（</t>
    </r>
    <r>
      <rPr>
        <sz val="12"/>
        <color rgb="FFFF0000"/>
        <rFont val="DengXian (正文)"/>
        <family val="3"/>
        <charset val="134"/>
      </rPr>
      <t>2+1，乙级门</t>
    </r>
    <r>
      <rPr>
        <sz val="12"/>
        <color theme="1"/>
        <rFont val="DengXian (正文)"/>
        <charset val="134"/>
      </rPr>
      <t>）</t>
    </r>
    <r>
      <rPr>
        <sz val="12"/>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t>
    </rPh>
    <rPh sb="121" eb="122">
      <t>dan duo ceng</t>
    </rPh>
    <rPh sb="124" eb="125">
      <t>shi qi</t>
    </rPh>
    <rPh sb="126" eb="127">
      <t>yi</t>
    </rPh>
    <rPh sb="127" eb="128">
      <t>sh zhi</t>
    </rPh>
    <rPh sb="200" eb="201">
      <t>y</t>
    </rPh>
    <rPh sb="201" eb="202">
      <t>ji men</t>
    </rPh>
    <phoneticPr fontId="2" type="noConversion"/>
  </si>
  <si>
    <r>
      <t xml:space="preserve">1、不应设置地下、半地下 </t>
    </r>
    <r>
      <rPr>
        <sz val="12"/>
        <color rgb="FFFF0000"/>
        <rFont val="DengXian"/>
        <charset val="134"/>
        <scheme val="minor"/>
      </rPr>
      <t xml:space="preserve"> 老弱病残不下地</t>
    </r>
    <r>
      <rPr>
        <sz val="12"/>
        <color theme="1"/>
        <rFont val="DengXian"/>
        <family val="2"/>
        <charset val="134"/>
        <scheme val="minor"/>
      </rPr>
      <t xml:space="preserve">
2、三级耐火等级的建筑的首层、二层（最多2层）
3、四级耐火等级建筑的首层（只能1层）
（一二级没说，向上不限）
4、相邻护理单元之间应采用耐火极限不低于</t>
    </r>
    <r>
      <rPr>
        <sz val="12"/>
        <color rgb="FFFF0000"/>
        <rFont val="DengXian (正文)"/>
        <family val="3"/>
        <charset val="134"/>
      </rPr>
      <t xml:space="preserve"> 2.00h 的防火隔墙分隔</t>
    </r>
    <r>
      <rPr>
        <sz val="12"/>
        <color theme="1"/>
        <rFont val="DengXian"/>
        <family val="2"/>
        <charset val="134"/>
        <scheme val="minor"/>
      </rPr>
      <t>，隔墙上的门 应为</t>
    </r>
    <r>
      <rPr>
        <sz val="12"/>
        <color rgb="FFFF0000"/>
        <rFont val="DengXian (正文)"/>
        <family val="3"/>
        <charset val="134"/>
      </rPr>
      <t>乙级</t>
    </r>
    <r>
      <rPr>
        <sz val="12"/>
        <color theme="1"/>
        <rFont val="DengXian"/>
        <family val="2"/>
        <charset val="134"/>
        <scheme val="minor"/>
      </rPr>
      <t>防火门，设置在走道上的防火门应为</t>
    </r>
    <r>
      <rPr>
        <sz val="12"/>
        <color rgb="FFFF0000"/>
        <rFont val="DengXian (正文)"/>
        <family val="3"/>
        <charset val="134"/>
      </rPr>
      <t>常开</t>
    </r>
    <r>
      <rPr>
        <sz val="12"/>
        <color theme="1"/>
        <rFont val="DengXian"/>
        <family val="2"/>
        <charset val="134"/>
        <scheme val="minor"/>
      </rPr>
      <t>防火门。（</t>
    </r>
    <r>
      <rPr>
        <b/>
        <sz val="12"/>
        <color rgb="FFFF0000"/>
        <rFont val="DengXian"/>
        <charset val="134"/>
        <scheme val="minor"/>
      </rPr>
      <t>2+1+常开乙级</t>
    </r>
    <r>
      <rPr>
        <sz val="12"/>
        <color theme="1"/>
        <rFont val="DengXian"/>
        <family val="2"/>
        <charset val="134"/>
        <scheme val="minor"/>
      </rPr>
      <t>）</t>
    </r>
    <rPh sb="58" eb="59">
      <t>yi er ji</t>
    </rPh>
    <rPh sb="61" eb="62">
      <t>mei shuo</t>
    </rPh>
    <rPh sb="64" eb="65">
      <t>xiang</t>
    </rPh>
    <rPh sb="65" eb="66">
      <t>shang m</t>
    </rPh>
    <rPh sb="66" eb="67">
      <t>bu xian zhi</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</si>
  <si>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</si>
  <si>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t>住宅部分与 非住宅部分 分隔：
1、安全疏散、防火分区和室内消防设置，各算各；
2、与外部消防车道、防火间距，按照建筑整体设计
住宅部分与非住宅部分的</t>
    </r>
    <r>
      <rPr>
        <sz val="11"/>
        <color rgb="FFFF0000"/>
        <rFont val="DengXian (正文)"/>
        <family val="3"/>
        <charset val="134"/>
      </rPr>
      <t>安全出口</t>
    </r>
    <r>
      <rPr>
        <sz val="11"/>
        <color theme="1"/>
        <rFont val="DengXian"/>
        <family val="2"/>
        <charset val="134"/>
        <scheme val="minor"/>
      </rPr>
      <t>和</t>
    </r>
    <r>
      <rPr>
        <sz val="11"/>
        <color rgb="FFFF0000"/>
        <rFont val="DengXian (正文)"/>
        <family val="3"/>
        <charset val="134"/>
      </rPr>
      <t>疏散楼梯</t>
    </r>
    <r>
      <rPr>
        <sz val="11"/>
        <color theme="1"/>
        <rFont val="DengXian"/>
        <family val="2"/>
        <charset val="134"/>
        <scheme val="minor"/>
      </rPr>
      <t>应</t>
    </r>
    <r>
      <rPr>
        <sz val="11"/>
        <color rgb="FFFF0000"/>
        <rFont val="DengXian (正文)"/>
        <family val="3"/>
        <charset val="134"/>
      </rPr>
      <t>分别独立设</t>
    </r>
    <r>
      <rPr>
        <sz val="11"/>
        <color theme="1"/>
        <rFont val="DengXian"/>
        <family val="2"/>
        <charset val="134"/>
        <scheme val="minor"/>
      </rPr>
      <t>置;
为住宅部分服务的地上车库设置</t>
    </r>
    <r>
      <rPr>
        <sz val="11"/>
        <color rgb="FFFF0000"/>
        <rFont val="DengXian (正文)"/>
        <family val="3"/>
        <charset val="134"/>
      </rPr>
      <t>独立</t>
    </r>
    <r>
      <rPr>
        <sz val="11"/>
        <color theme="1"/>
        <rFont val="DengXian"/>
        <family val="2"/>
        <charset val="134"/>
        <scheme val="minor"/>
      </rPr>
      <t>的</t>
    </r>
    <r>
      <rPr>
        <sz val="11"/>
        <color rgb="FFFF0000"/>
        <rFont val="DengXian (正文)"/>
        <family val="3"/>
        <charset val="134"/>
      </rPr>
      <t>疏散楼梯或安全出口</t>
    </r>
    <r>
      <rPr>
        <sz val="11"/>
        <color theme="1"/>
        <rFont val="DengXian"/>
        <family val="2"/>
        <charset val="134"/>
        <scheme val="minor"/>
      </rPr>
      <t>。</t>
    </r>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</si>
  <si>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1"/>
        <color rgb="FFFF0000"/>
        <rFont val="DengXian"/>
        <charset val="134"/>
        <scheme val="minor"/>
      </rPr>
      <t>住宅包括</t>
    </r>
    <r>
      <rPr>
        <b/>
        <sz val="11"/>
        <color rgb="FFFF0000"/>
        <rFont val="DengXian (正文)"/>
        <family val="3"/>
        <charset val="134"/>
      </rPr>
      <t>商业服务网点的住宅的多层+高层：2+1.5</t>
    </r>
    <r>
      <rPr>
        <sz val="11"/>
        <color theme="1"/>
        <rFont val="DengXian"/>
        <family val="2"/>
        <charset val="134"/>
        <scheme val="minor"/>
      </rPr>
      <t xml:space="preserve">，
</t>
    </r>
    <r>
      <rPr>
        <b/>
        <sz val="11"/>
        <color rgb="FFFF0000"/>
        <rFont val="DengXian"/>
        <family val="2"/>
        <charset val="134"/>
        <scheme val="minor"/>
      </rPr>
      <t>公共建筑（含住宅）：多层：2+1.5，</t>
    </r>
    <r>
      <rPr>
        <b/>
        <sz val="11"/>
        <color rgb="FFFF0000"/>
        <rFont val="DengXian (正文)"/>
        <family val="3"/>
        <charset val="134"/>
      </rPr>
      <t>高层3+2</t>
    </r>
    <r>
      <rPr>
        <sz val="11"/>
        <color theme="1"/>
        <rFont val="DengXian"/>
        <family val="2"/>
        <charset val="134"/>
        <scheme val="minor"/>
      </rPr>
      <t xml:space="preserve">
2、</t>
    </r>
    <r>
      <rPr>
        <sz val="11"/>
        <color theme="1"/>
        <rFont val="DengXian (正文)"/>
        <family val="3"/>
        <charset val="134"/>
      </rPr>
      <t>商业服务网点（</t>
    </r>
    <r>
      <rPr>
        <b/>
        <sz val="9"/>
        <color rgb="FFFF0000"/>
        <rFont val="DengXian (正文)"/>
        <family val="3"/>
        <charset val="134"/>
      </rPr>
      <t>2层总面积不大于300m2</t>
    </r>
    <r>
      <rPr>
        <sz val="11"/>
        <color theme="1"/>
        <rFont val="DengXian (正文)"/>
        <family val="3"/>
        <charset val="134"/>
      </rPr>
      <t>）</t>
    </r>
    <r>
      <rPr>
        <sz val="11"/>
        <color rgb="FFFF0000"/>
        <rFont val="DengXian (正文)"/>
        <family val="3"/>
        <charset val="134"/>
      </rPr>
      <t xml:space="preserve">
</t>
    </r>
    <r>
      <rPr>
        <sz val="11"/>
        <color theme="1"/>
        <rFont val="DengXian (正文)"/>
        <charset val="134"/>
      </rPr>
      <t>（1）</t>
    </r>
    <r>
      <rPr>
        <sz val="11"/>
        <color theme="1"/>
        <rFont val="DengXian"/>
        <family val="2"/>
        <charset val="134"/>
        <scheme val="minor"/>
      </rPr>
      <t xml:space="preserve">每个分隔单元之间应采用耐火极限不低于 </t>
    </r>
    <r>
      <rPr>
        <sz val="11"/>
        <color rgb="FFFF0000"/>
        <rFont val="DengXian (正文)"/>
        <family val="3"/>
        <charset val="134"/>
      </rPr>
      <t>2.00h</t>
    </r>
    <r>
      <rPr>
        <sz val="11"/>
        <color theme="1"/>
        <rFont val="DengXian"/>
        <family val="2"/>
        <charset val="134"/>
        <scheme val="minor"/>
      </rPr>
      <t xml:space="preserve"> 且无门、窗、洞口的防火隔墙，每个分隔单元任一层建筑面积大于</t>
    </r>
    <r>
      <rPr>
        <sz val="11"/>
        <color rgb="FFFF0000"/>
        <rFont val="DengXian (正文)"/>
        <family val="3"/>
        <charset val="134"/>
      </rPr>
      <t xml:space="preserve"> 200 m²</t>
    </r>
    <r>
      <rPr>
        <sz val="11"/>
        <color theme="1"/>
        <rFont val="DengXian"/>
        <family val="2"/>
        <charset val="134"/>
        <scheme val="minor"/>
      </rPr>
      <t>时，该层应设置</t>
    </r>
    <r>
      <rPr>
        <sz val="11"/>
        <color rgb="FFFF0000"/>
        <rFont val="DengXian (正文)"/>
        <family val="3"/>
        <charset val="134"/>
      </rPr>
      <t xml:space="preserve"> 2</t>
    </r>
    <r>
      <rPr>
        <sz val="11"/>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1"/>
        <color rgb="FFFF0000"/>
        <rFont val="DengXian"/>
        <charset val="134"/>
        <scheme val="minor"/>
      </rPr>
      <t>多层、其他建筑、袋型走道：一、二级 22，三级 20，四级 15m)</t>
    </r>
    <r>
      <rPr>
        <sz val="11"/>
        <color theme="1"/>
        <rFont val="DengXian"/>
        <family val="2"/>
        <charset val="134"/>
        <scheme val="minor"/>
      </rPr>
      <t>，室内楼梯的距离可 按其水平投影长度的 1.50 倍计算。
3、</t>
    </r>
    <rPh sb="89" eb="90">
      <t>duo ceng</t>
    </rPh>
    <rPh sb="97" eb="98">
      <t>gao ceng</t>
    </rPh>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</si>
  <si>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</si>
  <si>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</si>
  <si>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1、甲、乙类中间仓库:储量</t>
    </r>
    <r>
      <rPr>
        <sz val="12"/>
        <color rgb="FFFF0000"/>
        <rFont val="DengXian (正文)"/>
        <family val="3"/>
        <charset val="134"/>
      </rPr>
      <t>不宜超过一昼夜</t>
    </r>
    <r>
      <rPr>
        <sz val="12"/>
        <color theme="1"/>
        <rFont val="DengXian"/>
        <family val="2"/>
        <charset val="134"/>
        <scheme val="minor"/>
      </rPr>
      <t>的需要量; 靠</t>
    </r>
    <r>
      <rPr>
        <sz val="12"/>
        <color rgb="FFFF0000"/>
        <rFont val="DengXian (正文)"/>
        <family val="3"/>
        <charset val="134"/>
      </rPr>
      <t>外墙</t>
    </r>
    <r>
      <rPr>
        <sz val="12"/>
        <color theme="1"/>
        <rFont val="DengXian"/>
        <family val="2"/>
        <charset val="134"/>
        <scheme val="minor"/>
      </rPr>
      <t>布置。
2、甲、乙、丙类仓库:用</t>
    </r>
    <r>
      <rPr>
        <sz val="12"/>
        <color rgb="FFFF0000"/>
        <rFont val="DengXian (正文)"/>
        <family val="3"/>
        <charset val="134"/>
      </rPr>
      <t>防火墙（4）</t>
    </r>
    <r>
      <rPr>
        <sz val="12"/>
        <color theme="1"/>
        <rFont val="DengXian"/>
        <family val="2"/>
        <charset val="134"/>
        <scheme val="minor"/>
      </rPr>
      <t>和耐火极限不低于</t>
    </r>
    <r>
      <rPr>
        <sz val="12"/>
        <color rgb="FFFF0000"/>
        <rFont val="DengXian (正文)"/>
        <family val="3"/>
        <charset val="134"/>
      </rPr>
      <t xml:space="preserve"> 1.50h 的楼板</t>
    </r>
    <r>
      <rPr>
        <sz val="12"/>
        <color theme="1"/>
        <rFont val="DengXian"/>
        <family val="2"/>
        <charset val="134"/>
        <scheme val="minor"/>
      </rPr>
      <t>隔开（</t>
    </r>
    <r>
      <rPr>
        <sz val="12"/>
        <color rgb="FFFF0000"/>
        <rFont val="DengXian (正文)"/>
        <family val="3"/>
        <charset val="134"/>
      </rPr>
      <t>4+1.5</t>
    </r>
    <r>
      <rPr>
        <sz val="12"/>
        <color theme="1"/>
        <rFont val="DengXian"/>
        <family val="2"/>
        <charset val="134"/>
        <scheme val="minor"/>
      </rPr>
      <t>）
3、丁、戊类仓库:采用耐火极限不低于 2.00h 的防火隔墙和 1.00h 的楼板隔开。（</t>
    </r>
    <r>
      <rPr>
        <sz val="12"/>
        <color rgb="FFFF0000"/>
        <rFont val="DengXian (正文)"/>
        <family val="3"/>
        <charset val="134"/>
      </rPr>
      <t>2+1</t>
    </r>
    <r>
      <rPr>
        <sz val="12"/>
        <color theme="1"/>
        <rFont val="DengXian"/>
        <family val="2"/>
        <charset val="134"/>
        <scheme val="minor"/>
      </rPr>
      <t>）按人对待</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</si>
  <si>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</si>
  <si>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</si>
  <si>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</si>
  <si>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</si>
  <si>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</si>
  <si>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600*2=100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</si>
  <si>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</si>
  <si>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</si>
  <si>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</si>
  <si>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</si>
  <si>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</si>
  <si>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2、在2w以内防火分区划分</t>
    <phoneticPr fontId="2" type="noConversion"/>
  </si>
  <si>
    <r>
      <t>1、防火墙+无门窗洞口（</t>
    </r>
    <r>
      <rPr>
        <b/>
        <sz val="12"/>
        <color rgb="FFFF0000"/>
        <rFont val="DengXian"/>
        <charset val="134"/>
        <scheme val="minor"/>
      </rPr>
      <t>3+2</t>
    </r>
    <r>
      <rPr>
        <sz val="12"/>
        <color theme="1"/>
        <rFont val="DengXian"/>
        <family val="2"/>
        <charset val="134"/>
        <scheme val="minor"/>
      </rPr>
      <t>）</t>
    </r>
    <phoneticPr fontId="2" type="noConversion"/>
  </si>
  <si>
    <t>3、要连通：下沉式广场敞开空间、防火隔间、防烟楼梯隔间、避难走道</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</si>
  <si>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</si>
  <si>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</si>
  <si>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</si>
  <si>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</si>
  <si>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</si>
  <si>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</si>
  <si>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r>
      <t>1、丙类液体中间储罐应设置在</t>
    </r>
    <r>
      <rPr>
        <sz val="12"/>
        <color rgb="FFFF0000"/>
        <rFont val="DengXian (正文)"/>
        <family val="3"/>
        <charset val="134"/>
      </rPr>
      <t>单独房间</t>
    </r>
    <r>
      <rPr>
        <sz val="12"/>
        <color theme="1"/>
        <rFont val="DengXian"/>
        <family val="2"/>
        <charset val="134"/>
        <scheme val="minor"/>
      </rPr>
      <t xml:space="preserve">内，其容量不大于 </t>
    </r>
    <r>
      <rPr>
        <sz val="12"/>
        <color rgb="FFFF0000"/>
        <rFont val="DengXian (正文)"/>
        <family val="3"/>
        <charset val="134"/>
      </rPr>
      <t>5m3</t>
    </r>
    <r>
      <rPr>
        <sz val="12"/>
        <color theme="1"/>
        <rFont val="DengXian (正文)"/>
        <family val="3"/>
        <charset val="134"/>
      </rPr>
      <t>（民用建筑1m3）</t>
    </r>
    <r>
      <rPr>
        <sz val="12"/>
        <color theme="1"/>
        <rFont val="DengXian"/>
        <family val="2"/>
        <charset val="134"/>
        <scheme val="minor"/>
      </rPr>
      <t xml:space="preserve">
2、应采用耐火极 限不低于 3.00h 的防火隔墙和 1.50h 的楼板与其他部位分隔，房间门应为</t>
    </r>
    <r>
      <rPr>
        <sz val="12"/>
        <color rgb="FFFF0000"/>
        <rFont val="DengXian (正文)"/>
        <family val="3"/>
        <charset val="134"/>
      </rPr>
      <t>甲级</t>
    </r>
    <r>
      <rPr>
        <sz val="12"/>
        <color theme="1"/>
        <rFont val="DengXian"/>
        <family val="2"/>
        <charset val="134"/>
        <scheme val="minor"/>
      </rPr>
      <t>防火门。（</t>
    </r>
    <r>
      <rPr>
        <sz val="12"/>
        <color rgb="FFFF0000"/>
        <rFont val="DengXian (正文)"/>
        <family val="3"/>
        <charset val="134"/>
      </rPr>
      <t>3+1.5+甲</t>
    </r>
    <r>
      <rPr>
        <sz val="12"/>
        <color theme="1"/>
        <rFont val="DengXian"/>
        <family val="2"/>
        <charset val="134"/>
        <scheme val="minor"/>
      </rPr>
      <t xml:space="preserve">）
</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</si>
  <si>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</si>
  <si>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</si>
  <si>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</si>
  <si>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</si>
  <si>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</si>
  <si>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</si>
  <si>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</si>
  <si>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</si>
  <si>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</si>
  <si>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</si>
  <si>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</si>
  <si>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</si>
  <si>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</si>
  <si>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</si>
  <si>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</si>
  <si>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</si>
  <si>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</si>
  <si>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</si>
  <si>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</si>
  <si>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</si>
  <si>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</si>
  <si>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</si>
  <si>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</si>
  <si>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</si>
  <si>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</si>
  <si>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</si>
  <si>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</si>
  <si>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</si>
  <si>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</si>
  <si>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</si>
  <si>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</si>
  <si>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首层及地下一、二层（</t>
    </r>
    <r>
      <rPr>
        <sz val="12"/>
        <color rgb="FFFF0000"/>
        <rFont val="DengXian (正文)"/>
        <family val="3"/>
        <charset val="134"/>
      </rPr>
      <t>1，-1</t>
    </r>
    <r>
      <rPr>
        <sz val="12"/>
        <color theme="1"/>
        <rFont val="DengXian"/>
        <family val="2"/>
        <charset val="134"/>
        <scheme val="minor"/>
      </rPr>
      <t>）</t>
    </r>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</si>
  <si>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xml:space="preserve">），
布置在地下一层时，地下一层地面与室外出入口地坪的高差不应大于 </t>
    </r>
    <r>
      <rPr>
        <sz val="10"/>
        <color rgb="FFFF0000"/>
        <rFont val="DengXian (正文)"/>
        <family val="3"/>
        <charset val="134"/>
      </rPr>
      <t xml:space="preserve">10m，
</t>
    </r>
    <r>
      <rPr>
        <sz val="10"/>
        <color theme="1"/>
        <rFont val="DengXian (正文)"/>
        <charset val="134"/>
      </rPr>
      <t xml:space="preserve">一个厅、室的建筑面积不应大于 </t>
    </r>
    <r>
      <rPr>
        <sz val="10"/>
        <color rgb="FFFF0000"/>
        <rFont val="DengXian (正文)"/>
        <family val="3"/>
        <charset val="134"/>
      </rPr>
      <t>200 m²</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4、</t>
    </r>
    <r>
      <rPr>
        <u/>
        <sz val="10"/>
        <color theme="1"/>
        <rFont val="DengXian (正文)"/>
        <charset val="134"/>
      </rPr>
      <t>不宜布置在袋形走道的两侧或尽端</t>
    </r>
    <r>
      <rPr>
        <sz val="10"/>
        <color theme="1"/>
        <rFont val="DengXian (正文)"/>
        <charset val="134"/>
      </rPr>
      <t xml:space="preserve">
</t>
    </r>
    <r>
      <rPr>
        <u/>
        <sz val="10"/>
        <color theme="1"/>
        <rFont val="DengXian (正文)"/>
        <charset val="134"/>
      </rPr>
      <t>防火分隔</t>
    </r>
    <r>
      <rPr>
        <sz val="10"/>
        <color theme="1"/>
        <rFont val="DengXian (正文)"/>
        <charset val="134"/>
      </rPr>
      <t>：2.00h 的防火隔墙和 1.00h 的不燃性楼板（</t>
    </r>
    <r>
      <rPr>
        <sz val="10"/>
        <color rgb="FFFF0000"/>
        <rFont val="DengXian (正文)"/>
        <family val="3"/>
        <charset val="134"/>
      </rPr>
      <t>2+1门：乙级门</t>
    </r>
    <r>
      <rPr>
        <sz val="10"/>
        <color theme="1"/>
        <rFont val="DengXian (正文)"/>
        <charset val="134"/>
      </rPr>
      <t xml:space="preserve">）
</t>
    </r>
    <r>
      <rPr>
        <u/>
        <sz val="10"/>
        <color theme="1"/>
        <rFont val="DengXian (正文)"/>
        <charset val="134"/>
      </rPr>
      <t>消防设施</t>
    </r>
    <r>
      <rPr>
        <sz val="10"/>
        <color theme="1"/>
        <rFont val="DengXian (正文)"/>
        <charset val="134"/>
      </rPr>
      <t>：</t>
    </r>
    <r>
      <rPr>
        <b/>
        <sz val="10"/>
        <color rgb="FFFF0000"/>
        <rFont val="DengXian (正文)"/>
        <family val="3"/>
        <charset val="134"/>
      </rPr>
      <t>应</t>
    </r>
    <r>
      <rPr>
        <sz val="10"/>
        <color theme="1"/>
        <rFont val="DengXian (正文)"/>
        <charset val="134"/>
      </rPr>
      <t>设置火灾自动报警系统和自动喷水灭火系统及防排烟设施等</t>
    </r>
    <rPh sb="17" eb="18">
      <t>zui di</t>
    </rPh>
    <rPh sb="115" eb="116">
      <t>ceng</t>
    </rPh>
    <rPh sb="116" eb="117">
      <t>bu xian mian ji</t>
    </rPh>
    <rPh sb="174" eb="175">
      <t>fang huo</t>
    </rPh>
    <rPh sb="176" eb="177">
      <t>fen ge</t>
    </rPh>
    <rPh sb="210" eb="211">
      <t>meng</t>
    </rPh>
    <rPh sb="216" eb="217">
      <t>xiao fang she s</t>
    </rPh>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</si>
  <si>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及以上楼层时，每个观众厅的建筑面积不宜大于</t>
    </r>
    <r>
      <rPr>
        <sz val="10"/>
        <color rgb="FFFF0000"/>
        <rFont val="DengXian (正文)"/>
        <family val="3"/>
        <charset val="134"/>
      </rPr>
      <t xml:space="preserve"> 400 m²</t>
    </r>
    <r>
      <rPr>
        <sz val="10"/>
        <color theme="1"/>
        <rFont val="DengXian"/>
        <family val="2"/>
        <charset val="134"/>
        <scheme val="minor"/>
      </rPr>
      <t>，且一个厅、室的疏散门不少于</t>
    </r>
    <r>
      <rPr>
        <sz val="10"/>
        <color rgb="FFFF0000"/>
        <rFont val="DengXian (正文)"/>
        <family val="3"/>
        <charset val="134"/>
      </rPr>
      <t xml:space="preserve"> 2 </t>
    </r>
    <r>
      <rPr>
        <sz val="10"/>
        <color theme="1"/>
        <rFont val="DengXian"/>
        <family val="2"/>
        <charset val="134"/>
        <scheme val="minor"/>
      </rPr>
      <t>个（</t>
    </r>
    <r>
      <rPr>
        <b/>
        <sz val="10"/>
        <color rgb="FFFF0000"/>
        <rFont val="DengXian"/>
        <charset val="134"/>
        <scheme val="minor"/>
      </rPr>
      <t>4层及以上</t>
    </r>
    <r>
      <rPr>
        <sz val="10"/>
        <color theme="1"/>
        <rFont val="DengXian"/>
        <family val="2"/>
        <charset val="134"/>
        <scheme val="minor"/>
      </rPr>
      <t>）
5、当设置在高层建筑内时，在四层及以上楼层时，每个观众厅的建筑面积不宜大于 400 m²，且一个厅、室的疏散门不少于 2 个应设置火灾自动报警系统和自 动喷水等灭火系统。（</t>
    </r>
    <r>
      <rPr>
        <b/>
        <sz val="10"/>
        <color rgb="FFFF0000"/>
        <rFont val="DengXian"/>
        <charset val="134"/>
        <scheme val="minor"/>
      </rPr>
      <t>4层及以上</t>
    </r>
    <r>
      <rPr>
        <sz val="10"/>
        <color theme="1"/>
        <rFont val="DengXian"/>
        <family val="2"/>
        <charset val="134"/>
        <scheme val="minor"/>
      </rPr>
      <t>）
6、</t>
    </r>
    <r>
      <rPr>
        <sz val="10"/>
        <color rgb="FFFF0000"/>
        <rFont val="DengXian (正文)"/>
        <family val="3"/>
        <charset val="134"/>
      </rPr>
      <t>1 个独立的安全出口和疏散楼梯</t>
    </r>
    <r>
      <rPr>
        <sz val="10"/>
        <color theme="1"/>
        <rFont val="DengXian"/>
        <family val="2"/>
        <charset val="134"/>
        <scheme val="minor"/>
      </rPr>
      <t xml:space="preserve">，
7、采用耐火极限不低于 </t>
    </r>
    <r>
      <rPr>
        <sz val="10"/>
        <color rgb="FFFF0000"/>
        <rFont val="DengXian (正文)"/>
        <family val="3"/>
        <charset val="134"/>
      </rPr>
      <t>2.00h 的防火隔墙</t>
    </r>
    <r>
      <rPr>
        <sz val="10"/>
        <color theme="1"/>
        <rFont val="DengXian"/>
        <family val="2"/>
        <charset val="134"/>
        <scheme val="minor"/>
      </rPr>
      <t>和</t>
    </r>
    <r>
      <rPr>
        <sz val="10"/>
        <color rgb="FFFF0000"/>
        <rFont val="DengXian (正文)"/>
        <family val="3"/>
        <charset val="134"/>
      </rPr>
      <t>甲级</t>
    </r>
    <r>
      <rPr>
        <sz val="10"/>
        <color theme="1"/>
        <rFont val="DengXian"/>
        <family val="2"/>
        <charset val="134"/>
        <scheme val="minor"/>
      </rPr>
      <t>防火门分隔（</t>
    </r>
    <r>
      <rPr>
        <b/>
        <sz val="10"/>
        <color rgb="FFFF0000"/>
        <rFont val="DengXian"/>
        <charset val="134"/>
        <scheme val="minor"/>
      </rPr>
      <t>2+1+甲级门</t>
    </r>
    <r>
      <rPr>
        <sz val="10"/>
        <color theme="1"/>
        <rFont val="DengXian"/>
        <family val="2"/>
        <charset val="134"/>
        <scheme val="minor"/>
      </rPr>
      <t>）。（</t>
    </r>
    <r>
      <rPr>
        <sz val="10"/>
        <color rgb="FFFF0000"/>
        <rFont val="DengXian (正文)"/>
        <family val="3"/>
        <charset val="134"/>
      </rPr>
      <t>1-5同3厅</t>
    </r>
    <r>
      <rPr>
        <sz val="10"/>
        <color theme="1"/>
        <rFont val="DengXian"/>
        <family val="2"/>
        <charset val="134"/>
        <scheme val="minor"/>
      </rPr>
      <t>）</t>
    </r>
    <rPh sb="239" eb="240">
      <t>tong</t>
    </rPh>
    <rPh sb="241" eb="242">
      <t>ting</t>
    </rPh>
    <phoneticPr fontId="2" type="noConversion"/>
  </si>
  <si>
    <r>
      <t xml:space="preserve">  7、</t>
    </r>
    <r>
      <rPr>
        <b/>
        <sz val="12"/>
        <color rgb="FFFF0000"/>
        <rFont val="DengXian"/>
        <charset val="134"/>
        <scheme val="minor"/>
      </rPr>
      <t>不限</t>
    </r>
    <r>
      <rPr>
        <sz val="12"/>
        <color theme="1"/>
        <rFont val="DengXian"/>
        <family val="2"/>
        <charset val="134"/>
        <scheme val="minor"/>
      </rPr>
      <t>：两座，同高+都一二等级+防火墙及楼顶1h（除</t>
    </r>
    <r>
      <rPr>
        <b/>
        <sz val="12"/>
        <color rgb="FFFF0000"/>
        <rFont val="DengXian"/>
        <charset val="134"/>
        <scheme val="minor"/>
      </rPr>
      <t>甲类厂房，不小于4m</t>
    </r>
    <r>
      <rPr>
        <sz val="12"/>
        <color theme="1"/>
        <rFont val="DengXian"/>
        <family val="2"/>
        <charset val="134"/>
        <scheme val="minor"/>
      </rPr>
      <t>）</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</si>
  <si>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</si>
  <si>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</si>
  <si>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</si>
  <si>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</si>
  <si>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</si>
  <si>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</si>
  <si>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</si>
  <si>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</si>
  <si>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</si>
  <si>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</si>
  <si>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</si>
  <si>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</si>
  <si>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</si>
  <si>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</si>
  <si>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</si>
  <si>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</si>
  <si>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</si>
  <si>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</si>
  <si>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</si>
  <si>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</si>
  <si>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</si>
  <si>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</si>
  <si>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</si>
  <si>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</si>
  <si>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</si>
  <si>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</si>
  <si>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</si>
  <si>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</si>
  <si>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</si>
  <si>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</si>
  <si>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</si>
  <si>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</si>
  <si>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</si>
  <si>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</si>
  <si>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</si>
  <si>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</si>
  <si>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</si>
  <si>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</si>
  <si>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</si>
  <si>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</si>
  <si>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</si>
  <si>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</si>
  <si>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</si>
  <si>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</si>
  <si>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</si>
  <si>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</si>
  <si>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</si>
  <si>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</si>
  <si>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</si>
  <si>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</si>
  <si>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</si>
  <si>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</si>
  <si>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</si>
  <si>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</si>
  <si>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</si>
  <si>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</si>
  <si>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</si>
  <si>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</si>
  <si>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</si>
  <si>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</si>
  <si>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</si>
  <si>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</si>
  <si>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</si>
  <si>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</si>
  <si>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</si>
  <si>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</si>
  <si>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</si>
  <si>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</si>
  <si>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</si>
  <si>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</si>
  <si>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</si>
  <si>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</si>
  <si>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</si>
  <si>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</si>
  <si>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</si>
  <si>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</si>
  <si>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</si>
  <si>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</si>
  <si>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</si>
  <si>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</si>
  <si>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</si>
  <si>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</si>
  <si>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</si>
  <si>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</si>
  <si>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</si>
  <si>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</si>
  <si>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</si>
  <si>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</si>
  <si>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</si>
  <si>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</si>
  <si>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</si>
  <si>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</si>
  <si>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</si>
  <si>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</si>
  <si>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</si>
  <si>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</si>
  <si>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</si>
  <si>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</si>
  <si>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</si>
  <si>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</si>
  <si>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</si>
  <si>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</si>
  <si>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</si>
  <si>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</si>
  <si>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</si>
  <si>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</si>
  <si>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</si>
  <si>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</si>
  <si>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</si>
  <si>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</si>
  <si>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</si>
  <si>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</si>
  <si>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</si>
  <si>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</si>
  <si>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</si>
  <si>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</si>
  <si>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</si>
  <si>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</si>
  <si>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</si>
  <si>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</si>
  <si>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</si>
  <si>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</si>
  <si>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</si>
  <si>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</si>
  <si>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</si>
  <si>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</si>
  <si>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</si>
  <si>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</si>
  <si>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</si>
  <si>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</si>
  <si>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</si>
  <si>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</si>
  <si>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</si>
  <si>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</si>
  <si>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</si>
  <si>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</si>
  <si>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</si>
  <si>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</si>
  <si>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</si>
  <si>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</si>
  <si>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</si>
  <si>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</si>
  <si>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</si>
  <si>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</si>
  <si>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</si>
  <si>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</si>
  <si>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t>氨气，一氧化碳、发生炉煤气</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</si>
  <si>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</si>
  <si>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</si>
  <si>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</si>
  <si>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</si>
  <si>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</si>
  <si>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</si>
  <si>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</si>
  <si>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</si>
  <si>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二层耐火等级的楼板用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</si>
</sst>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97">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2"/>
      <color theme="1"/>
      <name val="DengXian (正文)"/>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b/>
      <sz val="12"/>
      <color rgb="FFFF0000"/>
      <name val="DengXian"/>
      <family val="2"/>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b/>
      <sz val="11"/>
      <color rgb="FFFF0000"/>
      <name val="DengXian"/>
      <charset val="134"/>
      <scheme val="minor"/>
    </font>
    <font>
      <sz val="12"/>
      <color rgb="FF00B050"/>
      <name val="DengXian"/>
      <charset val="134"/>
      <scheme val="minor"/>
    </font>
    <font>
      <b/>
      <sz val="10"/>
      <color rgb="FFFF0000"/>
      <name val="DengXian"/>
      <family val="2"/>
      <charset val="134"/>
      <scheme val="minor"/>
    </font>
    <font>
      <sz val="11"/>
      <color rgb="FFFF0000"/>
      <name val="DengXian (正文)"/>
      <family val="3"/>
      <charset val="134"/>
    </font>
    <font>
      <sz val="10"/>
      <color theme="1"/>
      <name val="DengXian (正文)"/>
      <charset val="134"/>
    </font>
    <font>
      <b/>
      <sz val="10"/>
      <color rgb="FFFF0000"/>
      <name val="DengXian (正文)"/>
      <family val="3"/>
      <charset val="134"/>
    </font>
    <font>
      <b/>
      <sz val="9"/>
      <color rgb="FFFF0000"/>
      <name val="DengXian (正文)"/>
      <family val="3"/>
      <charset val="134"/>
    </font>
    <font>
      <b/>
      <sz val="11"/>
      <color rgb="FFFF0000"/>
      <name val="DengXian (正文)"/>
      <family val="3"/>
      <charset val="134"/>
    </font>
    <font>
      <b/>
      <sz val="11"/>
      <color rgb="FFFF0000"/>
      <name val="DengXian"/>
      <family val="2"/>
      <charset val="134"/>
      <scheme val="minor"/>
    </font>
    <font>
      <sz val="11"/>
      <color theme="1"/>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s>
  <fills count="1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s>
  <borders count="1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s>
  <cellStyleXfs count="1">
    <xf numFmtId="0" fontId="0" fillId="0" borderId="0"/>
  </cellStyleXfs>
  <cellXfs count="302">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4" fillId="2" borderId="0" xfId="0" applyFont="1" applyFill="1" applyAlignment="1">
      <alignment horizontal="left" vertical="center" wrapText="1"/>
    </xf>
    <xf numFmtId="0" fontId="0" fillId="4" borderId="0" xfId="0" applyFill="1" applyAlignment="1">
      <alignment vertical="center" wrapText="1"/>
    </xf>
    <xf numFmtId="0" fontId="33" fillId="0" borderId="3" xfId="0" applyFont="1" applyBorder="1" applyAlignment="1">
      <alignment horizontal="center" vertical="center" wrapText="1"/>
    </xf>
    <xf numFmtId="0" fontId="11" fillId="0" borderId="3" xfId="0" applyFont="1" applyBorder="1" applyAlignment="1">
      <alignment vertical="center" wrapText="1"/>
    </xf>
    <xf numFmtId="0" fontId="27" fillId="0" borderId="3" xfId="0" applyFont="1" applyBorder="1" applyAlignment="1">
      <alignment vertical="center" wrapText="1"/>
    </xf>
    <xf numFmtId="49" fontId="0" fillId="0" borderId="3" xfId="0" applyNumberFormat="1" applyBorder="1" applyAlignment="1">
      <alignment vertical="center" wrapText="1"/>
    </xf>
    <xf numFmtId="0" fontId="0" fillId="0" borderId="0" xfId="0" applyAlignment="1">
      <alignment horizontal="center" vertical="center" wrapText="1"/>
    </xf>
    <xf numFmtId="0" fontId="39" fillId="0" borderId="3" xfId="0" applyFont="1" applyBorder="1" applyAlignment="1">
      <alignment vertical="center"/>
    </xf>
    <xf numFmtId="0" fontId="0" fillId="0" borderId="3" xfId="0" applyFont="1" applyBorder="1" applyAlignment="1">
      <alignment vertical="center"/>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6"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11" fillId="0" borderId="3" xfId="0" applyFont="1" applyBorder="1" applyAlignment="1">
      <alignment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3" fillId="0" borderId="0" xfId="0" applyFont="1" applyAlignment="1">
      <alignment horizontal="left" vertical="center" wrapText="1"/>
    </xf>
    <xf numFmtId="0" fontId="56" fillId="0" borderId="0" xfId="0" applyFont="1" applyAlignment="1">
      <alignment horizontal="left" vertical="center" wrapText="1"/>
    </xf>
    <xf numFmtId="0" fontId="52" fillId="0" borderId="0" xfId="0" applyFont="1" applyAlignment="1">
      <alignment horizontal="left" vertical="center" wrapText="1"/>
    </xf>
    <xf numFmtId="0" fontId="62" fillId="0" borderId="3" xfId="0" applyFont="1" applyBorder="1" applyAlignment="1">
      <alignment vertical="center" wrapText="1"/>
    </xf>
    <xf numFmtId="0" fontId="0" fillId="3" borderId="3" xfId="0" applyFont="1" applyFill="1" applyBorder="1" applyAlignment="1">
      <alignment horizontal="center" vertical="center" wrapText="1"/>
    </xf>
    <xf numFmtId="0" fontId="18" fillId="0" borderId="3" xfId="0" applyFont="1" applyBorder="1" applyAlignment="1">
      <alignment horizontal="center" vertical="center" wrapText="1"/>
    </xf>
    <xf numFmtId="0" fontId="49" fillId="0" borderId="3" xfId="0" applyFont="1" applyBorder="1" applyAlignment="1">
      <alignment horizontal="center" vertical="center" wrapText="1"/>
    </xf>
    <xf numFmtId="0" fontId="49"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6" fillId="0" borderId="3" xfId="0" applyFont="1" applyBorder="1" applyAlignment="1">
      <alignment horizontal="center" vertical="center" wrapText="1"/>
    </xf>
    <xf numFmtId="0" fontId="72" fillId="2" borderId="3" xfId="0" applyFont="1" applyFill="1" applyBorder="1" applyAlignment="1">
      <alignment vertical="center" wrapText="1"/>
    </xf>
    <xf numFmtId="0" fontId="0" fillId="8" borderId="3" xfId="0" applyFill="1" applyBorder="1" applyAlignment="1">
      <alignment horizontal="center" vertical="center"/>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8" fillId="0" borderId="0" xfId="0" applyFont="1" applyAlignment="1">
      <alignment horizontal="center" vertical="center" wrapText="1"/>
    </xf>
    <xf numFmtId="0" fontId="72" fillId="2" borderId="3" xfId="0" applyFont="1" applyFill="1" applyBorder="1" applyAlignment="1">
      <alignment horizontal="center" vertical="center" wrapText="1"/>
    </xf>
    <xf numFmtId="0" fontId="73" fillId="0" borderId="3" xfId="0" applyFont="1" applyBorder="1" applyAlignment="1">
      <alignment vertical="center" wrapText="1"/>
    </xf>
    <xf numFmtId="0" fontId="74"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72"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3" fillId="2" borderId="3" xfId="0" applyFont="1" applyFill="1" applyBorder="1" applyAlignment="1">
      <alignment horizontal="center" vertical="center"/>
    </xf>
    <xf numFmtId="0" fontId="0" fillId="0" borderId="3" xfId="0" applyBorder="1" applyAlignment="1">
      <alignment horizontal="center" vertical="center" wrapText="1"/>
    </xf>
    <xf numFmtId="0" fontId="77"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3"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80" fillId="0" borderId="3" xfId="0" applyFont="1" applyBorder="1" applyAlignment="1">
      <alignment horizontal="left" vertical="top" wrapText="1"/>
    </xf>
    <xf numFmtId="0" fontId="80" fillId="0" borderId="3" xfId="0" applyFont="1" applyBorder="1" applyAlignment="1">
      <alignment vertical="top" wrapText="1"/>
    </xf>
    <xf numFmtId="0" fontId="18" fillId="0" borderId="0" xfId="0" applyFont="1" applyAlignment="1">
      <alignment horizontal="left" vertical="top" wrapText="1"/>
    </xf>
    <xf numFmtId="0" fontId="90"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80" fillId="0" borderId="0" xfId="0" applyFont="1" applyAlignment="1">
      <alignment horizontal="left" vertical="top" wrapText="1"/>
    </xf>
    <xf numFmtId="0" fontId="80" fillId="0" borderId="0" xfId="0" applyFont="1" applyAlignment="1">
      <alignment horizontal="left" vertical="top"/>
    </xf>
    <xf numFmtId="0" fontId="94" fillId="0" borderId="3" xfId="0" applyFont="1" applyBorder="1" applyAlignment="1">
      <alignment vertical="center" wrapText="1"/>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7" fillId="2" borderId="7" xfId="0" applyFont="1" applyFill="1" applyBorder="1" applyAlignment="1">
      <alignment horizontal="center"/>
    </xf>
    <xf numFmtId="0" fontId="4" fillId="2" borderId="7" xfId="0" applyFont="1" applyFill="1" applyBorder="1" applyAlignment="1">
      <alignment horizontal="center"/>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0" fillId="0" borderId="3" xfId="0" applyBorder="1" applyAlignment="1">
      <alignment horizontal="center"/>
    </xf>
    <xf numFmtId="0" fontId="27" fillId="0" borderId="3" xfId="0" applyFont="1" applyBorder="1" applyAlignment="1">
      <alignment horizontal="left" vertical="top" wrapText="1"/>
    </xf>
    <xf numFmtId="0" fontId="11" fillId="4" borderId="3" xfId="0" applyFont="1" applyFill="1" applyBorder="1" applyAlignment="1">
      <alignment vertical="center"/>
    </xf>
    <xf numFmtId="0" fontId="11" fillId="0" borderId="3" xfId="0" applyFont="1" applyBorder="1" applyAlignment="1">
      <alignment vertical="center"/>
    </xf>
    <xf numFmtId="0" fontId="32" fillId="0" borderId="3" xfId="0" applyFont="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26" fillId="0" borderId="3" xfId="0" applyFont="1" applyBorder="1" applyAlignment="1">
      <alignment horizontal="center" vertical="center" wrapText="1"/>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0" borderId="3" xfId="0" applyFont="1" applyBorder="1" applyAlignment="1">
      <alignment horizontal="center" vertical="center"/>
    </xf>
    <xf numFmtId="0" fontId="11" fillId="0" borderId="3" xfId="0" applyFont="1" applyBorder="1" applyAlignment="1">
      <alignment horizontal="left" vertical="center"/>
    </xf>
    <xf numFmtId="0" fontId="11" fillId="8" borderId="3"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11" fillId="0" borderId="3" xfId="0" applyFont="1" applyBorder="1" applyAlignment="1">
      <alignment horizontal="center"/>
    </xf>
    <xf numFmtId="0" fontId="11" fillId="5"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4" fillId="2" borderId="7" xfId="0" applyFont="1" applyFill="1" applyBorder="1" applyAlignment="1">
      <alignment horizontal="center" vertical="center"/>
    </xf>
    <xf numFmtId="0" fontId="51" fillId="0" borderId="3" xfId="0" applyFont="1" applyBorder="1" applyAlignment="1">
      <alignment horizontal="center" vertical="center" wrapText="1"/>
    </xf>
    <xf numFmtId="0" fontId="17" fillId="0" borderId="3" xfId="0" applyFont="1" applyBorder="1" applyAlignment="1">
      <alignment horizontal="center" vertical="center" wrapText="1"/>
    </xf>
    <xf numFmtId="0" fontId="0" fillId="3" borderId="4" xfId="0" applyFill="1" applyBorder="1" applyAlignment="1">
      <alignment horizontal="center" vertical="center"/>
    </xf>
    <xf numFmtId="0" fontId="0" fillId="3" borderId="6" xfId="0" applyFill="1" applyBorder="1" applyAlignment="1">
      <alignment horizontal="center" vertical="center"/>
    </xf>
    <xf numFmtId="0" fontId="0" fillId="3" borderId="3" xfId="0" applyFill="1" applyBorder="1" applyAlignment="1">
      <alignment horizontal="center" vertical="center"/>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17" fillId="0" borderId="3" xfId="0" applyFont="1" applyBorder="1" applyAlignment="1">
      <alignment horizontal="center" vertical="center"/>
    </xf>
    <xf numFmtId="0" fontId="11" fillId="0" borderId="0" xfId="0" applyFont="1"/>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3" xfId="0" applyFont="1" applyFill="1" applyBorder="1" applyAlignment="1">
      <alignment horizontal="center" vertical="center" wrapText="1"/>
    </xf>
    <xf numFmtId="0" fontId="0" fillId="0" borderId="4" xfId="0" applyBorder="1" applyAlignment="1">
      <alignment horizontal="center" vertical="center"/>
    </xf>
    <xf numFmtId="0" fontId="0" fillId="0" borderId="6" xfId="0" applyBorder="1" applyAlignment="1">
      <alignment horizontal="center" vertical="center"/>
    </xf>
    <xf numFmtId="0" fontId="11" fillId="8" borderId="3" xfId="0" applyFont="1" applyFill="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0" xfId="0"/>
    <xf numFmtId="0" fontId="26" fillId="0" borderId="0" xfId="0" applyFont="1"/>
    <xf numFmtId="0" fontId="0" fillId="0" borderId="1" xfId="0" applyBorder="1" applyAlignment="1">
      <alignment horizontal="left" vertical="center" wrapText="1"/>
    </xf>
    <xf numFmtId="0" fontId="0" fillId="0" borderId="8" xfId="0" applyBorder="1" applyAlignment="1">
      <alignment horizontal="left" vertical="center" wrapText="1"/>
    </xf>
    <xf numFmtId="0" fontId="0" fillId="0" borderId="3" xfId="0" applyBorder="1" applyAlignment="1">
      <alignment horizontal="left" vertical="top" wrapText="1"/>
    </xf>
    <xf numFmtId="0" fontId="0" fillId="0" borderId="15" xfId="0" applyBorder="1" applyAlignment="1">
      <alignment horizontal="left" vertical="top" wrapText="1"/>
    </xf>
    <xf numFmtId="0" fontId="49" fillId="0" borderId="3" xfId="0" applyFont="1" applyBorder="1" applyAlignment="1">
      <alignment horizontal="left" vertical="top" wrapText="1"/>
    </xf>
    <xf numFmtId="0" fontId="49" fillId="0" borderId="3" xfId="0" applyFont="1" applyBorder="1" applyAlignment="1">
      <alignment horizontal="left" vertical="center" wrapText="1"/>
    </xf>
    <xf numFmtId="0" fontId="0" fillId="0" borderId="3"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wrapText="1"/>
    </xf>
    <xf numFmtId="0" fontId="0" fillId="0" borderId="6" xfId="0" applyBorder="1" applyAlignment="1">
      <alignment horizontal="left" vertic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27" fillId="0" borderId="3" xfId="0" applyFont="1" applyBorder="1" applyAlignment="1">
      <alignment vertical="top" wrapText="1"/>
    </xf>
    <xf numFmtId="0" fontId="0" fillId="0" borderId="3" xfId="0" applyBorder="1" applyAlignment="1">
      <alignment vertical="top"/>
    </xf>
    <xf numFmtId="0" fontId="4" fillId="2" borderId="0" xfId="0" applyFont="1" applyFill="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0" fillId="0" borderId="9" xfId="0" applyBorder="1" applyAlignment="1">
      <alignment horizontal="center" wrapText="1"/>
    </xf>
    <xf numFmtId="0" fontId="0" fillId="0" borderId="14" xfId="0" applyBorder="1" applyAlignment="1">
      <alignment horizontal="center" wrapText="1"/>
    </xf>
    <xf numFmtId="0" fontId="17" fillId="0" borderId="3" xfId="0" applyFont="1" applyBorder="1" applyAlignment="1">
      <alignment horizontal="left" vertical="top" wrapText="1"/>
    </xf>
    <xf numFmtId="0" fontId="0" fillId="0" borderId="3" xfId="0" applyBorder="1" applyAlignment="1">
      <alignment horizont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56" fillId="0" borderId="3" xfId="0" applyFont="1" applyBorder="1" applyAlignment="1">
      <alignment horizontal="left" vertical="top" wrapText="1"/>
    </xf>
    <xf numFmtId="0" fontId="0" fillId="0" borderId="5" xfId="0" applyBorder="1" applyAlignment="1">
      <alignment horizontal="center" vertical="center"/>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53" fillId="10" borderId="1" xfId="0" applyFont="1" applyFill="1" applyBorder="1" applyAlignment="1">
      <alignment horizontal="center" vertical="center"/>
    </xf>
    <xf numFmtId="0" fontId="53" fillId="10" borderId="2" xfId="0" applyFont="1" applyFill="1" applyBorder="1" applyAlignment="1">
      <alignment horizontal="center" vertical="center"/>
    </xf>
    <xf numFmtId="0" fontId="53" fillId="10" borderId="8" xfId="0" applyFont="1" applyFill="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1" fillId="0" borderId="2" xfId="0" applyFont="1" applyFill="1" applyBorder="1" applyAlignment="1">
      <alignment horizontal="center" vertical="center" wrapText="1"/>
    </xf>
    <xf numFmtId="0" fontId="41" fillId="0" borderId="8" xfId="0" applyFont="1" applyFill="1" applyBorder="1" applyAlignment="1">
      <alignment horizontal="center" vertical="center" wrapText="1"/>
    </xf>
    <xf numFmtId="0" fontId="45" fillId="2" borderId="3" xfId="0" applyFont="1" applyFill="1" applyBorder="1" applyAlignment="1">
      <alignment horizontal="center" vertical="center" wrapText="1"/>
    </xf>
    <xf numFmtId="0" fontId="75" fillId="5" borderId="14" xfId="0" applyFont="1" applyFill="1" applyBorder="1" applyAlignment="1">
      <alignment horizontal="center" vertical="center" wrapText="1"/>
    </xf>
    <xf numFmtId="0" fontId="75" fillId="5" borderId="7" xfId="0" applyFont="1" applyFill="1" applyBorder="1" applyAlignment="1">
      <alignment horizontal="center" vertical="center" wrapText="1"/>
    </xf>
    <xf numFmtId="0" fontId="0" fillId="0" borderId="0" xfId="0" applyAlignment="1">
      <alignment horizontal="center"/>
    </xf>
    <xf numFmtId="0" fontId="17" fillId="0" borderId="3" xfId="0" applyFont="1" applyBorder="1" applyAlignment="1">
      <alignment horizontal="left" vertical="center" wrapText="1"/>
    </xf>
    <xf numFmtId="0" fontId="43" fillId="0" borderId="3" xfId="0" applyFont="1" applyBorder="1" applyAlignment="1">
      <alignment horizontal="left" vertical="center"/>
    </xf>
    <xf numFmtId="0" fontId="43" fillId="0" borderId="3" xfId="0" applyFont="1" applyBorder="1" applyAlignment="1">
      <alignment horizontal="left" vertical="center" wrapText="1"/>
    </xf>
    <xf numFmtId="0" fontId="43" fillId="0" borderId="1" xfId="0" applyFont="1" applyBorder="1" applyAlignment="1">
      <alignment horizontal="left" vertical="center"/>
    </xf>
    <xf numFmtId="0" fontId="43" fillId="0" borderId="2" xfId="0" applyFont="1" applyBorder="1" applyAlignment="1">
      <alignment horizontal="left" vertical="center"/>
    </xf>
    <xf numFmtId="0" fontId="43" fillId="0" borderId="8" xfId="0" applyFont="1" applyBorder="1" applyAlignment="1">
      <alignment horizontal="left" vertical="center"/>
    </xf>
    <xf numFmtId="0" fontId="43" fillId="0" borderId="1" xfId="0" applyFont="1" applyBorder="1" applyAlignment="1">
      <alignment horizontal="left" vertical="center" wrapText="1"/>
    </xf>
    <xf numFmtId="0" fontId="33" fillId="0" borderId="0" xfId="0" applyFont="1" applyAlignment="1">
      <alignment horizontal="center" vertical="center"/>
    </xf>
    <xf numFmtId="0" fontId="53" fillId="0" borderId="3" xfId="0" applyFont="1" applyBorder="1" applyAlignment="1">
      <alignment horizontal="left" vertical="top" wrapText="1"/>
    </xf>
    <xf numFmtId="0" fontId="33" fillId="2" borderId="7" xfId="0" applyFont="1" applyFill="1" applyBorder="1" applyAlignment="1">
      <alignment horizontal="center" vertical="center"/>
    </xf>
    <xf numFmtId="0" fontId="42" fillId="2" borderId="7" xfId="0" applyFont="1" applyFill="1"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46" fillId="0" borderId="3" xfId="0" applyFont="1" applyBorder="1" applyAlignment="1">
      <alignment horizontal="center" vertical="center" wrapText="1"/>
    </xf>
    <xf numFmtId="0" fontId="53" fillId="2" borderId="3" xfId="0" applyFont="1" applyFill="1" applyBorder="1" applyAlignment="1">
      <alignment horizontal="center" vertical="center"/>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77" fillId="2" borderId="3" xfId="0" applyFont="1" applyFill="1" applyBorder="1" applyAlignment="1">
      <alignment horizontal="center" vertical="center"/>
    </xf>
    <xf numFmtId="0" fontId="77" fillId="2" borderId="3" xfId="0" applyFont="1" applyFill="1" applyBorder="1" applyAlignment="1">
      <alignment horizontal="center" vertical="center" wrapText="1"/>
    </xf>
    <xf numFmtId="0" fontId="0" fillId="8" borderId="3" xfId="0" applyFill="1" applyBorder="1" applyAlignment="1">
      <alignment horizontal="center" vertical="center" wrapText="1"/>
    </xf>
    <xf numFmtId="0" fontId="0" fillId="0" borderId="3" xfId="0" quotePrefix="1" applyBorder="1" applyAlignment="1">
      <alignment horizontal="center" vertical="center" wrapText="1"/>
    </xf>
    <xf numFmtId="0" fontId="4" fillId="6" borderId="3" xfId="0" applyFont="1" applyFill="1" applyBorder="1" applyAlignment="1">
      <alignment horizontal="center" vertical="center" wrapText="1"/>
    </xf>
    <xf numFmtId="0" fontId="42" fillId="6" borderId="3" xfId="0" applyFont="1" applyFill="1" applyBorder="1" applyAlignment="1">
      <alignment horizontal="center" vertical="center" wrapText="1"/>
    </xf>
  </cellXfs>
  <cellStyles count="1">
    <cellStyle name="常规" xfId="0" builtinId="0"/>
  </cellStyles>
  <dxfs count="0"/>
  <tableStyles count="0" defaultTableStyle="TableStyleMedium9" defaultPivotStyle="PivotStyleMedium7"/>
  <colors>
    <mruColors>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xmlns=""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xmlns=""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469899</xdr:colOff>
      <xdr:row>16</xdr:row>
      <xdr:rowOff>3238500</xdr:rowOff>
    </xdr:to>
    <xdr:pic>
      <xdr:nvPicPr>
        <xdr:cNvPr id="2" name="图片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800100</xdr:colOff>
      <xdr:row>17</xdr:row>
      <xdr:rowOff>2529873</xdr:rowOff>
    </xdr:to>
    <xdr:pic>
      <xdr:nvPicPr>
        <xdr:cNvPr id="3" name="图片 2">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7</xdr:col>
      <xdr:colOff>571500</xdr:colOff>
      <xdr:row>18</xdr:row>
      <xdr:rowOff>2882899</xdr:rowOff>
    </xdr:to>
    <xdr:pic>
      <xdr:nvPicPr>
        <xdr:cNvPr id="4" name="图片 3">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7</xdr:col>
      <xdr:colOff>114300</xdr:colOff>
      <xdr:row>19</xdr:row>
      <xdr:rowOff>3426381</xdr:rowOff>
    </xdr:to>
    <xdr:pic>
      <xdr:nvPicPr>
        <xdr:cNvPr id="5" name="图片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6</xdr:col>
      <xdr:colOff>482600</xdr:colOff>
      <xdr:row>20</xdr:row>
      <xdr:rowOff>3843268</xdr:rowOff>
    </xdr:to>
    <xdr:pic>
      <xdr:nvPicPr>
        <xdr:cNvPr id="6" name="图片 5">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21</xdr:row>
      <xdr:rowOff>24317</xdr:rowOff>
    </xdr:from>
    <xdr:to>
      <xdr:col>6</xdr:col>
      <xdr:colOff>1282700</xdr:colOff>
      <xdr:row>21</xdr:row>
      <xdr:rowOff>1689099</xdr:rowOff>
    </xdr:to>
    <xdr:pic>
      <xdr:nvPicPr>
        <xdr:cNvPr id="2" name="图片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xmlns=""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xmlns=""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xmlns=""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xmlns=""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xmlns=""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xmlns=""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xmlns=""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xmlns=""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xmlns=""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xmlns=""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xmlns=""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xmlns=""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workbookViewId="0">
      <selection activeCell="D36" sqref="D36"/>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160" t="s">
        <v>73</v>
      </c>
      <c r="B2" s="160"/>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160" t="s">
        <v>97</v>
      </c>
      <c r="B11" s="160"/>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161" t="s">
        <v>117</v>
      </c>
      <c r="B19" s="161"/>
      <c r="C19" s="161"/>
      <c r="D19" s="161"/>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160" t="s">
        <v>122</v>
      </c>
      <c r="B26" s="160"/>
    </row>
    <row r="27" spans="1:4" ht="21.95" customHeight="1">
      <c r="A27" s="6" t="s">
        <v>118</v>
      </c>
      <c r="B27" s="8" t="s">
        <v>120</v>
      </c>
    </row>
    <row r="28" spans="1:4" ht="21.95" customHeight="1">
      <c r="A28" s="6" t="s">
        <v>119</v>
      </c>
      <c r="B28" s="8" t="s">
        <v>121</v>
      </c>
    </row>
    <row r="32" spans="1:4" ht="25.5">
      <c r="A32" s="160" t="s">
        <v>123</v>
      </c>
      <c r="B32" s="160"/>
    </row>
    <row r="34" spans="1:2">
      <c r="A34" s="3" t="s">
        <v>124</v>
      </c>
      <c r="B34" s="4" t="s">
        <v>125</v>
      </c>
    </row>
    <row r="35" spans="1:2">
      <c r="A35" s="3" t="s">
        <v>126</v>
      </c>
      <c r="B35" s="4" t="s">
        <v>127</v>
      </c>
    </row>
    <row r="36" spans="1:2">
      <c r="A36" s="3" t="s">
        <v>128</v>
      </c>
      <c r="B36" s="4" t="s">
        <v>129</v>
      </c>
    </row>
    <row r="39" spans="1:2" ht="25.5">
      <c r="A39" s="160" t="s">
        <v>130</v>
      </c>
      <c r="B39" s="160"/>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2"/>
  <sheetViews>
    <sheetView showGridLines="0" topLeftCell="A40" workbookViewId="0">
      <selection activeCell="E45" sqref="E45"/>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162" t="s">
        <v>142</v>
      </c>
      <c r="C1" s="162"/>
      <c r="D1" s="162"/>
      <c r="E1" s="162"/>
      <c r="F1" s="162"/>
    </row>
    <row r="2" spans="2:6">
      <c r="B2" s="169" t="s">
        <v>0</v>
      </c>
      <c r="C2" s="170"/>
      <c r="D2" s="171" t="s">
        <v>1</v>
      </c>
      <c r="E2" s="171"/>
      <c r="F2" s="11" t="s">
        <v>2</v>
      </c>
    </row>
    <row r="3" spans="2:6" ht="39" customHeight="1">
      <c r="B3" s="165" t="s">
        <v>3</v>
      </c>
      <c r="C3" s="12" t="s">
        <v>4</v>
      </c>
      <c r="D3" s="12" t="s">
        <v>5</v>
      </c>
      <c r="E3" s="13" t="s">
        <v>6</v>
      </c>
      <c r="F3" s="11"/>
    </row>
    <row r="4" spans="2:6">
      <c r="B4" s="172"/>
      <c r="C4" s="12" t="s">
        <v>7</v>
      </c>
      <c r="D4" s="12"/>
      <c r="E4" s="13" t="s">
        <v>8</v>
      </c>
      <c r="F4" s="11"/>
    </row>
    <row r="5" spans="2:6">
      <c r="B5" s="166"/>
      <c r="C5" s="12" t="s">
        <v>9</v>
      </c>
      <c r="D5" s="12"/>
      <c r="E5" s="13" t="s">
        <v>10</v>
      </c>
      <c r="F5" s="11"/>
    </row>
    <row r="6" spans="2:6" ht="66" customHeight="1">
      <c r="B6" s="165" t="s">
        <v>11</v>
      </c>
      <c r="C6" s="12" t="s">
        <v>12</v>
      </c>
      <c r="D6" s="12" t="s">
        <v>13</v>
      </c>
      <c r="E6" s="13" t="s">
        <v>14</v>
      </c>
      <c r="F6" s="167" t="s">
        <v>15</v>
      </c>
    </row>
    <row r="7" spans="2:6">
      <c r="B7" s="172"/>
      <c r="C7" s="12" t="s">
        <v>16</v>
      </c>
      <c r="D7" s="12" t="s">
        <v>17</v>
      </c>
      <c r="E7" s="13" t="s">
        <v>18</v>
      </c>
      <c r="F7" s="173"/>
    </row>
    <row r="8" spans="2:6">
      <c r="B8" s="166"/>
      <c r="C8" s="12" t="s">
        <v>19</v>
      </c>
      <c r="D8" s="12" t="s">
        <v>16</v>
      </c>
      <c r="E8" s="13" t="s">
        <v>10</v>
      </c>
      <c r="F8" s="168"/>
    </row>
    <row r="9" spans="2:6" ht="28.5">
      <c r="B9" s="165" t="s">
        <v>20</v>
      </c>
      <c r="C9" s="12" t="s">
        <v>21</v>
      </c>
      <c r="D9" s="12" t="s">
        <v>22</v>
      </c>
      <c r="E9" s="13" t="s">
        <v>14</v>
      </c>
      <c r="F9" s="167" t="s">
        <v>23</v>
      </c>
    </row>
    <row r="10" spans="2:6">
      <c r="B10" s="172"/>
      <c r="C10" s="12" t="s">
        <v>24</v>
      </c>
      <c r="D10" s="12" t="s">
        <v>25</v>
      </c>
      <c r="E10" s="13" t="s">
        <v>26</v>
      </c>
      <c r="F10" s="173"/>
    </row>
    <row r="11" spans="2:6">
      <c r="B11" s="166"/>
      <c r="C11" s="12" t="s">
        <v>16</v>
      </c>
      <c r="D11" s="12" t="s">
        <v>16</v>
      </c>
      <c r="E11" s="13" t="s">
        <v>10</v>
      </c>
      <c r="F11" s="168"/>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164" t="s">
        <v>38</v>
      </c>
      <c r="C15" s="15" t="s">
        <v>150</v>
      </c>
      <c r="D15" s="15" t="s">
        <v>151</v>
      </c>
      <c r="E15" s="13" t="s">
        <v>36</v>
      </c>
      <c r="F15" s="11"/>
    </row>
    <row r="16" spans="2:6" ht="28.5">
      <c r="B16" s="164"/>
      <c r="C16" s="12" t="s">
        <v>39</v>
      </c>
      <c r="D16" s="12" t="s">
        <v>152</v>
      </c>
      <c r="E16" s="13" t="s">
        <v>18</v>
      </c>
      <c r="F16" s="11"/>
    </row>
    <row r="17" spans="2:6" ht="69" customHeight="1">
      <c r="B17" s="164"/>
      <c r="C17" s="12" t="s">
        <v>40</v>
      </c>
      <c r="D17" s="12" t="s">
        <v>41</v>
      </c>
      <c r="E17" s="13" t="s">
        <v>42</v>
      </c>
      <c r="F17" s="11"/>
    </row>
    <row r="18" spans="2:6" ht="45" customHeight="1">
      <c r="B18" s="165" t="s">
        <v>43</v>
      </c>
      <c r="C18" s="12" t="s">
        <v>44</v>
      </c>
      <c r="D18" s="12" t="s">
        <v>45</v>
      </c>
      <c r="E18" s="13" t="s">
        <v>46</v>
      </c>
      <c r="F18" s="167" t="s">
        <v>47</v>
      </c>
    </row>
    <row r="19" spans="2:6">
      <c r="B19" s="166"/>
      <c r="C19" s="12"/>
      <c r="D19" s="12" t="s">
        <v>48</v>
      </c>
      <c r="E19" s="13" t="s">
        <v>10</v>
      </c>
      <c r="F19" s="168"/>
    </row>
    <row r="20" spans="2:6">
      <c r="B20" s="165" t="s">
        <v>49</v>
      </c>
      <c r="C20" s="12" t="s">
        <v>50</v>
      </c>
      <c r="D20" s="12" t="s">
        <v>51</v>
      </c>
      <c r="E20" s="13" t="s">
        <v>46</v>
      </c>
      <c r="F20" s="167" t="s">
        <v>52</v>
      </c>
    </row>
    <row r="21" spans="2:6">
      <c r="B21" s="166"/>
      <c r="C21" s="12"/>
      <c r="D21" s="12" t="s">
        <v>53</v>
      </c>
      <c r="E21" s="13" t="s">
        <v>54</v>
      </c>
      <c r="F21" s="168"/>
    </row>
    <row r="22" spans="2:6">
      <c r="B22" s="165" t="s">
        <v>55</v>
      </c>
      <c r="C22" s="12"/>
      <c r="D22" s="12" t="s">
        <v>56</v>
      </c>
      <c r="E22" s="13" t="s">
        <v>6</v>
      </c>
      <c r="F22" s="11"/>
    </row>
    <row r="23" spans="2:6" ht="26.1" customHeight="1">
      <c r="B23" s="166"/>
      <c r="C23" s="12" t="s">
        <v>57</v>
      </c>
      <c r="D23" s="12" t="s">
        <v>58</v>
      </c>
      <c r="E23" s="13" t="s">
        <v>59</v>
      </c>
      <c r="F23" s="11"/>
    </row>
    <row r="24" spans="2:6" ht="26.1" customHeight="1">
      <c r="B24" s="164" t="s">
        <v>60</v>
      </c>
      <c r="C24" s="12" t="s">
        <v>61</v>
      </c>
      <c r="D24" s="12" t="s">
        <v>62</v>
      </c>
      <c r="E24" s="13" t="s">
        <v>6</v>
      </c>
      <c r="F24" s="11"/>
    </row>
    <row r="25" spans="2:6">
      <c r="B25" s="164"/>
      <c r="C25" s="12" t="s">
        <v>63</v>
      </c>
      <c r="D25" s="12" t="s">
        <v>64</v>
      </c>
      <c r="E25" s="13" t="s">
        <v>65</v>
      </c>
      <c r="F25" s="11"/>
    </row>
    <row r="26" spans="2:6">
      <c r="B26" s="164"/>
      <c r="C26" s="12" t="s">
        <v>66</v>
      </c>
      <c r="D26" s="12" t="s">
        <v>67</v>
      </c>
      <c r="E26" s="13" t="s">
        <v>68</v>
      </c>
      <c r="F26" s="11"/>
    </row>
    <row r="27" spans="2:6" ht="42.75">
      <c r="B27" s="165" t="s">
        <v>69</v>
      </c>
      <c r="C27" s="12" t="s">
        <v>141</v>
      </c>
      <c r="D27" s="12" t="s">
        <v>70</v>
      </c>
      <c r="E27" s="13" t="s">
        <v>18</v>
      </c>
      <c r="F27" s="167" t="s">
        <v>71</v>
      </c>
    </row>
    <row r="28" spans="2:6">
      <c r="B28" s="166"/>
      <c r="C28" s="12"/>
      <c r="D28" s="12" t="s">
        <v>72</v>
      </c>
      <c r="E28" s="13" t="s">
        <v>10</v>
      </c>
      <c r="F28" s="168"/>
    </row>
    <row r="30" spans="2:6" ht="27" customHeight="1">
      <c r="B30" s="163" t="s">
        <v>149</v>
      </c>
      <c r="C30" s="163"/>
      <c r="D30" s="163"/>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160" t="s">
        <v>153</v>
      </c>
      <c r="C36" s="160"/>
      <c r="D36" s="160"/>
      <c r="E36" s="160"/>
    </row>
    <row r="37" spans="2:5" s="16" customFormat="1"/>
    <row r="38" spans="2:5" s="16" customFormat="1">
      <c r="B38" s="17"/>
      <c r="C38" s="175" t="s">
        <v>154</v>
      </c>
      <c r="D38" s="176"/>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26.1" customHeight="1"/>
    <row r="43" spans="2:5" ht="25.5">
      <c r="B43" s="174" t="s">
        <v>166</v>
      </c>
      <c r="C43" s="174"/>
      <c r="D43" s="174"/>
    </row>
    <row r="44" spans="2:5" ht="44.1" customHeight="1">
      <c r="B44" s="6" t="s">
        <v>168</v>
      </c>
      <c r="C44" s="22" t="s">
        <v>172</v>
      </c>
      <c r="D44" s="4"/>
    </row>
    <row r="45" spans="2:5" ht="44.1" customHeight="1">
      <c r="B45" s="6" t="s">
        <v>169</v>
      </c>
      <c r="C45" s="22" t="s">
        <v>173</v>
      </c>
      <c r="D45" s="4"/>
    </row>
    <row r="46" spans="2:5" ht="44.1" customHeight="1">
      <c r="B46" s="6" t="s">
        <v>170</v>
      </c>
      <c r="C46" s="3" t="s">
        <v>174</v>
      </c>
      <c r="D46" s="4"/>
    </row>
    <row r="47" spans="2:5" ht="44.1" customHeight="1">
      <c r="B47" s="6" t="s">
        <v>171</v>
      </c>
      <c r="C47" s="3"/>
      <c r="D47" s="4"/>
    </row>
    <row r="48" spans="2:5">
      <c r="B48" s="1"/>
      <c r="C48" s="1"/>
    </row>
    <row r="50" spans="2:6" ht="27" customHeight="1">
      <c r="B50" s="174" t="s">
        <v>175</v>
      </c>
      <c r="C50" s="174"/>
      <c r="D50" s="174"/>
      <c r="E50" s="174"/>
      <c r="F50" s="174"/>
    </row>
    <row r="51" spans="2:6">
      <c r="B51" s="7" t="s">
        <v>176</v>
      </c>
      <c r="C51" s="7" t="s">
        <v>178</v>
      </c>
      <c r="D51" s="7" t="s">
        <v>179</v>
      </c>
      <c r="E51" s="7" t="s">
        <v>180</v>
      </c>
      <c r="F51" s="7" t="s">
        <v>181</v>
      </c>
    </row>
    <row r="52" spans="2:6">
      <c r="B52" s="7" t="s">
        <v>177</v>
      </c>
      <c r="C52" s="7" t="s">
        <v>178</v>
      </c>
      <c r="D52" s="7" t="s">
        <v>179</v>
      </c>
      <c r="E52" s="7" t="s">
        <v>182</v>
      </c>
      <c r="F52" s="7" t="s">
        <v>167</v>
      </c>
    </row>
  </sheetData>
  <mergeCells count="22">
    <mergeCell ref="B50:F50"/>
    <mergeCell ref="B36:E36"/>
    <mergeCell ref="C38:D38"/>
    <mergeCell ref="B43:D43"/>
    <mergeCell ref="B24:B26"/>
    <mergeCell ref="B27:B28"/>
    <mergeCell ref="F27:F28"/>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8" zoomScale="80" zoomScaleNormal="80" workbookViewId="0">
      <selection activeCell="E13" sqref="E13"/>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178" t="s">
        <v>238</v>
      </c>
      <c r="D2" s="178"/>
      <c r="E2" s="2" t="s">
        <v>251</v>
      </c>
    </row>
    <row r="3" spans="1:15" ht="20.100000000000001" customHeight="1">
      <c r="A3" s="6" t="s">
        <v>196</v>
      </c>
      <c r="B3" s="34" t="s">
        <v>197</v>
      </c>
      <c r="C3" s="74" t="s">
        <v>198</v>
      </c>
      <c r="D3" s="74" t="s">
        <v>199</v>
      </c>
    </row>
    <row r="4" spans="1:15" ht="135" customHeight="1">
      <c r="A4" s="177" t="s">
        <v>194</v>
      </c>
      <c r="B4" s="22" t="s">
        <v>195</v>
      </c>
      <c r="C4" s="22" t="s">
        <v>212</v>
      </c>
      <c r="D4" s="22" t="s">
        <v>546</v>
      </c>
      <c r="E4" s="38" t="s">
        <v>242</v>
      </c>
      <c r="F4" s="38"/>
      <c r="G4" s="37"/>
      <c r="H4" s="37"/>
      <c r="I4" s="37"/>
      <c r="J4" s="37"/>
      <c r="K4" s="37"/>
      <c r="L4" s="37"/>
      <c r="M4" s="37"/>
      <c r="N4" s="37"/>
      <c r="O4" s="37"/>
    </row>
    <row r="5" spans="1:15" ht="81.95" customHeight="1">
      <c r="A5" s="177"/>
      <c r="B5" s="22" t="s">
        <v>200</v>
      </c>
      <c r="C5" s="32" t="s">
        <v>547</v>
      </c>
      <c r="D5" s="22" t="s">
        <v>548</v>
      </c>
      <c r="E5" s="38" t="s">
        <v>241</v>
      </c>
      <c r="F5" s="38"/>
      <c r="G5" s="37"/>
      <c r="H5" s="37"/>
      <c r="I5" s="37"/>
      <c r="J5" s="37"/>
      <c r="K5" s="37"/>
    </row>
    <row r="6" spans="1:15" ht="66" customHeight="1">
      <c r="A6" s="177"/>
      <c r="B6" s="22" t="s">
        <v>201</v>
      </c>
      <c r="C6" s="22" t="s">
        <v>219</v>
      </c>
      <c r="D6" s="22" t="s">
        <v>202</v>
      </c>
      <c r="E6" s="38" t="s">
        <v>240</v>
      </c>
      <c r="F6" s="38"/>
      <c r="G6" s="37"/>
      <c r="H6" s="37"/>
      <c r="I6" s="37"/>
      <c r="J6" s="37"/>
      <c r="K6" s="37"/>
    </row>
    <row r="7" spans="1:15" ht="66" customHeight="1">
      <c r="A7" s="177"/>
      <c r="B7" s="22" t="s">
        <v>204</v>
      </c>
      <c r="C7" s="22" t="s">
        <v>203</v>
      </c>
      <c r="D7" s="22" t="s">
        <v>205</v>
      </c>
      <c r="E7" s="38" t="s">
        <v>239</v>
      </c>
      <c r="F7" s="38"/>
      <c r="G7" s="37"/>
      <c r="H7" s="37"/>
      <c r="I7" s="37"/>
      <c r="J7" s="37"/>
      <c r="K7" s="37"/>
    </row>
    <row r="8" spans="1:15" ht="66" customHeight="1">
      <c r="A8" s="177"/>
      <c r="B8" s="22" t="s">
        <v>206</v>
      </c>
      <c r="C8" s="22" t="s">
        <v>549</v>
      </c>
      <c r="D8" s="22" t="s">
        <v>221</v>
      </c>
      <c r="E8" s="38" t="s">
        <v>247</v>
      </c>
      <c r="F8" s="38"/>
      <c r="G8" s="37"/>
      <c r="H8" s="37"/>
      <c r="I8" s="37"/>
      <c r="J8" s="37"/>
      <c r="K8" s="37"/>
    </row>
    <row r="9" spans="1:15" ht="57" customHeight="1">
      <c r="A9" s="177"/>
      <c r="B9" s="22" t="s">
        <v>207</v>
      </c>
      <c r="C9" s="22" t="s">
        <v>208</v>
      </c>
      <c r="D9" s="22" t="s">
        <v>209</v>
      </c>
      <c r="E9" s="38" t="s">
        <v>248</v>
      </c>
      <c r="F9" s="38"/>
      <c r="G9" s="37"/>
      <c r="H9" s="37"/>
      <c r="I9" s="37"/>
      <c r="J9" s="37"/>
      <c r="K9" s="37"/>
    </row>
    <row r="10" spans="1:15" ht="78.95" customHeight="1">
      <c r="A10" s="177" t="s">
        <v>210</v>
      </c>
      <c r="B10" s="22" t="s">
        <v>211</v>
      </c>
      <c r="C10" s="159" t="s">
        <v>229</v>
      </c>
      <c r="D10" s="22" t="s">
        <v>213</v>
      </c>
      <c r="E10" s="38" t="s">
        <v>814</v>
      </c>
      <c r="F10" s="38"/>
      <c r="G10" s="36"/>
      <c r="H10" s="36"/>
      <c r="I10" s="36"/>
      <c r="J10" s="36"/>
      <c r="K10" s="36"/>
    </row>
    <row r="11" spans="1:15" ht="39" customHeight="1">
      <c r="A11" s="177"/>
      <c r="B11" s="22" t="s">
        <v>214</v>
      </c>
      <c r="C11" s="82" t="s">
        <v>813</v>
      </c>
      <c r="D11" s="22"/>
      <c r="E11" s="22" t="s">
        <v>244</v>
      </c>
      <c r="F11" s="22"/>
    </row>
    <row r="12" spans="1:15" ht="66" customHeight="1">
      <c r="A12" s="177"/>
      <c r="B12" s="22" t="s">
        <v>215</v>
      </c>
      <c r="C12" s="22" t="s">
        <v>222</v>
      </c>
      <c r="D12" s="22" t="s">
        <v>223</v>
      </c>
      <c r="E12" s="3" t="s">
        <v>245</v>
      </c>
      <c r="F12" s="22"/>
    </row>
    <row r="13" spans="1:15" ht="71.099999999999994" customHeight="1">
      <c r="A13" s="177"/>
      <c r="B13" s="3" t="s">
        <v>216</v>
      </c>
      <c r="C13" s="22" t="s">
        <v>819</v>
      </c>
      <c r="D13" s="22"/>
      <c r="E13" s="22" t="s">
        <v>246</v>
      </c>
      <c r="F13" s="22"/>
    </row>
    <row r="14" spans="1:15" s="29" customFormat="1" ht="26.1" customHeight="1">
      <c r="A14" s="177"/>
      <c r="B14" s="33" t="s">
        <v>817</v>
      </c>
      <c r="C14" s="73" t="s">
        <v>220</v>
      </c>
      <c r="D14" s="73"/>
      <c r="E14" s="22" t="s">
        <v>243</v>
      </c>
      <c r="F14" s="22"/>
      <c r="G14" s="28"/>
      <c r="H14" s="28"/>
      <c r="I14" s="28"/>
      <c r="J14" s="28"/>
      <c r="K14" s="28"/>
    </row>
    <row r="15" spans="1:15" ht="60.75" customHeight="1">
      <c r="A15" s="177"/>
      <c r="B15" s="22" t="s">
        <v>217</v>
      </c>
      <c r="C15" s="22" t="s">
        <v>818</v>
      </c>
      <c r="D15" s="22" t="s">
        <v>218</v>
      </c>
      <c r="E15" s="22" t="s">
        <v>815</v>
      </c>
      <c r="F15" s="22"/>
    </row>
    <row r="16" spans="1:15" ht="81" customHeight="1">
      <c r="A16" s="177" t="s">
        <v>224</v>
      </c>
      <c r="B16" s="22" t="s">
        <v>225</v>
      </c>
      <c r="C16" s="22" t="s">
        <v>227</v>
      </c>
      <c r="D16" s="22" t="s">
        <v>545</v>
      </c>
      <c r="E16" s="22" t="s">
        <v>550</v>
      </c>
      <c r="F16" s="22"/>
    </row>
    <row r="17" spans="1:6" ht="108.95" customHeight="1">
      <c r="A17" s="177"/>
      <c r="B17" s="22" t="s">
        <v>226</v>
      </c>
      <c r="C17" s="22" t="s">
        <v>820</v>
      </c>
      <c r="D17" s="22" t="s">
        <v>228</v>
      </c>
      <c r="E17" s="22" t="s">
        <v>667</v>
      </c>
      <c r="F17" s="22"/>
    </row>
    <row r="18" spans="1:6" ht="92.1" customHeight="1">
      <c r="A18" s="6" t="s">
        <v>230</v>
      </c>
      <c r="B18" s="22" t="s">
        <v>234</v>
      </c>
      <c r="C18" s="22" t="s">
        <v>232</v>
      </c>
      <c r="D18" s="22" t="s">
        <v>233</v>
      </c>
      <c r="E18" s="22" t="s">
        <v>816</v>
      </c>
      <c r="F18" s="22" t="s">
        <v>249</v>
      </c>
    </row>
    <row r="19" spans="1:6" ht="77.099999999999994" customHeight="1">
      <c r="A19" s="6" t="s">
        <v>231</v>
      </c>
      <c r="B19" s="22" t="s">
        <v>235</v>
      </c>
      <c r="C19" s="22" t="s">
        <v>237</v>
      </c>
      <c r="D19" s="22" t="s">
        <v>236</v>
      </c>
      <c r="E19" s="22" t="s">
        <v>551</v>
      </c>
      <c r="F19" s="22" t="s">
        <v>250</v>
      </c>
    </row>
    <row r="21" spans="1:6">
      <c r="E21" s="1" t="s">
        <v>812</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39"/>
  <sheetViews>
    <sheetView showGridLines="0" tabSelected="1" topLeftCell="B13"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2.125" customWidth="1"/>
    <col min="10" max="10" width="3.5" customWidth="1"/>
    <col min="11" max="11" width="18.375" customWidth="1"/>
    <col min="16" max="16" width="34.125" customWidth="1"/>
  </cols>
  <sheetData>
    <row r="2" spans="2:16" s="44" customFormat="1" ht="38.1" customHeight="1">
      <c r="B2" s="202" t="s">
        <v>269</v>
      </c>
      <c r="C2" s="202"/>
      <c r="D2" s="202"/>
      <c r="E2" s="202"/>
    </row>
    <row r="3" spans="2:16" ht="49.5">
      <c r="B3" s="42" t="s">
        <v>252</v>
      </c>
      <c r="C3" s="43" t="s">
        <v>253</v>
      </c>
      <c r="D3" s="41" t="s">
        <v>254</v>
      </c>
      <c r="E3" s="40" t="s">
        <v>255</v>
      </c>
    </row>
    <row r="4" spans="2:16">
      <c r="B4" s="34" t="s">
        <v>256</v>
      </c>
      <c r="C4" s="6" t="s">
        <v>260</v>
      </c>
      <c r="D4" s="4" t="s">
        <v>263</v>
      </c>
      <c r="E4" s="4" t="s">
        <v>266</v>
      </c>
    </row>
    <row r="5" spans="2:16" ht="110.25">
      <c r="B5" s="34" t="s">
        <v>257</v>
      </c>
      <c r="C5" s="6" t="s">
        <v>261</v>
      </c>
      <c r="D5" s="5" t="s">
        <v>264</v>
      </c>
      <c r="E5" s="5" t="s">
        <v>267</v>
      </c>
    </row>
    <row r="6" spans="2:16" ht="33.950000000000003" customHeight="1">
      <c r="B6" s="34" t="s">
        <v>258</v>
      </c>
      <c r="C6" s="6" t="s">
        <v>167</v>
      </c>
      <c r="D6" s="5" t="s">
        <v>265</v>
      </c>
      <c r="E6" s="4" t="s">
        <v>268</v>
      </c>
    </row>
    <row r="7" spans="2:16">
      <c r="B7" s="34" t="s">
        <v>259</v>
      </c>
      <c r="C7" s="6" t="s">
        <v>262</v>
      </c>
      <c r="D7" s="4"/>
      <c r="E7" s="4"/>
    </row>
    <row r="13" spans="2:16" ht="27.95" customHeight="1">
      <c r="B13" s="198" t="s">
        <v>301</v>
      </c>
      <c r="C13" s="198"/>
      <c r="D13" s="198"/>
      <c r="E13" s="198"/>
      <c r="F13" s="198"/>
      <c r="G13" s="198"/>
      <c r="J13" s="198" t="s">
        <v>299</v>
      </c>
      <c r="K13" s="198"/>
      <c r="L13" s="198"/>
      <c r="M13" s="198"/>
      <c r="N13" s="198"/>
      <c r="O13" s="198"/>
    </row>
    <row r="14" spans="2:16">
      <c r="B14" s="171" t="s">
        <v>270</v>
      </c>
      <c r="C14" s="171"/>
      <c r="D14" s="199" t="s">
        <v>271</v>
      </c>
      <c r="E14" s="199"/>
      <c r="F14" s="199"/>
      <c r="G14" s="199"/>
      <c r="H14" s="177" t="s">
        <v>300</v>
      </c>
      <c r="J14" s="171" t="s">
        <v>270</v>
      </c>
      <c r="K14" s="171"/>
      <c r="L14" s="199" t="s">
        <v>271</v>
      </c>
      <c r="M14" s="199"/>
      <c r="N14" s="199"/>
      <c r="O14" s="199"/>
      <c r="P14" t="s">
        <v>300</v>
      </c>
    </row>
    <row r="15" spans="2:16">
      <c r="B15" s="171"/>
      <c r="C15" s="171"/>
      <c r="D15" s="39" t="s">
        <v>272</v>
      </c>
      <c r="E15" s="40" t="s">
        <v>273</v>
      </c>
      <c r="F15" s="40" t="s">
        <v>274</v>
      </c>
      <c r="G15" s="40" t="s">
        <v>275</v>
      </c>
      <c r="H15" s="177"/>
      <c r="J15" s="171"/>
      <c r="K15" s="171"/>
      <c r="L15" s="39" t="s">
        <v>272</v>
      </c>
      <c r="M15" s="40" t="s">
        <v>273</v>
      </c>
      <c r="N15" s="40" t="s">
        <v>274</v>
      </c>
      <c r="O15" s="40" t="s">
        <v>275</v>
      </c>
    </row>
    <row r="16" spans="2:16" ht="15.95" customHeight="1">
      <c r="B16" s="171" t="s">
        <v>276</v>
      </c>
      <c r="C16" s="195" t="s">
        <v>277</v>
      </c>
      <c r="D16" s="196" t="s">
        <v>278</v>
      </c>
      <c r="E16" s="196" t="s">
        <v>278</v>
      </c>
      <c r="F16" s="195" t="s">
        <v>278</v>
      </c>
      <c r="G16" s="182" t="s">
        <v>278</v>
      </c>
      <c r="H16" s="180" t="s">
        <v>821</v>
      </c>
      <c r="J16" s="171" t="s">
        <v>276</v>
      </c>
      <c r="K16" s="195" t="s">
        <v>277</v>
      </c>
      <c r="L16" s="196" t="s">
        <v>278</v>
      </c>
      <c r="M16" s="196" t="s">
        <v>278</v>
      </c>
      <c r="N16" s="195" t="s">
        <v>278</v>
      </c>
      <c r="O16" s="182" t="s">
        <v>278</v>
      </c>
      <c r="P16" s="188" t="s">
        <v>822</v>
      </c>
    </row>
    <row r="17" spans="2:16">
      <c r="B17" s="171"/>
      <c r="C17" s="195"/>
      <c r="D17" s="196"/>
      <c r="E17" s="196"/>
      <c r="F17" s="195"/>
      <c r="G17" s="182"/>
      <c r="H17" s="180"/>
      <c r="J17" s="171"/>
      <c r="K17" s="195"/>
      <c r="L17" s="196"/>
      <c r="M17" s="196"/>
      <c r="N17" s="195"/>
      <c r="O17" s="182"/>
      <c r="P17" s="189"/>
    </row>
    <row r="18" spans="2:16">
      <c r="B18" s="171"/>
      <c r="C18" s="197" t="s">
        <v>279</v>
      </c>
      <c r="D18" s="181" t="s">
        <v>278</v>
      </c>
      <c r="E18" s="181" t="s">
        <v>280</v>
      </c>
      <c r="F18" s="181" t="s">
        <v>281</v>
      </c>
      <c r="G18" s="181" t="s">
        <v>282</v>
      </c>
      <c r="H18" s="180"/>
      <c r="J18" s="171"/>
      <c r="K18" s="171" t="s">
        <v>279</v>
      </c>
      <c r="L18" s="181" t="s">
        <v>278</v>
      </c>
      <c r="M18" s="181" t="s">
        <v>280</v>
      </c>
      <c r="N18" s="181" t="s">
        <v>281</v>
      </c>
      <c r="O18" s="181" t="s">
        <v>282</v>
      </c>
      <c r="P18" s="189"/>
    </row>
    <row r="19" spans="2:16">
      <c r="B19" s="171"/>
      <c r="C19" s="197"/>
      <c r="D19" s="181"/>
      <c r="E19" s="181"/>
      <c r="F19" s="181"/>
      <c r="G19" s="181"/>
      <c r="H19" s="180"/>
      <c r="J19" s="171"/>
      <c r="K19" s="171"/>
      <c r="L19" s="181"/>
      <c r="M19" s="181"/>
      <c r="N19" s="181"/>
      <c r="O19" s="181"/>
      <c r="P19" s="189"/>
    </row>
    <row r="20" spans="2:16" ht="15.95" customHeight="1">
      <c r="B20" s="171"/>
      <c r="C20" s="193" t="s">
        <v>303</v>
      </c>
      <c r="D20" s="181" t="s">
        <v>304</v>
      </c>
      <c r="E20" s="181" t="s">
        <v>305</v>
      </c>
      <c r="F20" s="181" t="s">
        <v>306</v>
      </c>
      <c r="G20" s="181" t="s">
        <v>307</v>
      </c>
      <c r="H20" s="180"/>
      <c r="J20" s="171"/>
      <c r="K20" s="192" t="s">
        <v>283</v>
      </c>
      <c r="L20" s="182" t="s">
        <v>281</v>
      </c>
      <c r="M20" s="182" t="s">
        <v>281</v>
      </c>
      <c r="N20" s="182" t="s">
        <v>284</v>
      </c>
      <c r="O20" s="182" t="s">
        <v>282</v>
      </c>
      <c r="P20" s="189"/>
    </row>
    <row r="21" spans="2:16" ht="15.95" customHeight="1">
      <c r="B21" s="171"/>
      <c r="C21" s="194"/>
      <c r="D21" s="181"/>
      <c r="E21" s="181"/>
      <c r="F21" s="181"/>
      <c r="G21" s="181"/>
      <c r="H21" s="180"/>
      <c r="J21" s="171"/>
      <c r="K21" s="192"/>
      <c r="L21" s="182"/>
      <c r="M21" s="182"/>
      <c r="N21" s="182"/>
      <c r="O21" s="182"/>
      <c r="P21" s="189"/>
    </row>
    <row r="22" spans="2:16" ht="15.95" customHeight="1">
      <c r="B22" s="171"/>
      <c r="C22" s="203" t="s">
        <v>556</v>
      </c>
      <c r="D22" s="182" t="s">
        <v>281</v>
      </c>
      <c r="E22" s="182" t="s">
        <v>281</v>
      </c>
      <c r="F22" s="182" t="s">
        <v>284</v>
      </c>
      <c r="G22" s="182" t="s">
        <v>282</v>
      </c>
      <c r="H22" s="180"/>
      <c r="J22" s="171"/>
      <c r="K22" s="171" t="s">
        <v>285</v>
      </c>
      <c r="L22" s="182" t="s">
        <v>286</v>
      </c>
      <c r="M22" s="182" t="s">
        <v>286</v>
      </c>
      <c r="N22" s="182" t="s">
        <v>287</v>
      </c>
      <c r="O22" s="182" t="s">
        <v>288</v>
      </c>
      <c r="P22" s="189"/>
    </row>
    <row r="23" spans="2:16">
      <c r="B23" s="171"/>
      <c r="C23" s="192"/>
      <c r="D23" s="182"/>
      <c r="E23" s="182"/>
      <c r="F23" s="182"/>
      <c r="G23" s="182"/>
      <c r="H23" s="180"/>
      <c r="J23" s="171"/>
      <c r="K23" s="171"/>
      <c r="L23" s="182"/>
      <c r="M23" s="182"/>
      <c r="N23" s="182"/>
      <c r="O23" s="182"/>
      <c r="P23" s="189"/>
    </row>
    <row r="24" spans="2:16" ht="15.95" customHeight="1">
      <c r="B24" s="171"/>
      <c r="C24" s="193" t="s">
        <v>555</v>
      </c>
      <c r="D24" s="182" t="s">
        <v>286</v>
      </c>
      <c r="E24" s="182" t="s">
        <v>286</v>
      </c>
      <c r="F24" s="182" t="s">
        <v>287</v>
      </c>
      <c r="G24" s="182" t="s">
        <v>288</v>
      </c>
      <c r="H24" s="180"/>
      <c r="J24" s="171"/>
      <c r="K24" s="187" t="s">
        <v>289</v>
      </c>
      <c r="L24" s="182" t="s">
        <v>290</v>
      </c>
      <c r="M24" s="182" t="s">
        <v>287</v>
      </c>
      <c r="N24" s="182" t="s">
        <v>315</v>
      </c>
      <c r="O24" s="182" t="s">
        <v>288</v>
      </c>
      <c r="P24" s="189"/>
    </row>
    <row r="25" spans="2:16">
      <c r="B25" s="171"/>
      <c r="C25" s="194"/>
      <c r="D25" s="182"/>
      <c r="E25" s="182"/>
      <c r="F25" s="182"/>
      <c r="G25" s="182"/>
      <c r="H25" s="180"/>
      <c r="J25" s="171"/>
      <c r="K25" s="187"/>
      <c r="L25" s="182"/>
      <c r="M25" s="182"/>
      <c r="N25" s="182"/>
      <c r="O25" s="182"/>
      <c r="P25" s="189"/>
    </row>
    <row r="26" spans="2:16">
      <c r="B26" s="171"/>
      <c r="C26" s="171" t="s">
        <v>302</v>
      </c>
      <c r="D26" s="182" t="s">
        <v>290</v>
      </c>
      <c r="E26" s="182" t="s">
        <v>287</v>
      </c>
      <c r="F26" s="182" t="s">
        <v>310</v>
      </c>
      <c r="G26" s="182" t="s">
        <v>288</v>
      </c>
      <c r="H26" s="180"/>
      <c r="J26" s="184"/>
      <c r="K26" s="171" t="s">
        <v>291</v>
      </c>
      <c r="L26" s="181" t="s">
        <v>278</v>
      </c>
      <c r="M26" s="181" t="s">
        <v>280</v>
      </c>
      <c r="N26" s="181" t="s">
        <v>281</v>
      </c>
      <c r="O26" s="181" t="s">
        <v>282</v>
      </c>
      <c r="P26" s="189"/>
    </row>
    <row r="27" spans="2:16">
      <c r="B27" s="171"/>
      <c r="C27" s="171"/>
      <c r="D27" s="182"/>
      <c r="E27" s="182"/>
      <c r="F27" s="182"/>
      <c r="G27" s="182"/>
      <c r="H27" s="180"/>
      <c r="J27" s="185"/>
      <c r="K27" s="171"/>
      <c r="L27" s="181"/>
      <c r="M27" s="181"/>
      <c r="N27" s="181"/>
      <c r="O27" s="181"/>
      <c r="P27" s="189"/>
    </row>
    <row r="28" spans="2:16">
      <c r="B28" s="179"/>
      <c r="C28" s="197" t="s">
        <v>554</v>
      </c>
      <c r="D28" s="181" t="s">
        <v>278</v>
      </c>
      <c r="E28" s="181" t="s">
        <v>280</v>
      </c>
      <c r="F28" s="181" t="s">
        <v>281</v>
      </c>
      <c r="G28" s="181" t="s">
        <v>282</v>
      </c>
      <c r="H28" s="180"/>
      <c r="J28" s="185"/>
      <c r="K28" s="171" t="s">
        <v>292</v>
      </c>
      <c r="L28" s="182" t="s">
        <v>281</v>
      </c>
      <c r="M28" s="182" t="s">
        <v>284</v>
      </c>
      <c r="N28" s="182" t="s">
        <v>286</v>
      </c>
      <c r="O28" s="182" t="s">
        <v>282</v>
      </c>
      <c r="P28" s="189"/>
    </row>
    <row r="29" spans="2:16">
      <c r="B29" s="179"/>
      <c r="C29" s="197"/>
      <c r="D29" s="181"/>
      <c r="E29" s="181"/>
      <c r="F29" s="181"/>
      <c r="G29" s="181"/>
      <c r="H29" s="180"/>
      <c r="J29" s="185"/>
      <c r="K29" s="171"/>
      <c r="L29" s="182"/>
      <c r="M29" s="182"/>
      <c r="N29" s="182"/>
      <c r="O29" s="182"/>
      <c r="P29" s="189"/>
    </row>
    <row r="30" spans="2:16">
      <c r="B30" s="179"/>
      <c r="C30" s="201" t="s">
        <v>553</v>
      </c>
      <c r="D30" s="182" t="s">
        <v>281</v>
      </c>
      <c r="E30" s="182" t="s">
        <v>284</v>
      </c>
      <c r="F30" s="182" t="s">
        <v>286</v>
      </c>
      <c r="G30" s="182" t="s">
        <v>282</v>
      </c>
      <c r="H30" s="180"/>
      <c r="J30" s="185"/>
      <c r="K30" s="191" t="s">
        <v>293</v>
      </c>
      <c r="L30" s="182" t="s">
        <v>284</v>
      </c>
      <c r="M30" s="182" t="s">
        <v>286</v>
      </c>
      <c r="N30" s="182" t="s">
        <v>317</v>
      </c>
      <c r="O30" s="183" t="s">
        <v>282</v>
      </c>
      <c r="P30" s="189"/>
    </row>
    <row r="31" spans="2:16">
      <c r="B31" s="179"/>
      <c r="C31" s="201"/>
      <c r="D31" s="182"/>
      <c r="E31" s="182"/>
      <c r="F31" s="182"/>
      <c r="G31" s="182"/>
      <c r="H31" s="180"/>
      <c r="J31" s="185"/>
      <c r="K31" s="191"/>
      <c r="L31" s="182"/>
      <c r="M31" s="182"/>
      <c r="N31" s="182"/>
      <c r="O31" s="183"/>
      <c r="P31" s="189"/>
    </row>
    <row r="32" spans="2:16" ht="15.95" customHeight="1">
      <c r="B32" s="179"/>
      <c r="C32" s="200" t="s">
        <v>293</v>
      </c>
      <c r="D32" s="182" t="s">
        <v>284</v>
      </c>
      <c r="E32" s="182" t="s">
        <v>286</v>
      </c>
      <c r="F32" s="182" t="s">
        <v>316</v>
      </c>
      <c r="G32" s="182" t="s">
        <v>308</v>
      </c>
      <c r="H32" s="180"/>
      <c r="J32" s="185"/>
      <c r="K32" s="171" t="s">
        <v>294</v>
      </c>
      <c r="L32" s="182" t="s">
        <v>284</v>
      </c>
      <c r="M32" s="182" t="s">
        <v>286</v>
      </c>
      <c r="N32" s="182" t="s">
        <v>311</v>
      </c>
      <c r="O32" s="182" t="s">
        <v>295</v>
      </c>
      <c r="P32" s="189"/>
    </row>
    <row r="33" spans="2:16">
      <c r="B33" s="179"/>
      <c r="C33" s="200"/>
      <c r="D33" s="182"/>
      <c r="E33" s="182"/>
      <c r="F33" s="182"/>
      <c r="G33" s="182"/>
      <c r="H33" s="180"/>
      <c r="J33" s="185"/>
      <c r="K33" s="171"/>
      <c r="L33" s="182"/>
      <c r="M33" s="182"/>
      <c r="N33" s="182"/>
      <c r="O33" s="182"/>
      <c r="P33" s="189"/>
    </row>
    <row r="34" spans="2:16">
      <c r="B34" s="179"/>
      <c r="C34" s="200" t="s">
        <v>294</v>
      </c>
      <c r="D34" s="182" t="s">
        <v>284</v>
      </c>
      <c r="E34" s="182" t="s">
        <v>286</v>
      </c>
      <c r="F34" s="182" t="s">
        <v>552</v>
      </c>
      <c r="G34" s="182" t="s">
        <v>295</v>
      </c>
      <c r="H34" s="180"/>
      <c r="J34" s="185"/>
      <c r="K34" s="171" t="s">
        <v>296</v>
      </c>
      <c r="L34" s="182" t="s">
        <v>284</v>
      </c>
      <c r="M34" s="182" t="s">
        <v>286</v>
      </c>
      <c r="N34" s="182" t="s">
        <v>318</v>
      </c>
      <c r="O34" s="182" t="s">
        <v>295</v>
      </c>
      <c r="P34" s="189"/>
    </row>
    <row r="35" spans="2:16">
      <c r="B35" s="179"/>
      <c r="C35" s="200"/>
      <c r="D35" s="182"/>
      <c r="E35" s="182"/>
      <c r="F35" s="182"/>
      <c r="G35" s="182"/>
      <c r="H35" s="180"/>
      <c r="J35" s="185"/>
      <c r="K35" s="171"/>
      <c r="L35" s="182"/>
      <c r="M35" s="182"/>
      <c r="N35" s="182"/>
      <c r="O35" s="182"/>
      <c r="P35" s="189"/>
    </row>
    <row r="36" spans="2:16" ht="15.95" customHeight="1">
      <c r="B36" s="179"/>
      <c r="C36" s="200" t="s">
        <v>296</v>
      </c>
      <c r="D36" s="182" t="s">
        <v>284</v>
      </c>
      <c r="E36" s="182" t="s">
        <v>286</v>
      </c>
      <c r="F36" s="182" t="s">
        <v>319</v>
      </c>
      <c r="G36" s="182" t="s">
        <v>295</v>
      </c>
      <c r="H36" s="180"/>
      <c r="J36" s="185"/>
      <c r="K36" s="171" t="s">
        <v>297</v>
      </c>
      <c r="L36" s="182" t="s">
        <v>298</v>
      </c>
      <c r="M36" s="182" t="s">
        <v>313</v>
      </c>
      <c r="N36" s="182" t="s">
        <v>314</v>
      </c>
      <c r="O36" s="182" t="s">
        <v>295</v>
      </c>
      <c r="P36" s="189"/>
    </row>
    <row r="37" spans="2:16">
      <c r="B37" s="179"/>
      <c r="C37" s="200"/>
      <c r="D37" s="182"/>
      <c r="E37" s="182"/>
      <c r="F37" s="182"/>
      <c r="G37" s="182"/>
      <c r="H37" s="180"/>
      <c r="J37" s="186"/>
      <c r="K37" s="171"/>
      <c r="L37" s="182"/>
      <c r="M37" s="182"/>
      <c r="N37" s="182"/>
      <c r="O37" s="182"/>
      <c r="P37" s="190"/>
    </row>
    <row r="38" spans="2:16">
      <c r="B38" s="179"/>
      <c r="C38" s="171" t="s">
        <v>297</v>
      </c>
      <c r="D38" s="182" t="s">
        <v>298</v>
      </c>
      <c r="E38" s="182" t="s">
        <v>309</v>
      </c>
      <c r="F38" s="182" t="s">
        <v>312</v>
      </c>
      <c r="G38" s="182" t="s">
        <v>295</v>
      </c>
      <c r="H38" s="180"/>
    </row>
    <row r="39" spans="2:16">
      <c r="B39" s="179"/>
      <c r="C39" s="171"/>
      <c r="D39" s="182"/>
      <c r="E39" s="182"/>
      <c r="F39" s="182"/>
      <c r="G39" s="182"/>
      <c r="H39" s="180"/>
    </row>
  </sheetData>
  <mergeCells count="129">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B13:G13"/>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K16:K17"/>
    <mergeCell ref="G16:G17"/>
    <mergeCell ref="C18:C19"/>
    <mergeCell ref="D18:D19"/>
    <mergeCell ref="E18:E19"/>
    <mergeCell ref="F18:F19"/>
    <mergeCell ref="G18:G19"/>
    <mergeCell ref="J13:O13"/>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24:C25"/>
    <mergeCell ref="D24:D25"/>
    <mergeCell ref="E24:E25"/>
    <mergeCell ref="F24:F25"/>
    <mergeCell ref="G24:G25"/>
    <mergeCell ref="G20:G21"/>
    <mergeCell ref="C16:C17"/>
    <mergeCell ref="E16:E17"/>
    <mergeCell ref="F16:F17"/>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M26:M27"/>
    <mergeCell ref="K20:K21"/>
    <mergeCell ref="L20:L21"/>
    <mergeCell ref="M20:M21"/>
    <mergeCell ref="N20:N2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M24:M25"/>
    <mergeCell ref="N24:N25"/>
    <mergeCell ref="K26:K27"/>
    <mergeCell ref="L26:L27"/>
    <mergeCell ref="K22:K23"/>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66"/>
  <sheetViews>
    <sheetView topLeftCell="A19" workbookViewId="0">
      <selection activeCell="K20" sqref="K20"/>
    </sheetView>
  </sheetViews>
  <sheetFormatPr defaultColWidth="11" defaultRowHeight="15.75"/>
  <cols>
    <col min="1" max="1" width="22.625" style="30" customWidth="1"/>
    <col min="2" max="2" width="9.625" style="27" customWidth="1"/>
    <col min="4" max="4" width="13.875" customWidth="1"/>
    <col min="8" max="8" width="18.125" style="27" customWidth="1"/>
    <col min="11" max="11" width="8" customWidth="1"/>
    <col min="12" max="12" width="11" customWidth="1"/>
    <col min="13" max="14" width="6.875" customWidth="1"/>
    <col min="15" max="16" width="7.875" customWidth="1"/>
    <col min="17" max="17" width="22" customWidth="1"/>
  </cols>
  <sheetData>
    <row r="2" spans="1:23" s="1" customFormat="1" ht="38.1" customHeight="1">
      <c r="A2" s="30"/>
      <c r="B2" s="225" t="s">
        <v>324</v>
      </c>
      <c r="C2" s="225"/>
      <c r="D2" s="225"/>
      <c r="E2" s="225"/>
      <c r="F2" s="225"/>
      <c r="G2" s="225"/>
      <c r="H2" s="28" t="s">
        <v>325</v>
      </c>
    </row>
    <row r="3" spans="1:23">
      <c r="B3" s="195" t="s">
        <v>320</v>
      </c>
      <c r="C3" s="195"/>
      <c r="D3" s="171" t="s">
        <v>321</v>
      </c>
      <c r="E3" s="195" t="s">
        <v>322</v>
      </c>
      <c r="F3" s="195"/>
      <c r="G3" s="195"/>
      <c r="H3" s="220" t="s">
        <v>326</v>
      </c>
      <c r="K3" s="231"/>
      <c r="L3" s="219"/>
      <c r="M3" s="219"/>
      <c r="N3" s="232"/>
      <c r="O3" s="219"/>
    </row>
    <row r="4" spans="1:23">
      <c r="B4" s="195"/>
      <c r="C4" s="195"/>
      <c r="D4" s="171"/>
      <c r="E4" s="195"/>
      <c r="F4" s="195"/>
      <c r="G4" s="195"/>
      <c r="H4" s="220"/>
      <c r="K4" s="231"/>
      <c r="L4" s="219"/>
      <c r="M4" s="219"/>
      <c r="N4" s="232"/>
      <c r="O4" s="219"/>
    </row>
    <row r="5" spans="1:23">
      <c r="B5" s="195"/>
      <c r="C5" s="195"/>
      <c r="D5" s="195" t="s">
        <v>323</v>
      </c>
      <c r="E5" s="195" t="s">
        <v>323</v>
      </c>
      <c r="F5" s="195" t="s">
        <v>274</v>
      </c>
      <c r="G5" s="195" t="s">
        <v>275</v>
      </c>
      <c r="H5" s="220"/>
      <c r="K5" s="219"/>
      <c r="L5" s="219"/>
      <c r="M5" s="219"/>
      <c r="N5" s="219"/>
      <c r="O5" s="219"/>
      <c r="P5" s="219"/>
      <c r="Q5" s="219"/>
    </row>
    <row r="6" spans="1:23">
      <c r="B6" s="195"/>
      <c r="C6" s="195"/>
      <c r="D6" s="195"/>
      <c r="E6" s="195"/>
      <c r="F6" s="195"/>
      <c r="G6" s="195"/>
      <c r="H6" s="220"/>
      <c r="K6" s="219"/>
      <c r="L6" s="219"/>
      <c r="M6" s="219"/>
      <c r="N6" s="219"/>
      <c r="O6" s="219"/>
      <c r="P6" s="219"/>
      <c r="Q6" s="219"/>
    </row>
    <row r="7" spans="1:23">
      <c r="B7" s="171" t="s">
        <v>321</v>
      </c>
      <c r="C7" s="195" t="s">
        <v>323</v>
      </c>
      <c r="D7" s="195">
        <v>13</v>
      </c>
      <c r="E7" s="228">
        <v>9</v>
      </c>
      <c r="F7" s="228">
        <v>11</v>
      </c>
      <c r="G7" s="228">
        <v>14</v>
      </c>
      <c r="H7" s="220"/>
      <c r="K7" s="219"/>
      <c r="L7" s="219"/>
      <c r="M7" s="219"/>
      <c r="N7" s="219"/>
      <c r="O7" s="219"/>
      <c r="P7" s="219"/>
      <c r="Q7" s="219"/>
      <c r="R7" s="219"/>
      <c r="S7" s="219"/>
      <c r="T7" s="219"/>
      <c r="U7" s="219"/>
      <c r="V7" s="219"/>
      <c r="W7" s="219"/>
    </row>
    <row r="8" spans="1:23">
      <c r="B8" s="171"/>
      <c r="C8" s="195"/>
      <c r="D8" s="195"/>
      <c r="E8" s="228"/>
      <c r="F8" s="228"/>
      <c r="G8" s="228"/>
      <c r="H8" s="220"/>
      <c r="K8" s="219"/>
      <c r="L8" s="219"/>
      <c r="M8" s="219"/>
      <c r="N8" s="219"/>
      <c r="O8" s="219"/>
      <c r="P8" s="219"/>
      <c r="Q8" s="219"/>
      <c r="R8" s="219"/>
      <c r="S8" s="219"/>
      <c r="T8" s="219"/>
      <c r="U8" s="219"/>
      <c r="V8" s="219"/>
      <c r="W8" s="219"/>
    </row>
    <row r="9" spans="1:23">
      <c r="B9" s="171" t="s">
        <v>322</v>
      </c>
      <c r="C9" s="195" t="s">
        <v>323</v>
      </c>
      <c r="D9" s="177"/>
      <c r="E9" s="195">
        <v>6</v>
      </c>
      <c r="F9" s="195">
        <v>7</v>
      </c>
      <c r="G9" s="195">
        <v>9</v>
      </c>
      <c r="H9" s="220"/>
    </row>
    <row r="10" spans="1:23">
      <c r="B10" s="171"/>
      <c r="C10" s="195"/>
      <c r="D10" s="177"/>
      <c r="E10" s="195"/>
      <c r="F10" s="195"/>
      <c r="G10" s="195"/>
      <c r="H10" s="220"/>
    </row>
    <row r="11" spans="1:23">
      <c r="B11" s="171"/>
      <c r="C11" s="195" t="s">
        <v>274</v>
      </c>
      <c r="D11" s="177"/>
      <c r="E11" s="226"/>
      <c r="F11" s="195">
        <v>8</v>
      </c>
      <c r="G11" s="195">
        <v>10</v>
      </c>
      <c r="H11" s="220"/>
    </row>
    <row r="12" spans="1:23">
      <c r="B12" s="171"/>
      <c r="C12" s="195"/>
      <c r="D12" s="177"/>
      <c r="E12" s="227"/>
      <c r="F12" s="195"/>
      <c r="G12" s="195"/>
      <c r="H12" s="220"/>
    </row>
    <row r="13" spans="1:23">
      <c r="B13" s="171"/>
      <c r="C13" s="195" t="s">
        <v>275</v>
      </c>
      <c r="D13" s="177"/>
      <c r="E13" s="177"/>
      <c r="F13" s="226"/>
      <c r="G13" s="195">
        <v>12</v>
      </c>
      <c r="H13" s="220"/>
    </row>
    <row r="14" spans="1:23">
      <c r="B14" s="171"/>
      <c r="C14" s="195"/>
      <c r="D14" s="177"/>
      <c r="E14" s="177"/>
      <c r="F14" s="227"/>
      <c r="G14" s="195"/>
      <c r="H14" s="220"/>
    </row>
    <row r="16" spans="1:23" ht="31.5">
      <c r="B16" s="27" t="s">
        <v>327</v>
      </c>
    </row>
    <row r="17" spans="1:17" ht="255.95" customHeight="1">
      <c r="A17" s="87" t="s">
        <v>557</v>
      </c>
      <c r="B17" s="221" t="s">
        <v>329</v>
      </c>
      <c r="C17" s="221"/>
      <c r="D17" s="221"/>
      <c r="E17" s="221"/>
      <c r="F17" s="221"/>
      <c r="G17" s="221"/>
      <c r="H17" s="221"/>
    </row>
    <row r="18" spans="1:17" ht="200.1" customHeight="1">
      <c r="A18" s="88" t="s">
        <v>558</v>
      </c>
      <c r="B18" s="222" t="s">
        <v>328</v>
      </c>
      <c r="C18" s="222"/>
      <c r="D18" s="222"/>
      <c r="E18" s="222"/>
      <c r="F18" s="222"/>
      <c r="G18" s="222"/>
      <c r="H18" s="222"/>
    </row>
    <row r="19" spans="1:17" ht="234.95" customHeight="1">
      <c r="A19" s="88" t="s">
        <v>559</v>
      </c>
      <c r="B19" s="221" t="s">
        <v>330</v>
      </c>
      <c r="C19" s="221"/>
      <c r="D19" s="221"/>
      <c r="E19" s="221"/>
      <c r="F19" s="221"/>
      <c r="G19" s="221"/>
      <c r="H19" s="221"/>
    </row>
    <row r="20" spans="1:17" ht="273.95" customHeight="1">
      <c r="A20" s="87" t="s">
        <v>560</v>
      </c>
      <c r="B20" s="221" t="s">
        <v>331</v>
      </c>
      <c r="C20" s="221"/>
      <c r="D20" s="221"/>
      <c r="E20" s="221"/>
      <c r="F20" s="221"/>
      <c r="G20" s="221"/>
      <c r="H20" s="221"/>
    </row>
    <row r="21" spans="1:17" s="27" customFormat="1" ht="314.10000000000002" customHeight="1">
      <c r="A21" s="87" t="s">
        <v>561</v>
      </c>
      <c r="B21" s="221" t="s">
        <v>332</v>
      </c>
      <c r="C21" s="221"/>
      <c r="D21" s="221"/>
      <c r="E21" s="221"/>
      <c r="F21" s="221"/>
      <c r="G21" s="221"/>
      <c r="H21" s="221"/>
    </row>
    <row r="22" spans="1:17" s="27" customFormat="1" ht="51.75" customHeight="1">
      <c r="A22" s="89" t="s">
        <v>565</v>
      </c>
      <c r="B22" s="79"/>
      <c r="C22" s="79"/>
      <c r="D22" s="79"/>
      <c r="E22" s="79"/>
      <c r="F22" s="79"/>
      <c r="G22" s="79"/>
      <c r="H22" s="79"/>
    </row>
    <row r="23" spans="1:17" s="27" customFormat="1" ht="53.1" customHeight="1">
      <c r="A23" s="58" t="s">
        <v>566</v>
      </c>
      <c r="B23" s="47"/>
      <c r="C23" s="47"/>
      <c r="D23" s="47"/>
      <c r="E23" s="47"/>
      <c r="F23" s="47"/>
      <c r="G23" s="47"/>
      <c r="H23" s="47"/>
    </row>
    <row r="24" spans="1:17" s="1" customFormat="1" ht="35.1" customHeight="1">
      <c r="A24" s="198" t="s">
        <v>351</v>
      </c>
      <c r="B24" s="198"/>
      <c r="C24" s="198"/>
      <c r="D24" s="198"/>
      <c r="E24" s="198"/>
      <c r="F24" s="198"/>
      <c r="G24" s="198"/>
      <c r="H24" s="198"/>
      <c r="I24" s="198"/>
      <c r="J24" s="198"/>
      <c r="K24" s="198"/>
      <c r="L24" s="198"/>
      <c r="M24" s="198"/>
      <c r="N24" s="198"/>
      <c r="O24" s="198"/>
      <c r="P24" s="198"/>
      <c r="Q24" s="198"/>
    </row>
    <row r="25" spans="1:17" ht="15.95" customHeight="1">
      <c r="A25" s="179"/>
      <c r="B25" s="179"/>
      <c r="C25" s="179"/>
      <c r="D25" s="195" t="s">
        <v>333</v>
      </c>
      <c r="E25" s="195" t="s">
        <v>334</v>
      </c>
      <c r="F25" s="195"/>
      <c r="G25" s="195"/>
      <c r="H25" s="208" t="s">
        <v>335</v>
      </c>
      <c r="I25" s="208"/>
      <c r="J25" s="208"/>
      <c r="K25" s="208"/>
      <c r="L25" s="195" t="s">
        <v>336</v>
      </c>
      <c r="M25" s="195"/>
      <c r="N25" s="195"/>
      <c r="O25" s="195"/>
      <c r="P25" s="195"/>
      <c r="Q25" s="4" t="s">
        <v>325</v>
      </c>
    </row>
    <row r="26" spans="1:17" ht="15.95" customHeight="1">
      <c r="A26" s="179"/>
      <c r="B26" s="179"/>
      <c r="C26" s="179"/>
      <c r="D26" s="195"/>
      <c r="E26" s="195"/>
      <c r="F26" s="195"/>
      <c r="G26" s="195"/>
      <c r="H26" s="208"/>
      <c r="I26" s="208"/>
      <c r="J26" s="208"/>
      <c r="K26" s="208"/>
      <c r="L26" s="195"/>
      <c r="M26" s="195"/>
      <c r="N26" s="195"/>
      <c r="O26" s="195"/>
      <c r="P26" s="195"/>
      <c r="Q26" s="223" t="s">
        <v>350</v>
      </c>
    </row>
    <row r="27" spans="1:17">
      <c r="A27" s="179"/>
      <c r="B27" s="179"/>
      <c r="C27" s="179"/>
      <c r="D27" s="195" t="s">
        <v>337</v>
      </c>
      <c r="E27" s="195" t="s">
        <v>338</v>
      </c>
      <c r="F27" s="195"/>
      <c r="G27" s="195" t="s">
        <v>339</v>
      </c>
      <c r="H27" s="195" t="s">
        <v>338</v>
      </c>
      <c r="I27" s="195"/>
      <c r="J27" s="195"/>
      <c r="K27" s="195" t="s">
        <v>339</v>
      </c>
      <c r="L27" s="195" t="s">
        <v>340</v>
      </c>
      <c r="M27" s="195"/>
      <c r="N27" s="195"/>
      <c r="O27" s="195" t="s">
        <v>339</v>
      </c>
      <c r="P27" s="195"/>
      <c r="Q27" s="224"/>
    </row>
    <row r="28" spans="1:17">
      <c r="A28" s="179"/>
      <c r="B28" s="179"/>
      <c r="C28" s="179"/>
      <c r="D28" s="195"/>
      <c r="E28" s="195"/>
      <c r="F28" s="195"/>
      <c r="G28" s="195"/>
      <c r="H28" s="195"/>
      <c r="I28" s="195"/>
      <c r="J28" s="195"/>
      <c r="K28" s="195"/>
      <c r="L28" s="195"/>
      <c r="M28" s="195"/>
      <c r="N28" s="195"/>
      <c r="O28" s="195"/>
      <c r="P28" s="195"/>
      <c r="Q28" s="224"/>
    </row>
    <row r="29" spans="1:17">
      <c r="A29" s="179"/>
      <c r="B29" s="179"/>
      <c r="C29" s="179"/>
      <c r="D29" s="195" t="s">
        <v>341</v>
      </c>
      <c r="E29" s="195" t="s">
        <v>342</v>
      </c>
      <c r="F29" s="195" t="s">
        <v>274</v>
      </c>
      <c r="G29" s="195" t="s">
        <v>343</v>
      </c>
      <c r="H29" s="195" t="s">
        <v>342</v>
      </c>
      <c r="I29" s="195" t="s">
        <v>274</v>
      </c>
      <c r="J29" s="195" t="s">
        <v>275</v>
      </c>
      <c r="K29" s="195" t="s">
        <v>343</v>
      </c>
      <c r="L29" s="195" t="s">
        <v>344</v>
      </c>
      <c r="M29" s="195" t="s">
        <v>345</v>
      </c>
      <c r="N29" s="195" t="s">
        <v>346</v>
      </c>
      <c r="O29" s="195" t="s">
        <v>347</v>
      </c>
      <c r="P29" s="195" t="s">
        <v>348</v>
      </c>
      <c r="Q29" s="224"/>
    </row>
    <row r="30" spans="1:17">
      <c r="A30" s="179"/>
      <c r="B30" s="179"/>
      <c r="C30" s="179"/>
      <c r="D30" s="195"/>
      <c r="E30" s="195"/>
      <c r="F30" s="195"/>
      <c r="G30" s="195"/>
      <c r="H30" s="195"/>
      <c r="I30" s="195"/>
      <c r="J30" s="195"/>
      <c r="K30" s="195"/>
      <c r="L30" s="195"/>
      <c r="M30" s="195"/>
      <c r="N30" s="195"/>
      <c r="O30" s="195"/>
      <c r="P30" s="195"/>
      <c r="Q30" s="224"/>
    </row>
    <row r="31" spans="1:17">
      <c r="A31" s="76" t="s">
        <v>183</v>
      </c>
      <c r="B31" s="24" t="s">
        <v>184</v>
      </c>
      <c r="C31" s="25" t="s">
        <v>185</v>
      </c>
      <c r="D31" s="7">
        <f>12+0+0</f>
        <v>12</v>
      </c>
      <c r="E31" s="4">
        <f>12</f>
        <v>12</v>
      </c>
      <c r="F31" s="4">
        <f>12+2</f>
        <v>14</v>
      </c>
      <c r="G31" s="4">
        <f>13</f>
        <v>13</v>
      </c>
      <c r="H31" s="4">
        <f>12</f>
        <v>12</v>
      </c>
      <c r="I31" s="4">
        <f>12+2</f>
        <v>14</v>
      </c>
      <c r="J31" s="4">
        <f>12+4</f>
        <v>16</v>
      </c>
      <c r="K31" s="4">
        <f>13</f>
        <v>13</v>
      </c>
      <c r="L31" s="209">
        <v>25</v>
      </c>
      <c r="M31" s="210"/>
      <c r="N31" s="211"/>
      <c r="O31" s="209">
        <v>50</v>
      </c>
      <c r="P31" s="211"/>
      <c r="Q31" s="224"/>
    </row>
    <row r="32" spans="1:17">
      <c r="A32" s="204" t="s">
        <v>193</v>
      </c>
      <c r="B32" s="218" t="s">
        <v>186</v>
      </c>
      <c r="C32" s="25" t="s">
        <v>187</v>
      </c>
      <c r="D32" s="7">
        <f>12</f>
        <v>12</v>
      </c>
      <c r="E32" s="4">
        <f>10</f>
        <v>10</v>
      </c>
      <c r="F32" s="4">
        <f>10+2</f>
        <v>12</v>
      </c>
      <c r="G32" s="4">
        <f>13</f>
        <v>13</v>
      </c>
      <c r="H32" s="4">
        <f>10</f>
        <v>10</v>
      </c>
      <c r="I32" s="4">
        <f>10+2</f>
        <v>12</v>
      </c>
      <c r="J32" s="4">
        <f>10+4</f>
        <v>14</v>
      </c>
      <c r="K32" s="4">
        <f>13</f>
        <v>13</v>
      </c>
      <c r="L32" s="212"/>
      <c r="M32" s="213"/>
      <c r="N32" s="214"/>
      <c r="O32" s="212"/>
      <c r="P32" s="214"/>
      <c r="Q32" s="224"/>
    </row>
    <row r="33" spans="1:17">
      <c r="A33" s="204"/>
      <c r="B33" s="218"/>
      <c r="C33" s="25" t="s">
        <v>188</v>
      </c>
      <c r="D33" s="7">
        <f>12+2</f>
        <v>14</v>
      </c>
      <c r="E33" s="4">
        <f>10+2</f>
        <v>12</v>
      </c>
      <c r="F33" s="4">
        <f>10+2+2</f>
        <v>14</v>
      </c>
      <c r="G33" s="4">
        <f>13+2</f>
        <v>15</v>
      </c>
      <c r="H33" s="4">
        <f>10+2</f>
        <v>12</v>
      </c>
      <c r="I33" s="4">
        <f>13+2+2</f>
        <v>17</v>
      </c>
      <c r="J33" s="4">
        <f>10+2+4</f>
        <v>16</v>
      </c>
      <c r="K33" s="4">
        <f>13+2</f>
        <v>15</v>
      </c>
      <c r="L33" s="212"/>
      <c r="M33" s="213"/>
      <c r="N33" s="214"/>
      <c r="O33" s="212"/>
      <c r="P33" s="214"/>
      <c r="Q33" s="224"/>
    </row>
    <row r="34" spans="1:17" ht="15.95" customHeight="1">
      <c r="A34" s="204"/>
      <c r="B34" s="25" t="s">
        <v>154</v>
      </c>
      <c r="C34" s="25" t="s">
        <v>187</v>
      </c>
      <c r="D34" s="7">
        <f>13</f>
        <v>13</v>
      </c>
      <c r="E34" s="4">
        <f>13</f>
        <v>13</v>
      </c>
      <c r="F34" s="4">
        <f>10+2</f>
        <v>12</v>
      </c>
      <c r="G34" s="4">
        <f>13</f>
        <v>13</v>
      </c>
      <c r="H34" s="4">
        <f>13</f>
        <v>13</v>
      </c>
      <c r="I34" s="4">
        <f>13+2</f>
        <v>15</v>
      </c>
      <c r="J34" s="4">
        <f>13+4</f>
        <v>17</v>
      </c>
      <c r="K34" s="4">
        <f>13</f>
        <v>13</v>
      </c>
      <c r="L34" s="215"/>
      <c r="M34" s="216"/>
      <c r="N34" s="217"/>
      <c r="O34" s="215"/>
      <c r="P34" s="217"/>
      <c r="Q34" s="224"/>
    </row>
    <row r="35" spans="1:17" ht="15.95" customHeight="1">
      <c r="A35" s="204" t="s">
        <v>224</v>
      </c>
      <c r="B35" s="204"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224"/>
    </row>
    <row r="36" spans="1:17" ht="15.95" customHeight="1">
      <c r="A36" s="204"/>
      <c r="B36" s="204"/>
      <c r="C36" s="26" t="s">
        <v>188</v>
      </c>
      <c r="D36" s="48">
        <f>12+2</f>
        <v>14</v>
      </c>
      <c r="E36" s="4">
        <f>10+2</f>
        <v>12</v>
      </c>
      <c r="F36" s="4">
        <f>10+2+2</f>
        <v>14</v>
      </c>
      <c r="G36" s="4">
        <f>13+2</f>
        <v>15</v>
      </c>
      <c r="H36" s="4">
        <f>10+2</f>
        <v>12</v>
      </c>
      <c r="I36" s="4">
        <f>10+2+2</f>
        <v>14</v>
      </c>
      <c r="J36" s="5">
        <f>10+2+4</f>
        <v>16</v>
      </c>
      <c r="K36" s="4">
        <f>13+2</f>
        <v>15</v>
      </c>
      <c r="L36" s="4">
        <v>12</v>
      </c>
      <c r="M36" s="4">
        <f>14</f>
        <v>14</v>
      </c>
      <c r="N36" s="5">
        <v>16</v>
      </c>
      <c r="O36" s="205">
        <v>25</v>
      </c>
      <c r="P36" s="205">
        <v>20</v>
      </c>
      <c r="Q36" s="224"/>
    </row>
    <row r="37" spans="1:17" ht="15.95" customHeight="1">
      <c r="A37" s="204"/>
      <c r="B37" s="204"/>
      <c r="C37" s="26" t="s">
        <v>190</v>
      </c>
      <c r="D37" s="48">
        <f>12+4</f>
        <v>16</v>
      </c>
      <c r="E37" s="4">
        <f>10+4</f>
        <v>14</v>
      </c>
      <c r="F37" s="4">
        <f>10+2+4</f>
        <v>16</v>
      </c>
      <c r="G37" s="4">
        <f>13+4</f>
        <v>17</v>
      </c>
      <c r="H37" s="4">
        <f>10+4</f>
        <v>14</v>
      </c>
      <c r="I37" s="4">
        <f>10+2+4</f>
        <v>16</v>
      </c>
      <c r="J37" s="5">
        <f>10+4+4</f>
        <v>18</v>
      </c>
      <c r="K37" s="4">
        <f>13+4</f>
        <v>17</v>
      </c>
      <c r="L37" s="4">
        <v>14</v>
      </c>
      <c r="M37" s="4">
        <f>16</f>
        <v>16</v>
      </c>
      <c r="N37" s="5">
        <f>18</f>
        <v>18</v>
      </c>
      <c r="O37" s="206"/>
      <c r="P37" s="206"/>
      <c r="Q37" s="224"/>
    </row>
    <row r="38" spans="1:17">
      <c r="A38" s="204"/>
      <c r="B38" s="26" t="s">
        <v>154</v>
      </c>
      <c r="C38" s="26" t="s">
        <v>191</v>
      </c>
      <c r="D38" s="48">
        <f>13</f>
        <v>13</v>
      </c>
      <c r="E38" s="4">
        <f>13</f>
        <v>13</v>
      </c>
      <c r="F38" s="4">
        <f>13+2</f>
        <v>15</v>
      </c>
      <c r="G38" s="4">
        <f>13</f>
        <v>13</v>
      </c>
      <c r="H38" s="4">
        <f>13</f>
        <v>13</v>
      </c>
      <c r="I38" s="4">
        <f>13+2</f>
        <v>15</v>
      </c>
      <c r="J38" s="5">
        <f>13+4</f>
        <v>17</v>
      </c>
      <c r="K38" s="4">
        <f>13</f>
        <v>13</v>
      </c>
      <c r="L38" s="4">
        <v>13</v>
      </c>
      <c r="M38" s="4">
        <f>13+2</f>
        <v>15</v>
      </c>
      <c r="N38" s="5">
        <f>13+4</f>
        <v>17</v>
      </c>
      <c r="O38" s="49">
        <v>20</v>
      </c>
      <c r="P38" s="49">
        <v>15</v>
      </c>
      <c r="Q38" s="224"/>
    </row>
    <row r="39" spans="1:17">
      <c r="A39" s="204" t="s">
        <v>349</v>
      </c>
      <c r="B39" s="204" t="s">
        <v>157</v>
      </c>
      <c r="C39" s="26" t="s">
        <v>189</v>
      </c>
      <c r="D39" s="7">
        <f>12</f>
        <v>12</v>
      </c>
      <c r="E39" s="4">
        <f>10</f>
        <v>10</v>
      </c>
      <c r="F39" s="4">
        <f>10+2</f>
        <v>12</v>
      </c>
      <c r="G39" s="4">
        <f>13</f>
        <v>13</v>
      </c>
      <c r="H39" s="4">
        <f>10</f>
        <v>10</v>
      </c>
      <c r="I39" s="4">
        <f>10+2</f>
        <v>12</v>
      </c>
      <c r="J39" s="4">
        <f>10+4</f>
        <v>14</v>
      </c>
      <c r="K39" s="4">
        <f>13</f>
        <v>13</v>
      </c>
      <c r="L39" s="4">
        <f>10</f>
        <v>10</v>
      </c>
      <c r="M39" s="4">
        <f>12</f>
        <v>12</v>
      </c>
      <c r="N39" s="4">
        <v>14</v>
      </c>
      <c r="O39" s="49">
        <v>15</v>
      </c>
      <c r="P39" s="49">
        <v>13</v>
      </c>
      <c r="Q39" s="224"/>
    </row>
    <row r="40" spans="1:17">
      <c r="A40" s="204"/>
      <c r="B40" s="204"/>
      <c r="C40" s="26" t="s">
        <v>188</v>
      </c>
      <c r="D40" s="48">
        <f>12+2</f>
        <v>14</v>
      </c>
      <c r="E40" s="4">
        <f>10+2</f>
        <v>12</v>
      </c>
      <c r="F40" s="4">
        <f>10+2+2</f>
        <v>14</v>
      </c>
      <c r="G40" s="4">
        <f>13+2</f>
        <v>15</v>
      </c>
      <c r="H40" s="4">
        <f>10+2</f>
        <v>12</v>
      </c>
      <c r="I40" s="4">
        <f>10+2+2</f>
        <v>14</v>
      </c>
      <c r="J40" s="5">
        <f>10+2+4</f>
        <v>16</v>
      </c>
      <c r="K40" s="4">
        <f>13+2</f>
        <v>15</v>
      </c>
      <c r="L40" s="4">
        <v>12</v>
      </c>
      <c r="M40" s="4">
        <f>14</f>
        <v>14</v>
      </c>
      <c r="N40" s="5">
        <v>16</v>
      </c>
      <c r="O40" s="207">
        <v>18</v>
      </c>
      <c r="P40" s="207">
        <v>15</v>
      </c>
      <c r="Q40" s="224"/>
    </row>
    <row r="41" spans="1:17">
      <c r="A41" s="204"/>
      <c r="B41" s="204"/>
      <c r="C41" s="26" t="s">
        <v>190</v>
      </c>
      <c r="D41" s="48">
        <f>12+4</f>
        <v>16</v>
      </c>
      <c r="E41" s="4">
        <f>10+4</f>
        <v>14</v>
      </c>
      <c r="F41" s="4">
        <f>10+2+4</f>
        <v>16</v>
      </c>
      <c r="G41" s="4">
        <f>13+4</f>
        <v>17</v>
      </c>
      <c r="H41" s="4">
        <f>10+4</f>
        <v>14</v>
      </c>
      <c r="I41" s="4">
        <f>10+2+4</f>
        <v>16</v>
      </c>
      <c r="J41" s="5">
        <f>10+4+4</f>
        <v>18</v>
      </c>
      <c r="K41" s="4">
        <f>13+4</f>
        <v>17</v>
      </c>
      <c r="L41" s="4">
        <v>14</v>
      </c>
      <c r="M41" s="4">
        <f>16</f>
        <v>16</v>
      </c>
      <c r="N41" s="5">
        <f>18</f>
        <v>18</v>
      </c>
      <c r="O41" s="207"/>
      <c r="P41" s="207"/>
      <c r="Q41" s="224"/>
    </row>
    <row r="42" spans="1:17">
      <c r="A42" s="204"/>
      <c r="B42" s="26" t="s">
        <v>154</v>
      </c>
      <c r="C42" s="26" t="s">
        <v>191</v>
      </c>
      <c r="D42" s="48">
        <f>13</f>
        <v>13</v>
      </c>
      <c r="E42" s="4">
        <f>13</f>
        <v>13</v>
      </c>
      <c r="F42" s="4">
        <f>13+2</f>
        <v>15</v>
      </c>
      <c r="G42" s="4">
        <f>13</f>
        <v>13</v>
      </c>
      <c r="H42" s="4">
        <f>13</f>
        <v>13</v>
      </c>
      <c r="I42" s="4">
        <f>13+2</f>
        <v>15</v>
      </c>
      <c r="J42" s="5">
        <f>13+4</f>
        <v>17</v>
      </c>
      <c r="K42" s="4">
        <f>13</f>
        <v>13</v>
      </c>
      <c r="L42" s="4">
        <v>13</v>
      </c>
      <c r="M42" s="4">
        <f>13+2</f>
        <v>15</v>
      </c>
      <c r="N42" s="5">
        <f>13+4</f>
        <v>17</v>
      </c>
      <c r="O42" s="49">
        <v>15</v>
      </c>
      <c r="P42" s="49">
        <v>13</v>
      </c>
      <c r="Q42" s="224"/>
    </row>
    <row r="44" spans="1:17">
      <c r="A44" s="30" t="s">
        <v>352</v>
      </c>
    </row>
    <row r="45" spans="1:17" ht="62.25" customHeight="1">
      <c r="A45" s="229" t="s">
        <v>562</v>
      </c>
      <c r="B45" s="230"/>
      <c r="C45" s="230"/>
      <c r="D45" s="230"/>
      <c r="E45" s="230"/>
      <c r="F45" s="230"/>
      <c r="G45" s="230"/>
      <c r="H45" s="230"/>
      <c r="I45" s="230"/>
      <c r="J45" s="230"/>
      <c r="K45" s="230"/>
      <c r="L45" s="230"/>
      <c r="M45" s="230"/>
      <c r="N45" s="230"/>
      <c r="O45" s="230"/>
      <c r="P45" s="230"/>
    </row>
    <row r="46" spans="1:17" ht="62.25" customHeight="1">
      <c r="A46" s="229" t="s">
        <v>563</v>
      </c>
      <c r="B46" s="230"/>
      <c r="C46" s="230"/>
      <c r="D46" s="230"/>
      <c r="E46" s="230"/>
      <c r="F46" s="230"/>
      <c r="G46" s="230"/>
      <c r="H46" s="230"/>
      <c r="I46" s="230"/>
      <c r="J46" s="230"/>
      <c r="K46" s="230"/>
      <c r="L46" s="230"/>
      <c r="M46" s="230"/>
      <c r="N46" s="230"/>
      <c r="O46" s="230"/>
      <c r="P46" s="230"/>
    </row>
    <row r="47" spans="1:17" ht="62.25" customHeight="1">
      <c r="A47" s="229" t="s">
        <v>564</v>
      </c>
      <c r="B47" s="230"/>
      <c r="C47" s="230"/>
      <c r="D47" s="230"/>
      <c r="E47" s="230"/>
      <c r="F47" s="230"/>
      <c r="G47" s="230"/>
      <c r="H47" s="230"/>
      <c r="I47" s="230"/>
      <c r="J47" s="230"/>
      <c r="K47" s="230"/>
      <c r="L47" s="230"/>
      <c r="M47" s="230"/>
      <c r="N47" s="230"/>
      <c r="O47" s="230"/>
      <c r="P47" s="230"/>
    </row>
    <row r="48" spans="1:17" s="230" customFormat="1" ht="62.25" customHeight="1">
      <c r="A48" s="229" t="s">
        <v>567</v>
      </c>
    </row>
    <row r="49" spans="1:1" s="230" customFormat="1" ht="62.25" customHeight="1">
      <c r="A49" s="229" t="s">
        <v>568</v>
      </c>
    </row>
    <row r="50" spans="1:1" s="81" customFormat="1" ht="45" customHeight="1">
      <c r="A50" s="86" t="s">
        <v>570</v>
      </c>
    </row>
    <row r="51" spans="1:1" s="230" customFormat="1" ht="62.25" customHeight="1">
      <c r="A51" s="230" t="s">
        <v>569</v>
      </c>
    </row>
    <row r="52" spans="1:1" s="230" customFormat="1" ht="62.25" customHeight="1">
      <c r="A52" s="230" t="s">
        <v>666</v>
      </c>
    </row>
    <row r="53" spans="1:1" s="230" customFormat="1" ht="62.25" customHeight="1">
      <c r="A53" s="230" t="s">
        <v>571</v>
      </c>
    </row>
    <row r="54" spans="1:1" s="230" customFormat="1" ht="62.25" customHeight="1">
      <c r="A54" s="230" t="s">
        <v>353</v>
      </c>
    </row>
    <row r="55" spans="1:1" s="230" customFormat="1" ht="62.25" customHeight="1">
      <c r="A55" s="230" t="s">
        <v>354</v>
      </c>
    </row>
    <row r="56" spans="1:1" s="230" customFormat="1" ht="62.25" customHeight="1">
      <c r="A56" s="230" t="s">
        <v>355</v>
      </c>
    </row>
    <row r="57" spans="1:1" s="230" customFormat="1" ht="62.25" customHeight="1">
      <c r="A57" s="230" t="s">
        <v>356</v>
      </c>
    </row>
    <row r="58" spans="1:1" s="230" customFormat="1" ht="62.25" customHeight="1">
      <c r="A58" s="230" t="s">
        <v>357</v>
      </c>
    </row>
    <row r="59" spans="1:1" s="230" customFormat="1" ht="62.25" customHeight="1">
      <c r="A59" s="229" t="s">
        <v>572</v>
      </c>
    </row>
    <row r="60" spans="1:1" s="230" customFormat="1" ht="62.25" customHeight="1">
      <c r="A60" s="230" t="s">
        <v>573</v>
      </c>
    </row>
    <row r="61" spans="1:1" s="230" customFormat="1" ht="62.25" customHeight="1">
      <c r="A61" s="230" t="s">
        <v>358</v>
      </c>
    </row>
    <row r="62" spans="1:1" s="230" customFormat="1" ht="62.25" customHeight="1">
      <c r="A62" s="230" t="s">
        <v>575</v>
      </c>
    </row>
    <row r="63" spans="1:1" s="230" customFormat="1" ht="62.25" customHeight="1">
      <c r="A63" s="230" t="s">
        <v>574</v>
      </c>
    </row>
    <row r="64" spans="1:1" s="230" customFormat="1" ht="62.25" customHeight="1">
      <c r="A64" s="230" t="s">
        <v>577</v>
      </c>
    </row>
    <row r="65" spans="1:1" s="230" customFormat="1" ht="62.25" customHeight="1">
      <c r="A65" s="230" t="s">
        <v>578</v>
      </c>
    </row>
    <row r="66" spans="1:1" s="230" customFormat="1" ht="62.25" customHeight="1">
      <c r="A66" s="229" t="s">
        <v>576</v>
      </c>
    </row>
  </sheetData>
  <mergeCells count="121">
    <mergeCell ref="A64:XFD64"/>
    <mergeCell ref="A65:XFD65"/>
    <mergeCell ref="A66:XFD66"/>
    <mergeCell ref="A59:XFD59"/>
    <mergeCell ref="A60:XFD60"/>
    <mergeCell ref="A61:XFD61"/>
    <mergeCell ref="A62:XFD62"/>
    <mergeCell ref="A63:XFD63"/>
    <mergeCell ref="A54:XFD54"/>
    <mergeCell ref="A55:XFD55"/>
    <mergeCell ref="A56:XFD56"/>
    <mergeCell ref="A57:XFD57"/>
    <mergeCell ref="A58:XFD58"/>
    <mergeCell ref="A48:XFD48"/>
    <mergeCell ref="A49:XFD49"/>
    <mergeCell ref="A51:XFD51"/>
    <mergeCell ref="A52:XFD52"/>
    <mergeCell ref="A53:XFD53"/>
    <mergeCell ref="A45:P45"/>
    <mergeCell ref="A46:P46"/>
    <mergeCell ref="A47:P47"/>
    <mergeCell ref="D3:D4"/>
    <mergeCell ref="D5:D6"/>
    <mergeCell ref="E5:E6"/>
    <mergeCell ref="F5:F6"/>
    <mergeCell ref="B7:B8"/>
    <mergeCell ref="C7:C8"/>
    <mergeCell ref="D7:D8"/>
    <mergeCell ref="E7:E8"/>
    <mergeCell ref="F7:F8"/>
    <mergeCell ref="K3:K4"/>
    <mergeCell ref="L3:L4"/>
    <mergeCell ref="M3:M4"/>
    <mergeCell ref="N3:N4"/>
    <mergeCell ref="O3:O4"/>
    <mergeCell ref="P5:P6"/>
    <mergeCell ref="Q5:Q6"/>
    <mergeCell ref="K5:K6"/>
    <mergeCell ref="L5:L6"/>
    <mergeCell ref="M5:M6"/>
    <mergeCell ref="N5:N6"/>
    <mergeCell ref="O5:O6"/>
    <mergeCell ref="B2:G2"/>
    <mergeCell ref="E11:E12"/>
    <mergeCell ref="F13:F14"/>
    <mergeCell ref="C11:C12"/>
    <mergeCell ref="D11:D12"/>
    <mergeCell ref="F11:F12"/>
    <mergeCell ref="G11:G12"/>
    <mergeCell ref="C13:C14"/>
    <mergeCell ref="D13:D14"/>
    <mergeCell ref="E13:E14"/>
    <mergeCell ref="G13:G14"/>
    <mergeCell ref="G7:G8"/>
    <mergeCell ref="C9:C10"/>
    <mergeCell ref="D9:D10"/>
    <mergeCell ref="E9:E10"/>
    <mergeCell ref="F9:F10"/>
    <mergeCell ref="T7:T8"/>
    <mergeCell ref="U7:U8"/>
    <mergeCell ref="V7:V8"/>
    <mergeCell ref="W7:W8"/>
    <mergeCell ref="D25:D26"/>
    <mergeCell ref="D27:D28"/>
    <mergeCell ref="G27:G28"/>
    <mergeCell ref="K27:K28"/>
    <mergeCell ref="R7:R8"/>
    <mergeCell ref="H3:H14"/>
    <mergeCell ref="B17:H17"/>
    <mergeCell ref="B18:H18"/>
    <mergeCell ref="B19:H19"/>
    <mergeCell ref="B20:H20"/>
    <mergeCell ref="B21:H21"/>
    <mergeCell ref="G5:G6"/>
    <mergeCell ref="E3:G4"/>
    <mergeCell ref="B3:C6"/>
    <mergeCell ref="B9:B14"/>
    <mergeCell ref="G9:G10"/>
    <mergeCell ref="O27:P28"/>
    <mergeCell ref="Q26:Q42"/>
    <mergeCell ref="A24:Q24"/>
    <mergeCell ref="K7:K8"/>
    <mergeCell ref="L27:N28"/>
    <mergeCell ref="D29:D30"/>
    <mergeCell ref="E29:E30"/>
    <mergeCell ref="F29:F30"/>
    <mergeCell ref="G29:G30"/>
    <mergeCell ref="H29:H30"/>
    <mergeCell ref="I29:I30"/>
    <mergeCell ref="J29:J30"/>
    <mergeCell ref="S7:S8"/>
    <mergeCell ref="L7:L8"/>
    <mergeCell ref="M7:M8"/>
    <mergeCell ref="N7:N8"/>
    <mergeCell ref="O7:O8"/>
    <mergeCell ref="P7:P8"/>
    <mergeCell ref="Q7:Q8"/>
    <mergeCell ref="A39:A42"/>
    <mergeCell ref="B39:B41"/>
    <mergeCell ref="O36:O37"/>
    <mergeCell ref="P36:P37"/>
    <mergeCell ref="O40:O41"/>
    <mergeCell ref="P40:P41"/>
    <mergeCell ref="B35:B37"/>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8"/>
    <mergeCell ref="E27:F28"/>
    <mergeCell ref="H27:J28"/>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34"/>
  <sheetViews>
    <sheetView topLeftCell="A4" zoomScaleNormal="100" workbookViewId="0">
      <selection activeCell="B38" sqref="B38"/>
    </sheetView>
  </sheetViews>
  <sheetFormatPr defaultColWidth="10.875" defaultRowHeight="15.75"/>
  <cols>
    <col min="1" max="1" width="35" style="27" customWidth="1"/>
    <col min="2" max="2" width="58.125" style="27" customWidth="1"/>
    <col min="3" max="3" width="68.125" style="27" customWidth="1"/>
    <col min="4" max="4" width="11" style="27" customWidth="1"/>
    <col min="5" max="5" width="23.625" style="27" customWidth="1"/>
    <col min="6" max="6" width="27.5" style="27" customWidth="1"/>
    <col min="7" max="7" width="46.875" style="27" customWidth="1"/>
    <col min="8" max="16384" width="10.875" style="27"/>
  </cols>
  <sheetData>
    <row r="2" spans="1:7" s="53" customFormat="1" ht="29.1" customHeight="1">
      <c r="A2" s="52" t="s">
        <v>359</v>
      </c>
      <c r="B2" s="52"/>
    </row>
    <row r="3" spans="1:7" ht="45.95" customHeight="1">
      <c r="A3" s="54" t="s">
        <v>360</v>
      </c>
      <c r="B3" s="54" t="s">
        <v>581</v>
      </c>
      <c r="C3" s="54" t="s">
        <v>361</v>
      </c>
      <c r="D3" s="54" t="s">
        <v>362</v>
      </c>
      <c r="E3" s="54" t="s">
        <v>589</v>
      </c>
      <c r="F3" s="54" t="s">
        <v>588</v>
      </c>
      <c r="G3" s="54" t="s">
        <v>592</v>
      </c>
    </row>
    <row r="4" spans="1:7" s="36" customFormat="1" ht="140.1" customHeight="1">
      <c r="A4" s="55" t="s">
        <v>579</v>
      </c>
      <c r="B4" s="22" t="s">
        <v>582</v>
      </c>
      <c r="C4" s="56" t="s">
        <v>585</v>
      </c>
      <c r="D4" s="22" t="s">
        <v>596</v>
      </c>
      <c r="E4" s="22" t="s">
        <v>364</v>
      </c>
      <c r="F4" s="22" t="s">
        <v>365</v>
      </c>
      <c r="G4" s="56" t="s">
        <v>593</v>
      </c>
    </row>
    <row r="5" spans="1:7" s="36" customFormat="1" ht="72" customHeight="1">
      <c r="A5" s="22" t="s">
        <v>580</v>
      </c>
      <c r="B5" s="22" t="s">
        <v>583</v>
      </c>
      <c r="C5" s="22" t="s">
        <v>663</v>
      </c>
      <c r="D5" s="90" t="s">
        <v>591</v>
      </c>
      <c r="E5" s="22" t="s">
        <v>363</v>
      </c>
      <c r="F5" s="22" t="s">
        <v>366</v>
      </c>
      <c r="G5" s="56" t="s">
        <v>594</v>
      </c>
    </row>
    <row r="6" spans="1:7" ht="63">
      <c r="A6" s="22" t="s">
        <v>367</v>
      </c>
      <c r="B6" s="241" t="s">
        <v>584</v>
      </c>
      <c r="C6" s="22" t="s">
        <v>586</v>
      </c>
      <c r="D6" s="243" t="s">
        <v>596</v>
      </c>
      <c r="E6" s="22" t="s">
        <v>587</v>
      </c>
      <c r="F6" s="22" t="s">
        <v>368</v>
      </c>
      <c r="G6" s="22"/>
    </row>
    <row r="7" spans="1:7" ht="63">
      <c r="A7" s="22" t="s">
        <v>590</v>
      </c>
      <c r="B7" s="242"/>
      <c r="C7" s="57" t="s">
        <v>595</v>
      </c>
      <c r="D7" s="244"/>
      <c r="E7" s="22"/>
      <c r="F7" s="78" t="s">
        <v>369</v>
      </c>
      <c r="G7" s="22"/>
    </row>
    <row r="8" spans="1:7">
      <c r="A8" s="28"/>
    </row>
    <row r="9" spans="1:7" ht="32.1" customHeight="1">
      <c r="A9" s="198" t="s">
        <v>601</v>
      </c>
      <c r="B9" s="198"/>
      <c r="C9" s="198"/>
      <c r="D9" s="198"/>
      <c r="E9" s="198"/>
    </row>
    <row r="10" spans="1:7" ht="24.95" customHeight="1">
      <c r="A10" s="5" t="s">
        <v>370</v>
      </c>
      <c r="B10" s="5" t="s">
        <v>598</v>
      </c>
      <c r="C10" s="5"/>
      <c r="D10" s="5"/>
      <c r="E10" s="5"/>
    </row>
    <row r="11" spans="1:7" s="58" customFormat="1" ht="84.95" customHeight="1">
      <c r="A11" s="91" t="s">
        <v>371</v>
      </c>
      <c r="B11" s="235" t="s">
        <v>599</v>
      </c>
      <c r="C11" s="235"/>
      <c r="D11" s="235"/>
      <c r="E11" s="235"/>
      <c r="F11" s="36"/>
    </row>
    <row r="12" spans="1:7" s="28" customFormat="1" ht="180.75" customHeight="1">
      <c r="A12" s="59" t="s">
        <v>373</v>
      </c>
      <c r="B12" s="245" t="s">
        <v>664</v>
      </c>
      <c r="C12" s="246"/>
      <c r="D12" s="246"/>
      <c r="E12" s="246"/>
    </row>
    <row r="13" spans="1:7" s="28" customFormat="1" ht="116.1" customHeight="1">
      <c r="A13" s="91" t="s">
        <v>597</v>
      </c>
      <c r="B13" s="180" t="s">
        <v>665</v>
      </c>
      <c r="C13" s="180"/>
      <c r="D13" s="180"/>
      <c r="E13" s="180"/>
    </row>
    <row r="14" spans="1:7" s="28" customFormat="1" ht="72" customHeight="1">
      <c r="A14" s="60" t="s">
        <v>372</v>
      </c>
      <c r="B14" s="235" t="s">
        <v>600</v>
      </c>
      <c r="C14" s="235"/>
      <c r="D14" s="235"/>
      <c r="E14" s="235"/>
    </row>
    <row r="15" spans="1:7" s="28" customFormat="1" ht="23.1" customHeight="1">
      <c r="A15" s="62"/>
      <c r="B15" s="63"/>
      <c r="C15" s="63"/>
      <c r="D15" s="63"/>
      <c r="E15" s="63"/>
    </row>
    <row r="16" spans="1:7" s="28" customFormat="1" ht="33.950000000000003" customHeight="1">
      <c r="A16" s="198" t="s">
        <v>602</v>
      </c>
      <c r="B16" s="198"/>
      <c r="C16" s="198"/>
      <c r="D16" s="198"/>
      <c r="E16" s="198"/>
    </row>
    <row r="17" spans="1:5" ht="123" customHeight="1">
      <c r="A17" s="34" t="s">
        <v>374</v>
      </c>
      <c r="B17" s="235" t="s">
        <v>603</v>
      </c>
      <c r="C17" s="235"/>
      <c r="D17" s="235"/>
      <c r="E17" s="235"/>
    </row>
    <row r="18" spans="1:5" s="36" customFormat="1" ht="96.95" customHeight="1">
      <c r="A18" s="61" t="s">
        <v>375</v>
      </c>
      <c r="B18" s="235" t="s">
        <v>604</v>
      </c>
      <c r="C18" s="235"/>
      <c r="D18" s="235"/>
      <c r="E18" s="235"/>
    </row>
    <row r="19" spans="1:5" s="36" customFormat="1" ht="63.95" customHeight="1">
      <c r="A19" s="36" t="s">
        <v>376</v>
      </c>
      <c r="B19" s="236" t="s">
        <v>377</v>
      </c>
      <c r="C19" s="236"/>
      <c r="D19" s="236"/>
      <c r="E19" s="236"/>
    </row>
    <row r="21" spans="1:5" ht="36" customHeight="1">
      <c r="A21" s="198" t="s">
        <v>379</v>
      </c>
      <c r="B21" s="198"/>
      <c r="C21" s="198"/>
      <c r="D21" s="198"/>
      <c r="E21" s="198"/>
    </row>
    <row r="22" spans="1:5" s="28" customFormat="1" ht="157.5" customHeight="1">
      <c r="A22" s="34" t="s">
        <v>605</v>
      </c>
      <c r="B22" s="237" t="s">
        <v>607</v>
      </c>
      <c r="C22" s="237"/>
      <c r="D22" s="237"/>
      <c r="E22" s="237"/>
    </row>
    <row r="23" spans="1:5" s="94" customFormat="1" ht="98.25" customHeight="1">
      <c r="A23" s="93" t="s">
        <v>378</v>
      </c>
      <c r="B23" s="238" t="s">
        <v>606</v>
      </c>
      <c r="C23" s="238"/>
      <c r="D23" s="238"/>
      <c r="E23" s="238"/>
    </row>
    <row r="25" spans="1:5" ht="25.5">
      <c r="A25" s="198" t="s">
        <v>380</v>
      </c>
      <c r="B25" s="198"/>
      <c r="C25" s="198"/>
      <c r="D25" s="198"/>
      <c r="E25" s="198"/>
    </row>
    <row r="26" spans="1:5" ht="24.95" customHeight="1">
      <c r="A26" s="22"/>
      <c r="B26" s="22" t="s">
        <v>382</v>
      </c>
      <c r="C26" s="22" t="s">
        <v>383</v>
      </c>
    </row>
    <row r="27" spans="1:5" s="28" customFormat="1" ht="26.1" customHeight="1">
      <c r="A27" s="34" t="s">
        <v>381</v>
      </c>
      <c r="B27" s="22" t="s">
        <v>384</v>
      </c>
      <c r="C27" s="22" t="s">
        <v>384</v>
      </c>
    </row>
    <row r="28" spans="1:5" s="96" customFormat="1" ht="138" customHeight="1">
      <c r="A28" s="95" t="s">
        <v>385</v>
      </c>
      <c r="B28" s="56" t="s">
        <v>608</v>
      </c>
      <c r="C28" s="56" t="s">
        <v>609</v>
      </c>
    </row>
    <row r="29" spans="1:5" ht="63.95" customHeight="1">
      <c r="A29" s="34" t="s">
        <v>386</v>
      </c>
      <c r="B29" s="239" t="s">
        <v>610</v>
      </c>
      <c r="C29" s="240"/>
    </row>
    <row r="30" spans="1:5" ht="48" customHeight="1">
      <c r="A30" s="34" t="s">
        <v>387</v>
      </c>
      <c r="B30" s="233" t="s">
        <v>631</v>
      </c>
      <c r="C30" s="234"/>
    </row>
    <row r="34" spans="4:4">
      <c r="D34" s="27">
        <f>16/39</f>
        <v>0.41025641025641024</v>
      </c>
    </row>
  </sheetData>
  <mergeCells count="17">
    <mergeCell ref="B6:B7"/>
    <mergeCell ref="D6:D7"/>
    <mergeCell ref="B11:E11"/>
    <mergeCell ref="B12:E12"/>
    <mergeCell ref="A9:E9"/>
    <mergeCell ref="B30:C30"/>
    <mergeCell ref="B13:E13"/>
    <mergeCell ref="B14:E14"/>
    <mergeCell ref="B17:E17"/>
    <mergeCell ref="B18:E18"/>
    <mergeCell ref="B19:E19"/>
    <mergeCell ref="A16:E16"/>
    <mergeCell ref="B22:E22"/>
    <mergeCell ref="B23:E23"/>
    <mergeCell ref="A21:E21"/>
    <mergeCell ref="A25:E25"/>
    <mergeCell ref="B29:C29"/>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36"/>
  <sheetViews>
    <sheetView workbookViewId="0">
      <selection activeCell="E23" sqref="E23"/>
    </sheetView>
  </sheetViews>
  <sheetFormatPr defaultColWidth="10.875" defaultRowHeight="15.75"/>
  <cols>
    <col min="1" max="1" width="21.625" style="27" customWidth="1"/>
    <col min="2" max="2" width="10.875" style="27"/>
    <col min="3" max="3" width="20.875" style="27" customWidth="1"/>
    <col min="4" max="4" width="28.625" style="27" customWidth="1"/>
    <col min="5" max="5" width="28.125" style="27" customWidth="1"/>
    <col min="6" max="6" width="25.375" style="27" customWidth="1"/>
    <col min="7" max="7" width="23.375" style="27" customWidth="1"/>
    <col min="8" max="8" width="30.625" style="27" customWidth="1"/>
    <col min="9" max="16384" width="10.875" style="27"/>
  </cols>
  <sheetData>
    <row r="3" spans="1:10" ht="38.1" customHeight="1">
      <c r="A3" s="247" t="s">
        <v>407</v>
      </c>
      <c r="B3" s="247"/>
      <c r="C3" s="247"/>
      <c r="D3" s="247"/>
      <c r="E3" s="247"/>
      <c r="F3" s="247"/>
      <c r="G3" s="247"/>
    </row>
    <row r="5" spans="1:10">
      <c r="A5" s="248" t="s">
        <v>408</v>
      </c>
      <c r="B5" s="248"/>
      <c r="C5" s="248"/>
      <c r="D5" s="248"/>
      <c r="E5" s="248"/>
      <c r="F5" s="248"/>
      <c r="G5" s="248"/>
    </row>
    <row r="6" spans="1:10" ht="24.95" customHeight="1">
      <c r="A6" s="171" t="s">
        <v>409</v>
      </c>
      <c r="B6" s="249" t="s">
        <v>410</v>
      </c>
      <c r="C6" s="249" t="s">
        <v>411</v>
      </c>
      <c r="D6" s="249" t="s">
        <v>412</v>
      </c>
      <c r="E6" s="249"/>
      <c r="F6" s="249"/>
      <c r="G6" s="249"/>
      <c r="H6" s="249" t="s">
        <v>325</v>
      </c>
      <c r="I6" s="250"/>
      <c r="J6" s="248"/>
    </row>
    <row r="7" spans="1:10" ht="31.5">
      <c r="A7" s="171"/>
      <c r="B7" s="249"/>
      <c r="C7" s="249"/>
      <c r="D7" s="34" t="s">
        <v>413</v>
      </c>
      <c r="E7" s="34" t="s">
        <v>414</v>
      </c>
      <c r="F7" s="34" t="s">
        <v>415</v>
      </c>
      <c r="G7" s="34" t="s">
        <v>416</v>
      </c>
      <c r="H7" s="249"/>
      <c r="I7" s="251"/>
      <c r="J7" s="248"/>
    </row>
    <row r="8" spans="1:10">
      <c r="A8" s="249" t="s">
        <v>417</v>
      </c>
      <c r="B8" s="34" t="s">
        <v>418</v>
      </c>
      <c r="C8" s="34" t="s">
        <v>421</v>
      </c>
      <c r="D8" s="34">
        <v>4000</v>
      </c>
      <c r="E8" s="34">
        <v>3000</v>
      </c>
      <c r="F8" s="34"/>
      <c r="G8" s="34"/>
      <c r="H8" s="235" t="s">
        <v>423</v>
      </c>
      <c r="I8" s="253"/>
    </row>
    <row r="9" spans="1:10">
      <c r="A9" s="249"/>
      <c r="B9" s="34" t="s">
        <v>192</v>
      </c>
      <c r="C9" s="34" t="s">
        <v>421</v>
      </c>
      <c r="D9" s="34">
        <v>3000</v>
      </c>
      <c r="E9" s="34">
        <v>2000</v>
      </c>
      <c r="F9" s="34"/>
      <c r="G9" s="34"/>
      <c r="H9" s="235"/>
      <c r="I9" s="253"/>
    </row>
    <row r="10" spans="1:10">
      <c r="A10" s="249" t="s">
        <v>419</v>
      </c>
      <c r="B10" s="34" t="s">
        <v>418</v>
      </c>
      <c r="C10" s="34" t="s">
        <v>422</v>
      </c>
      <c r="D10" s="34">
        <v>5000</v>
      </c>
      <c r="E10" s="34">
        <v>4000</v>
      </c>
      <c r="F10" s="34">
        <v>2000</v>
      </c>
      <c r="G10" s="34"/>
      <c r="H10" s="235"/>
      <c r="I10" s="253"/>
    </row>
    <row r="11" spans="1:10">
      <c r="A11" s="249"/>
      <c r="B11" s="34" t="s">
        <v>192</v>
      </c>
      <c r="C11" s="34">
        <v>6</v>
      </c>
      <c r="D11" s="34">
        <v>4000</v>
      </c>
      <c r="E11" s="34">
        <v>3000</v>
      </c>
      <c r="F11" s="34">
        <v>1500</v>
      </c>
      <c r="G11" s="34"/>
      <c r="H11" s="235"/>
      <c r="I11" s="253"/>
    </row>
    <row r="12" spans="1:10">
      <c r="A12" s="249" t="s">
        <v>224</v>
      </c>
      <c r="B12" s="34" t="s">
        <v>418</v>
      </c>
      <c r="C12" s="34" t="s">
        <v>422</v>
      </c>
      <c r="D12" s="34" t="s">
        <v>422</v>
      </c>
      <c r="E12" s="34">
        <v>6000</v>
      </c>
      <c r="F12" s="34">
        <v>3000</v>
      </c>
      <c r="G12" s="243">
        <v>500</v>
      </c>
      <c r="H12" s="235"/>
      <c r="I12" s="253"/>
    </row>
    <row r="13" spans="1:10">
      <c r="A13" s="249"/>
      <c r="B13" s="34" t="s">
        <v>192</v>
      </c>
      <c r="C13" s="34" t="s">
        <v>422</v>
      </c>
      <c r="D13" s="34">
        <v>8000</v>
      </c>
      <c r="E13" s="34">
        <v>4000</v>
      </c>
      <c r="F13" s="34">
        <v>2000</v>
      </c>
      <c r="G13" s="244"/>
      <c r="H13" s="235"/>
      <c r="I13" s="253"/>
    </row>
    <row r="14" spans="1:10">
      <c r="A14" s="249"/>
      <c r="B14" s="34" t="s">
        <v>188</v>
      </c>
      <c r="C14" s="34">
        <v>2</v>
      </c>
      <c r="D14" s="34">
        <v>3000</v>
      </c>
      <c r="E14" s="34">
        <v>2000</v>
      </c>
      <c r="F14" s="34"/>
      <c r="G14" s="34"/>
      <c r="H14" s="235"/>
      <c r="I14" s="253"/>
    </row>
    <row r="15" spans="1:10">
      <c r="A15" s="249" t="s">
        <v>230</v>
      </c>
      <c r="B15" s="34" t="s">
        <v>420</v>
      </c>
      <c r="C15" s="34" t="s">
        <v>422</v>
      </c>
      <c r="D15" s="34" t="s">
        <v>422</v>
      </c>
      <c r="E15" s="34" t="s">
        <v>422</v>
      </c>
      <c r="F15" s="34">
        <v>4000</v>
      </c>
      <c r="G15" s="34">
        <v>1000</v>
      </c>
      <c r="H15" s="235"/>
      <c r="I15" s="253"/>
    </row>
    <row r="16" spans="1:10">
      <c r="A16" s="249"/>
      <c r="B16" s="34" t="s">
        <v>188</v>
      </c>
      <c r="C16" s="34">
        <v>3</v>
      </c>
      <c r="D16" s="34">
        <v>4000</v>
      </c>
      <c r="E16" s="34">
        <v>2000</v>
      </c>
      <c r="F16" s="34"/>
      <c r="G16" s="34"/>
      <c r="H16" s="235"/>
      <c r="I16" s="253"/>
    </row>
    <row r="17" spans="1:9">
      <c r="A17" s="249"/>
      <c r="B17" s="34" t="s">
        <v>190</v>
      </c>
      <c r="C17" s="34">
        <v>1</v>
      </c>
      <c r="D17" s="34">
        <v>1000</v>
      </c>
      <c r="E17" s="34"/>
      <c r="F17" s="34"/>
      <c r="G17" s="34"/>
      <c r="H17" s="235"/>
      <c r="I17" s="253"/>
    </row>
    <row r="18" spans="1:9">
      <c r="A18" s="249" t="s">
        <v>231</v>
      </c>
      <c r="B18" s="34" t="s">
        <v>420</v>
      </c>
      <c r="C18" s="34" t="s">
        <v>422</v>
      </c>
      <c r="D18" s="34" t="s">
        <v>422</v>
      </c>
      <c r="E18" s="34" t="s">
        <v>422</v>
      </c>
      <c r="F18" s="34">
        <v>6000</v>
      </c>
      <c r="G18" s="34">
        <v>1000</v>
      </c>
      <c r="H18" s="235"/>
      <c r="I18" s="253"/>
    </row>
    <row r="19" spans="1:9">
      <c r="A19" s="249"/>
      <c r="B19" s="34" t="s">
        <v>188</v>
      </c>
      <c r="C19" s="34">
        <v>3</v>
      </c>
      <c r="D19" s="34">
        <v>5000</v>
      </c>
      <c r="E19" s="34">
        <v>3000</v>
      </c>
      <c r="F19" s="34"/>
      <c r="G19" s="34"/>
      <c r="H19" s="235"/>
      <c r="I19" s="253"/>
    </row>
    <row r="20" spans="1:9">
      <c r="A20" s="249"/>
      <c r="B20" s="34" t="s">
        <v>190</v>
      </c>
      <c r="C20" s="34">
        <v>1</v>
      </c>
      <c r="D20" s="34">
        <v>1500</v>
      </c>
      <c r="E20" s="34"/>
      <c r="F20" s="34"/>
      <c r="G20" s="34"/>
      <c r="H20" s="235"/>
      <c r="I20" s="253"/>
    </row>
    <row r="23" spans="1:9" ht="25.5">
      <c r="A23" s="254" t="s">
        <v>177</v>
      </c>
      <c r="B23" s="254"/>
      <c r="C23" s="254"/>
      <c r="D23" s="255"/>
    </row>
    <row r="24" spans="1:9" s="28" customFormat="1" ht="51" customHeight="1">
      <c r="A24" s="46" t="s">
        <v>424</v>
      </c>
      <c r="B24" s="34" t="s">
        <v>425</v>
      </c>
      <c r="C24" s="34" t="s">
        <v>432</v>
      </c>
      <c r="D24" s="34" t="s">
        <v>426</v>
      </c>
      <c r="E24" s="80" t="s">
        <v>612</v>
      </c>
      <c r="F24" s="80" t="s">
        <v>618</v>
      </c>
      <c r="G24" s="22" t="s">
        <v>619</v>
      </c>
    </row>
    <row r="25" spans="1:9" s="28" customFormat="1" ht="48" customHeight="1">
      <c r="A25" s="34" t="s">
        <v>427</v>
      </c>
      <c r="B25" s="34" t="s">
        <v>430</v>
      </c>
      <c r="C25" s="34">
        <v>1500</v>
      </c>
      <c r="D25" s="34" t="s">
        <v>433</v>
      </c>
      <c r="E25" s="252" t="s">
        <v>611</v>
      </c>
      <c r="F25" s="95" t="s">
        <v>613</v>
      </c>
      <c r="G25" s="80">
        <v>4000</v>
      </c>
      <c r="H25" s="37"/>
    </row>
    <row r="26" spans="1:9" s="28" customFormat="1" ht="29.25" customHeight="1">
      <c r="A26" s="249" t="s">
        <v>428</v>
      </c>
      <c r="B26" s="34" t="s">
        <v>431</v>
      </c>
      <c r="C26" s="34">
        <v>2500</v>
      </c>
      <c r="D26" s="34"/>
      <c r="E26" s="252"/>
      <c r="F26" s="97" t="s">
        <v>614</v>
      </c>
      <c r="G26" s="92" t="s">
        <v>620</v>
      </c>
      <c r="H26" s="37"/>
    </row>
    <row r="27" spans="1:9" s="28" customFormat="1">
      <c r="A27" s="249"/>
      <c r="B27" s="34" t="s">
        <v>188</v>
      </c>
      <c r="C27" s="34">
        <v>1200</v>
      </c>
      <c r="D27" s="34"/>
      <c r="E27" s="252"/>
      <c r="F27" s="97" t="s">
        <v>615</v>
      </c>
      <c r="G27" s="80"/>
      <c r="H27" s="37"/>
    </row>
    <row r="28" spans="1:9" s="28" customFormat="1">
      <c r="A28" s="249"/>
      <c r="B28" s="34" t="s">
        <v>190</v>
      </c>
      <c r="C28" s="34">
        <v>600</v>
      </c>
      <c r="D28" s="34"/>
      <c r="E28" s="252"/>
      <c r="F28" s="97" t="s">
        <v>616</v>
      </c>
      <c r="G28" s="80"/>
      <c r="H28" s="37"/>
    </row>
    <row r="29" spans="1:9" s="28" customFormat="1" ht="31.5">
      <c r="A29" s="34" t="s">
        <v>429</v>
      </c>
      <c r="B29" s="34" t="s">
        <v>418</v>
      </c>
      <c r="C29" s="34">
        <v>500</v>
      </c>
      <c r="D29" s="34" t="s">
        <v>434</v>
      </c>
      <c r="E29" s="252"/>
      <c r="F29" s="97" t="s">
        <v>617</v>
      </c>
      <c r="G29" s="80">
        <v>2000</v>
      </c>
      <c r="H29" s="37"/>
    </row>
    <row r="33" spans="1:4" ht="31.5" customHeight="1">
      <c r="A33" s="98" t="s">
        <v>621</v>
      </c>
    </row>
    <row r="34" spans="1:4" s="28" customFormat="1" ht="23.25" customHeight="1">
      <c r="A34" s="229" t="s">
        <v>623</v>
      </c>
      <c r="B34" s="229"/>
      <c r="C34" s="229"/>
      <c r="D34" s="229"/>
    </row>
    <row r="35" spans="1:4" s="28" customFormat="1" ht="21" customHeight="1">
      <c r="A35" s="229" t="s">
        <v>622</v>
      </c>
      <c r="B35" s="229"/>
      <c r="C35" s="229"/>
      <c r="D35" s="229"/>
    </row>
    <row r="36" spans="1:4" ht="31.5" customHeight="1">
      <c r="A36" s="229" t="s">
        <v>624</v>
      </c>
      <c r="B36" s="229"/>
      <c r="C36" s="229"/>
      <c r="D36" s="229"/>
    </row>
  </sheetData>
  <mergeCells count="23">
    <mergeCell ref="A34:D34"/>
    <mergeCell ref="A35:D35"/>
    <mergeCell ref="A36:D36"/>
    <mergeCell ref="G12:G13"/>
    <mergeCell ref="I8:I20"/>
    <mergeCell ref="A26:A28"/>
    <mergeCell ref="A23:D23"/>
    <mergeCell ref="A10:A11"/>
    <mergeCell ref="A12:A14"/>
    <mergeCell ref="A15:A17"/>
    <mergeCell ref="A18:A20"/>
    <mergeCell ref="A8:A9"/>
    <mergeCell ref="I6:I7"/>
    <mergeCell ref="J6:J7"/>
    <mergeCell ref="E25:E29"/>
    <mergeCell ref="H6:H7"/>
    <mergeCell ref="H8:H20"/>
    <mergeCell ref="A3:G3"/>
    <mergeCell ref="A5:G5"/>
    <mergeCell ref="A6:A7"/>
    <mergeCell ref="B6:B7"/>
    <mergeCell ref="C6:C7"/>
    <mergeCell ref="D6:G6"/>
  </mergeCells>
  <phoneticPr fontId="2" type="noConversion"/>
  <pageMargins left="0.7" right="0.7" top="0.75" bottom="0.75" header="0.3" footer="0.3"/>
  <pageSetup paperSize="9" orientation="portrait" horizontalDpi="300" verticalDpi="0" copies="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45"/>
  <sheetViews>
    <sheetView showGridLines="0" topLeftCell="A7" workbookViewId="0">
      <selection activeCell="B15" sqref="B15"/>
    </sheetView>
  </sheetViews>
  <sheetFormatPr defaultColWidth="11" defaultRowHeight="15.75"/>
  <cols>
    <col min="2" max="2" width="24" customWidth="1"/>
    <col min="3" max="5" width="9.875" customWidth="1"/>
    <col min="6" max="8" width="10.875" customWidth="1"/>
    <col min="9" max="9" width="31.875" customWidth="1"/>
  </cols>
  <sheetData>
    <row r="3" spans="2:9" ht="25.5">
      <c r="B3" s="174" t="s">
        <v>388</v>
      </c>
      <c r="C3" s="174"/>
      <c r="D3" s="174"/>
      <c r="E3" s="174"/>
      <c r="F3" s="174"/>
      <c r="G3" s="174"/>
      <c r="H3" s="174"/>
    </row>
    <row r="4" spans="2:9" s="1" customFormat="1" ht="63.95" customHeight="1">
      <c r="B4" s="3"/>
      <c r="C4" s="249" t="s">
        <v>389</v>
      </c>
      <c r="D4" s="249"/>
      <c r="E4" s="249"/>
      <c r="F4" s="239" t="s">
        <v>392</v>
      </c>
      <c r="G4" s="239"/>
      <c r="H4" s="239"/>
      <c r="I4" s="77" t="s">
        <v>629</v>
      </c>
    </row>
    <row r="5" spans="2:9" s="30" customFormat="1" ht="18.95" customHeight="1">
      <c r="B5" s="31"/>
      <c r="C5" s="177" t="s">
        <v>390</v>
      </c>
      <c r="D5" s="177"/>
      <c r="E5" s="177"/>
      <c r="F5" s="177" t="s">
        <v>390</v>
      </c>
      <c r="G5" s="177"/>
      <c r="H5" s="177"/>
      <c r="I5" s="256" t="s">
        <v>630</v>
      </c>
    </row>
    <row r="6" spans="2:9" s="30" customFormat="1" ht="18.95" customHeight="1">
      <c r="B6" s="31"/>
      <c r="C6" s="31" t="s">
        <v>391</v>
      </c>
      <c r="D6" s="31" t="s">
        <v>188</v>
      </c>
      <c r="E6" s="31" t="s">
        <v>190</v>
      </c>
      <c r="F6" s="31" t="s">
        <v>391</v>
      </c>
      <c r="G6" s="31" t="s">
        <v>188</v>
      </c>
      <c r="H6" s="31" t="s">
        <v>190</v>
      </c>
      <c r="I6" s="256"/>
    </row>
    <row r="7" spans="2:9" ht="31.5">
      <c r="B7" s="34" t="s">
        <v>393</v>
      </c>
      <c r="C7" s="31">
        <v>25</v>
      </c>
      <c r="D7" s="31">
        <v>20</v>
      </c>
      <c r="E7" s="31">
        <v>15</v>
      </c>
      <c r="F7" s="31">
        <v>20</v>
      </c>
      <c r="G7" s="31">
        <v>15</v>
      </c>
      <c r="H7" s="31">
        <v>10</v>
      </c>
      <c r="I7" s="256"/>
    </row>
    <row r="8" spans="2:9" ht="36" customHeight="1">
      <c r="B8" s="31" t="s">
        <v>394</v>
      </c>
      <c r="C8" s="31">
        <v>25</v>
      </c>
      <c r="D8" s="31">
        <v>20</v>
      </c>
      <c r="E8" s="31">
        <v>15</v>
      </c>
      <c r="F8" s="31">
        <v>9</v>
      </c>
      <c r="G8" s="31"/>
      <c r="H8" s="31"/>
      <c r="I8" s="256"/>
    </row>
    <row r="9" spans="2:9" ht="36" customHeight="1">
      <c r="B9" s="31" t="s">
        <v>627</v>
      </c>
      <c r="C9" s="31">
        <v>35</v>
      </c>
      <c r="D9" s="31">
        <v>30</v>
      </c>
      <c r="E9" s="31">
        <v>25</v>
      </c>
      <c r="F9" s="31">
        <v>20</v>
      </c>
      <c r="G9" s="31">
        <v>15</v>
      </c>
      <c r="H9" s="31">
        <v>10</v>
      </c>
      <c r="I9" s="256"/>
    </row>
    <row r="10" spans="2:9" ht="36" customHeight="1">
      <c r="B10" s="99" t="s">
        <v>625</v>
      </c>
      <c r="C10" s="99">
        <v>24</v>
      </c>
      <c r="D10" s="99"/>
      <c r="E10" s="99"/>
      <c r="F10" s="99">
        <v>12</v>
      </c>
      <c r="G10" s="99"/>
      <c r="H10" s="99"/>
      <c r="I10" s="256"/>
    </row>
    <row r="11" spans="2:9" ht="36" customHeight="1">
      <c r="B11" s="99" t="s">
        <v>626</v>
      </c>
      <c r="C11" s="99">
        <v>30</v>
      </c>
      <c r="D11" s="99"/>
      <c r="E11" s="99"/>
      <c r="F11" s="99">
        <v>15</v>
      </c>
      <c r="G11" s="99"/>
      <c r="H11" s="99"/>
      <c r="I11" s="256"/>
    </row>
    <row r="12" spans="2:9">
      <c r="B12" s="31" t="s">
        <v>398</v>
      </c>
      <c r="C12" s="31">
        <v>35</v>
      </c>
      <c r="D12" s="31">
        <v>30</v>
      </c>
      <c r="E12" s="31">
        <v>25</v>
      </c>
      <c r="F12" s="31">
        <v>22</v>
      </c>
      <c r="G12" s="31">
        <v>20</v>
      </c>
      <c r="H12" s="31">
        <v>10</v>
      </c>
      <c r="I12" s="256"/>
    </row>
    <row r="13" spans="2:9">
      <c r="B13" s="99" t="s">
        <v>399</v>
      </c>
      <c r="C13" s="99">
        <v>30</v>
      </c>
      <c r="D13" s="99"/>
      <c r="E13" s="99"/>
      <c r="F13" s="99">
        <v>15</v>
      </c>
      <c r="G13" s="99"/>
      <c r="H13" s="99"/>
      <c r="I13" s="256"/>
    </row>
    <row r="14" spans="2:9">
      <c r="B14" s="99" t="s">
        <v>628</v>
      </c>
      <c r="C14" s="99">
        <v>30</v>
      </c>
      <c r="D14" s="99"/>
      <c r="E14" s="99"/>
      <c r="F14" s="99">
        <v>15</v>
      </c>
      <c r="G14" s="99"/>
      <c r="H14" s="99"/>
      <c r="I14" s="256"/>
    </row>
    <row r="15" spans="2:9">
      <c r="B15" s="31" t="s">
        <v>811</v>
      </c>
      <c r="C15" s="31">
        <v>40</v>
      </c>
      <c r="D15" s="31">
        <v>35</v>
      </c>
      <c r="E15" s="31">
        <v>25</v>
      </c>
      <c r="F15" s="31">
        <v>22</v>
      </c>
      <c r="G15" s="31">
        <v>20</v>
      </c>
      <c r="H15" s="31">
        <v>15</v>
      </c>
      <c r="I15" s="256"/>
    </row>
    <row r="16" spans="2:9">
      <c r="B16" s="99" t="s">
        <v>402</v>
      </c>
      <c r="C16" s="99">
        <v>40</v>
      </c>
      <c r="D16" s="99"/>
      <c r="E16" s="99"/>
      <c r="F16" s="99">
        <v>20</v>
      </c>
      <c r="G16" s="99"/>
      <c r="H16" s="99"/>
      <c r="I16" s="256"/>
    </row>
    <row r="17" spans="2:8">
      <c r="B17" s="30"/>
      <c r="C17" s="30"/>
      <c r="D17" s="30"/>
      <c r="E17" s="30"/>
      <c r="F17" s="30"/>
      <c r="G17" s="30"/>
      <c r="H17" s="30"/>
    </row>
    <row r="18" spans="2:8">
      <c r="B18" s="30"/>
      <c r="C18" s="30"/>
      <c r="D18" s="30"/>
      <c r="E18" s="30"/>
      <c r="F18" s="30"/>
      <c r="G18" s="30"/>
      <c r="H18" s="30"/>
    </row>
    <row r="19" spans="2:8" ht="25.5">
      <c r="B19" s="174" t="s">
        <v>403</v>
      </c>
      <c r="C19" s="174"/>
      <c r="D19" s="174"/>
      <c r="E19" s="174"/>
      <c r="F19" s="64"/>
      <c r="G19" s="64"/>
      <c r="H19" s="64"/>
    </row>
    <row r="20" spans="2:8">
      <c r="B20" s="30"/>
      <c r="C20" s="30"/>
      <c r="D20" s="30"/>
      <c r="E20" s="30"/>
      <c r="F20" s="30"/>
      <c r="G20" s="30"/>
      <c r="H20" s="30"/>
    </row>
    <row r="21" spans="2:8">
      <c r="B21" s="230" t="s">
        <v>404</v>
      </c>
      <c r="C21" s="230"/>
      <c r="D21" s="230"/>
      <c r="E21" s="230"/>
      <c r="F21" s="230"/>
      <c r="G21" s="230"/>
      <c r="H21" s="230"/>
    </row>
    <row r="22" spans="2:8" ht="36.75" customHeight="1">
      <c r="B22" s="30"/>
      <c r="C22" s="30"/>
      <c r="D22" s="30"/>
      <c r="E22" s="30"/>
      <c r="F22" s="30"/>
      <c r="G22" s="30"/>
      <c r="H22" s="30"/>
    </row>
    <row r="23" spans="2:8" ht="15.95" customHeight="1">
      <c r="B23" s="226"/>
      <c r="C23" s="239" t="s">
        <v>392</v>
      </c>
      <c r="D23" s="239"/>
      <c r="E23" s="239"/>
    </row>
    <row r="24" spans="2:8">
      <c r="B24" s="257"/>
      <c r="C24" s="177" t="s">
        <v>390</v>
      </c>
      <c r="D24" s="177"/>
      <c r="E24" s="177"/>
    </row>
    <row r="25" spans="2:8">
      <c r="B25" s="227"/>
      <c r="C25" s="31" t="s">
        <v>391</v>
      </c>
      <c r="D25" s="31" t="s">
        <v>188</v>
      </c>
      <c r="E25" s="31" t="s">
        <v>190</v>
      </c>
    </row>
    <row r="26" spans="2:8" ht="31.5">
      <c r="B26" s="100" t="s">
        <v>393</v>
      </c>
      <c r="C26" s="101">
        <v>20</v>
      </c>
      <c r="D26" s="101">
        <v>15</v>
      </c>
      <c r="E26" s="101">
        <v>10</v>
      </c>
    </row>
    <row r="27" spans="2:8">
      <c r="B27" s="31" t="s">
        <v>394</v>
      </c>
      <c r="C27" s="31">
        <v>9</v>
      </c>
      <c r="D27" s="31"/>
      <c r="E27" s="31"/>
    </row>
    <row r="28" spans="2:8">
      <c r="B28" s="101" t="s">
        <v>395</v>
      </c>
      <c r="C28" s="101">
        <v>20</v>
      </c>
      <c r="D28" s="101">
        <v>15</v>
      </c>
      <c r="E28" s="101">
        <v>10</v>
      </c>
    </row>
    <row r="29" spans="2:8">
      <c r="B29" s="31" t="s">
        <v>396</v>
      </c>
      <c r="C29" s="31">
        <v>12</v>
      </c>
      <c r="D29" s="31"/>
      <c r="E29" s="31"/>
    </row>
    <row r="30" spans="2:8">
      <c r="B30" s="102" t="s">
        <v>397</v>
      </c>
      <c r="C30" s="102">
        <v>15</v>
      </c>
      <c r="D30" s="102"/>
      <c r="E30" s="102"/>
    </row>
    <row r="31" spans="2:8">
      <c r="B31" s="31" t="s">
        <v>398</v>
      </c>
      <c r="C31" s="31">
        <v>22</v>
      </c>
      <c r="D31" s="31">
        <v>20</v>
      </c>
      <c r="E31" s="31">
        <v>10</v>
      </c>
    </row>
    <row r="32" spans="2:8">
      <c r="B32" s="102" t="s">
        <v>399</v>
      </c>
      <c r="C32" s="102">
        <v>15</v>
      </c>
      <c r="D32" s="102"/>
      <c r="E32" s="102"/>
    </row>
    <row r="33" spans="2:8">
      <c r="B33" s="102" t="s">
        <v>400</v>
      </c>
      <c r="C33" s="102">
        <v>15</v>
      </c>
      <c r="D33" s="102"/>
      <c r="E33" s="102"/>
    </row>
    <row r="34" spans="2:8">
      <c r="B34" s="31" t="s">
        <v>401</v>
      </c>
      <c r="C34" s="31">
        <v>22</v>
      </c>
      <c r="D34" s="31">
        <v>20</v>
      </c>
      <c r="E34" s="31">
        <v>15</v>
      </c>
    </row>
    <row r="35" spans="2:8">
      <c r="B35" s="31" t="s">
        <v>402</v>
      </c>
      <c r="C35" s="31">
        <v>20</v>
      </c>
      <c r="D35" s="31"/>
      <c r="E35" s="31"/>
    </row>
    <row r="39" spans="2:8" ht="25.5">
      <c r="B39" s="174" t="s">
        <v>405</v>
      </c>
      <c r="C39" s="174"/>
      <c r="D39" s="174"/>
      <c r="E39" s="174"/>
      <c r="F39" t="s">
        <v>406</v>
      </c>
    </row>
    <row r="41" spans="2:8">
      <c r="B41" s="226"/>
      <c r="C41" s="249" t="s">
        <v>389</v>
      </c>
      <c r="D41" s="249"/>
      <c r="E41" s="249"/>
      <c r="F41" s="249" t="s">
        <v>392</v>
      </c>
      <c r="G41" s="249"/>
      <c r="H41" s="249"/>
    </row>
    <row r="42" spans="2:8">
      <c r="B42" s="257"/>
      <c r="C42" s="177" t="s">
        <v>390</v>
      </c>
      <c r="D42" s="177"/>
      <c r="E42" s="177"/>
      <c r="F42" s="177" t="s">
        <v>390</v>
      </c>
      <c r="G42" s="177"/>
      <c r="H42" s="177"/>
    </row>
    <row r="43" spans="2:8">
      <c r="B43" s="227"/>
      <c r="C43" s="31" t="s">
        <v>391</v>
      </c>
      <c r="D43" s="31" t="s">
        <v>188</v>
      </c>
      <c r="E43" s="31" t="s">
        <v>190</v>
      </c>
      <c r="F43" s="31" t="s">
        <v>391</v>
      </c>
      <c r="G43" s="31" t="s">
        <v>188</v>
      </c>
      <c r="H43" s="31" t="s">
        <v>190</v>
      </c>
    </row>
    <row r="44" spans="2:8">
      <c r="B44" s="45" t="s">
        <v>157</v>
      </c>
      <c r="C44" s="31">
        <v>40</v>
      </c>
      <c r="D44" s="31">
        <v>35</v>
      </c>
      <c r="E44" s="31">
        <v>25</v>
      </c>
      <c r="F44" s="31">
        <v>22</v>
      </c>
      <c r="G44" s="31">
        <v>20</v>
      </c>
      <c r="H44" s="31">
        <v>15</v>
      </c>
    </row>
    <row r="45" spans="2:8">
      <c r="B45" s="45" t="s">
        <v>154</v>
      </c>
      <c r="C45" s="31">
        <v>40</v>
      </c>
      <c r="D45" s="31"/>
      <c r="E45" s="31"/>
      <c r="F45" s="31">
        <v>20</v>
      </c>
      <c r="G45" s="31"/>
      <c r="H45" s="31"/>
    </row>
  </sheetData>
  <mergeCells count="17">
    <mergeCell ref="I5:I16"/>
    <mergeCell ref="B39:E39"/>
    <mergeCell ref="C41:E41"/>
    <mergeCell ref="F41:H41"/>
    <mergeCell ref="C42:E42"/>
    <mergeCell ref="F42:H42"/>
    <mergeCell ref="B41:B43"/>
    <mergeCell ref="B21:H21"/>
    <mergeCell ref="C23:E23"/>
    <mergeCell ref="C24:E24"/>
    <mergeCell ref="B23:B25"/>
    <mergeCell ref="B19:E19"/>
    <mergeCell ref="C4:E4"/>
    <mergeCell ref="F4:H4"/>
    <mergeCell ref="C5:E5"/>
    <mergeCell ref="F5:H5"/>
    <mergeCell ref="B3:H3"/>
  </mergeCells>
  <phoneticPr fontId="2" type="noConversion"/>
  <pageMargins left="0.7" right="0.7" top="0.75" bottom="0.75" header="0.3" footer="0.3"/>
  <pageSetup paperSize="9" orientation="portrait" horizontalDpi="300" verticalDpi="0" copies="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20"/>
  <sheetViews>
    <sheetView showGridLines="0" workbookViewId="0">
      <selection activeCell="C10" sqref="C10"/>
    </sheetView>
  </sheetViews>
  <sheetFormatPr defaultColWidth="9" defaultRowHeight="15.75"/>
  <cols>
    <col min="1" max="1" width="9" style="28"/>
    <col min="2" max="2" width="24.75" style="28" customWidth="1"/>
    <col min="3" max="3" width="39.375" style="28" customWidth="1"/>
    <col min="4" max="16384" width="9" style="28"/>
  </cols>
  <sheetData>
    <row r="2" spans="2:11" s="103" customFormat="1" ht="26.25" customHeight="1">
      <c r="B2" s="104" t="s">
        <v>632</v>
      </c>
      <c r="C2" s="104" t="s">
        <v>637</v>
      </c>
      <c r="D2" s="104" t="s">
        <v>633</v>
      </c>
      <c r="E2" s="104" t="s">
        <v>634</v>
      </c>
      <c r="F2" s="104" t="s">
        <v>635</v>
      </c>
      <c r="G2" s="104" t="s">
        <v>636</v>
      </c>
    </row>
    <row r="3" spans="2:11" s="103" customFormat="1" ht="19.5" customHeight="1">
      <c r="B3" s="243" t="s">
        <v>638</v>
      </c>
      <c r="C3" s="113" t="s">
        <v>669</v>
      </c>
      <c r="D3" s="112"/>
      <c r="E3" s="114" t="s">
        <v>647</v>
      </c>
      <c r="F3" s="112"/>
      <c r="G3" s="114" t="s">
        <v>647</v>
      </c>
    </row>
    <row r="4" spans="2:11">
      <c r="B4" s="258"/>
      <c r="C4" s="80" t="s">
        <v>668</v>
      </c>
      <c r="D4" s="107"/>
      <c r="E4" s="114" t="s">
        <v>647</v>
      </c>
      <c r="F4" s="107"/>
      <c r="G4" s="114" t="s">
        <v>647</v>
      </c>
    </row>
    <row r="5" spans="2:11" ht="24.75" customHeight="1">
      <c r="B5" s="244"/>
      <c r="C5" s="80" t="s">
        <v>648</v>
      </c>
      <c r="D5" s="107"/>
      <c r="E5" s="107"/>
      <c r="F5" s="114" t="s">
        <v>647</v>
      </c>
      <c r="G5" s="114" t="s">
        <v>647</v>
      </c>
    </row>
    <row r="6" spans="2:11">
      <c r="B6" s="80" t="s">
        <v>639</v>
      </c>
      <c r="C6" s="80"/>
      <c r="D6" s="107"/>
      <c r="E6" s="114" t="s">
        <v>647</v>
      </c>
      <c r="F6" s="107"/>
      <c r="G6" s="107"/>
    </row>
    <row r="7" spans="2:11" ht="16.5" customHeight="1">
      <c r="B7" s="243" t="s">
        <v>640</v>
      </c>
      <c r="C7" s="80" t="s">
        <v>672</v>
      </c>
      <c r="D7" s="107"/>
      <c r="E7" s="107"/>
      <c r="F7" s="114" t="s">
        <v>647</v>
      </c>
      <c r="G7" s="107"/>
      <c r="K7" s="28" t="s">
        <v>649</v>
      </c>
    </row>
    <row r="8" spans="2:11">
      <c r="B8" s="258"/>
      <c r="C8" s="107" t="s">
        <v>670</v>
      </c>
      <c r="D8" s="107"/>
      <c r="E8" s="58"/>
      <c r="F8" s="114" t="s">
        <v>647</v>
      </c>
      <c r="G8" s="107"/>
    </row>
    <row r="9" spans="2:11">
      <c r="B9" s="258"/>
      <c r="C9" s="107" t="s">
        <v>671</v>
      </c>
      <c r="D9" s="107"/>
      <c r="E9" s="114" t="s">
        <v>647</v>
      </c>
      <c r="F9" s="107"/>
      <c r="G9" s="107"/>
    </row>
    <row r="10" spans="2:11" ht="15.75" customHeight="1">
      <c r="B10" s="244"/>
      <c r="C10" s="80" t="s">
        <v>678</v>
      </c>
      <c r="D10" s="107"/>
      <c r="E10" s="114" t="s">
        <v>647</v>
      </c>
      <c r="F10" s="107"/>
      <c r="G10" s="107"/>
    </row>
    <row r="11" spans="2:11" ht="19.5" customHeight="1">
      <c r="B11" s="243" t="s">
        <v>674</v>
      </c>
      <c r="C11" s="80" t="s">
        <v>673</v>
      </c>
      <c r="D11" s="107"/>
      <c r="E11" s="259" t="s">
        <v>649</v>
      </c>
      <c r="F11" s="107"/>
      <c r="G11" s="107"/>
    </row>
    <row r="12" spans="2:11">
      <c r="B12" s="258"/>
      <c r="C12" s="80" t="s">
        <v>643</v>
      </c>
      <c r="D12" s="107"/>
      <c r="E12" s="260"/>
      <c r="F12" s="107"/>
      <c r="G12" s="107"/>
    </row>
    <row r="13" spans="2:11">
      <c r="B13" s="258"/>
      <c r="C13" s="80" t="s">
        <v>644</v>
      </c>
      <c r="D13" s="107"/>
      <c r="E13" s="260"/>
      <c r="F13" s="107"/>
      <c r="G13" s="107"/>
    </row>
    <row r="14" spans="2:11">
      <c r="B14" s="244"/>
      <c r="C14" s="80" t="s">
        <v>645</v>
      </c>
      <c r="D14" s="107"/>
      <c r="E14" s="261"/>
      <c r="F14" s="107"/>
      <c r="G14" s="107"/>
    </row>
    <row r="15" spans="2:11">
      <c r="B15" s="243" t="s">
        <v>641</v>
      </c>
      <c r="C15" s="80" t="s">
        <v>646</v>
      </c>
      <c r="D15" s="107"/>
      <c r="E15" s="107"/>
      <c r="F15" s="114" t="s">
        <v>647</v>
      </c>
      <c r="G15" s="107"/>
    </row>
    <row r="16" spans="2:11">
      <c r="B16" s="258"/>
      <c r="C16" s="80" t="s">
        <v>651</v>
      </c>
      <c r="D16" s="107"/>
      <c r="E16" s="114" t="s">
        <v>647</v>
      </c>
      <c r="F16" s="107"/>
      <c r="G16" s="107"/>
    </row>
    <row r="17" spans="2:7" ht="47.25">
      <c r="B17" s="244"/>
      <c r="C17" s="80" t="s">
        <v>675</v>
      </c>
      <c r="D17" s="114" t="s">
        <v>647</v>
      </c>
      <c r="E17" s="58"/>
      <c r="F17" s="107"/>
      <c r="G17" s="107"/>
    </row>
    <row r="18" spans="2:7">
      <c r="B18" s="249" t="s">
        <v>642</v>
      </c>
      <c r="C18" s="80" t="s">
        <v>677</v>
      </c>
      <c r="D18" s="107"/>
      <c r="E18" s="107"/>
      <c r="F18" s="114" t="s">
        <v>647</v>
      </c>
      <c r="G18" s="107"/>
    </row>
    <row r="19" spans="2:7">
      <c r="B19" s="249"/>
      <c r="C19" s="107" t="s">
        <v>676</v>
      </c>
      <c r="D19" s="107"/>
      <c r="E19" s="107"/>
      <c r="F19" s="114" t="s">
        <v>647</v>
      </c>
      <c r="G19" s="107"/>
    </row>
    <row r="20" spans="2:7">
      <c r="B20" s="249"/>
      <c r="C20" s="107" t="s">
        <v>650</v>
      </c>
      <c r="D20" s="107"/>
      <c r="E20" s="114" t="s">
        <v>647</v>
      </c>
      <c r="F20" s="107"/>
      <c r="G20" s="107"/>
    </row>
  </sheetData>
  <mergeCells count="6">
    <mergeCell ref="B3:B5"/>
    <mergeCell ref="B18:B20"/>
    <mergeCell ref="B7:B10"/>
    <mergeCell ref="B11:B14"/>
    <mergeCell ref="E11:E14"/>
    <mergeCell ref="B15:B17"/>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202" t="s">
        <v>457</v>
      </c>
      <c r="B2" s="285"/>
      <c r="C2" s="285"/>
      <c r="D2" s="285"/>
      <c r="E2" s="285"/>
    </row>
    <row r="3" spans="1:14">
      <c r="A3" s="177" t="s">
        <v>435</v>
      </c>
      <c r="B3" s="177"/>
      <c r="C3" s="83" t="s">
        <v>436</v>
      </c>
      <c r="D3" s="83" t="s">
        <v>437</v>
      </c>
      <c r="E3" s="83" t="s">
        <v>438</v>
      </c>
    </row>
    <row r="4" spans="1:14" ht="39" customHeight="1">
      <c r="A4" s="177" t="s">
        <v>456</v>
      </c>
      <c r="B4" s="83" t="s">
        <v>439</v>
      </c>
      <c r="C4" s="85" t="s">
        <v>440</v>
      </c>
      <c r="D4" s="83" t="s">
        <v>441</v>
      </c>
      <c r="E4" s="83" t="s">
        <v>442</v>
      </c>
    </row>
    <row r="5" spans="1:14" ht="39" customHeight="1">
      <c r="A5" s="177"/>
      <c r="B5" s="83" t="s">
        <v>443</v>
      </c>
      <c r="C5" s="85" t="s">
        <v>444</v>
      </c>
      <c r="D5" s="85" t="s">
        <v>445</v>
      </c>
      <c r="E5" s="83" t="s">
        <v>442</v>
      </c>
    </row>
    <row r="6" spans="1:14" ht="77.25" customHeight="1">
      <c r="A6" s="177"/>
      <c r="B6" s="83" t="s">
        <v>446</v>
      </c>
      <c r="C6" s="85" t="s">
        <v>447</v>
      </c>
      <c r="D6" s="85" t="s">
        <v>448</v>
      </c>
      <c r="E6" s="84" t="s">
        <v>652</v>
      </c>
    </row>
    <row r="7" spans="1:14" ht="84.75" customHeight="1">
      <c r="A7" s="177" t="s">
        <v>455</v>
      </c>
      <c r="B7" s="83" t="s">
        <v>453</v>
      </c>
      <c r="C7" s="249" t="s">
        <v>449</v>
      </c>
      <c r="D7" s="85" t="s">
        <v>450</v>
      </c>
      <c r="E7" s="85" t="s">
        <v>451</v>
      </c>
    </row>
    <row r="8" spans="1:14" ht="39" customHeight="1">
      <c r="A8" s="177"/>
      <c r="B8" s="83" t="s">
        <v>454</v>
      </c>
      <c r="C8" s="249"/>
      <c r="D8" s="177" t="s">
        <v>452</v>
      </c>
      <c r="E8" s="177"/>
    </row>
    <row r="9" spans="1:14" s="51" customFormat="1" ht="39" customHeight="1">
      <c r="A9" s="70"/>
      <c r="B9" s="71"/>
      <c r="C9" s="72"/>
      <c r="D9" s="70"/>
      <c r="E9" s="70"/>
      <c r="G9" s="27"/>
    </row>
    <row r="10" spans="1:14" ht="39" customHeight="1">
      <c r="A10" s="271" t="s">
        <v>472</v>
      </c>
      <c r="B10" s="271"/>
      <c r="C10" s="271"/>
      <c r="D10" s="271"/>
      <c r="E10" s="271"/>
      <c r="F10" s="272" t="s">
        <v>654</v>
      </c>
      <c r="G10" s="273"/>
      <c r="H10" s="273"/>
      <c r="I10" s="273"/>
      <c r="J10" s="262" t="s">
        <v>656</v>
      </c>
      <c r="K10" s="263"/>
      <c r="L10" s="263"/>
      <c r="M10" s="263"/>
      <c r="N10" s="264"/>
    </row>
    <row r="11" spans="1:14" s="1" customFormat="1" ht="39" customHeight="1">
      <c r="A11" s="3"/>
      <c r="B11" s="68" t="s">
        <v>458</v>
      </c>
      <c r="C11" s="268" t="s">
        <v>459</v>
      </c>
      <c r="D11" s="269"/>
      <c r="E11" s="270"/>
      <c r="F11" s="50" t="s">
        <v>468</v>
      </c>
      <c r="G11" s="125" t="s">
        <v>469</v>
      </c>
      <c r="H11" s="50" t="s">
        <v>470</v>
      </c>
      <c r="I11" s="68" t="s">
        <v>2</v>
      </c>
      <c r="J11" s="105" t="s">
        <v>657</v>
      </c>
      <c r="K11" s="105" t="s">
        <v>658</v>
      </c>
      <c r="L11" s="105" t="s">
        <v>659</v>
      </c>
      <c r="M11" s="106" t="s">
        <v>660</v>
      </c>
      <c r="N11" s="105" t="s">
        <v>661</v>
      </c>
    </row>
    <row r="12" spans="1:14" ht="39" customHeight="1">
      <c r="A12" s="8" t="s">
        <v>460</v>
      </c>
      <c r="B12" s="50"/>
      <c r="C12" s="275" t="s">
        <v>467</v>
      </c>
      <c r="D12" s="276"/>
      <c r="E12" s="276"/>
      <c r="F12" s="177" t="s">
        <v>471</v>
      </c>
      <c r="G12" s="125">
        <v>4</v>
      </c>
      <c r="H12" s="226">
        <v>160</v>
      </c>
      <c r="I12" s="283" t="s">
        <v>655</v>
      </c>
      <c r="J12" s="83">
        <v>4</v>
      </c>
      <c r="K12" s="83">
        <v>4.4000000000000004</v>
      </c>
      <c r="L12" s="83">
        <v>4.5</v>
      </c>
      <c r="M12" s="83">
        <v>20</v>
      </c>
      <c r="N12" s="83">
        <v>2.2000000000000002</v>
      </c>
    </row>
    <row r="13" spans="1:14" ht="84" customHeight="1">
      <c r="A13" s="265" t="s">
        <v>461</v>
      </c>
      <c r="B13" s="50" t="s">
        <v>462</v>
      </c>
      <c r="C13" s="277" t="s">
        <v>653</v>
      </c>
      <c r="D13" s="276"/>
      <c r="E13" s="276"/>
      <c r="F13" s="177"/>
      <c r="G13" s="125">
        <v>6</v>
      </c>
      <c r="H13" s="257"/>
      <c r="I13" s="283"/>
      <c r="J13" s="83">
        <v>6</v>
      </c>
      <c r="K13" s="83">
        <v>3.6</v>
      </c>
      <c r="L13" s="83">
        <v>4</v>
      </c>
      <c r="M13" s="83">
        <v>12.5</v>
      </c>
      <c r="N13" s="83">
        <v>1.8</v>
      </c>
    </row>
    <row r="14" spans="1:14" ht="99" customHeight="1">
      <c r="A14" s="266"/>
      <c r="B14" s="50" t="s">
        <v>463</v>
      </c>
      <c r="C14" s="276"/>
      <c r="D14" s="276"/>
      <c r="E14" s="276"/>
      <c r="F14" s="177"/>
      <c r="G14" s="125">
        <v>8</v>
      </c>
      <c r="H14" s="227"/>
      <c r="I14" s="283"/>
      <c r="J14" s="83">
        <v>8</v>
      </c>
      <c r="K14" s="83">
        <v>3.4</v>
      </c>
      <c r="L14" s="83">
        <v>3.6</v>
      </c>
      <c r="M14" s="83">
        <v>11.5</v>
      </c>
      <c r="N14" s="83">
        <v>1.7</v>
      </c>
    </row>
    <row r="15" spans="1:14" ht="51.75" customHeight="1">
      <c r="A15" s="265" t="s">
        <v>464</v>
      </c>
      <c r="B15" s="50" t="s">
        <v>462</v>
      </c>
      <c r="C15" s="278"/>
      <c r="D15" s="279"/>
      <c r="E15" s="280"/>
      <c r="F15" s="177"/>
      <c r="G15" s="125">
        <v>12</v>
      </c>
      <c r="H15" s="226">
        <v>260</v>
      </c>
      <c r="I15" s="283"/>
      <c r="J15" s="226">
        <v>12</v>
      </c>
      <c r="K15" s="226">
        <v>3</v>
      </c>
      <c r="L15" s="226">
        <v>3.6</v>
      </c>
      <c r="M15" s="226">
        <v>9</v>
      </c>
      <c r="N15" s="226">
        <v>1.5</v>
      </c>
    </row>
    <row r="16" spans="1:14" ht="129.75" customHeight="1">
      <c r="A16" s="266"/>
      <c r="B16" s="50" t="s">
        <v>463</v>
      </c>
      <c r="C16" s="281" t="s">
        <v>662</v>
      </c>
      <c r="D16" s="279"/>
      <c r="E16" s="280"/>
      <c r="F16" s="177"/>
      <c r="G16" s="125">
        <v>16</v>
      </c>
      <c r="H16" s="227"/>
      <c r="I16" s="283"/>
      <c r="J16" s="227"/>
      <c r="K16" s="227"/>
      <c r="L16" s="227"/>
      <c r="M16" s="227"/>
      <c r="N16" s="227"/>
    </row>
    <row r="17" spans="1:11" ht="45.75" customHeight="1">
      <c r="A17" s="265" t="s">
        <v>465</v>
      </c>
      <c r="B17" s="50" t="s">
        <v>462</v>
      </c>
      <c r="C17" s="278"/>
      <c r="D17" s="279"/>
      <c r="E17" s="280"/>
      <c r="F17" s="69"/>
    </row>
    <row r="18" spans="1:11" ht="87" customHeight="1">
      <c r="A18" s="267"/>
      <c r="B18" s="50" t="s">
        <v>463</v>
      </c>
      <c r="C18" s="278"/>
      <c r="D18" s="279"/>
      <c r="E18" s="280"/>
      <c r="F18" s="69"/>
    </row>
    <row r="19" spans="1:11" ht="44.25" customHeight="1">
      <c r="A19" s="266"/>
      <c r="B19" s="50" t="s">
        <v>466</v>
      </c>
      <c r="C19" s="278"/>
      <c r="D19" s="279"/>
      <c r="E19" s="280"/>
      <c r="F19" s="69"/>
    </row>
    <row r="20" spans="1:11">
      <c r="B20" s="30"/>
      <c r="D20" s="274"/>
      <c r="E20" s="274"/>
    </row>
    <row r="21" spans="1:11">
      <c r="D21" s="274"/>
      <c r="E21" s="274"/>
    </row>
    <row r="22" spans="1:11" s="140" customFormat="1" ht="30" customHeight="1">
      <c r="D22" s="282"/>
      <c r="E22" s="282"/>
      <c r="F22" s="284" t="s">
        <v>758</v>
      </c>
      <c r="G22" s="284"/>
      <c r="H22" s="284"/>
      <c r="I22" s="284"/>
      <c r="J22" s="284"/>
      <c r="K22" s="284"/>
    </row>
    <row r="23" spans="1:11" s="124" customFormat="1" ht="24" customHeight="1">
      <c r="D23" s="126"/>
      <c r="E23" s="126"/>
      <c r="F23" s="123"/>
      <c r="G23" s="123"/>
      <c r="H23" s="123" t="s">
        <v>769</v>
      </c>
      <c r="I23" s="123" t="s">
        <v>770</v>
      </c>
      <c r="J23" s="123" t="s">
        <v>771</v>
      </c>
      <c r="K23" s="123" t="s">
        <v>772</v>
      </c>
    </row>
    <row r="24" spans="1:11" ht="23.25" customHeight="1">
      <c r="D24" s="274"/>
      <c r="E24" s="274"/>
      <c r="F24" s="177" t="s">
        <v>759</v>
      </c>
      <c r="G24" s="243" t="s">
        <v>760</v>
      </c>
      <c r="H24" s="139" t="s">
        <v>766</v>
      </c>
      <c r="I24" s="123">
        <v>12</v>
      </c>
      <c r="J24" s="226">
        <v>160</v>
      </c>
      <c r="K24" s="226" t="s">
        <v>768</v>
      </c>
    </row>
    <row r="25" spans="1:11" s="124" customFormat="1">
      <c r="D25" s="126"/>
      <c r="E25" s="126"/>
      <c r="F25" s="177"/>
      <c r="G25" s="244"/>
      <c r="H25" s="139" t="s">
        <v>767</v>
      </c>
      <c r="I25" s="123">
        <v>15</v>
      </c>
      <c r="J25" s="257"/>
      <c r="K25" s="257"/>
    </row>
    <row r="26" spans="1:11" ht="21.75" customHeight="1">
      <c r="D26" s="274"/>
      <c r="E26" s="274"/>
      <c r="F26" s="177"/>
      <c r="G26" s="243" t="s">
        <v>761</v>
      </c>
      <c r="H26" s="139" t="s">
        <v>766</v>
      </c>
      <c r="I26" s="123">
        <v>15</v>
      </c>
      <c r="J26" s="257"/>
      <c r="K26" s="257"/>
    </row>
    <row r="27" spans="1:11" s="124" customFormat="1">
      <c r="D27" s="126"/>
      <c r="E27" s="126"/>
      <c r="F27" s="177"/>
      <c r="G27" s="244"/>
      <c r="H27" s="139" t="s">
        <v>767</v>
      </c>
      <c r="I27" s="123">
        <v>20</v>
      </c>
      <c r="J27" s="257"/>
      <c r="K27" s="257"/>
    </row>
    <row r="28" spans="1:11" ht="31.5">
      <c r="D28" s="274"/>
      <c r="E28" s="274"/>
      <c r="F28" s="177" t="s">
        <v>762</v>
      </c>
      <c r="G28" s="125" t="s">
        <v>763</v>
      </c>
      <c r="H28" s="177" t="s">
        <v>765</v>
      </c>
      <c r="I28" s="123">
        <v>15</v>
      </c>
      <c r="J28" s="257"/>
      <c r="K28" s="257"/>
    </row>
    <row r="29" spans="1:11" ht="31.5">
      <c r="D29" s="274"/>
      <c r="E29" s="274"/>
      <c r="F29" s="177"/>
      <c r="G29" s="125" t="s">
        <v>764</v>
      </c>
      <c r="H29" s="177"/>
      <c r="I29" s="123">
        <v>20</v>
      </c>
      <c r="J29" s="227"/>
      <c r="K29" s="227"/>
    </row>
    <row r="30" spans="1:11">
      <c r="D30" s="274"/>
      <c r="E30" s="274"/>
    </row>
    <row r="31" spans="1:11">
      <c r="D31" s="274"/>
      <c r="E31" s="274"/>
    </row>
    <row r="32" spans="1:11">
      <c r="D32" s="274"/>
      <c r="E32" s="274"/>
    </row>
    <row r="54" spans="10:10">
      <c r="J54">
        <f>160*1.3</f>
        <v>208</v>
      </c>
    </row>
  </sheetData>
  <mergeCells count="48">
    <mergeCell ref="A2:E2"/>
    <mergeCell ref="D8:E8"/>
    <mergeCell ref="C7:C8"/>
    <mergeCell ref="A7:A8"/>
    <mergeCell ref="A4:A6"/>
    <mergeCell ref="A3:B3"/>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A13:A14"/>
    <mergeCell ref="A15:A16"/>
    <mergeCell ref="A17:A19"/>
    <mergeCell ref="C11:E11"/>
    <mergeCell ref="F12:F16"/>
    <mergeCell ref="J10:N10"/>
    <mergeCell ref="J15:J16"/>
    <mergeCell ref="M15:M16"/>
    <mergeCell ref="K15:K16"/>
    <mergeCell ref="L15:L16"/>
    <mergeCell ref="N15:N16"/>
  </mergeCells>
  <phoneticPr fontId="2"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286" t="s">
        <v>473</v>
      </c>
      <c r="B2" s="287"/>
      <c r="C2" s="65" t="s">
        <v>479</v>
      </c>
      <c r="D2" s="65" t="s">
        <v>480</v>
      </c>
    </row>
    <row r="3" spans="1:5" ht="18.75" customHeight="1">
      <c r="A3" s="177" t="s">
        <v>474</v>
      </c>
      <c r="B3" s="65" t="s">
        <v>475</v>
      </c>
      <c r="C3" s="249" t="s">
        <v>481</v>
      </c>
      <c r="D3" s="177" t="s">
        <v>482</v>
      </c>
    </row>
    <row r="4" spans="1:5">
      <c r="A4" s="177"/>
      <c r="B4" s="65" t="s">
        <v>476</v>
      </c>
      <c r="C4" s="249"/>
      <c r="D4" s="177"/>
    </row>
    <row r="5" spans="1:5">
      <c r="A5" s="177"/>
      <c r="B5" s="65" t="s">
        <v>477</v>
      </c>
      <c r="C5" s="249"/>
      <c r="D5" s="177"/>
    </row>
    <row r="6" spans="1:5">
      <c r="A6" s="177"/>
      <c r="B6" s="65" t="s">
        <v>478</v>
      </c>
      <c r="C6" s="249"/>
      <c r="D6" s="177"/>
    </row>
    <row r="7" spans="1:5" ht="47.25">
      <c r="A7" s="177" t="s">
        <v>483</v>
      </c>
      <c r="B7" s="177"/>
      <c r="C7" s="67" t="s">
        <v>484</v>
      </c>
      <c r="D7" s="65" t="s">
        <v>486</v>
      </c>
    </row>
    <row r="8" spans="1:5" ht="31.5">
      <c r="A8" s="177" t="s">
        <v>487</v>
      </c>
      <c r="B8" s="177"/>
      <c r="C8" s="67" t="s">
        <v>488</v>
      </c>
      <c r="D8" s="65" t="s">
        <v>489</v>
      </c>
    </row>
    <row r="10" spans="1:5" ht="20.25">
      <c r="A10" s="284" t="s">
        <v>490</v>
      </c>
      <c r="B10" s="284"/>
      <c r="C10" s="284"/>
      <c r="D10" s="284"/>
      <c r="E10" s="284"/>
    </row>
    <row r="11" spans="1:5" ht="30" customHeight="1">
      <c r="A11" s="177" t="s">
        <v>473</v>
      </c>
      <c r="B11" s="177"/>
      <c r="C11" s="3" t="s">
        <v>493</v>
      </c>
      <c r="D11" s="3" t="s">
        <v>494</v>
      </c>
      <c r="E11" s="3" t="s">
        <v>492</v>
      </c>
    </row>
    <row r="12" spans="1:5" ht="77.25" customHeight="1">
      <c r="A12" s="177" t="s">
        <v>474</v>
      </c>
      <c r="B12" s="65" t="s">
        <v>475</v>
      </c>
      <c r="C12" s="22" t="s">
        <v>495</v>
      </c>
      <c r="D12" s="3" t="s">
        <v>491</v>
      </c>
      <c r="E12" s="22" t="s">
        <v>496</v>
      </c>
    </row>
    <row r="13" spans="1:5" ht="77.25" customHeight="1">
      <c r="A13" s="177"/>
      <c r="B13" s="177" t="s">
        <v>476</v>
      </c>
      <c r="C13" s="22" t="s">
        <v>497</v>
      </c>
      <c r="D13" s="22" t="s">
        <v>498</v>
      </c>
      <c r="E13" s="239" t="s">
        <v>499</v>
      </c>
    </row>
    <row r="14" spans="1:5" ht="77.25" customHeight="1">
      <c r="A14" s="177"/>
      <c r="B14" s="177"/>
      <c r="C14" s="22" t="s">
        <v>500</v>
      </c>
      <c r="D14" s="3" t="s">
        <v>491</v>
      </c>
      <c r="E14" s="239"/>
    </row>
    <row r="15" spans="1:5" ht="77.25" customHeight="1">
      <c r="A15" s="177"/>
      <c r="B15" s="177" t="s">
        <v>477</v>
      </c>
      <c r="C15" s="22" t="s">
        <v>502</v>
      </c>
      <c r="D15" s="3" t="s">
        <v>501</v>
      </c>
      <c r="E15" s="249" t="s">
        <v>503</v>
      </c>
    </row>
    <row r="16" spans="1:5" ht="77.25" customHeight="1">
      <c r="A16" s="177"/>
      <c r="B16" s="177"/>
      <c r="C16" s="22" t="s">
        <v>504</v>
      </c>
      <c r="D16" s="3" t="s">
        <v>491</v>
      </c>
      <c r="E16" s="249"/>
    </row>
    <row r="17" spans="1:5" ht="77.25" customHeight="1">
      <c r="A17" s="177"/>
      <c r="B17" s="249" t="s">
        <v>505</v>
      </c>
      <c r="C17" s="22" t="s">
        <v>506</v>
      </c>
      <c r="D17" s="22" t="s">
        <v>507</v>
      </c>
      <c r="E17" s="249" t="s">
        <v>511</v>
      </c>
    </row>
    <row r="18" spans="1:5" ht="47.25">
      <c r="A18" s="177"/>
      <c r="B18" s="249"/>
      <c r="C18" s="22" t="s">
        <v>504</v>
      </c>
      <c r="D18" s="3" t="s">
        <v>491</v>
      </c>
      <c r="E18" s="249"/>
    </row>
    <row r="19" spans="1:5" ht="31.5">
      <c r="A19" s="177"/>
      <c r="B19" s="177" t="s">
        <v>508</v>
      </c>
      <c r="C19" s="22" t="s">
        <v>509</v>
      </c>
      <c r="D19" s="22" t="s">
        <v>510</v>
      </c>
      <c r="E19" s="249"/>
    </row>
    <row r="20" spans="1:5" ht="47.25">
      <c r="A20" s="177"/>
      <c r="B20" s="177"/>
      <c r="C20" s="22" t="s">
        <v>504</v>
      </c>
      <c r="D20" s="3" t="s">
        <v>491</v>
      </c>
      <c r="E20" s="249"/>
    </row>
    <row r="21" spans="1:5" ht="47.25">
      <c r="A21" s="249" t="s">
        <v>512</v>
      </c>
      <c r="B21" s="249"/>
      <c r="C21" s="22" t="s">
        <v>513</v>
      </c>
      <c r="D21" s="3" t="s">
        <v>485</v>
      </c>
      <c r="E21" s="22" t="s">
        <v>514</v>
      </c>
    </row>
    <row r="22" spans="1:5" ht="84.75" customHeight="1">
      <c r="A22" s="249" t="s">
        <v>515</v>
      </c>
      <c r="B22" s="249"/>
      <c r="C22" s="22" t="s">
        <v>516</v>
      </c>
      <c r="D22" s="22" t="s">
        <v>517</v>
      </c>
      <c r="E22" s="22" t="s">
        <v>518</v>
      </c>
    </row>
    <row r="23" spans="1:5" ht="236.25">
      <c r="A23" s="249"/>
      <c r="B23" s="249"/>
      <c r="C23" s="22" t="s">
        <v>519</v>
      </c>
      <c r="D23" s="22" t="s">
        <v>520</v>
      </c>
      <c r="E23" s="22" t="s">
        <v>521</v>
      </c>
    </row>
    <row r="24" spans="1:5" ht="110.25" customHeight="1">
      <c r="A24" s="288" t="s">
        <v>522</v>
      </c>
      <c r="B24" s="288"/>
      <c r="C24" s="22" t="s">
        <v>523</v>
      </c>
      <c r="D24" s="22" t="s">
        <v>525</v>
      </c>
      <c r="E24" s="239" t="s">
        <v>531</v>
      </c>
    </row>
    <row r="25" spans="1:5" ht="62.25" customHeight="1">
      <c r="A25" s="288"/>
      <c r="B25" s="288"/>
      <c r="C25" s="75" t="s">
        <v>524</v>
      </c>
      <c r="D25" s="3" t="s">
        <v>526</v>
      </c>
      <c r="E25" s="239"/>
    </row>
    <row r="26" spans="1:5" ht="78.75">
      <c r="A26" s="288" t="s">
        <v>487</v>
      </c>
      <c r="B26" s="288"/>
      <c r="C26" s="22" t="s">
        <v>527</v>
      </c>
      <c r="D26" s="22" t="s">
        <v>530</v>
      </c>
      <c r="E26" s="239"/>
    </row>
    <row r="27" spans="1:5" ht="78.75">
      <c r="A27" s="288"/>
      <c r="B27" s="288"/>
      <c r="C27" s="22" t="s">
        <v>528</v>
      </c>
      <c r="D27" s="3" t="s">
        <v>529</v>
      </c>
      <c r="E27" s="239"/>
    </row>
    <row r="28" spans="1:5" ht="65.25" customHeight="1">
      <c r="A28" s="249" t="s">
        <v>532</v>
      </c>
      <c r="B28" s="249"/>
      <c r="C28" s="22" t="s">
        <v>535</v>
      </c>
      <c r="D28" s="22" t="s">
        <v>533</v>
      </c>
      <c r="E28" s="22" t="s">
        <v>534</v>
      </c>
    </row>
    <row r="29" spans="1:5" ht="47.25">
      <c r="A29" s="177" t="s">
        <v>536</v>
      </c>
      <c r="B29" s="177"/>
      <c r="C29" s="3"/>
      <c r="D29" s="22" t="s">
        <v>537</v>
      </c>
      <c r="E29" s="22" t="s">
        <v>538</v>
      </c>
    </row>
    <row r="30" spans="1:5" ht="61.5" customHeight="1">
      <c r="A30" s="249" t="s">
        <v>539</v>
      </c>
      <c r="B30" s="249"/>
      <c r="C30" s="66" t="s">
        <v>540</v>
      </c>
      <c r="D30" s="22" t="s">
        <v>541</v>
      </c>
      <c r="E30" s="22" t="s">
        <v>542</v>
      </c>
    </row>
    <row r="31" spans="1:5" ht="114" customHeight="1">
      <c r="A31" s="249" t="s">
        <v>543</v>
      </c>
      <c r="B31" s="249"/>
      <c r="C31" s="22" t="s">
        <v>540</v>
      </c>
      <c r="D31" s="22" t="s">
        <v>544</v>
      </c>
      <c r="E31" s="3"/>
    </row>
  </sheetData>
  <mergeCells count="25">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 ref="A2:B2"/>
    <mergeCell ref="A11:B11"/>
    <mergeCell ref="E13:E14"/>
    <mergeCell ref="B13:B14"/>
    <mergeCell ref="B15:B16"/>
    <mergeCell ref="E15:E16"/>
    <mergeCell ref="C3:C6"/>
    <mergeCell ref="D3:D6"/>
    <mergeCell ref="A3:A6"/>
    <mergeCell ref="A7:B7"/>
    <mergeCell ref="A8:B8"/>
  </mergeCells>
  <phoneticPr fontId="2"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11"/>
    <col min="3" max="3" width="26.75" style="111" customWidth="1"/>
    <col min="4" max="4" width="15.25" style="111" customWidth="1"/>
    <col min="5" max="5" width="61.75" style="111" customWidth="1"/>
    <col min="6" max="6" width="36.25" customWidth="1"/>
    <col min="7" max="7" width="28.125" customWidth="1"/>
    <col min="8" max="8" width="48" customWidth="1"/>
    <col min="9" max="9" width="75.75" customWidth="1"/>
    <col min="10" max="10" width="44.125" customWidth="1"/>
  </cols>
  <sheetData>
    <row r="1" spans="1:10" s="1" customFormat="1" ht="30.75" customHeight="1">
      <c r="B1" s="119" t="s">
        <v>679</v>
      </c>
      <c r="C1" s="289" t="s">
        <v>680</v>
      </c>
      <c r="D1" s="289"/>
      <c r="E1" s="120" t="s">
        <v>438</v>
      </c>
      <c r="F1" s="138" t="s">
        <v>774</v>
      </c>
      <c r="G1" s="138" t="s">
        <v>437</v>
      </c>
      <c r="H1" s="138" t="s">
        <v>775</v>
      </c>
      <c r="I1" s="138" t="s">
        <v>776</v>
      </c>
      <c r="J1" s="138" t="s">
        <v>781</v>
      </c>
    </row>
    <row r="2" spans="1:10" s="147" customFormat="1" ht="172.5" customHeight="1">
      <c r="B2" s="137" t="s">
        <v>681</v>
      </c>
      <c r="C2" s="136" t="s">
        <v>687</v>
      </c>
      <c r="D2" s="249" t="s">
        <v>697</v>
      </c>
      <c r="E2" s="150" t="s">
        <v>786</v>
      </c>
      <c r="F2" s="148" t="s">
        <v>779</v>
      </c>
      <c r="G2" s="149" t="s">
        <v>778</v>
      </c>
      <c r="H2" s="148" t="s">
        <v>777</v>
      </c>
      <c r="I2" s="150" t="s">
        <v>780</v>
      </c>
      <c r="J2" s="150" t="s">
        <v>782</v>
      </c>
    </row>
    <row r="3" spans="1:10" ht="117" customHeight="1">
      <c r="B3" s="108" t="s">
        <v>682</v>
      </c>
      <c r="C3" s="61" t="s">
        <v>773</v>
      </c>
      <c r="D3" s="177"/>
      <c r="E3" s="148" t="s">
        <v>788</v>
      </c>
      <c r="F3" s="151" t="s">
        <v>787</v>
      </c>
      <c r="G3" s="146" t="s">
        <v>785</v>
      </c>
      <c r="H3" s="151" t="s">
        <v>783</v>
      </c>
      <c r="I3" s="146" t="s">
        <v>789</v>
      </c>
      <c r="J3" s="150" t="s">
        <v>784</v>
      </c>
    </row>
    <row r="4" spans="1:10" ht="153" customHeight="1">
      <c r="B4" s="108" t="s">
        <v>685</v>
      </c>
      <c r="C4" s="61" t="s">
        <v>689</v>
      </c>
      <c r="D4" s="177"/>
      <c r="E4" s="152" t="s">
        <v>794</v>
      </c>
      <c r="F4" s="145"/>
      <c r="G4" s="145"/>
      <c r="H4" s="152" t="s">
        <v>795</v>
      </c>
      <c r="I4" s="152" t="s">
        <v>796</v>
      </c>
      <c r="J4" s="153" t="s">
        <v>797</v>
      </c>
    </row>
    <row r="5" spans="1:10" ht="242.25" customHeight="1">
      <c r="B5" s="108" t="s">
        <v>686</v>
      </c>
      <c r="C5" s="143" t="s">
        <v>690</v>
      </c>
      <c r="D5" s="177"/>
      <c r="E5" s="148" t="s">
        <v>791</v>
      </c>
      <c r="F5" s="146" t="s">
        <v>792</v>
      </c>
      <c r="G5" s="145"/>
      <c r="H5" s="151" t="s">
        <v>790</v>
      </c>
      <c r="I5" s="151" t="s">
        <v>804</v>
      </c>
      <c r="J5" s="150" t="s">
        <v>793</v>
      </c>
    </row>
    <row r="6" spans="1:10" ht="267" customHeight="1">
      <c r="B6" s="110" t="s">
        <v>684</v>
      </c>
      <c r="C6" s="142" t="s">
        <v>688</v>
      </c>
      <c r="D6" s="177"/>
      <c r="E6" s="144"/>
      <c r="F6" s="145"/>
      <c r="G6" s="154" t="s">
        <v>799</v>
      </c>
      <c r="H6" s="151" t="s">
        <v>798</v>
      </c>
      <c r="I6" s="151" t="s">
        <v>806</v>
      </c>
      <c r="J6" s="151" t="s">
        <v>810</v>
      </c>
    </row>
    <row r="7" spans="1:10" ht="168" customHeight="1">
      <c r="A7" s="177" t="s">
        <v>683</v>
      </c>
      <c r="B7" s="109" t="s">
        <v>691</v>
      </c>
      <c r="C7" s="143" t="s">
        <v>694</v>
      </c>
      <c r="E7" s="155" t="s">
        <v>803</v>
      </c>
      <c r="F7" s="152" t="s">
        <v>800</v>
      </c>
      <c r="H7" s="141"/>
      <c r="I7" s="157" t="s">
        <v>805</v>
      </c>
      <c r="J7" s="152" t="s">
        <v>809</v>
      </c>
    </row>
    <row r="8" spans="1:10" ht="175.5" customHeight="1">
      <c r="A8" s="177"/>
      <c r="B8" s="109" t="s">
        <v>692</v>
      </c>
      <c r="C8" s="143" t="s">
        <v>696</v>
      </c>
      <c r="E8" s="155" t="s">
        <v>802</v>
      </c>
      <c r="F8" s="156" t="s">
        <v>801</v>
      </c>
      <c r="H8" s="141"/>
      <c r="I8" s="157" t="s">
        <v>807</v>
      </c>
      <c r="J8" s="158"/>
    </row>
    <row r="9" spans="1:10" ht="67.5">
      <c r="A9" s="177"/>
      <c r="B9" s="109" t="s">
        <v>693</v>
      </c>
      <c r="C9" s="135" t="s">
        <v>695</v>
      </c>
      <c r="E9" s="155" t="s">
        <v>802</v>
      </c>
      <c r="H9" s="141"/>
      <c r="I9" s="157" t="s">
        <v>808</v>
      </c>
      <c r="J9" s="158"/>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297" t="s">
        <v>698</v>
      </c>
      <c r="C4" s="296" t="s">
        <v>699</v>
      </c>
      <c r="D4" s="296"/>
      <c r="E4" s="296"/>
      <c r="F4" s="296"/>
    </row>
    <row r="5" spans="2:6" ht="20.25" customHeight="1">
      <c r="B5" s="297"/>
      <c r="C5" s="122" t="s">
        <v>700</v>
      </c>
      <c r="D5" s="122" t="s">
        <v>701</v>
      </c>
      <c r="E5" s="122" t="s">
        <v>702</v>
      </c>
      <c r="F5" s="122" t="s">
        <v>650</v>
      </c>
    </row>
    <row r="6" spans="2:6">
      <c r="B6" s="118" t="s">
        <v>367</v>
      </c>
      <c r="C6" s="116" t="s">
        <v>256</v>
      </c>
      <c r="D6" s="116" t="s">
        <v>256</v>
      </c>
      <c r="E6" s="116" t="s">
        <v>257</v>
      </c>
      <c r="F6" s="116" t="s">
        <v>257</v>
      </c>
    </row>
    <row r="7" spans="2:6">
      <c r="B7" s="118" t="s">
        <v>703</v>
      </c>
      <c r="C7" s="116" t="s">
        <v>256</v>
      </c>
      <c r="D7" s="116" t="s">
        <v>257</v>
      </c>
      <c r="E7" s="116" t="s">
        <v>257</v>
      </c>
      <c r="F7" s="116" t="s">
        <v>257</v>
      </c>
    </row>
    <row r="8" spans="2:6" s="117" customFormat="1" ht="31.5">
      <c r="B8" s="118" t="s">
        <v>710</v>
      </c>
      <c r="C8" s="115" t="s">
        <v>256</v>
      </c>
      <c r="D8" s="115" t="s">
        <v>256</v>
      </c>
      <c r="E8" s="115" t="s">
        <v>256</v>
      </c>
      <c r="F8" s="116"/>
    </row>
    <row r="9" spans="2:6">
      <c r="B9" s="118" t="s">
        <v>704</v>
      </c>
      <c r="C9" s="179" t="s">
        <v>256</v>
      </c>
      <c r="D9" s="179"/>
      <c r="E9" s="179"/>
      <c r="F9" s="179"/>
    </row>
    <row r="10" spans="2:6">
      <c r="B10" s="118" t="s">
        <v>705</v>
      </c>
      <c r="C10" s="179" t="s">
        <v>711</v>
      </c>
      <c r="D10" s="179"/>
      <c r="E10" s="179" t="s">
        <v>712</v>
      </c>
      <c r="F10" s="179"/>
    </row>
    <row r="11" spans="2:6">
      <c r="B11" s="118" t="s">
        <v>706</v>
      </c>
      <c r="C11" s="179" t="s">
        <v>713</v>
      </c>
      <c r="D11" s="179"/>
      <c r="E11" s="179"/>
      <c r="F11" s="179"/>
    </row>
    <row r="12" spans="2:6">
      <c r="B12" s="118" t="s">
        <v>707</v>
      </c>
      <c r="C12" s="179" t="s">
        <v>714</v>
      </c>
      <c r="D12" s="179"/>
      <c r="E12" s="179"/>
      <c r="F12" s="179"/>
    </row>
    <row r="13" spans="2:6">
      <c r="B13" s="243" t="s">
        <v>715</v>
      </c>
      <c r="C13" s="179" t="s">
        <v>717</v>
      </c>
      <c r="D13" s="179"/>
      <c r="E13" s="179"/>
      <c r="F13" s="179"/>
    </row>
    <row r="14" spans="2:6">
      <c r="B14" s="244"/>
      <c r="C14" s="179" t="s">
        <v>718</v>
      </c>
      <c r="D14" s="179"/>
      <c r="E14" s="179"/>
      <c r="F14" s="179"/>
    </row>
    <row r="15" spans="2:6">
      <c r="B15" s="118" t="s">
        <v>716</v>
      </c>
      <c r="C15" s="179" t="s">
        <v>719</v>
      </c>
      <c r="D15" s="179"/>
      <c r="E15" s="179"/>
      <c r="F15" s="179"/>
    </row>
    <row r="19" spans="2:6">
      <c r="B19" s="297" t="s">
        <v>698</v>
      </c>
      <c r="C19" s="296" t="s">
        <v>699</v>
      </c>
      <c r="D19" s="296"/>
      <c r="E19" s="296"/>
      <c r="F19" s="296"/>
    </row>
    <row r="20" spans="2:6">
      <c r="B20" s="297"/>
      <c r="C20" s="122" t="s">
        <v>700</v>
      </c>
      <c r="D20" s="122" t="s">
        <v>701</v>
      </c>
      <c r="E20" s="122" t="s">
        <v>702</v>
      </c>
      <c r="F20" s="122" t="s">
        <v>650</v>
      </c>
    </row>
    <row r="21" spans="2:6" ht="25.5" customHeight="1">
      <c r="B21" s="127" t="s">
        <v>725</v>
      </c>
      <c r="C21" s="128" t="s">
        <v>708</v>
      </c>
      <c r="D21" s="128" t="s">
        <v>709</v>
      </c>
      <c r="E21" s="128" t="s">
        <v>709</v>
      </c>
      <c r="F21" s="128" t="s">
        <v>709</v>
      </c>
    </row>
    <row r="22" spans="2:6" ht="25.5" customHeight="1">
      <c r="B22" s="22" t="s">
        <v>726</v>
      </c>
      <c r="C22" s="4" t="s">
        <v>708</v>
      </c>
      <c r="D22" s="4" t="s">
        <v>709</v>
      </c>
      <c r="E22" s="4" t="s">
        <v>256</v>
      </c>
      <c r="F22" s="4" t="s">
        <v>709</v>
      </c>
    </row>
    <row r="23" spans="2:6" ht="25.5" customHeight="1">
      <c r="B23" s="129" t="s">
        <v>727</v>
      </c>
      <c r="C23" s="130" t="s">
        <v>256</v>
      </c>
      <c r="D23" s="130" t="s">
        <v>708</v>
      </c>
      <c r="E23" s="130" t="s">
        <v>709</v>
      </c>
      <c r="F23" s="130" t="s">
        <v>257</v>
      </c>
    </row>
    <row r="24" spans="2:6" ht="24.75" customHeight="1">
      <c r="B24" s="133" t="s">
        <v>728</v>
      </c>
      <c r="C24" s="290" t="s">
        <v>729</v>
      </c>
      <c r="D24" s="291"/>
      <c r="E24" s="291"/>
      <c r="F24" s="292"/>
    </row>
    <row r="25" spans="2:6">
      <c r="B25" s="129" t="s">
        <v>724</v>
      </c>
      <c r="C25" s="130" t="s">
        <v>256</v>
      </c>
      <c r="D25" s="130" t="s">
        <v>708</v>
      </c>
      <c r="E25" s="130" t="s">
        <v>709</v>
      </c>
      <c r="F25" s="130" t="s">
        <v>709</v>
      </c>
    </row>
    <row r="26" spans="2:6" ht="29.25" customHeight="1">
      <c r="B26" s="127" t="s">
        <v>730</v>
      </c>
      <c r="C26" s="128" t="s">
        <v>256</v>
      </c>
      <c r="D26" s="128" t="s">
        <v>709</v>
      </c>
      <c r="E26" s="128" t="s">
        <v>709</v>
      </c>
      <c r="F26" s="128" t="s">
        <v>709</v>
      </c>
    </row>
    <row r="27" spans="2:6" ht="25.5" customHeight="1">
      <c r="B27" s="131" t="s">
        <v>720</v>
      </c>
      <c r="C27" s="132" t="s">
        <v>256</v>
      </c>
      <c r="D27" s="132" t="s">
        <v>256</v>
      </c>
      <c r="E27" s="132" t="s">
        <v>256</v>
      </c>
      <c r="F27" s="132" t="s">
        <v>256</v>
      </c>
    </row>
    <row r="28" spans="2:6" ht="25.5" customHeight="1">
      <c r="B28" s="22" t="s">
        <v>721</v>
      </c>
      <c r="C28" s="4" t="s">
        <v>256</v>
      </c>
      <c r="D28" s="4" t="s">
        <v>256</v>
      </c>
      <c r="E28" s="4" t="s">
        <v>256</v>
      </c>
      <c r="F28" s="4" t="s">
        <v>709</v>
      </c>
    </row>
    <row r="29" spans="2:6" ht="26.25" customHeight="1">
      <c r="B29" s="133" t="s">
        <v>722</v>
      </c>
      <c r="C29" s="290" t="s">
        <v>729</v>
      </c>
      <c r="D29" s="291"/>
      <c r="E29" s="291"/>
      <c r="F29" s="292"/>
    </row>
    <row r="30" spans="2:6" ht="24.75" customHeight="1">
      <c r="B30" s="22" t="s">
        <v>723</v>
      </c>
      <c r="C30" s="293" t="s">
        <v>731</v>
      </c>
      <c r="D30" s="294"/>
      <c r="E30" s="294"/>
      <c r="F30" s="295"/>
    </row>
  </sheetData>
  <mergeCells count="16">
    <mergeCell ref="C4:F4"/>
    <mergeCell ref="B4:B5"/>
    <mergeCell ref="B13:B14"/>
    <mergeCell ref="B19:B20"/>
    <mergeCell ref="C19:F19"/>
    <mergeCell ref="C9:F9"/>
    <mergeCell ref="C10:D10"/>
    <mergeCell ref="E10:F10"/>
    <mergeCell ref="C11:F11"/>
    <mergeCell ref="C12:F12"/>
    <mergeCell ref="C13:F13"/>
    <mergeCell ref="C24:F24"/>
    <mergeCell ref="C29:F29"/>
    <mergeCell ref="C30:F30"/>
    <mergeCell ref="C14:F14"/>
    <mergeCell ref="C15:F15"/>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300" t="s">
        <v>732</v>
      </c>
      <c r="B1" s="301"/>
      <c r="C1" s="301"/>
      <c r="D1" s="301"/>
      <c r="E1" s="301"/>
      <c r="F1" s="301"/>
      <c r="G1" s="301"/>
      <c r="H1" s="301"/>
      <c r="I1" s="301"/>
      <c r="J1" s="301"/>
    </row>
    <row r="2" spans="1:10" ht="32.25" customHeight="1">
      <c r="A2" s="121" t="s">
        <v>733</v>
      </c>
      <c r="B2" s="249" t="s">
        <v>734</v>
      </c>
      <c r="C2" s="249"/>
      <c r="D2" s="249"/>
      <c r="E2" s="121">
        <v>1500</v>
      </c>
      <c r="F2" s="121" t="s">
        <v>752</v>
      </c>
      <c r="G2" s="121" t="s">
        <v>753</v>
      </c>
      <c r="H2" s="121" t="s">
        <v>754</v>
      </c>
      <c r="I2" s="121" t="s">
        <v>755</v>
      </c>
      <c r="J2" s="121">
        <v>50000</v>
      </c>
    </row>
    <row r="3" spans="1:10">
      <c r="A3" s="249" t="s">
        <v>750</v>
      </c>
      <c r="B3" s="249" t="s">
        <v>735</v>
      </c>
      <c r="C3" s="249" t="s">
        <v>736</v>
      </c>
      <c r="D3" s="121" t="s">
        <v>737</v>
      </c>
      <c r="E3" s="249">
        <v>15</v>
      </c>
      <c r="F3" s="249"/>
      <c r="G3" s="121">
        <v>20</v>
      </c>
      <c r="H3" s="121">
        <v>25</v>
      </c>
      <c r="I3" s="121">
        <v>30</v>
      </c>
      <c r="J3" s="121">
        <v>35</v>
      </c>
    </row>
    <row r="4" spans="1:10">
      <c r="A4" s="249"/>
      <c r="B4" s="249"/>
      <c r="C4" s="249"/>
      <c r="D4" s="121" t="s">
        <v>738</v>
      </c>
      <c r="E4" s="249">
        <v>15</v>
      </c>
      <c r="F4" s="249"/>
      <c r="G4" s="121">
        <v>20</v>
      </c>
      <c r="H4" s="121">
        <v>25</v>
      </c>
      <c r="I4" s="121">
        <v>30</v>
      </c>
      <c r="J4" s="121">
        <v>40</v>
      </c>
    </row>
    <row r="5" spans="1:10">
      <c r="A5" s="249"/>
      <c r="B5" s="249"/>
      <c r="C5" s="249"/>
      <c r="D5" s="121" t="s">
        <v>739</v>
      </c>
      <c r="E5" s="249">
        <v>15</v>
      </c>
      <c r="F5" s="249"/>
      <c r="G5" s="249"/>
      <c r="H5" s="249"/>
      <c r="I5" s="249"/>
      <c r="J5" s="121">
        <v>20</v>
      </c>
    </row>
    <row r="6" spans="1:10">
      <c r="A6" s="249"/>
      <c r="B6" s="249"/>
      <c r="C6" s="249" t="s">
        <v>740</v>
      </c>
      <c r="D6" s="121" t="s">
        <v>737</v>
      </c>
      <c r="E6" s="249">
        <v>15</v>
      </c>
      <c r="F6" s="249"/>
      <c r="G6" s="249">
        <v>25</v>
      </c>
      <c r="H6" s="249"/>
      <c r="I6" s="299" t="s">
        <v>756</v>
      </c>
      <c r="J6" s="249"/>
    </row>
    <row r="7" spans="1:10">
      <c r="A7" s="249"/>
      <c r="B7" s="249"/>
      <c r="C7" s="249"/>
      <c r="D7" s="121" t="s">
        <v>738</v>
      </c>
      <c r="E7" s="249">
        <v>15</v>
      </c>
      <c r="F7" s="249"/>
      <c r="G7" s="249">
        <v>25</v>
      </c>
      <c r="H7" s="249"/>
      <c r="I7" s="121">
        <v>35</v>
      </c>
      <c r="J7" s="121">
        <v>45</v>
      </c>
    </row>
    <row r="8" spans="1:10">
      <c r="A8" s="249"/>
      <c r="B8" s="249"/>
      <c r="C8" s="249"/>
      <c r="D8" s="121" t="s">
        <v>739</v>
      </c>
      <c r="E8" s="249">
        <v>15</v>
      </c>
      <c r="F8" s="249"/>
      <c r="G8" s="249"/>
      <c r="H8" s="249"/>
      <c r="I8" s="249"/>
      <c r="J8" s="121">
        <v>20</v>
      </c>
    </row>
    <row r="9" spans="1:10">
      <c r="A9" s="249"/>
      <c r="B9" s="298" t="s">
        <v>741</v>
      </c>
      <c r="C9" s="298" t="s">
        <v>742</v>
      </c>
      <c r="D9" s="298"/>
      <c r="E9" s="298">
        <v>15</v>
      </c>
      <c r="F9" s="298"/>
      <c r="G9" s="298"/>
      <c r="H9" s="298"/>
      <c r="I9" s="298"/>
      <c r="J9" s="298"/>
    </row>
    <row r="10" spans="1:10">
      <c r="A10" s="249"/>
      <c r="B10" s="298"/>
      <c r="C10" s="298" t="s">
        <v>743</v>
      </c>
      <c r="D10" s="134" t="s">
        <v>744</v>
      </c>
      <c r="E10" s="298">
        <v>15</v>
      </c>
      <c r="F10" s="298"/>
      <c r="G10" s="298"/>
      <c r="H10" s="134">
        <v>25</v>
      </c>
      <c r="I10" s="134">
        <v>30</v>
      </c>
      <c r="J10" s="134">
        <v>40</v>
      </c>
    </row>
    <row r="11" spans="1:10">
      <c r="A11" s="249"/>
      <c r="B11" s="298"/>
      <c r="C11" s="298"/>
      <c r="D11" s="134" t="s">
        <v>745</v>
      </c>
      <c r="E11" s="298" t="s">
        <v>757</v>
      </c>
      <c r="F11" s="298"/>
      <c r="G11" s="298"/>
      <c r="H11" s="134">
        <v>25</v>
      </c>
      <c r="I11" s="134">
        <v>30</v>
      </c>
      <c r="J11" s="134">
        <v>40</v>
      </c>
    </row>
    <row r="12" spans="1:10" ht="36" customHeight="1">
      <c r="A12" s="249"/>
      <c r="B12" s="298"/>
      <c r="C12" s="298" t="s">
        <v>746</v>
      </c>
      <c r="D12" s="298"/>
      <c r="E12" s="298">
        <v>15</v>
      </c>
      <c r="F12" s="298"/>
      <c r="G12" s="298"/>
      <c r="H12" s="134">
        <v>20</v>
      </c>
      <c r="I12" s="134">
        <v>25</v>
      </c>
      <c r="J12" s="134">
        <v>30</v>
      </c>
    </row>
    <row r="13" spans="1:10">
      <c r="A13" s="249" t="s">
        <v>749</v>
      </c>
      <c r="B13" s="249" t="s">
        <v>735</v>
      </c>
      <c r="C13" s="249" t="s">
        <v>747</v>
      </c>
      <c r="D13" s="249"/>
      <c r="E13" s="121">
        <v>15</v>
      </c>
      <c r="F13" s="121">
        <v>20</v>
      </c>
      <c r="G13" s="121">
        <v>30</v>
      </c>
      <c r="H13" s="121">
        <v>40</v>
      </c>
      <c r="I13" s="121">
        <v>45</v>
      </c>
      <c r="J13" s="121" t="s">
        <v>757</v>
      </c>
    </row>
    <row r="14" spans="1:10">
      <c r="A14" s="249"/>
      <c r="B14" s="249"/>
      <c r="C14" s="249" t="s">
        <v>739</v>
      </c>
      <c r="D14" s="249"/>
      <c r="E14" s="249">
        <v>15</v>
      </c>
      <c r="F14" s="249"/>
      <c r="G14" s="249"/>
      <c r="H14" s="121">
        <v>20</v>
      </c>
      <c r="I14" s="121">
        <v>25</v>
      </c>
      <c r="J14" s="121">
        <v>35</v>
      </c>
    </row>
    <row r="15" spans="1:10" ht="15.75" customHeight="1">
      <c r="A15" s="249"/>
      <c r="B15" s="298" t="s">
        <v>748</v>
      </c>
      <c r="C15" s="298"/>
      <c r="D15" s="298"/>
      <c r="E15" s="298">
        <v>15</v>
      </c>
      <c r="F15" s="298"/>
      <c r="G15" s="134">
        <v>20</v>
      </c>
      <c r="H15" s="134">
        <v>25</v>
      </c>
      <c r="I15" s="134">
        <v>30</v>
      </c>
      <c r="J15" s="134" t="s">
        <v>757</v>
      </c>
    </row>
    <row r="16" spans="1:10">
      <c r="A16" s="249" t="s">
        <v>751</v>
      </c>
      <c r="B16" s="249" t="s">
        <v>739</v>
      </c>
      <c r="C16" s="249"/>
      <c r="D16" s="249"/>
      <c r="E16" s="249">
        <v>15</v>
      </c>
      <c r="F16" s="249"/>
      <c r="G16" s="121">
        <v>20</v>
      </c>
      <c r="H16" s="121">
        <v>25</v>
      </c>
      <c r="I16" s="121" t="s">
        <v>757</v>
      </c>
      <c r="J16" s="121" t="s">
        <v>757</v>
      </c>
    </row>
    <row r="17" spans="1:10" ht="15.75" customHeight="1">
      <c r="A17" s="249"/>
      <c r="B17" s="298" t="s">
        <v>748</v>
      </c>
      <c r="C17" s="298"/>
      <c r="D17" s="298"/>
      <c r="E17" s="298">
        <v>15</v>
      </c>
      <c r="F17" s="298"/>
      <c r="G17" s="134">
        <v>20</v>
      </c>
      <c r="H17" s="134">
        <v>25</v>
      </c>
      <c r="I17" s="134" t="s">
        <v>757</v>
      </c>
      <c r="J17" s="134" t="s">
        <v>757</v>
      </c>
    </row>
  </sheetData>
  <mergeCells count="35">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 ref="E3:F3"/>
    <mergeCell ref="E4:F4"/>
    <mergeCell ref="E5:I5"/>
    <mergeCell ref="E6:F6"/>
    <mergeCell ref="G6:H6"/>
    <mergeCell ref="I6:J6"/>
    <mergeCell ref="B2:D2"/>
    <mergeCell ref="C9:D9"/>
    <mergeCell ref="C12:D12"/>
    <mergeCell ref="B17:D17"/>
    <mergeCell ref="A3:A12"/>
    <mergeCell ref="A13:A15"/>
    <mergeCell ref="A16:A17"/>
    <mergeCell ref="C3:C5"/>
    <mergeCell ref="C6:C8"/>
    <mergeCell ref="C10:C11"/>
    <mergeCell ref="B13:B14"/>
    <mergeCell ref="B3:B8"/>
    <mergeCell ref="B9:B12"/>
  </mergeCells>
  <phoneticPr fontId="2" type="noConversion"/>
  <pageMargins left="0.7" right="0.7" top="0.75" bottom="0.75" header="0.3" footer="0.3"/>
  <pageSetup paperSize="9" orientation="portrait" horizontalDpi="300" verticalDpi="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燃烧基础</vt:lpstr>
      <vt:lpstr>厂房和仓库分类</vt:lpstr>
      <vt:lpstr>仓库与生产分类（教材解读）</vt:lpstr>
      <vt:lpstr>建筑燃烧等级</vt:lpstr>
      <vt:lpstr>防火间距</vt:lpstr>
      <vt:lpstr>平面布置</vt:lpstr>
      <vt:lpstr>防火分区</vt:lpstr>
      <vt:lpstr>疏散距离</vt:lpstr>
      <vt:lpstr>不同楼梯间适合场合</vt:lpstr>
      <vt:lpstr>自喷系统及适用火灾危险等级</vt:lpstr>
      <vt:lpstr>自报联动信号</vt:lpstr>
      <vt:lpstr>灭火类型对照</vt:lpstr>
      <vt:lpstr>装修</vt:lpstr>
      <vt:lpstr>设计流量</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john</cp:lastModifiedBy>
  <dcterms:created xsi:type="dcterms:W3CDTF">2018-07-10T05:18:35Z</dcterms:created>
  <dcterms:modified xsi:type="dcterms:W3CDTF">2018-08-26T11:32:13Z</dcterms:modified>
</cp:coreProperties>
</file>