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yixiao\"/>
    </mc:Choice>
  </mc:AlternateContent>
  <bookViews>
    <workbookView xWindow="4572" yWindow="468" windowWidth="27408" windowHeight="14340" tabRatio="789" firstSheet="5" activeTab="8"/>
  </bookViews>
  <sheets>
    <sheet name="燃烧基础" sheetId="1" r:id="rId1"/>
    <sheet name="厂房和仓库分类" sheetId="2" r:id="rId2"/>
    <sheet name="防火间距0" sheetId="3" r:id="rId3"/>
    <sheet name="仓库与生产分类（教材解读）" sheetId="4" r:id="rId4"/>
    <sheet name="建筑燃烧等级" sheetId="5" r:id="rId5"/>
    <sheet name="防火间距" sheetId="6" r:id="rId6"/>
    <sheet name="平面布置" sheetId="7" r:id="rId7"/>
    <sheet name="防火分区" sheetId="9" r:id="rId8"/>
    <sheet name="疏散距离" sheetId="8" r:id="rId9"/>
    <sheet name="不同楼梯间适合场合" sheetId="12" r:id="rId10"/>
    <sheet name="自喷系统及适用火灾危险等级" sheetId="10" r:id="rId11"/>
    <sheet name="自报联动信号" sheetId="11" r:id="rId12"/>
    <sheet name="灭火类型对照" sheetId="13" r:id="rId13"/>
    <sheet name="装修" sheetId="14" r:id="rId14"/>
    <sheet name="设计流量" sheetId="15" r:id="rId15"/>
  </sheets>
  <calcPr calcId="162913" calcMode="manual" concurrentCalc="0"/>
  <extLst>
    <ext xmlns:mx="http://schemas.microsoft.com/office/mac/excel/2008/main" uri="{7523E5D3-25F3-A5E0-1632-64F254C22452}">
      <mx:ArchID Flags="2"/>
    </ext>
  </extLst>
</workbook>
</file>

<file path=xl/calcChain.xml><?xml version="1.0" encoding="utf-8"?>
<calcChain xmlns="http://schemas.openxmlformats.org/spreadsheetml/2006/main">
  <c r="D34" i="7" l="1"/>
  <c r="J54" i="10"/>
  <c r="N42" i="6"/>
  <c r="M42" i="6"/>
  <c r="N41" i="6"/>
  <c r="M41" i="6"/>
  <c r="M40" i="6"/>
  <c r="M39" i="6"/>
  <c r="L39" i="6"/>
  <c r="N38" i="6"/>
  <c r="M38" i="6"/>
  <c r="N37" i="6"/>
  <c r="M37" i="6"/>
  <c r="M36" i="6"/>
  <c r="M35" i="6"/>
  <c r="K42" i="6"/>
  <c r="J42" i="6"/>
  <c r="I42" i="6"/>
  <c r="H42" i="6"/>
  <c r="G42" i="6"/>
  <c r="F42" i="6"/>
  <c r="E42" i="6"/>
  <c r="D42" i="6"/>
  <c r="K41" i="6"/>
  <c r="J41" i="6"/>
  <c r="I41" i="6"/>
  <c r="H41" i="6"/>
  <c r="G41" i="6"/>
  <c r="F41" i="6"/>
  <c r="E41" i="6"/>
  <c r="D41" i="6"/>
  <c r="K40" i="6"/>
  <c r="J40" i="6"/>
  <c r="I40" i="6"/>
  <c r="H40" i="6"/>
  <c r="G40" i="6"/>
  <c r="F40" i="6"/>
  <c r="E40" i="6"/>
  <c r="D40" i="6"/>
  <c r="K39" i="6"/>
  <c r="J39" i="6"/>
  <c r="I39" i="6"/>
  <c r="H39" i="6"/>
  <c r="G39" i="6"/>
  <c r="F39" i="6"/>
  <c r="E39" i="6"/>
  <c r="D39" i="6"/>
  <c r="L35" i="6"/>
  <c r="I32" i="6"/>
  <c r="K38" i="6"/>
  <c r="K37" i="6"/>
  <c r="K36" i="6"/>
  <c r="K35" i="6"/>
  <c r="K34" i="6"/>
  <c r="K33" i="6"/>
  <c r="K32" i="6"/>
  <c r="K31" i="6"/>
  <c r="J38" i="6"/>
  <c r="J37" i="6"/>
  <c r="J36" i="6"/>
  <c r="J35" i="6"/>
  <c r="J33" i="6"/>
  <c r="J34" i="6"/>
  <c r="J32" i="6"/>
  <c r="J31" i="6"/>
  <c r="I38" i="6"/>
  <c r="I37" i="6"/>
  <c r="I36" i="6"/>
  <c r="I35" i="6"/>
  <c r="I34" i="6"/>
  <c r="I33" i="6"/>
  <c r="I31" i="6"/>
  <c r="H38" i="6"/>
  <c r="H37" i="6"/>
  <c r="H36" i="6"/>
  <c r="H35" i="6"/>
  <c r="H34" i="6"/>
  <c r="H33" i="6"/>
  <c r="H32" i="6"/>
  <c r="H31" i="6"/>
  <c r="G38" i="6"/>
  <c r="G37" i="6"/>
  <c r="G36" i="6"/>
  <c r="G35" i="6"/>
  <c r="G34" i="6"/>
  <c r="G33" i="6"/>
  <c r="G32" i="6"/>
  <c r="G31" i="6"/>
  <c r="F38" i="6"/>
  <c r="F37" i="6"/>
  <c r="F36" i="6"/>
  <c r="F35" i="6"/>
  <c r="F34" i="6"/>
  <c r="F33" i="6"/>
  <c r="F32" i="6"/>
  <c r="F31" i="6"/>
  <c r="E38" i="6"/>
  <c r="E37" i="6"/>
  <c r="E36" i="6"/>
  <c r="E35" i="6"/>
  <c r="E34" i="6"/>
  <c r="E33" i="6"/>
  <c r="E32" i="6"/>
  <c r="E31" i="6"/>
  <c r="D38" i="6"/>
  <c r="D37" i="6"/>
  <c r="D36" i="6"/>
  <c r="D35" i="6"/>
  <c r="D34" i="6"/>
  <c r="D33" i="6"/>
  <c r="D32" i="6"/>
  <c r="D31" i="6"/>
  <c r="P13" i="3"/>
  <c r="P12" i="3"/>
  <c r="P11" i="3"/>
  <c r="Q10" i="3"/>
  <c r="P10" i="3"/>
  <c r="O13" i="3"/>
  <c r="O12" i="3"/>
  <c r="O11" i="3"/>
  <c r="O10" i="3"/>
  <c r="N13" i="3"/>
  <c r="N12" i="3"/>
  <c r="N11" i="3"/>
  <c r="N10" i="3"/>
  <c r="M13" i="3"/>
  <c r="M12" i="3"/>
  <c r="M11" i="3"/>
  <c r="M10" i="3"/>
  <c r="L9" i="3"/>
  <c r="I8" i="3"/>
  <c r="I7" i="3"/>
  <c r="L13" i="3"/>
  <c r="L12" i="3"/>
  <c r="L11" i="3"/>
  <c r="L10" i="3"/>
  <c r="L8" i="3"/>
  <c r="L7" i="3"/>
  <c r="L6" i="3"/>
  <c r="K13" i="3"/>
  <c r="K12" i="3"/>
  <c r="K11" i="3"/>
  <c r="K10" i="3"/>
  <c r="K9" i="3"/>
  <c r="K8" i="3"/>
  <c r="K7" i="3"/>
  <c r="K6" i="3"/>
  <c r="J13" i="3"/>
  <c r="J12" i="3"/>
  <c r="J11" i="3"/>
  <c r="J10" i="3"/>
  <c r="J9" i="3"/>
  <c r="J8" i="3"/>
  <c r="J7" i="3"/>
  <c r="J6" i="3"/>
  <c r="I13" i="3"/>
  <c r="I12" i="3"/>
  <c r="I11" i="3"/>
  <c r="I10" i="3"/>
  <c r="I9" i="3"/>
  <c r="I6" i="3"/>
  <c r="H13" i="3"/>
  <c r="H12" i="3"/>
  <c r="H11" i="3"/>
  <c r="H10" i="3"/>
  <c r="H9" i="3"/>
  <c r="H8" i="3"/>
  <c r="H7" i="3"/>
  <c r="H6" i="3"/>
  <c r="G8" i="3"/>
  <c r="G13" i="3"/>
  <c r="G12" i="3"/>
  <c r="G11" i="3"/>
  <c r="G10" i="3"/>
  <c r="G9" i="3"/>
  <c r="G7" i="3"/>
  <c r="G6" i="3"/>
  <c r="F13" i="3"/>
  <c r="F12" i="3"/>
  <c r="F11" i="3"/>
  <c r="F10" i="3"/>
  <c r="F8" i="3"/>
  <c r="F7" i="3"/>
  <c r="F9" i="3"/>
  <c r="F6" i="3"/>
  <c r="E13" i="3"/>
  <c r="E12" i="3"/>
  <c r="E11" i="3"/>
  <c r="E10" i="3"/>
  <c r="E9" i="3"/>
  <c r="E8" i="3"/>
  <c r="E7" i="3"/>
  <c r="E6" i="3"/>
</calcChain>
</file>

<file path=xl/sharedStrings.xml><?xml version="1.0" encoding="utf-8"?>
<sst xmlns="http://schemas.openxmlformats.org/spreadsheetml/2006/main" count="1157" uniqueCount="829">
  <si>
    <t>生产的火灾危险性类别</t>
    <phoneticPr fontId="2" type="noConversion"/>
  </si>
  <si>
    <t>储存物质的火灾危险性类别</t>
    <phoneticPr fontId="2" type="noConversion"/>
  </si>
  <si>
    <t>备注</t>
    <phoneticPr fontId="2" type="noConversion"/>
  </si>
  <si>
    <t>带甲字的场所</t>
    <phoneticPr fontId="2" type="noConversion"/>
  </si>
  <si>
    <t>甲醇、甲胺厂房</t>
    <phoneticPr fontId="2" type="noConversion"/>
  </si>
  <si>
    <t>甲苯、甲醇、蚁酸甲酯、醋酸甲脂、甲烷</t>
    <phoneticPr fontId="2" type="noConversion"/>
  </si>
  <si>
    <t>甲类</t>
    <phoneticPr fontId="2" type="noConversion"/>
  </si>
  <si>
    <t>甲酚厂房</t>
    <phoneticPr fontId="2" type="noConversion"/>
  </si>
  <si>
    <t>乙类</t>
    <phoneticPr fontId="2" type="noConversion"/>
  </si>
  <si>
    <t>苯甲酸厂房</t>
    <phoneticPr fontId="2" type="noConversion"/>
  </si>
  <si>
    <t>丙类</t>
    <phoneticPr fontId="2" type="noConversion"/>
  </si>
  <si>
    <t>带乙字的场所</t>
    <phoneticPr fontId="2" type="noConversion"/>
  </si>
  <si>
    <t>氯乙醇厂房、环氧乙烷工段、乙醇的合成或精制厂房、醋酸乙酯的合成或精制厂房、乙炔站、氯乙烯厂房、乙烯聚合厂房、醋酸乙烯厂房、乙基苯和苯乙烯厂房、聚乙烯厂房的一氧二乙基铝部位</t>
    <phoneticPr fontId="2" type="noConversion"/>
  </si>
  <si>
    <t>乙醇、乙醚、醋酸乙脂、乙炔、环氧乙烷、氯乙烯</t>
    <phoneticPr fontId="2" type="noConversion"/>
  </si>
  <si>
    <t>甲类</t>
    <phoneticPr fontId="2" type="noConversion"/>
  </si>
  <si>
    <t>带乙字的基本属于甲类噢</t>
    <phoneticPr fontId="2" type="noConversion"/>
  </si>
  <si>
    <t>无</t>
    <phoneticPr fontId="2" type="noConversion"/>
  </si>
  <si>
    <t>乙酰丙酮</t>
    <phoneticPr fontId="2" type="noConversion"/>
  </si>
  <si>
    <t>乙类</t>
    <phoneticPr fontId="2" type="noConversion"/>
  </si>
  <si>
    <t>苯乙酮厂房</t>
    <phoneticPr fontId="2" type="noConversion"/>
  </si>
  <si>
    <t>带丙字的场所</t>
    <phoneticPr fontId="2" type="noConversion"/>
  </si>
  <si>
    <t>环氧丙烷工段、丙酮的合成或精制厂房、丙烯腈厂房</t>
    <phoneticPr fontId="2" type="noConversion"/>
  </si>
  <si>
    <t>丙酮、丙烯</t>
    <phoneticPr fontId="2" type="noConversion"/>
  </si>
  <si>
    <t>居然没有一个带丙字的属于丙类</t>
    <phoneticPr fontId="2" type="noConversion"/>
  </si>
  <si>
    <t>氯丙醇厂房、环氧氯丙烷厂房</t>
    <phoneticPr fontId="2" type="noConversion"/>
  </si>
  <si>
    <t>无</t>
    <phoneticPr fontId="2" type="noConversion"/>
  </si>
  <si>
    <t>乙类</t>
    <phoneticPr fontId="2" type="noConversion"/>
  </si>
  <si>
    <t>带氯酸的场所</t>
    <phoneticPr fontId="2" type="noConversion"/>
  </si>
  <si>
    <t>氯酸钠、氯酸钾厂房及其应用部分</t>
    <phoneticPr fontId="2" type="noConversion"/>
  </si>
  <si>
    <t>氯酸钠、氯酸钾</t>
    <phoneticPr fontId="2" type="noConversion"/>
  </si>
  <si>
    <t>带过氧的场所</t>
    <phoneticPr fontId="2" type="noConversion"/>
  </si>
  <si>
    <t>过氧化氢、过氧化钠、过氧化钾厂房</t>
    <phoneticPr fontId="2" type="noConversion"/>
  </si>
  <si>
    <t>过氧化钠、过氧化钾</t>
  </si>
  <si>
    <t>凡是带过氧的都是甲类</t>
    <phoneticPr fontId="2" type="noConversion"/>
  </si>
  <si>
    <t>带磷的场所</t>
    <phoneticPr fontId="2" type="noConversion"/>
  </si>
  <si>
    <t>黄磷制备厂房及其应用部分、三氯化磷厂房、五氧化二磷厂房、赤磷制备厂房及其应用部分、五硫化二磷制备厂房及其应用部分</t>
    <phoneticPr fontId="2" type="noConversion"/>
  </si>
  <si>
    <t>甲类</t>
    <phoneticPr fontId="2" type="noConversion"/>
  </si>
  <si>
    <t>凡是带磷的都是甲类</t>
    <phoneticPr fontId="2" type="noConversion"/>
  </si>
  <si>
    <t>带油的场所</t>
    <phoneticPr fontId="2" type="noConversion"/>
  </si>
  <si>
    <t>樟脑油提取部位、松针油精制部位、煤油灌桶间、</t>
    <phoneticPr fontId="2" type="noConversion"/>
  </si>
  <si>
    <t>香料厂的松油醇部位和乙醇松油脂部位，焦化厂焦油厂房，甘油、桐油的制备厂房、油浸变压器室，机器油或变压油灌桶间，润滑油再生部位，每台装油量大于60公斤配电室，植物油加工厂的精炼部位</t>
    <phoneticPr fontId="2" type="noConversion"/>
  </si>
  <si>
    <t>动物油、植物油、润滑油、机油、重油、闪点大于等于60度的柴油</t>
    <phoneticPr fontId="2" type="noConversion"/>
  </si>
  <si>
    <t>丙类</t>
    <phoneticPr fontId="2" type="noConversion"/>
  </si>
  <si>
    <t>带酒的场所</t>
    <phoneticPr fontId="2" type="noConversion"/>
  </si>
  <si>
    <t>白酒液态法酿酒车间，酒精蒸馏塔，酒精度为38度及以上的勾兑车间、灌装车间、酒泵房，白兰地蒸馏车间、勾兑车间、灌装车间、酒泵房</t>
    <phoneticPr fontId="2" type="noConversion"/>
  </si>
  <si>
    <t>酒精度为38度及以上的</t>
  </si>
  <si>
    <t>甲类</t>
    <phoneticPr fontId="2" type="noConversion"/>
  </si>
  <si>
    <t>注意，38度的酒属于甲 类；白兰地生产场属于甲 类，但是储存场所属于丙类</t>
    <phoneticPr fontId="2" type="noConversion"/>
  </si>
  <si>
    <t>白兰地成品仓库</t>
    <phoneticPr fontId="2" type="noConversion"/>
  </si>
  <si>
    <t>带硝化的场所</t>
    <phoneticPr fontId="2" type="noConversion"/>
  </si>
  <si>
    <t>硝化棉厂房及其应用部分</t>
    <phoneticPr fontId="2" type="noConversion"/>
  </si>
  <si>
    <t>硝化棉、硝化纤维胶片</t>
    <phoneticPr fontId="2" type="noConversion"/>
  </si>
  <si>
    <t>不要一看到硝化啥的就认为是甲类</t>
    <phoneticPr fontId="2" type="noConversion"/>
  </si>
  <si>
    <t>硝化纤维漆布、硝化纤维色片</t>
    <phoneticPr fontId="2" type="noConversion"/>
  </si>
  <si>
    <t>乙类</t>
    <phoneticPr fontId="2" type="noConversion"/>
  </si>
  <si>
    <t>带硝酸的场所</t>
    <phoneticPr fontId="2" type="noConversion"/>
  </si>
  <si>
    <t>销酸铵</t>
    <phoneticPr fontId="2" type="noConversion"/>
  </si>
  <si>
    <t>发烟硫酸或发烟硝酸浓缩部位</t>
    <phoneticPr fontId="2" type="noConversion"/>
  </si>
  <si>
    <t>硝酸铜，亚硝酸钾，硝酸，硝酸汞，硝酸钴，硝酸硝酸</t>
    <phoneticPr fontId="2" type="noConversion"/>
  </si>
  <si>
    <t>乙类</t>
    <phoneticPr fontId="2" type="noConversion"/>
  </si>
  <si>
    <t>带棉的场所</t>
    <phoneticPr fontId="2" type="noConversion"/>
  </si>
  <si>
    <t>硝化棉厂房及其应用部分</t>
    <phoneticPr fontId="2" type="noConversion"/>
  </si>
  <si>
    <t>硝化棉、喷漆棉、火胶棉、赛璐珞棉</t>
    <phoneticPr fontId="2" type="noConversion"/>
  </si>
  <si>
    <t>棉花加工和打包厂房、</t>
    <phoneticPr fontId="2" type="noConversion"/>
  </si>
  <si>
    <t>棉</t>
    <phoneticPr fontId="2" type="noConversion"/>
  </si>
  <si>
    <t>丙类</t>
    <phoneticPr fontId="2" type="noConversion"/>
  </si>
  <si>
    <t>石棉加工厂房、</t>
    <phoneticPr fontId="2" type="noConversion"/>
  </si>
  <si>
    <t>玻璃棉，岩棉，陶瓷棉，矿棉</t>
    <phoneticPr fontId="2" type="noConversion"/>
  </si>
  <si>
    <t>戊类</t>
    <phoneticPr fontId="2" type="noConversion"/>
  </si>
  <si>
    <t>带粉的场所</t>
    <phoneticPr fontId="2" type="noConversion"/>
  </si>
  <si>
    <t>铝粉，镁粉，漂白粉</t>
    <phoneticPr fontId="2" type="noConversion"/>
  </si>
  <si>
    <t>面粉的碾磨部位属于乙类，但是储存属于丙类</t>
    <phoneticPr fontId="2" type="noConversion"/>
  </si>
  <si>
    <t>面粉</t>
    <phoneticPr fontId="2" type="noConversion"/>
  </si>
  <si>
    <t>燃烧产物</t>
    <rPh sb="0" eb="1">
      <t>ran shao chan wu</t>
    </rPh>
    <phoneticPr fontId="2" type="noConversion"/>
  </si>
  <si>
    <t>不完全燃烧</t>
    <rPh sb="0" eb="1">
      <t>bu wan quan</t>
    </rPh>
    <rPh sb="3" eb="4">
      <t>ran shao</t>
    </rPh>
    <phoneticPr fontId="2" type="noConversion"/>
  </si>
  <si>
    <t>完全燃烧（含2）</t>
    <rPh sb="0" eb="1">
      <t>wan quan ran shao</t>
    </rPh>
    <phoneticPr fontId="2" type="noConversion"/>
  </si>
  <si>
    <t>co2，h20，so2</t>
    <phoneticPr fontId="2" type="noConversion"/>
  </si>
  <si>
    <r>
      <t>co，nh3（氨气），</t>
    </r>
    <r>
      <rPr>
        <sz val="12"/>
        <color rgb="FFFF0000"/>
        <rFont val="DengXian (正文)"/>
        <family val="3"/>
        <charset val="134"/>
      </rPr>
      <t>醇</t>
    </r>
    <r>
      <rPr>
        <sz val="12"/>
        <color theme="1"/>
        <rFont val="DengXian"/>
        <family val="2"/>
        <charset val="134"/>
        <scheme val="minor"/>
      </rPr>
      <t>类、</t>
    </r>
    <r>
      <rPr>
        <sz val="12"/>
        <color rgb="FFFF0000"/>
        <rFont val="DengXian (正文)"/>
        <family val="3"/>
        <charset val="134"/>
      </rPr>
      <t>醛</t>
    </r>
    <r>
      <rPr>
        <sz val="12"/>
        <color theme="1"/>
        <rFont val="DengXian"/>
        <family val="2"/>
        <charset val="134"/>
        <scheme val="minor"/>
      </rPr>
      <t>类、</t>
    </r>
    <r>
      <rPr>
        <sz val="12"/>
        <color rgb="FFFF0000"/>
        <rFont val="DengXian (正文)"/>
        <family val="3"/>
        <charset val="134"/>
      </rPr>
      <t>醚</t>
    </r>
    <r>
      <rPr>
        <sz val="12"/>
        <color theme="1"/>
        <rFont val="DengXian"/>
        <family val="2"/>
        <charset val="134"/>
        <scheme val="minor"/>
      </rPr>
      <t>类</t>
    </r>
    <phoneticPr fontId="2" type="noConversion"/>
  </si>
  <si>
    <t>高聚物燃烧（塑料、聚乙烯等）</t>
    <rPh sb="0" eb="1">
      <t>gao ju wu</t>
    </rPh>
    <rPh sb="3" eb="4">
      <t>ran shao</t>
    </rPh>
    <rPh sb="6" eb="7">
      <t>su liao</t>
    </rPh>
    <rPh sb="9" eb="10">
      <t>ju yi xi</t>
    </rPh>
    <rPh sb="12" eb="13">
      <t>deng</t>
    </rPh>
    <phoneticPr fontId="2" type="noConversion"/>
  </si>
  <si>
    <t>co、氮氧化合物、hc1、hf、so2、光气</t>
    <phoneticPr fontId="2" type="noConversion"/>
  </si>
  <si>
    <t>木材燃烧</t>
    <rPh sb="0" eb="1">
      <t>mu cai ran shao</t>
    </rPh>
    <phoneticPr fontId="2" type="noConversion"/>
  </si>
  <si>
    <t>110度：树脂；
150度：co ；
220-250度：co2、ch4甲烷、c2h2乙炔，h2氢气</t>
    <phoneticPr fontId="2" type="noConversion"/>
  </si>
  <si>
    <t>煤燃烧</t>
    <rPh sb="0" eb="1">
      <t>mei</t>
    </rPh>
    <rPh sb="1" eb="2">
      <t>ran shao</t>
    </rPh>
    <phoneticPr fontId="2" type="noConversion"/>
  </si>
  <si>
    <t>co、co2、ch4（甲烷）、h2（氢气）</t>
    <rPh sb="11" eb="12">
      <t>jia wan</t>
    </rPh>
    <rPh sb="18" eb="19">
      <t>qin qi</t>
    </rPh>
    <phoneticPr fontId="2" type="noConversion"/>
  </si>
  <si>
    <t>金属燃烧</t>
    <rPh sb="0" eb="1">
      <t>jin shu ran sh</t>
    </rPh>
    <phoneticPr fontId="2" type="noConversion"/>
  </si>
  <si>
    <t>钠：黄；钾：紫；钙：砖红；锂：紫红
钡：黄绿；锶：洋红；铜：绿；镁：白色</t>
    <rPh sb="0" eb="1">
      <t>na</t>
    </rPh>
    <rPh sb="2" eb="3">
      <t>huang se</t>
    </rPh>
    <rPh sb="4" eb="5">
      <t>jia</t>
    </rPh>
    <rPh sb="6" eb="7">
      <t>zi se</t>
    </rPh>
    <rPh sb="8" eb="9">
      <t>gai</t>
    </rPh>
    <rPh sb="10" eb="11">
      <t>zhuan hong</t>
    </rPh>
    <rPh sb="13" eb="14">
      <t>li</t>
    </rPh>
    <rPh sb="15" eb="16">
      <t>zi hong</t>
    </rPh>
    <rPh sb="18" eb="19">
      <t>be</t>
    </rPh>
    <rPh sb="20" eb="21">
      <t>huang lü</t>
    </rPh>
    <rPh sb="23" eb="24">
      <t>si</t>
    </rPh>
    <rPh sb="25" eb="26">
      <t>yang hong</t>
    </rPh>
    <rPh sb="28" eb="29">
      <t>tong</t>
    </rPh>
    <rPh sb="30" eb="31">
      <t>lü se</t>
    </rPh>
    <rPh sb="32" eb="33">
      <t>mei</t>
    </rPh>
    <rPh sb="34" eb="35">
      <t>bai se</t>
    </rPh>
    <phoneticPr fontId="2" type="noConversion"/>
  </si>
  <si>
    <t>A-固体</t>
    <rPh sb="2" eb="3">
      <t>gu ti</t>
    </rPh>
    <phoneticPr fontId="2" type="noConversion"/>
  </si>
  <si>
    <t>B-液体</t>
    <rPh sb="2" eb="3">
      <t>ye ti</t>
    </rPh>
    <phoneticPr fontId="2" type="noConversion"/>
  </si>
  <si>
    <t>C-气体</t>
    <rPh sb="2" eb="3">
      <t>qi t</t>
    </rPh>
    <phoneticPr fontId="2" type="noConversion"/>
  </si>
  <si>
    <t>D-活泼金属</t>
    <rPh sb="2" eb="3">
      <t>huo po jin shu</t>
    </rPh>
    <phoneticPr fontId="2" type="noConversion"/>
  </si>
  <si>
    <t>E-电气</t>
    <rPh sb="2" eb="3">
      <t>dian qi</t>
    </rPh>
    <phoneticPr fontId="2" type="noConversion"/>
  </si>
  <si>
    <t>F-厨房火灾（植物油、动物油）</t>
    <rPh sb="2" eb="3">
      <t>chu fang</t>
    </rPh>
    <rPh sb="4" eb="5">
      <t>huo zai</t>
    </rPh>
    <rPh sb="7" eb="8">
      <t>zhi wu you</t>
    </rPh>
    <rPh sb="11" eb="12">
      <t>dong wu you</t>
    </rPh>
    <phoneticPr fontId="2" type="noConversion"/>
  </si>
  <si>
    <t>木材、棉、毛、麻、纸</t>
    <phoneticPr fontId="2" type="noConversion"/>
  </si>
  <si>
    <r>
      <t>汽油、煤油、原油、</t>
    </r>
    <r>
      <rPr>
        <sz val="12"/>
        <color rgb="FFFF0000"/>
        <rFont val="DengXian (正文)"/>
        <family val="3"/>
        <charset val="134"/>
      </rPr>
      <t>乙醇、甲醇</t>
    </r>
    <r>
      <rPr>
        <sz val="12"/>
        <color theme="1"/>
        <rFont val="DengXian"/>
        <family val="2"/>
        <charset val="134"/>
        <scheme val="minor"/>
      </rPr>
      <t>、</t>
    </r>
    <r>
      <rPr>
        <sz val="12"/>
        <color rgb="FFFF0000"/>
        <rFont val="DengXian (正文)"/>
        <family val="3"/>
        <charset val="134"/>
      </rPr>
      <t>沥青、石蜡</t>
    </r>
    <phoneticPr fontId="2" type="noConversion"/>
  </si>
  <si>
    <t>煤气、天然气、甲烷、乙烷、乙炔、氢气</t>
    <phoneticPr fontId="2" type="noConversion"/>
  </si>
  <si>
    <t>钾、钠、镁、鈦、锆、锂</t>
    <phoneticPr fontId="2" type="noConversion"/>
  </si>
  <si>
    <t>变压器等燃烧</t>
    <phoneticPr fontId="2" type="noConversion"/>
  </si>
  <si>
    <t>火灾类型（物质性质）</t>
    <rPh sb="0" eb="1">
      <t>huo zai lei xing</t>
    </rPh>
    <rPh sb="5" eb="6">
      <t>wu zh</t>
    </rPh>
    <rPh sb="7" eb="8">
      <t>xing zhi</t>
    </rPh>
    <phoneticPr fontId="2" type="noConversion"/>
  </si>
  <si>
    <t>一般</t>
    <rPh sb="0" eb="1">
      <t>yi ban</t>
    </rPh>
    <phoneticPr fontId="2" type="noConversion"/>
  </si>
  <si>
    <t>较大</t>
    <rPh sb="0" eb="1">
      <t>jiao da</t>
    </rPh>
    <phoneticPr fontId="2" type="noConversion"/>
  </si>
  <si>
    <t>重大</t>
    <rPh sb="0" eb="1">
      <t>zhong da</t>
    </rPh>
    <phoneticPr fontId="2" type="noConversion"/>
  </si>
  <si>
    <t>特别重大</t>
    <rPh sb="0" eb="1">
      <t>te bie</t>
    </rPh>
    <rPh sb="2" eb="3">
      <t>zhong da</t>
    </rPh>
    <phoneticPr fontId="2" type="noConversion"/>
  </si>
  <si>
    <t>&lt;3</t>
    <phoneticPr fontId="2" type="noConversion"/>
  </si>
  <si>
    <t>3&lt;=  ,&lt;10</t>
    <phoneticPr fontId="2" type="noConversion"/>
  </si>
  <si>
    <t>10&lt;=,&lt;30</t>
    <phoneticPr fontId="2" type="noConversion"/>
  </si>
  <si>
    <t>30&lt;=</t>
    <phoneticPr fontId="2" type="noConversion"/>
  </si>
  <si>
    <t>10&lt;=,&lt;50</t>
    <phoneticPr fontId="2" type="noConversion"/>
  </si>
  <si>
    <t>&lt;1000万</t>
    <rPh sb="5" eb="6">
      <t>wan</t>
    </rPh>
    <phoneticPr fontId="2" type="noConversion"/>
  </si>
  <si>
    <t>1000万&lt;=,&lt;5000万</t>
    <rPh sb="4" eb="5">
      <t>wan</t>
    </rPh>
    <rPh sb="13" eb="14">
      <t>wan</t>
    </rPh>
    <phoneticPr fontId="2" type="noConversion"/>
  </si>
  <si>
    <t>5000万&lt;=,&lt;1亿</t>
    <rPh sb="4" eb="5">
      <t>wan</t>
    </rPh>
    <rPh sb="10" eb="11">
      <t>yi</t>
    </rPh>
    <phoneticPr fontId="2" type="noConversion"/>
  </si>
  <si>
    <t>1亿&lt;=</t>
    <rPh sb="1" eb="2">
      <t>yi</t>
    </rPh>
    <phoneticPr fontId="2" type="noConversion"/>
  </si>
  <si>
    <r>
      <t>死亡人数</t>
    </r>
    <r>
      <rPr>
        <b/>
        <sz val="12"/>
        <color rgb="FFFF0000"/>
        <rFont val="DengXian (正文)"/>
        <charset val="134"/>
      </rPr>
      <t>（3-1-3）</t>
    </r>
    <rPh sb="0" eb="1">
      <t>si wang</t>
    </rPh>
    <rPh sb="2" eb="3">
      <t>ren shu</t>
    </rPh>
    <phoneticPr fontId="2" type="noConversion"/>
  </si>
  <si>
    <r>
      <t>经济损失</t>
    </r>
    <r>
      <rPr>
        <b/>
        <sz val="12"/>
        <color rgb="FFFF0000"/>
        <rFont val="DengXian (正文)"/>
        <charset val="134"/>
      </rPr>
      <t>（1-5-1）</t>
    </r>
    <rPh sb="0" eb="1">
      <t>jin ji sun shi</t>
    </rPh>
    <phoneticPr fontId="2" type="noConversion"/>
  </si>
  <si>
    <r>
      <t>受伤人数</t>
    </r>
    <r>
      <rPr>
        <b/>
        <sz val="12"/>
        <color rgb="FFFF0000"/>
        <rFont val="DengXian (正文)"/>
        <charset val="134"/>
      </rPr>
      <t>（1-5-1）</t>
    </r>
    <rPh sb="0" eb="1">
      <t>shou shang</t>
    </rPh>
    <rPh sb="2" eb="3">
      <t>ren shu</t>
    </rPh>
    <phoneticPr fontId="2" type="noConversion"/>
  </si>
  <si>
    <t>&lt;10</t>
    <phoneticPr fontId="2" type="noConversion"/>
  </si>
  <si>
    <t>50&lt;=,&lt;100</t>
    <phoneticPr fontId="2" type="noConversion"/>
  </si>
  <si>
    <t>100&lt;=</t>
    <phoneticPr fontId="2" type="noConversion"/>
  </si>
  <si>
    <t>火灾类型（损失程度）就高原则</t>
    <rPh sb="0" eb="1">
      <t>huo zai</t>
    </rPh>
    <rPh sb="2" eb="3">
      <t>lei xing</t>
    </rPh>
    <rPh sb="5" eb="6">
      <t>sun shi</t>
    </rPh>
    <rPh sb="7" eb="8">
      <t>cheng du</t>
    </rPh>
    <rPh sb="10" eb="11">
      <t>jiu gao</t>
    </rPh>
    <rPh sb="12" eb="13">
      <t>yuan ze</t>
    </rPh>
    <phoneticPr fontId="2" type="noConversion"/>
  </si>
  <si>
    <t>预混爆炸</t>
    <rPh sb="0" eb="1">
      <t>yu hun ba</t>
    </rPh>
    <rPh sb="2" eb="3">
      <t>bao z</t>
    </rPh>
    <phoneticPr fontId="2" type="noConversion"/>
  </si>
  <si>
    <t>非预混爆炸</t>
    <rPh sb="0" eb="1">
      <t>fei</t>
    </rPh>
    <rPh sb="1" eb="2">
      <t>yu hun</t>
    </rPh>
    <rPh sb="3" eb="4">
      <t>bao z</t>
    </rPh>
    <phoneticPr fontId="2" type="noConversion"/>
  </si>
  <si>
    <t>木粉、纸粉、樟脑粉、面粉</t>
    <phoneticPr fontId="2" type="noConversion"/>
  </si>
  <si>
    <r>
      <t>木炭、焦炭、金属粉</t>
    </r>
    <r>
      <rPr>
        <sz val="12"/>
        <color rgb="FFFF0000"/>
        <rFont val="DengXian"/>
        <family val="2"/>
        <charset val="134"/>
        <scheme val="minor"/>
      </rPr>
      <t>（</t>
    </r>
    <r>
      <rPr>
        <sz val="12"/>
        <color rgb="FFFF0000"/>
        <rFont val="DengXian (正文)"/>
        <family val="3"/>
        <charset val="134"/>
      </rPr>
      <t>黑粉+金属粉</t>
    </r>
    <r>
      <rPr>
        <sz val="12"/>
        <color rgb="FFFF0000"/>
        <rFont val="DengXian"/>
        <family val="2"/>
        <charset val="134"/>
        <scheme val="minor"/>
      </rPr>
      <t>）</t>
    </r>
    <rPh sb="10" eb="11">
      <t>hei</t>
    </rPh>
    <rPh sb="11" eb="12">
      <t>fen</t>
    </rPh>
    <rPh sb="13" eb="14">
      <t>jin shu fen</t>
    </rPh>
    <phoneticPr fontId="2" type="noConversion"/>
  </si>
  <si>
    <t>粉尘爆炸类型</t>
    <rPh sb="0" eb="1">
      <t>fen chen</t>
    </rPh>
    <rPh sb="2" eb="3">
      <t>bao za</t>
    </rPh>
    <rPh sb="4" eb="5">
      <t>lei xing</t>
    </rPh>
    <phoneticPr fontId="2" type="noConversion"/>
  </si>
  <si>
    <t>易燃液体分类（闪点&lt;=60）</t>
    <rPh sb="0" eb="1">
      <t>yi ran ye ti</t>
    </rPh>
    <rPh sb="4" eb="5">
      <t>fen lei</t>
    </rPh>
    <rPh sb="7" eb="8">
      <t>shang dian</t>
    </rPh>
    <rPh sb="8" eb="9">
      <t>dian</t>
    </rPh>
    <phoneticPr fontId="2" type="noConversion"/>
  </si>
  <si>
    <t> 一类（初沸点&lt;=35度）</t>
    <rPh sb="1" eb="2">
      <t>yi lei</t>
    </rPh>
    <phoneticPr fontId="2" type="noConversion"/>
  </si>
  <si>
    <t>汽油 乙醛 丙酮 乙醚 二氧化硫</t>
    <phoneticPr fontId="2" type="noConversion"/>
  </si>
  <si>
    <t xml:space="preserve">二类 初沸点&gt;35度 闪点&lt;23度 </t>
    <phoneticPr fontId="2" type="noConversion"/>
  </si>
  <si>
    <t>甲乙醇 香蕉水 石油原油 笨</t>
    <phoneticPr fontId="2" type="noConversion"/>
  </si>
  <si>
    <t xml:space="preserve">三类  初沸点&gt;35度   23&lt;闪点&lt;=60 </t>
    <phoneticPr fontId="2" type="noConversion"/>
  </si>
  <si>
    <t>煤油 樟脑油 松节油 松香水 刹车油  医用碘酒</t>
    <phoneticPr fontId="2" type="noConversion"/>
  </si>
  <si>
    <t>易燃固体分类</t>
    <rPh sb="0" eb="1">
      <t>yi ran</t>
    </rPh>
    <rPh sb="2" eb="3">
      <t>gu ti fen lei</t>
    </rPh>
    <phoneticPr fontId="2" type="noConversion"/>
  </si>
  <si>
    <t>白磷、三氯化钛</t>
    <rPh sb="0" eb="1">
      <t>bai lin</t>
    </rPh>
    <rPh sb="3" eb="4">
      <t>san lü hua tqi</t>
    </rPh>
    <phoneticPr fontId="2" type="noConversion"/>
  </si>
  <si>
    <t>逐渐发热自燃</t>
    <rPh sb="0" eb="1">
      <t>zhu jian</t>
    </rPh>
    <rPh sb="2" eb="3">
      <t>fa re</t>
    </rPh>
    <rPh sb="4" eb="5">
      <t>zi ran</t>
    </rPh>
    <phoneticPr fontId="2" type="noConversion"/>
  </si>
  <si>
    <t>遇空迅速自燃</t>
    <rPh sb="0" eb="1">
      <t>yu dao</t>
    </rPh>
    <rPh sb="1" eb="2">
      <t>kong qi</t>
    </rPh>
    <rPh sb="2" eb="3">
      <t>xun su</t>
    </rPh>
    <rPh sb="4" eb="5">
      <t>zi ran</t>
    </rPh>
    <phoneticPr fontId="2" type="noConversion"/>
  </si>
  <si>
    <t>遇水自燃甚至爆炸</t>
    <rPh sb="0" eb="1">
      <t>yu dao</t>
    </rPh>
    <rPh sb="1" eb="2">
      <t>shui</t>
    </rPh>
    <rPh sb="2" eb="3">
      <t>zi ran</t>
    </rPh>
    <rPh sb="4" eb="5">
      <t>shen zhi bao z</t>
    </rPh>
    <phoneticPr fontId="2" type="noConversion"/>
  </si>
  <si>
    <t>赛璐格碎削、油纸  潮湿棉花  硝化纤维胶片 
废影片、x光片</t>
    <phoneticPr fontId="2" type="noConversion"/>
  </si>
  <si>
    <t>钠 等活泼金属、碳化钙（电石）
硼 锌 锑 铝的烷基化物</t>
    <rPh sb="2" eb="3">
      <t>deng</t>
    </rPh>
    <rPh sb="3" eb="4">
      <t>huo po jin shu</t>
    </rPh>
    <rPh sb="12" eb="13">
      <t>dian shi</t>
    </rPh>
    <phoneticPr fontId="2" type="noConversion"/>
  </si>
  <si>
    <t>遇潮发热需外火</t>
    <rPh sb="0" eb="1">
      <t>yu dao</t>
    </rPh>
    <rPh sb="1" eb="2">
      <t>chao sh</t>
    </rPh>
    <rPh sb="2" eb="3">
      <t>fa r</t>
    </rPh>
    <rPh sb="4" eb="5">
      <t>xu</t>
    </rPh>
    <rPh sb="5" eb="6">
      <t>wai huo</t>
    </rPh>
    <phoneticPr fontId="2" type="noConversion"/>
  </si>
  <si>
    <t>氢化钙 保险粉</t>
    <phoneticPr fontId="2" type="noConversion"/>
  </si>
  <si>
    <t>凡是带氯酸的都是甲类</t>
    <phoneticPr fontId="2" type="noConversion"/>
  </si>
  <si>
    <t>黄磷、赤磷、五硫化二磷、三硫化二磷</t>
    <phoneticPr fontId="2" type="noConversion"/>
  </si>
  <si>
    <t>铝粉或镁粉厂房，煤粉厂房，面粉厂的碾磨部位，金属制品抛光部位，谷物筒仓工作塔，亚麻厂的除尘器和过滤器室</t>
    <phoneticPr fontId="2" type="noConversion"/>
  </si>
  <si>
    <t>厂房仓库分类</t>
    <rPh sb="0" eb="1">
      <t>chang fang</t>
    </rPh>
    <rPh sb="2" eb="3">
      <t>cang ku</t>
    </rPh>
    <rPh sb="4" eb="5">
      <t>fen lei</t>
    </rPh>
    <phoneticPr fontId="2" type="noConversion"/>
  </si>
  <si>
    <t>液体</t>
    <rPh sb="0" eb="1">
      <t>ye ti</t>
    </rPh>
    <phoneticPr fontId="2" type="noConversion"/>
  </si>
  <si>
    <t>气体</t>
    <rPh sb="0" eb="1">
      <t>qi ti</t>
    </rPh>
    <phoneticPr fontId="2" type="noConversion"/>
  </si>
  <si>
    <r>
      <t>爆炸极限浓度：小于10%，</t>
    </r>
    <r>
      <rPr>
        <sz val="12"/>
        <color rgb="FFFF0000"/>
        <rFont val="华文仿宋"/>
        <family val="3"/>
        <charset val="134"/>
      </rPr>
      <t>1</t>
    </r>
    <r>
      <rPr>
        <sz val="12"/>
        <color theme="1"/>
        <rFont val="华文仿宋"/>
        <family val="3"/>
        <charset val="134"/>
      </rPr>
      <t>L/M3*容积，不超过</t>
    </r>
    <r>
      <rPr>
        <sz val="12"/>
        <color rgb="FFFF0000"/>
        <rFont val="华文仿宋"/>
        <family val="3"/>
        <charset val="134"/>
      </rPr>
      <t xml:space="preserve">25L
乙炔、氢、甲烷、乙烯、硫化氢    </t>
    </r>
    <rPh sb="0" eb="1">
      <t>bao za</t>
    </rPh>
    <rPh sb="2" eb="3">
      <t>ji xian</t>
    </rPh>
    <rPh sb="4" eb="5">
      <t>nong du</t>
    </rPh>
    <rPh sb="7" eb="8">
      <t>xiao yu</t>
    </rPh>
    <rPh sb="19" eb="20">
      <t>rong ji</t>
    </rPh>
    <rPh sb="22" eb="23">
      <t>bu chao guo</t>
    </rPh>
    <phoneticPr fontId="2" type="noConversion"/>
  </si>
  <si>
    <r>
      <t>大于10%，</t>
    </r>
    <r>
      <rPr>
        <sz val="12"/>
        <color rgb="FFFF0000"/>
        <rFont val="华文仿宋"/>
        <family val="3"/>
        <charset val="134"/>
      </rPr>
      <t>5</t>
    </r>
    <r>
      <rPr>
        <sz val="12"/>
        <color theme="1"/>
        <rFont val="华文仿宋"/>
        <family val="3"/>
        <charset val="134"/>
      </rPr>
      <t>L/M3  * 容积 ，不超过</t>
    </r>
    <r>
      <rPr>
        <sz val="12"/>
        <color rgb="FFFF0000"/>
        <rFont val="华文仿宋"/>
        <family val="3"/>
        <charset val="134"/>
      </rPr>
      <t>50L
氨</t>
    </r>
    <rPh sb="26" eb="27">
      <t>an qi</t>
    </rPh>
    <phoneticPr fontId="2" type="noConversion"/>
  </si>
  <si>
    <r>
      <t>闪点：小于28度，</t>
    </r>
    <r>
      <rPr>
        <b/>
        <sz val="12"/>
        <color rgb="FFFF0000"/>
        <rFont val="华文仿宋"/>
        <family val="3"/>
        <charset val="134"/>
      </rPr>
      <t>0.004</t>
    </r>
    <r>
      <rPr>
        <sz val="12"/>
        <color theme="1"/>
        <rFont val="华文仿宋"/>
        <family val="3"/>
        <charset val="134"/>
      </rPr>
      <t>L/M3  * 容积，不超过</t>
    </r>
    <r>
      <rPr>
        <sz val="12"/>
        <color rgb="FFFF0000"/>
        <rFont val="华文仿宋"/>
        <family val="3"/>
        <charset val="134"/>
      </rPr>
      <t>100L
汽油、乙醚、丙酮</t>
    </r>
    <rPh sb="0" eb="1">
      <t>shan dian</t>
    </rPh>
    <rPh sb="1" eb="2">
      <t>dian</t>
    </rPh>
    <rPh sb="3" eb="4">
      <t>xiao yu</t>
    </rPh>
    <rPh sb="7" eb="8">
      <t>du</t>
    </rPh>
    <rPh sb="22" eb="23">
      <t>rong</t>
    </rPh>
    <rPh sb="25" eb="26">
      <t>bu chao guo</t>
    </rPh>
    <rPh sb="33" eb="34">
      <t>qi you</t>
    </rPh>
    <rPh sb="36" eb="37">
      <t>yi mi</t>
    </rPh>
    <rPh sb="39" eb="40">
      <t>bing tong</t>
    </rPh>
    <phoneticPr fontId="2" type="noConversion"/>
  </si>
  <si>
    <r>
      <t>大于28度，</t>
    </r>
    <r>
      <rPr>
        <sz val="12"/>
        <color rgb="FFFF0000"/>
        <rFont val="华文仿宋"/>
        <family val="3"/>
        <charset val="134"/>
      </rPr>
      <t xml:space="preserve">0.02L/M3 </t>
    </r>
    <r>
      <rPr>
        <sz val="12"/>
        <color theme="1"/>
        <rFont val="华文仿宋"/>
        <family val="3"/>
        <charset val="134"/>
      </rPr>
      <t xml:space="preserve"> * 容积，不超过</t>
    </r>
    <r>
      <rPr>
        <sz val="12"/>
        <color rgb="FFFF0000"/>
        <rFont val="华文仿宋"/>
        <family val="3"/>
        <charset val="134"/>
      </rPr>
      <t>200L
煤油、松节油、</t>
    </r>
    <rPh sb="0" eb="1">
      <t>da yu</t>
    </rPh>
    <rPh sb="4" eb="5">
      <t>du</t>
    </rPh>
    <rPh sb="21" eb="22">
      <t>bu chao guo</t>
    </rPh>
    <rPh sb="29" eb="30">
      <t>mei you</t>
    </rPh>
    <rPh sb="32" eb="33">
      <t>song jie you</t>
    </rPh>
    <phoneticPr fontId="2" type="noConversion"/>
  </si>
  <si>
    <t>计算厂房最大堆放量（重要）</t>
    <rPh sb="0" eb="1">
      <t>ji suan</t>
    </rPh>
    <rPh sb="2" eb="3">
      <t>chang fang</t>
    </rPh>
    <rPh sb="4" eb="5">
      <t>zui da</t>
    </rPh>
    <rPh sb="6" eb="7">
      <t>dui fang</t>
    </rPh>
    <rPh sb="8" eb="9">
      <t>liang</t>
    </rPh>
    <rPh sb="10" eb="11">
      <t>zhong yao</t>
    </rPh>
    <phoneticPr fontId="2" type="noConversion"/>
  </si>
  <si>
    <r>
      <t>汽油加铅室，植物油加工厂的</t>
    </r>
    <r>
      <rPr>
        <sz val="11"/>
        <color theme="1"/>
        <rFont val="DengXian (正文)"/>
        <charset val="134"/>
      </rPr>
      <t>浸</t>
    </r>
    <r>
      <rPr>
        <sz val="11"/>
        <color theme="1"/>
        <rFont val="DengXian"/>
        <family val="3"/>
        <charset val="134"/>
        <scheme val="minor"/>
      </rPr>
      <t>出车间，石油气体分</t>
    </r>
    <r>
      <rPr>
        <sz val="11"/>
        <color theme="1"/>
        <rFont val="DengXian (正文)"/>
        <charset val="134"/>
      </rPr>
      <t>馏</t>
    </r>
    <r>
      <rPr>
        <sz val="11"/>
        <color theme="1"/>
        <rFont val="DengXian"/>
        <family val="3"/>
        <charset val="134"/>
        <scheme val="minor"/>
      </rPr>
      <t>厂房，液化石油气</t>
    </r>
    <r>
      <rPr>
        <sz val="11"/>
        <color theme="1"/>
        <rFont val="DengXian (正文)"/>
        <charset val="134"/>
      </rPr>
      <t>灌</t>
    </r>
    <r>
      <rPr>
        <sz val="11"/>
        <color theme="1"/>
        <rFont val="DengXian"/>
        <family val="3"/>
        <charset val="134"/>
        <scheme val="minor"/>
      </rPr>
      <t>瓶间、</t>
    </r>
    <phoneticPr fontId="2" type="noConversion"/>
  </si>
  <si>
    <r>
      <t>石脑油，液化石油气， 汽油（</t>
    </r>
    <r>
      <rPr>
        <sz val="11"/>
        <color theme="7"/>
        <rFont val="DengXian (正文)"/>
        <charset val="134"/>
      </rPr>
      <t>固液汽</t>
    </r>
    <r>
      <rPr>
        <sz val="11"/>
        <color theme="1"/>
        <rFont val="DengXian"/>
        <family val="3"/>
        <charset val="134"/>
        <scheme val="minor"/>
      </rPr>
      <t>）</t>
    </r>
    <rPh sb="14" eb="15">
      <t>gu ti</t>
    </rPh>
    <rPh sb="15" eb="16">
      <t>ye</t>
    </rPh>
    <rPh sb="16" eb="17">
      <t>qi you</t>
    </rPh>
    <phoneticPr fontId="2" type="noConversion"/>
  </si>
  <si>
    <r>
      <t>煤油、松节油、溶剂油、樟脑油、（</t>
    </r>
    <r>
      <rPr>
        <sz val="11"/>
        <color theme="7"/>
        <rFont val="DengXian (正文)"/>
        <charset val="134"/>
      </rPr>
      <t>没脏松茸</t>
    </r>
    <r>
      <rPr>
        <sz val="11"/>
        <color theme="1"/>
        <rFont val="DengXian"/>
        <family val="3"/>
        <charset val="134"/>
        <scheme val="minor"/>
      </rPr>
      <t>）</t>
    </r>
    <rPh sb="16" eb="17">
      <t>mei</t>
    </rPh>
    <rPh sb="17" eb="18">
      <t>zang</t>
    </rPh>
    <rPh sb="18" eb="19">
      <t>song ron</t>
    </rPh>
    <phoneticPr fontId="2" type="noConversion"/>
  </si>
  <si>
    <t>民用建筑分类</t>
    <rPh sb="0" eb="1">
      <t>ming yong jian zhu</t>
    </rPh>
    <rPh sb="2" eb="3">
      <t>jian zhu</t>
    </rPh>
    <rPh sb="4" eb="5">
      <t>feng lei</t>
    </rPh>
    <phoneticPr fontId="2" type="noConversion"/>
  </si>
  <si>
    <t>高层</t>
    <rPh sb="0" eb="1">
      <t>gao ceng</t>
    </rPh>
    <phoneticPr fontId="2" type="noConversion"/>
  </si>
  <si>
    <t>一类</t>
    <rPh sb="0" eb="1">
      <t>yi lei</t>
    </rPh>
    <phoneticPr fontId="2" type="noConversion"/>
  </si>
  <si>
    <t>二类</t>
    <rPh sb="0" eb="1">
      <t>er lei</t>
    </rPh>
    <phoneticPr fontId="2" type="noConversion"/>
  </si>
  <si>
    <t>单多层</t>
    <rPh sb="0" eb="1">
      <t>dan duo ceng</t>
    </rPh>
    <phoneticPr fontId="2" type="noConversion"/>
  </si>
  <si>
    <t>住宅</t>
    <rPh sb="0" eb="1">
      <t>zhu z</t>
    </rPh>
    <phoneticPr fontId="2" type="noConversion"/>
  </si>
  <si>
    <t>公共</t>
    <rPh sb="0" eb="1">
      <t>gong gong</t>
    </rPh>
    <phoneticPr fontId="2" type="noConversion"/>
  </si>
  <si>
    <t>1、54m以上</t>
    <rPh sb="5" eb="6">
      <t>yi shang</t>
    </rPh>
    <phoneticPr fontId="2" type="noConversion"/>
  </si>
  <si>
    <t>1、24-50m（含）</t>
    <rPh sb="9" eb="10">
      <t>han</t>
    </rPh>
    <phoneticPr fontId="2" type="noConversion"/>
  </si>
  <si>
    <r>
      <t xml:space="preserve">1、24m（含）以下的多层（8层左右）
</t>
    </r>
    <r>
      <rPr>
        <b/>
        <sz val="12"/>
        <color rgb="FFFF0000"/>
        <rFont val="DengXian (正文)"/>
        <charset val="134"/>
      </rPr>
      <t>2、单层，没有高度限制，大于24m的也是属于单层</t>
    </r>
    <rPh sb="10" eb="11">
      <t>de</t>
    </rPh>
    <rPh sb="11" eb="12">
      <t>duo cegn</t>
    </rPh>
    <rPh sb="15" eb="16">
      <t>ceng</t>
    </rPh>
    <rPh sb="16" eb="17">
      <t>zuo you</t>
    </rPh>
    <rPh sb="22" eb="23">
      <t>dan ceng</t>
    </rPh>
    <rPh sb="25" eb="26">
      <t>mei you</t>
    </rPh>
    <rPh sb="27" eb="28">
      <t>gao du</t>
    </rPh>
    <rPh sb="29" eb="30">
      <t>xian zhi</t>
    </rPh>
    <rPh sb="32" eb="33">
      <t>da yu</t>
    </rPh>
    <rPh sb="37" eb="38">
      <t>de</t>
    </rPh>
    <rPh sb="38" eb="39">
      <t>ye shi</t>
    </rPh>
    <rPh sb="40" eb="41">
      <t>shu yu</t>
    </rPh>
    <rPh sb="42" eb="43">
      <t>dan</t>
    </rPh>
    <rPh sb="43" eb="44">
      <t>ceng</t>
    </rPh>
    <phoneticPr fontId="2" type="noConversion"/>
  </si>
  <si>
    <t>1、27-54m（含）
包括铺面在内的</t>
    <rPh sb="9" eb="10">
      <t>han</t>
    </rPh>
    <rPh sb="12" eb="13">
      <t>bao kuo</t>
    </rPh>
    <rPh sb="14" eb="15">
      <t>pu mian</t>
    </rPh>
    <rPh sb="16" eb="17">
      <t>zai nei</t>
    </rPh>
    <rPh sb="17" eb="18">
      <t>nei</t>
    </rPh>
    <rPh sb="18" eb="19">
      <t>de</t>
    </rPh>
    <phoneticPr fontId="2" type="noConversion"/>
  </si>
  <si>
    <t>1、27m（含）以下的多层（9层左右）
包括铺面在内的</t>
    <rPh sb="6" eb="7">
      <t>han</t>
    </rPh>
    <rPh sb="8" eb="9">
      <t>yi xia</t>
    </rPh>
    <rPh sb="10" eb="11">
      <t>de</t>
    </rPh>
    <rPh sb="11" eb="12">
      <t>duo ceng</t>
    </rPh>
    <rPh sb="15" eb="16">
      <t>ceng</t>
    </rPh>
    <rPh sb="16" eb="17">
      <t>zuo you</t>
    </rPh>
    <phoneticPr fontId="2" type="noConversion"/>
  </si>
  <si>
    <t>1、50m以上
2、24m以上医院
3、24m以上独立建造的老人照料设施
4、24m以上单层超过1000m2的商场、展览馆、财政金融中心
5、24m以上藏书在100万册以上的图书馆、
6、24m以上重要公共场所。50人以上，损失大的地方
7、24m以上省级以上电视广播、防灾指挥中心和省级以上电力调度、</t>
    <rPh sb="5" eb="6">
      <t>yi shang</t>
    </rPh>
    <rPh sb="13" eb="14">
      <t>yi shang</t>
    </rPh>
    <rPh sb="15" eb="16">
      <t>yi yaun</t>
    </rPh>
    <rPh sb="23" eb="24">
      <t>yi shang</t>
    </rPh>
    <rPh sb="25" eb="26">
      <t>du li</t>
    </rPh>
    <rPh sb="27" eb="28">
      <t>jian zao</t>
    </rPh>
    <rPh sb="29" eb="30">
      <t>de</t>
    </rPh>
    <rPh sb="30" eb="31">
      <t>lao ren</t>
    </rPh>
    <rPh sb="32" eb="33">
      <t>zhao liao</t>
    </rPh>
    <rPh sb="34" eb="35">
      <t>she shi</t>
    </rPh>
    <rPh sb="42" eb="43">
      <t>yi shang</t>
    </rPh>
    <rPh sb="44" eb="45">
      <t>dan ceng</t>
    </rPh>
    <rPh sb="46" eb="47">
      <t>chao guo</t>
    </rPh>
    <rPh sb="54" eb="55">
      <t>de</t>
    </rPh>
    <rPh sb="55" eb="56">
      <t>shang chang</t>
    </rPh>
    <rPh sb="58" eb="59">
      <t>zhang lan guan</t>
    </rPh>
    <rPh sb="62" eb="63">
      <t>cai zheng</t>
    </rPh>
    <rPh sb="64" eb="65">
      <t>jin rong</t>
    </rPh>
    <rPh sb="66" eb="67">
      <t>zhong xin</t>
    </rPh>
    <rPh sb="74" eb="75">
      <t>yi shang</t>
    </rPh>
    <rPh sb="76" eb="77">
      <t>cang shu</t>
    </rPh>
    <rPh sb="78" eb="79">
      <t>zai</t>
    </rPh>
    <rPh sb="82" eb="83">
      <t>wan</t>
    </rPh>
    <rPh sb="83" eb="84">
      <t>ce</t>
    </rPh>
    <rPh sb="84" eb="85">
      <t>yi shang</t>
    </rPh>
    <rPh sb="86" eb="87">
      <t>de</t>
    </rPh>
    <rPh sb="87" eb="88">
      <t>tu shu guan</t>
    </rPh>
    <rPh sb="97" eb="98">
      <t>yi shang</t>
    </rPh>
    <rPh sb="99" eb="100">
      <t>zhong yao</t>
    </rPh>
    <rPh sb="101" eb="102">
      <t>gong gong</t>
    </rPh>
    <rPh sb="103" eb="104">
      <t>chang suo</t>
    </rPh>
    <rPh sb="108" eb="109">
      <t>ren</t>
    </rPh>
    <rPh sb="109" eb="110">
      <t>yi shang</t>
    </rPh>
    <rPh sb="112" eb="113">
      <t>sun shi</t>
    </rPh>
    <rPh sb="114" eb="115">
      <t>da</t>
    </rPh>
    <rPh sb="115" eb="116">
      <t>de</t>
    </rPh>
    <rPh sb="116" eb="117">
      <t>di fang</t>
    </rPh>
    <rPh sb="124" eb="125">
      <t>yi sang</t>
    </rPh>
    <rPh sb="126" eb="127">
      <t>sheng ji</t>
    </rPh>
    <rPh sb="128" eb="129">
      <t>yi shang</t>
    </rPh>
    <rPh sb="130" eb="131">
      <t>dian shi guang bo</t>
    </rPh>
    <rPh sb="135" eb="136">
      <t>fan zai</t>
    </rPh>
    <rPh sb="137" eb="138">
      <t>zhi hui zhong xin</t>
    </rPh>
    <rPh sb="141" eb="142">
      <t>h</t>
    </rPh>
    <rPh sb="142" eb="143">
      <t>sheng ji</t>
    </rPh>
    <rPh sb="144" eb="145">
      <t>yi shang</t>
    </rPh>
    <rPh sb="146" eb="147">
      <t>dian li</t>
    </rPh>
    <rPh sb="148" eb="149">
      <t>diao du</t>
    </rPh>
    <phoneticPr fontId="2" type="noConversion"/>
  </si>
  <si>
    <t>建筑材料等级</t>
    <rPh sb="0" eb="1">
      <t>jian zhu</t>
    </rPh>
    <rPh sb="2" eb="3">
      <t>cai liao</t>
    </rPh>
    <rPh sb="4" eb="5">
      <t>deng ji</t>
    </rPh>
    <phoneticPr fontId="2" type="noConversion"/>
  </si>
  <si>
    <t>可</t>
    <rPh sb="0" eb="1">
      <t>ke</t>
    </rPh>
    <phoneticPr fontId="2" type="noConversion"/>
  </si>
  <si>
    <t>不（A）</t>
    <rPh sb="0" eb="1">
      <t>bu</t>
    </rPh>
    <phoneticPr fontId="2" type="noConversion"/>
  </si>
  <si>
    <t>难（B1）</t>
    <rPh sb="0" eb="1">
      <t>nan</t>
    </rPh>
    <phoneticPr fontId="2" type="noConversion"/>
  </si>
  <si>
    <t>可（B2）</t>
    <rPh sb="0" eb="1">
      <t>ke</t>
    </rPh>
    <phoneticPr fontId="2" type="noConversion"/>
  </si>
  <si>
    <t>易（B3）</t>
    <rPh sb="0" eb="1">
      <t>yi</t>
    </rPh>
    <phoneticPr fontId="2" type="noConversion"/>
  </si>
  <si>
    <t>钢材、混凝土、砖、石、砌块、石膏板</t>
    <phoneticPr fontId="2" type="noConversion"/>
  </si>
  <si>
    <t xml:space="preserve">沥青混凝土、经阻燃处理的木材/塑料/水泥 刨花板/板条抹灰墙 </t>
    <phoneticPr fontId="2" type="noConversion"/>
  </si>
  <si>
    <t>木材、竹子、刨花板、宝丽板、塑料</t>
    <phoneticPr fontId="2" type="noConversion"/>
  </si>
  <si>
    <t>耐火极限（以楼板的耐火极限为基准）</t>
    <rPh sb="0" eb="1">
      <t>nai huo ji xian</t>
    </rPh>
    <rPh sb="5" eb="6">
      <t>yi</t>
    </rPh>
    <rPh sb="6" eb="7">
      <t>lou ban</t>
    </rPh>
    <rPh sb="8" eb="9">
      <t>de</t>
    </rPh>
    <rPh sb="9" eb="10">
      <t>nai huo ji xian</t>
    </rPh>
    <rPh sb="13" eb="14">
      <t>wei ji zhun</t>
    </rPh>
    <phoneticPr fontId="2" type="noConversion"/>
  </si>
  <si>
    <t>厂房/仓库</t>
    <rPh sb="0" eb="1">
      <t>chang fang</t>
    </rPh>
    <rPh sb="3" eb="4">
      <t>cang ku</t>
    </rPh>
    <phoneticPr fontId="2" type="noConversion"/>
  </si>
  <si>
    <t>民用建筑</t>
    <rPh sb="0" eb="1">
      <t>ming yong jian zhu</t>
    </rPh>
    <phoneticPr fontId="2" type="noConversion"/>
  </si>
  <si>
    <t>一级（1.5h）不</t>
    <rPh sb="0" eb="1">
      <t>yi ji</t>
    </rPh>
    <rPh sb="8" eb="9">
      <t>bu</t>
    </rPh>
    <phoneticPr fontId="2" type="noConversion"/>
  </si>
  <si>
    <t>二级（1h）不</t>
    <rPh sb="0" eb="1">
      <t>er ji</t>
    </rPh>
    <rPh sb="6" eb="7">
      <t>bu</t>
    </rPh>
    <phoneticPr fontId="2" type="noConversion"/>
  </si>
  <si>
    <t>三级（0.75h）不</t>
    <rPh sb="0" eb="1">
      <t>san ji</t>
    </rPh>
    <rPh sb="9" eb="10">
      <t>bu</t>
    </rPh>
    <phoneticPr fontId="2" type="noConversion"/>
  </si>
  <si>
    <t>四级（0.5h）难</t>
    <rPh sb="0" eb="1">
      <t>si ji</t>
    </rPh>
    <rPh sb="8" eb="9">
      <t>nan</t>
    </rPh>
    <phoneticPr fontId="2" type="noConversion"/>
  </si>
  <si>
    <t>三级（0.5h）不</t>
    <rPh sb="0" eb="1">
      <t>san ji</t>
    </rPh>
    <rPh sb="8" eb="9">
      <t>bu</t>
    </rPh>
    <phoneticPr fontId="2" type="noConversion"/>
  </si>
  <si>
    <t>甲类厂房</t>
    <rPh sb="0" eb="1">
      <t>jia lei chang fang</t>
    </rPh>
    <phoneticPr fontId="2" type="noConversion"/>
  </si>
  <si>
    <t>乙类厂房（仓库）</t>
    <rPh sb="0" eb="1">
      <t>yi lei chang fan</t>
    </rPh>
    <rPh sb="5" eb="6">
      <t>cang k</t>
    </rPh>
    <phoneticPr fontId="2" type="noConversion"/>
  </si>
  <si>
    <t>单、多层</t>
    <rPh sb="0" eb="1">
      <t>dan</t>
    </rPh>
    <rPh sb="2" eb="3">
      <t>duo ceng</t>
    </rPh>
    <phoneticPr fontId="2" type="noConversion"/>
  </si>
  <si>
    <t>一、二级</t>
    <rPh sb="0" eb="1">
      <t>yi</t>
    </rPh>
    <rPh sb="2" eb="3">
      <t>er</t>
    </rPh>
    <rPh sb="3" eb="4">
      <t>ji</t>
    </rPh>
    <phoneticPr fontId="2" type="noConversion"/>
  </si>
  <si>
    <t>单、多层</t>
    <rPh sb="0" eb="1">
      <t>dan</t>
    </rPh>
    <rPh sb="2" eb="3">
      <t>duo</t>
    </rPh>
    <rPh sb="3" eb="4">
      <t>ceng</t>
    </rPh>
    <phoneticPr fontId="2" type="noConversion"/>
  </si>
  <si>
    <t>一、二级</t>
    <rPh sb="0" eb="1">
      <t>yi</t>
    </rPh>
    <rPh sb="2" eb="3">
      <t>er</t>
    </rPh>
    <rPh sb="3" eb="4">
      <t>ji bie</t>
    </rPh>
    <phoneticPr fontId="2" type="noConversion"/>
  </si>
  <si>
    <t>三级</t>
    <rPh sb="0" eb="1">
      <t>san ji</t>
    </rPh>
    <phoneticPr fontId="2" type="noConversion"/>
  </si>
  <si>
    <t>丙丁戊厂房（仓库）</t>
    <rPh sb="0" eb="1">
      <t>bing</t>
    </rPh>
    <rPh sb="1" eb="2">
      <t>ding</t>
    </rPh>
    <rPh sb="2" eb="3">
      <t>wu</t>
    </rPh>
    <rPh sb="3" eb="4">
      <t>chang f</t>
    </rPh>
    <rPh sb="6" eb="7">
      <t>cang ku</t>
    </rPh>
    <phoneticPr fontId="2" type="noConversion"/>
  </si>
  <si>
    <t>一二级</t>
    <rPh sb="0" eb="1">
      <t>yi</t>
    </rPh>
    <rPh sb="1" eb="2">
      <t>er</t>
    </rPh>
    <rPh sb="2" eb="3">
      <t>ji bie</t>
    </rPh>
    <phoneticPr fontId="2" type="noConversion"/>
  </si>
  <si>
    <t>四级</t>
    <rPh sb="0" eb="1">
      <t>si ji</t>
    </rPh>
    <phoneticPr fontId="2" type="noConversion"/>
  </si>
  <si>
    <t>一二级</t>
    <rPh sb="0" eb="1">
      <t>yi er ji</t>
    </rPh>
    <phoneticPr fontId="2" type="noConversion"/>
  </si>
  <si>
    <t>裙房单层多层</t>
    <rPh sb="0" eb="1">
      <t>qun fang</t>
    </rPh>
    <rPh sb="2" eb="3">
      <t>dan ce</t>
    </rPh>
    <rPh sb="3" eb="4">
      <t>cneg</t>
    </rPh>
    <rPh sb="4" eb="5">
      <t>duo ceng</t>
    </rPh>
    <phoneticPr fontId="2" type="noConversion"/>
  </si>
  <si>
    <t>一二级别</t>
    <rPh sb="0" eb="1">
      <t>yi</t>
    </rPh>
    <rPh sb="1" eb="2">
      <t>er</t>
    </rPh>
    <rPh sb="2" eb="3">
      <t>ji bie</t>
    </rPh>
    <phoneticPr fontId="2" type="noConversion"/>
  </si>
  <si>
    <t>一级</t>
    <rPh sb="0" eb="1">
      <t>y ji</t>
    </rPh>
    <phoneticPr fontId="2" type="noConversion"/>
  </si>
  <si>
    <t>二级</t>
    <rPh sb="0" eb="1">
      <t>er ji</t>
    </rPh>
    <phoneticPr fontId="2" type="noConversion"/>
  </si>
  <si>
    <t>厂房间与乙丙丁戊类仓库、民用建筑间的防火间距
（L=A+B1+B2；A高层13，甲类12，其他10；B一二级0，三级2，四级4）</t>
    <rPh sb="3" eb="4">
      <t>yu</t>
    </rPh>
    <rPh sb="4" eb="5">
      <t>yi bing w</t>
    </rPh>
    <rPh sb="6" eb="7">
      <t>ding</t>
    </rPh>
    <rPh sb="7" eb="8">
      <t>wu</t>
    </rPh>
    <rPh sb="8" eb="9">
      <t>lei</t>
    </rPh>
    <rPh sb="9" eb="10">
      <t>cang ku</t>
    </rPh>
    <rPh sb="12" eb="13">
      <t>ming yong jian zhu</t>
    </rPh>
    <rPh sb="16" eb="17">
      <t>jian de</t>
    </rPh>
    <rPh sb="18" eb="19">
      <t>fang huo jian ju</t>
    </rPh>
    <rPh sb="35" eb="36">
      <t>gao ceng</t>
    </rPh>
    <rPh sb="36" eb="37">
      <t>ceng</t>
    </rPh>
    <rPh sb="40" eb="41">
      <t>jia lei</t>
    </rPh>
    <rPh sb="45" eb="46">
      <t>qi ta</t>
    </rPh>
    <rPh sb="51" eb="52">
      <t>yi er ji</t>
    </rPh>
    <rPh sb="56" eb="57">
      <t>san ji</t>
    </rPh>
    <rPh sb="60" eb="61">
      <t>si ji</t>
    </rPh>
    <phoneticPr fontId="2" type="noConversion"/>
  </si>
  <si>
    <t>乙类厂房</t>
    <rPh sb="0" eb="1">
      <t>yi lei chang fan</t>
    </rPh>
    <phoneticPr fontId="2" type="noConversion"/>
  </si>
  <si>
    <t>丙丁戊厂房</t>
    <rPh sb="0" eb="1">
      <t>bing</t>
    </rPh>
    <rPh sb="1" eb="2">
      <t>ding</t>
    </rPh>
    <rPh sb="2" eb="3">
      <t>wu</t>
    </rPh>
    <rPh sb="3" eb="4">
      <t>chang f</t>
    </rPh>
    <phoneticPr fontId="2" type="noConversion"/>
  </si>
  <si>
    <t>甲类</t>
    <rPh sb="0" eb="1">
      <t>jia lei</t>
    </rPh>
    <phoneticPr fontId="2" type="noConversion"/>
  </si>
  <si>
    <t>1.闪点&lt;28°C的液体</t>
    <phoneticPr fontId="2" type="noConversion"/>
  </si>
  <si>
    <t>类型</t>
    <rPh sb="0" eb="1">
      <t>lei xing</t>
    </rPh>
    <phoneticPr fontId="2" type="noConversion"/>
  </si>
  <si>
    <t>特征</t>
    <rPh sb="0" eb="1">
      <t>te zheng</t>
    </rPh>
    <phoneticPr fontId="2" type="noConversion"/>
  </si>
  <si>
    <t>例子</t>
    <rPh sb="0" eb="1">
      <t>li zi</t>
    </rPh>
    <phoneticPr fontId="2" type="noConversion"/>
  </si>
  <si>
    <t>说明</t>
    <rPh sb="0" eb="1">
      <t>shuo ming</t>
    </rPh>
    <phoneticPr fontId="2" type="noConversion"/>
  </si>
  <si>
    <r>
      <t>2、爆炸下限&lt;10%的气体，受到</t>
    </r>
    <r>
      <rPr>
        <b/>
        <sz val="12"/>
        <color rgb="FFFF0000"/>
        <rFont val="DengXian (正文)"/>
        <charset val="134"/>
      </rPr>
      <t xml:space="preserve">水 </t>
    </r>
    <r>
      <rPr>
        <sz val="12"/>
        <color theme="1"/>
        <rFont val="DengXian"/>
        <family val="2"/>
        <charset val="134"/>
        <scheme val="minor"/>
      </rPr>
      <t>或空气中水蒸气的作用能产生爆炸下限&lt;10%气体的固体物质</t>
    </r>
    <phoneticPr fontId="2" type="noConversion"/>
  </si>
  <si>
    <t>3.常温下能自行分解或在空气中 氧化能导致迅速自燃或爆炸的物质</t>
    <phoneticPr fontId="2" type="noConversion"/>
  </si>
  <si>
    <t>1、硝化
2、易燃+棉</t>
    <rPh sb="2" eb="3">
      <t>xiao</t>
    </rPh>
    <rPh sb="3" eb="4">
      <t>hua</t>
    </rPh>
    <rPh sb="7" eb="8">
      <t>yi ran</t>
    </rPh>
    <rPh sb="10" eb="11">
      <t>mian</t>
    </rPh>
    <phoneticPr fontId="2" type="noConversion"/>
  </si>
  <si>
    <t>金属钾、钠、锂、钙、锶，氢化锂、 氢化钠，四氢化锂铝</t>
    <phoneticPr fontId="2" type="noConversion"/>
  </si>
  <si>
    <t>4.常温下受到水或空气中水蒸气 的作用能产生可燃气体并引起燃烧 或爆炸的物质</t>
    <phoneticPr fontId="2" type="noConversion"/>
  </si>
  <si>
    <t xml:space="preserve">1、活泼金属
</t>
    <rPh sb="2" eb="3">
      <t>huo po jin shu</t>
    </rPh>
    <phoneticPr fontId="2" type="noConversion"/>
  </si>
  <si>
    <t xml:space="preserve">5.遇酸、受热、撞击、摩擦以及 遇有机物或硫黄等易燃的无机物，极 易引起燃烧或爆炸的强氧化剂
</t>
    <phoneticPr fontId="2" type="noConversion"/>
  </si>
  <si>
    <t>6.受撞击、摩擦或与氧化剂、有 机物接触时能引起燃烧或爆炸的物 质</t>
    <phoneticPr fontId="2" type="noConversion"/>
  </si>
  <si>
    <t>6.赤磷，五硫化二磷，三硫化二磷</t>
    <phoneticPr fontId="2" type="noConversion"/>
  </si>
  <si>
    <t>磷</t>
    <rPh sb="0" eb="1">
      <t>lin</t>
    </rPh>
    <phoneticPr fontId="2" type="noConversion"/>
  </si>
  <si>
    <t>乙类</t>
    <rPh sb="0" eb="1">
      <t>yi lei</t>
    </rPh>
    <phoneticPr fontId="2" type="noConversion"/>
  </si>
  <si>
    <t>闪点≥28°C至&lt;60°C的液体</t>
    <phoneticPr fontId="2" type="noConversion"/>
  </si>
  <si>
    <r>
      <t>1、己烷、戊烷，</t>
    </r>
    <r>
      <rPr>
        <sz val="12"/>
        <color rgb="FFFF0000"/>
        <rFont val="DengXian (正文)"/>
        <family val="3"/>
        <charset val="134"/>
      </rPr>
      <t>石脑油</t>
    </r>
    <r>
      <rPr>
        <sz val="12"/>
        <color theme="1"/>
        <rFont val="DengXian"/>
        <family val="2"/>
        <charset val="134"/>
        <scheme val="minor"/>
      </rPr>
      <t>，环戊烷，</t>
    </r>
    <r>
      <rPr>
        <sz val="12"/>
        <color rgb="FFFF0000"/>
        <rFont val="DengXian (正文)"/>
        <family val="3"/>
        <charset val="134"/>
      </rPr>
      <t>二硫化碳</t>
    </r>
    <r>
      <rPr>
        <sz val="12"/>
        <color theme="1"/>
        <rFont val="DengXian"/>
        <family val="2"/>
        <charset val="134"/>
        <scheme val="minor"/>
      </rPr>
      <t>，苯，甲苯，甲醇，乙醇，乙醚， 蚁酸甲酯、醋酸甲酯、硝酸乙酯，</t>
    </r>
    <r>
      <rPr>
        <sz val="12"/>
        <color rgb="FFFF0000"/>
        <rFont val="DengXian (正文)"/>
        <family val="3"/>
        <charset val="134"/>
      </rPr>
      <t>汽油</t>
    </r>
    <r>
      <rPr>
        <sz val="12"/>
        <color theme="1"/>
        <rFont val="DengXian"/>
        <family val="2"/>
        <charset val="134"/>
        <scheme val="minor"/>
      </rPr>
      <t>， 丙酮，丙烯，</t>
    </r>
    <r>
      <rPr>
        <sz val="12"/>
        <color rgb="FFFF0000"/>
        <rFont val="DengXian (正文)"/>
        <family val="3"/>
        <charset val="134"/>
      </rPr>
      <t>酒精度为 38 度以上的白酒</t>
    </r>
    <phoneticPr fontId="2" type="noConversion"/>
  </si>
  <si>
    <t>1、丁戊己
2、最后+酸</t>
    <rPh sb="2" eb="3">
      <t>ding</t>
    </rPh>
    <rPh sb="3" eb="4">
      <t>w</t>
    </rPh>
    <rPh sb="4" eb="5">
      <t>ji</t>
    </rPh>
    <rPh sb="8" eb="9">
      <t>zui hou</t>
    </rPh>
    <rPh sb="11" eb="12">
      <t>suan</t>
    </rPh>
    <phoneticPr fontId="2" type="noConversion"/>
  </si>
  <si>
    <t>2.爆炸下限≥10%的气体</t>
    <phoneticPr fontId="2" type="noConversion"/>
  </si>
  <si>
    <t>氨气，一氧化碳</t>
    <phoneticPr fontId="2" type="noConversion"/>
  </si>
  <si>
    <t>不属于甲类的氧化剂</t>
    <phoneticPr fontId="2" type="noConversion"/>
  </si>
  <si>
    <t>不属于甲类的易燃固体</t>
    <phoneticPr fontId="2" type="noConversion"/>
  </si>
  <si>
    <t xml:space="preserve">助燃气体 </t>
  </si>
  <si>
    <t>常温下与空气接触能缓慢氧化，
积热不散引起自燃的物品</t>
    <phoneticPr fontId="2" type="noConversion"/>
  </si>
  <si>
    <t>油、漆浸纸、布、绸</t>
    <rPh sb="0" eb="1">
      <t>you jing</t>
    </rPh>
    <rPh sb="2" eb="3">
      <t>qi</t>
    </rPh>
    <rPh sb="3" eb="4">
      <t>jin</t>
    </rPh>
    <rPh sb="4" eb="5">
      <t>zhi</t>
    </rPh>
    <rPh sb="6" eb="7">
      <t>bu</t>
    </rPh>
    <rPh sb="8" eb="9">
      <t>chou</t>
    </rPh>
    <phoneticPr fontId="2" type="noConversion"/>
  </si>
  <si>
    <r>
      <t>硝化棉，</t>
    </r>
    <r>
      <rPr>
        <sz val="12"/>
        <color theme="4"/>
        <rFont val="DengXian (正文)"/>
        <charset val="134"/>
      </rPr>
      <t>硝化纤维胶片</t>
    </r>
    <r>
      <rPr>
        <sz val="12"/>
        <color theme="1"/>
        <rFont val="DengXian"/>
        <family val="2"/>
        <charset val="134"/>
        <scheme val="minor"/>
      </rPr>
      <t>，喷漆棉， 火胶棉，</t>
    </r>
    <r>
      <rPr>
        <sz val="12"/>
        <color theme="4"/>
        <rFont val="DengXian (正文)"/>
        <charset val="134"/>
      </rPr>
      <t>赛璐珞棉</t>
    </r>
    <r>
      <rPr>
        <sz val="12"/>
        <color theme="1"/>
        <rFont val="DengXian"/>
        <family val="2"/>
        <charset val="134"/>
        <scheme val="minor"/>
      </rPr>
      <t>，</t>
    </r>
    <r>
      <rPr>
        <sz val="12"/>
        <color rgb="FFFF0000"/>
        <rFont val="DengXian (正文)"/>
        <family val="3"/>
        <charset val="134"/>
      </rPr>
      <t>黄磷</t>
    </r>
    <phoneticPr fontId="2" type="noConversion"/>
  </si>
  <si>
    <r>
      <rPr>
        <sz val="12"/>
        <color rgb="FFFF0000"/>
        <rFont val="DengXian (正文)"/>
        <family val="3"/>
        <charset val="134"/>
      </rPr>
      <t>氧气</t>
    </r>
    <r>
      <rPr>
        <sz val="12"/>
        <color theme="1"/>
        <rFont val="DengXian"/>
        <family val="2"/>
        <charset val="134"/>
        <scheme val="minor"/>
      </rPr>
      <t>，</t>
    </r>
    <r>
      <rPr>
        <sz val="12"/>
        <color rgb="FFFF0000"/>
        <rFont val="DengXian (正文)"/>
        <family val="3"/>
        <charset val="134"/>
      </rPr>
      <t>氟气液氯</t>
    </r>
    <phoneticPr fontId="2" type="noConversion"/>
  </si>
  <si>
    <t>1、氯酸、
3、过氧</t>
    <rPh sb="2" eb="3">
      <t>lü suan</t>
    </rPh>
    <rPh sb="8" eb="9">
      <t>guo</t>
    </rPh>
    <rPh sb="9" eb="10">
      <t>yang</t>
    </rPh>
    <phoneticPr fontId="2" type="noConversion"/>
  </si>
  <si>
    <r>
      <t>硝酸铜，铬酸，亚硝酸钾，重铬酸钠，铬酸钾，硝酸，硝酸汞，硝酸钴，发烟硫酸，</t>
    </r>
    <r>
      <rPr>
        <sz val="12"/>
        <color rgb="FFFF0000"/>
        <rFont val="DengXian (正文)"/>
        <family val="3"/>
        <charset val="134"/>
      </rPr>
      <t>漂白粉</t>
    </r>
    <phoneticPr fontId="2" type="noConversion"/>
  </si>
  <si>
    <t xml:space="preserve">1、（亚）硝酸+金属
</t>
    <rPh sb="3" eb="4">
      <t>ya</t>
    </rPh>
    <rPh sb="5" eb="6">
      <t>xiao suan</t>
    </rPh>
    <rPh sb="8" eb="9">
      <t>jin su</t>
    </rPh>
    <phoneticPr fontId="2" type="noConversion"/>
  </si>
  <si>
    <t>丙</t>
    <rPh sb="0" eb="1">
      <t>bing</t>
    </rPh>
    <phoneticPr fontId="2" type="noConversion"/>
  </si>
  <si>
    <t>闪点≥60°C的液体</t>
    <phoneticPr fontId="2" type="noConversion"/>
  </si>
  <si>
    <t>可燃固体</t>
    <phoneticPr fontId="2" type="noConversion"/>
  </si>
  <si>
    <r>
      <t>动物油，植物油，</t>
    </r>
    <r>
      <rPr>
        <sz val="12"/>
        <color rgb="FFFF0000"/>
        <rFont val="DengXian (正文)"/>
        <family val="3"/>
        <charset val="134"/>
      </rPr>
      <t>沥青，蜡</t>
    </r>
    <r>
      <rPr>
        <sz val="12"/>
        <color theme="1"/>
        <rFont val="DengXian"/>
        <family val="2"/>
        <charset val="134"/>
        <scheme val="minor"/>
      </rPr>
      <t>，润滑油，机油，重油，闪点≥60°C的柴油，</t>
    </r>
    <r>
      <rPr>
        <sz val="12"/>
        <color rgb="FFFF0000"/>
        <rFont val="DengXian (正文)"/>
        <family val="3"/>
        <charset val="134"/>
      </rPr>
      <t>糖醛，白兰地成品库</t>
    </r>
    <phoneticPr fontId="2" type="noConversion"/>
  </si>
  <si>
    <t xml:space="preserve">1、日常用品
2、电子产品
</t>
    <rPh sb="2" eb="3">
      <t>ri chang</t>
    </rPh>
    <rPh sb="4" eb="5">
      <t>yong ping</t>
    </rPh>
    <rPh sb="9" eb="10">
      <t>dian zi</t>
    </rPh>
    <rPh sb="11" eb="12">
      <t>chan p</t>
    </rPh>
    <phoneticPr fontId="2" type="noConversion"/>
  </si>
  <si>
    <r>
      <t>硫黄（</t>
    </r>
    <r>
      <rPr>
        <sz val="12"/>
        <color rgb="FFFF0000"/>
        <rFont val="DengXian (正文)"/>
        <family val="3"/>
        <charset val="134"/>
      </rPr>
      <t>对比丙类颗粒大的成型硫磺</t>
    </r>
    <r>
      <rPr>
        <sz val="12"/>
        <color theme="1"/>
        <rFont val="DengXian"/>
        <family val="2"/>
        <charset val="134"/>
        <scheme val="minor"/>
      </rPr>
      <t>），镁粉，铝粉，赛璐珞板(片)（对比赛璐珞棉）， 樟脑（</t>
    </r>
    <r>
      <rPr>
        <sz val="12"/>
        <color theme="4" tint="-0.249977111117893"/>
        <rFont val="DengXian (正文)"/>
        <charset val="134"/>
      </rPr>
      <t>结合樟脑油</t>
    </r>
    <r>
      <rPr>
        <sz val="12"/>
        <color theme="1"/>
        <rFont val="DengXian"/>
        <family val="2"/>
        <charset val="134"/>
        <scheme val="minor"/>
      </rPr>
      <t>），萘，生松香，硝化纤维漆布，硝化纤维色片（</t>
    </r>
    <r>
      <rPr>
        <sz val="12"/>
        <color theme="4" tint="-0.249977111117893"/>
        <rFont val="DengXian (正文)"/>
        <charset val="134"/>
      </rPr>
      <t>对比甲类硝化纤维胶片</t>
    </r>
    <r>
      <rPr>
        <sz val="12"/>
        <color theme="1"/>
        <rFont val="DengXian"/>
        <family val="2"/>
        <charset val="134"/>
        <scheme val="minor"/>
      </rPr>
      <t>）</t>
    </r>
    <rPh sb="3" eb="4">
      <t>dui bi</t>
    </rPh>
    <rPh sb="5" eb="6">
      <t>bing</t>
    </rPh>
    <rPh sb="6" eb="7">
      <t>lei</t>
    </rPh>
    <rPh sb="7" eb="8">
      <t>ke li</t>
    </rPh>
    <rPh sb="9" eb="10">
      <t>da</t>
    </rPh>
    <rPh sb="10" eb="11">
      <t>de</t>
    </rPh>
    <rPh sb="11" eb="12">
      <t>cheng xing</t>
    </rPh>
    <rPh sb="13" eb="14">
      <t>liu huang</t>
    </rPh>
    <rPh sb="31" eb="32">
      <t>dui bi</t>
    </rPh>
    <rPh sb="36" eb="37">
      <t>mian</t>
    </rPh>
    <rPh sb="43" eb="44">
      <t>jie h</t>
    </rPh>
    <rPh sb="45" eb="46">
      <t>zhang nao you</t>
    </rPh>
    <rPh sb="70" eb="71">
      <t>dui bi</t>
    </rPh>
    <rPh sb="72" eb="73">
      <t>jia lei</t>
    </rPh>
    <phoneticPr fontId="2" type="noConversion"/>
  </si>
  <si>
    <r>
      <rPr>
        <sz val="12"/>
        <color rgb="FFFF0000"/>
        <rFont val="DengXian (正文)"/>
        <family val="3"/>
        <charset val="134"/>
      </rPr>
      <t>煤油</t>
    </r>
    <r>
      <rPr>
        <sz val="12"/>
        <color theme="1"/>
        <rFont val="DengXian"/>
        <family val="2"/>
        <charset val="134"/>
        <scheme val="minor"/>
      </rPr>
      <t>，</t>
    </r>
    <r>
      <rPr>
        <sz val="12"/>
        <color rgb="FFFF0000"/>
        <rFont val="DengXian (正文)"/>
        <family val="3"/>
        <charset val="134"/>
      </rPr>
      <t>松节油</t>
    </r>
    <r>
      <rPr>
        <sz val="12"/>
        <color theme="1"/>
        <rFont val="DengXian"/>
        <family val="2"/>
        <charset val="134"/>
        <scheme val="minor"/>
      </rPr>
      <t>，丁烯醇，异戊醇， 丁醚， 醋酸丁酯，硝酸戊酯，乙酰丙酮（</t>
    </r>
    <r>
      <rPr>
        <sz val="12"/>
        <color rgb="FFFF0000"/>
        <rFont val="DengXian (正文)"/>
        <family val="3"/>
        <charset val="134"/>
      </rPr>
      <t>对比甲类丙酮</t>
    </r>
    <r>
      <rPr>
        <sz val="12"/>
        <color theme="1"/>
        <rFont val="DengXian"/>
        <family val="2"/>
        <charset val="134"/>
        <scheme val="minor"/>
      </rPr>
      <t>）， 环己胺，</t>
    </r>
    <r>
      <rPr>
        <sz val="12"/>
        <color rgb="FFFF0000"/>
        <rFont val="DengXian (正文)"/>
        <family val="3"/>
        <charset val="134"/>
      </rPr>
      <t>溶剂油</t>
    </r>
    <r>
      <rPr>
        <sz val="12"/>
        <color theme="1"/>
        <rFont val="DengXian"/>
        <family val="2"/>
        <charset val="134"/>
        <scheme val="minor"/>
      </rPr>
      <t>，冰醋酸，</t>
    </r>
    <r>
      <rPr>
        <sz val="12"/>
        <color rgb="FFFF0000"/>
        <rFont val="DengXian (正文)"/>
        <family val="3"/>
        <charset val="134"/>
      </rPr>
      <t>樟脑油</t>
    </r>
    <r>
      <rPr>
        <sz val="12"/>
        <color theme="1"/>
        <rFont val="DengXian"/>
        <family val="2"/>
        <charset val="134"/>
        <scheme val="minor"/>
      </rPr>
      <t>，蚁酸</t>
    </r>
    <rPh sb="35" eb="36">
      <t>dui bi</t>
    </rPh>
    <rPh sb="37" eb="38">
      <t>jia lei</t>
    </rPh>
    <rPh sb="39" eb="40">
      <t>bing tong</t>
    </rPh>
    <phoneticPr fontId="2" type="noConversion"/>
  </si>
  <si>
    <t>丁</t>
    <rPh sb="0" eb="1">
      <t>ding</t>
    </rPh>
    <phoneticPr fontId="2" type="noConversion"/>
  </si>
  <si>
    <t>戊</t>
    <rPh sb="0" eb="1">
      <t>wu</t>
    </rPh>
    <phoneticPr fontId="2" type="noConversion"/>
  </si>
  <si>
    <r>
      <t>自熄性塑料及其制品，</t>
    </r>
    <r>
      <rPr>
        <sz val="12"/>
        <color rgb="FFFF0000"/>
        <rFont val="DengXian (正文)"/>
        <family val="3"/>
        <charset val="134"/>
      </rPr>
      <t>酚醛泡沫塑料及其制品</t>
    </r>
    <r>
      <rPr>
        <sz val="12"/>
        <color theme="1"/>
        <rFont val="DengXian"/>
        <family val="2"/>
        <charset val="134"/>
        <scheme val="minor"/>
      </rPr>
      <t>，水泥刨花板</t>
    </r>
    <phoneticPr fontId="2" type="noConversion"/>
  </si>
  <si>
    <t>自熄性、水泥</t>
    <rPh sb="0" eb="1">
      <t>zi ji</t>
    </rPh>
    <rPh sb="1" eb="2">
      <t>xi mie</t>
    </rPh>
    <rPh sb="2" eb="3">
      <t>xing</t>
    </rPh>
    <rPh sb="4" eb="5">
      <t>shui ni</t>
    </rPh>
    <phoneticPr fontId="2" type="noConversion"/>
  </si>
  <si>
    <t>难燃烧物品</t>
    <phoneticPr fontId="2" type="noConversion"/>
  </si>
  <si>
    <t>不燃烧物品</t>
    <phoneticPr fontId="2" type="noConversion"/>
  </si>
  <si>
    <t>不燃+棉，还是不燃</t>
    <rPh sb="0" eb="1">
      <t>bu ran</t>
    </rPh>
    <rPh sb="3" eb="4">
      <t>mian</t>
    </rPh>
    <rPh sb="5" eb="6">
      <t>hai shi</t>
    </rPh>
    <rPh sb="7" eb="8">
      <t>bu ran</t>
    </rPh>
    <phoneticPr fontId="2" type="noConversion"/>
  </si>
  <si>
    <r>
      <t>钢材，铝材，</t>
    </r>
    <r>
      <rPr>
        <sz val="12"/>
        <color rgb="FFFF0000"/>
        <rFont val="DengXian (正文)"/>
        <family val="3"/>
        <charset val="134"/>
      </rPr>
      <t>玻璃</t>
    </r>
    <r>
      <rPr>
        <sz val="12"/>
        <color theme="1"/>
        <rFont val="DengXian"/>
        <family val="2"/>
        <charset val="134"/>
        <scheme val="minor"/>
      </rPr>
      <t>及其制品，搪瓷制品， 陶瓷制品，不燃气体，玻璃棉，岩棉，陶瓷棉，</t>
    </r>
    <r>
      <rPr>
        <sz val="12"/>
        <color rgb="FFFF0000"/>
        <rFont val="DengXian (正文)"/>
        <family val="3"/>
        <charset val="134"/>
      </rPr>
      <t>硅酸铝纤维</t>
    </r>
    <r>
      <rPr>
        <sz val="12"/>
        <color theme="1"/>
        <rFont val="DengXian"/>
        <family val="2"/>
        <charset val="134"/>
        <scheme val="minor"/>
      </rPr>
      <t xml:space="preserve">，矿棉，石膏及其无纸 制品，水泥，石，膨胀珍珠岩
 </t>
    </r>
    <phoneticPr fontId="2" type="noConversion"/>
  </si>
  <si>
    <t>仓库分类</t>
    <rPh sb="0" eb="1">
      <t>cang ku</t>
    </rPh>
    <rPh sb="2" eb="3">
      <t>fen lei</t>
    </rPh>
    <phoneticPr fontId="2" type="noConversion"/>
  </si>
  <si>
    <t>4.金属钠、钾加工房及其应用部位，聚乙烯厂房的一 氯二乙基铝部位、三氯化磷厂房，多晶硅车间三氯氢硅 部位，五氧化二磷厂房</t>
    <phoneticPr fontId="2" type="noConversion"/>
  </si>
  <si>
    <t>3.硝化棉厂房及其应用部位，赛璐珞厂房，黄磷制备 厂房及其应用部位，三乙基铝厂房，染化厂某些能自行 分解的重氮化合物生产，甲胺厂房，丙烯腈厂房</t>
    <phoneticPr fontId="2" type="noConversion"/>
  </si>
  <si>
    <t>2.乙炔站，氢气站，石油气体分馏(或分离)厂房， 氯乙烯厂房，乙烯聚合厂房，天然气、石油伴生气、矿井气、水煤气或焦炉煤气的净化(如脱硫)厂房压缩机 室及鼓风机室，液化石油气罐瓶间，丁二烯及其聚合厂 房，醋酸乙烯厂房，电解水或电解食盐厂房，环己酮厂 房，乙基苯和苯乙烯厂房，化肥厂的氢氮气压缩厂房， 半导体材料厂使用氢气的拉晶车间，硅烷热分解室</t>
    <phoneticPr fontId="2" type="noConversion"/>
  </si>
  <si>
    <r>
      <t>1.闪点小于 28°C的油品和有机溶剂的提炼、回收或洗 涤部位及其泵房，橡胶制品的涂胶和胶浆部位，二硫化碳的粗馏、精馏工段及其应用部位，</t>
    </r>
    <r>
      <rPr>
        <sz val="12"/>
        <color rgb="FFFF0000"/>
        <rFont val="DengXian (正文)"/>
        <family val="3"/>
        <charset val="134"/>
      </rPr>
      <t>青霉素提炼部位</t>
    </r>
    <r>
      <rPr>
        <sz val="12"/>
        <color theme="1"/>
        <rFont val="DengXian"/>
        <family val="2"/>
        <charset val="134"/>
        <scheme val="minor"/>
      </rPr>
      <t>， 原料药厂的非纳西丁车间的烃化、回收及电感精馏部位， 皂素车间的抽提、结晶及过滤部位，</t>
    </r>
    <r>
      <rPr>
        <sz val="12"/>
        <color rgb="FFFF0000"/>
        <rFont val="DengXian (正文)"/>
        <family val="3"/>
        <charset val="134"/>
      </rPr>
      <t>冰片精制部位</t>
    </r>
    <r>
      <rPr>
        <sz val="12"/>
        <color theme="1"/>
        <rFont val="DengXian"/>
        <family val="2"/>
        <charset val="134"/>
        <scheme val="minor"/>
      </rPr>
      <t>，</t>
    </r>
    <r>
      <rPr>
        <sz val="12"/>
        <color rgb="FFFF0000"/>
        <rFont val="DengXian (正文)"/>
        <family val="3"/>
        <charset val="134"/>
      </rPr>
      <t>农药厂乐果厂房</t>
    </r>
    <r>
      <rPr>
        <sz val="12"/>
        <color theme="1"/>
        <rFont val="DengXian"/>
        <family val="2"/>
        <charset val="134"/>
        <scheme val="minor"/>
      </rPr>
      <t>，</t>
    </r>
    <r>
      <rPr>
        <sz val="12"/>
        <color rgb="FFFF0000"/>
        <rFont val="DengXian (正文)"/>
        <family val="3"/>
        <charset val="134"/>
      </rPr>
      <t>敌敌畏的合成厂房</t>
    </r>
    <r>
      <rPr>
        <sz val="12"/>
        <color theme="1"/>
        <rFont val="DengXian"/>
        <family val="2"/>
        <charset val="134"/>
        <scheme val="minor"/>
      </rPr>
      <t>，</t>
    </r>
    <r>
      <rPr>
        <sz val="12"/>
        <color rgb="FFFF0000"/>
        <rFont val="DengXian (正文)"/>
        <family val="3"/>
        <charset val="134"/>
      </rPr>
      <t>磺化法糖精厂房</t>
    </r>
    <r>
      <rPr>
        <sz val="12"/>
        <color theme="1"/>
        <rFont val="DengXian"/>
        <family val="2"/>
        <charset val="134"/>
        <scheme val="minor"/>
      </rPr>
      <t>， 氯乙醇厂房，环氧乙烷、环氧丙烷工段，苯酚厂房的硫化、蒸馏部位，焦化厂吡啶工段，胶片厂片基厂房，汽油加铅室，甲醇、乙醇、丙酮、丁酮异丙醇、醋酸乙酯、 苯等的合成或精制厂房，</t>
    </r>
    <r>
      <rPr>
        <sz val="12"/>
        <color rgb="FFFF0000"/>
        <rFont val="DengXian (正文)"/>
        <family val="3"/>
        <charset val="134"/>
      </rPr>
      <t>集成电路工厂的化学清洗间</t>
    </r>
    <r>
      <rPr>
        <sz val="12"/>
        <color theme="1"/>
        <rFont val="DengXian"/>
        <family val="2"/>
        <charset val="134"/>
        <scheme val="minor"/>
      </rPr>
      <t>(使 用闪点&lt;28°C的液体)，植物油加工厂的浸出车间;白酒液态法酿酒车间、酒精蒸馏塔，酒精度为 38 度及以上的 勾兑车间、灌装车间、酒泵房;</t>
    </r>
    <r>
      <rPr>
        <sz val="12"/>
        <color rgb="FFFF0000"/>
        <rFont val="DengXian (正文)"/>
        <family val="3"/>
        <charset val="134"/>
      </rPr>
      <t>白兰地蒸馏车间、勾兑车间、灌装车间、酒泵房（对比丙类白兰地成品仓库）</t>
    </r>
    <r>
      <rPr>
        <sz val="12"/>
        <color theme="1"/>
        <rFont val="DengXian"/>
        <family val="2"/>
        <charset val="134"/>
        <scheme val="minor"/>
      </rPr>
      <t xml:space="preserve">
</t>
    </r>
    <rPh sb="343" eb="344">
      <t>dui bi</t>
    </rPh>
    <rPh sb="345" eb="346">
      <t>bing lei</t>
    </rPh>
    <rPh sb="347" eb="348">
      <t>bai lan di</t>
    </rPh>
    <rPh sb="350" eb="351">
      <t>cheng p</t>
    </rPh>
    <rPh sb="352" eb="353">
      <t>cang ku</t>
    </rPh>
    <phoneticPr fontId="2" type="noConversion"/>
  </si>
  <si>
    <t xml:space="preserve">5.氧气站，空分厂房 </t>
    <phoneticPr fontId="2" type="noConversion"/>
  </si>
  <si>
    <t xml:space="preserve">2.一氧化碳压缩机室及净化部位，发生炉煤气或鼓风炉 煤气净化部位，氨压缩机房 </t>
    <phoneticPr fontId="2" type="noConversion"/>
  </si>
  <si>
    <t xml:space="preserve">3.发烟硫酸或发烟硝酸浓缩部位，高锰酸钾厂房，重铬 酸钠(红钒钠)厂房 </t>
    <phoneticPr fontId="2" type="noConversion"/>
  </si>
  <si>
    <t xml:space="preserve">4.樟脑或松香提炼厂房，硫黄回收厂房，焦化厂精萘厂 房
</t>
    <phoneticPr fontId="2" type="noConversion"/>
  </si>
  <si>
    <t xml:space="preserve">5.氯酸钠、氯酸钾厂房及其应用部位，过氧化氢厂房， 过氧化钠、过氧化钾厂房，次氯酸钙厂房
</t>
    <phoneticPr fontId="2" type="noConversion"/>
  </si>
  <si>
    <t>6.赤磷制备厂房及其应用部位，五硫化二磷厂房及其 应用部位
7.洗涤剂厂房石蜡裂解部位，冰醋酸裂解厂房（在密闭设备内操 作温度不小于物质本 身自燃点的生产。</t>
    <phoneticPr fontId="2" type="noConversion"/>
  </si>
  <si>
    <t>工厂需要烧火、高温部分</t>
    <rPh sb="0" eb="1">
      <t>gong c</t>
    </rPh>
    <rPh sb="2" eb="3">
      <t>xu yao</t>
    </rPh>
    <rPh sb="4" eb="5">
      <t>shao huo</t>
    </rPh>
    <rPh sb="7" eb="8">
      <t>gao wen</t>
    </rPh>
    <rPh sb="9" eb="10">
      <t>bu fen</t>
    </rPh>
    <phoneticPr fontId="2" type="noConversion"/>
  </si>
  <si>
    <t>工厂冷部分</t>
    <rPh sb="0" eb="1">
      <t>gong chang</t>
    </rPh>
    <rPh sb="2" eb="3">
      <t>leng zha</t>
    </rPh>
    <rPh sb="3" eb="4">
      <t>bu fen</t>
    </rPh>
    <phoneticPr fontId="2" type="noConversion"/>
  </si>
  <si>
    <t>1.金属冶炼、锻造、铆焊、热轧、铸造、热处理厂房
2.锅炉房，玻璃原料熔化厂房，灯丝烧拉部位，保温 瓶胆厂房，陶瓷制品的烘干、烧成厂房，蒸汽机车库， 石灰焙烧厂房，电石炉部位，耐火材料烧成部位，转炉 厂房，硫酸车间焙烧部位，电极煅烧工段配电室(每台 装油量≤60kg 的设备)
3.难燃铝塑料材料的加工厂房，酚醛泡沫塑料的加工 厂房，印染厂的漂炼部位，化纤厂后加工润湿部位</t>
    <phoneticPr fontId="2" type="noConversion"/>
  </si>
  <si>
    <r>
      <t>6.</t>
    </r>
    <r>
      <rPr>
        <sz val="12"/>
        <color rgb="FFFF0000"/>
        <rFont val="DengXian (正文)"/>
        <family val="3"/>
        <charset val="134"/>
      </rPr>
      <t>铝粉或镁粉厂房，金属制品抛光部位，煤粉厂房， 面粉厂的碾磨部位，活性炭制造及再生厂房，谷物筒仓 工作塔，亚麻厂的除尘器和过滤器室</t>
    </r>
    <r>
      <rPr>
        <sz val="12"/>
        <color theme="4" tint="-0.249977111117893"/>
        <rFont val="DengXian (正文)"/>
        <charset val="134"/>
      </rPr>
      <t>（对比丙类仓库）</t>
    </r>
    <rPh sb="67" eb="68">
      <t>dui bi</t>
    </rPh>
    <rPh sb="69" eb="70">
      <t>bing lei</t>
    </rPh>
    <rPh sb="71" eb="72">
      <t>cang ku</t>
    </rPh>
    <phoneticPr fontId="2" type="noConversion"/>
  </si>
  <si>
    <r>
      <t>化学、人造纤维及其织物，纸张， 棉、毛、丝、麻及其织物，谷物，面粉</t>
    </r>
    <r>
      <rPr>
        <sz val="12"/>
        <color theme="4" tint="-0.249977111117893"/>
        <rFont val="DengXian"/>
        <family val="2"/>
        <charset val="134"/>
        <scheme val="minor"/>
      </rPr>
      <t>（</t>
    </r>
    <r>
      <rPr>
        <sz val="12"/>
        <color theme="4" tint="-0.249977111117893"/>
        <rFont val="DengXian (正文)"/>
        <charset val="134"/>
      </rPr>
      <t>对比乙类车间</t>
    </r>
    <r>
      <rPr>
        <sz val="12"/>
        <color theme="4" tint="-0.249977111117893"/>
        <rFont val="DengXian"/>
        <family val="2"/>
        <charset val="134"/>
        <scheme val="minor"/>
      </rPr>
      <t>），</t>
    </r>
    <r>
      <rPr>
        <sz val="12"/>
        <color rgb="FFFF0000"/>
        <rFont val="DengXian (正文)"/>
        <family val="3"/>
        <charset val="134"/>
      </rPr>
      <t xml:space="preserve"> 粒径≥2mm 的工业成型硫黄</t>
    </r>
    <r>
      <rPr>
        <sz val="12"/>
        <color theme="4" tint="-0.249977111117893"/>
        <rFont val="DengXian (正文)"/>
        <charset val="134"/>
      </rPr>
      <t>（对比乙类硫磺）</t>
    </r>
    <r>
      <rPr>
        <sz val="12"/>
        <color theme="1"/>
        <rFont val="DengXian"/>
        <family val="2"/>
        <charset val="134"/>
        <scheme val="minor"/>
      </rPr>
      <t>，天然橡胶及其制品，竹、木及其制品，中药材，电视 机、收录机等电子产品，计算机房已录数据的磁盘储存间，</t>
    </r>
    <r>
      <rPr>
        <sz val="12"/>
        <color rgb="FFFF0000"/>
        <rFont val="DengXian (正文)"/>
        <family val="3"/>
        <charset val="134"/>
      </rPr>
      <t>冷库中的鱼、肉间</t>
    </r>
    <rPh sb="34" eb="35">
      <t>dui bi</t>
    </rPh>
    <rPh sb="36" eb="37">
      <t>yi</t>
    </rPh>
    <rPh sb="38" eb="39">
      <t>che jian</t>
    </rPh>
    <rPh sb="58" eb="59">
      <t>dui bi</t>
    </rPh>
    <rPh sb="60" eb="61">
      <t>yi lei</t>
    </rPh>
    <rPh sb="62" eb="63">
      <t>liu huang</t>
    </rPh>
    <phoneticPr fontId="2" type="noConversion"/>
  </si>
  <si>
    <t>车间分类</t>
    <rPh sb="0" eb="1">
      <t>che jian</t>
    </rPh>
    <rPh sb="2" eb="3">
      <t>fen lei</t>
    </rPh>
    <phoneticPr fontId="2" type="noConversion"/>
  </si>
  <si>
    <t xml:space="preserve">材料燃 烧性能 </t>
  </si>
  <si>
    <t xml:space="preserve">构件 </t>
  </si>
  <si>
    <t>在空气中受到火烧或高温作用</t>
  </si>
  <si>
    <t xml:space="preserve">举例 </t>
  </si>
  <si>
    <t>A</t>
    <phoneticPr fontId="2" type="noConversion"/>
  </si>
  <si>
    <t>B1</t>
    <phoneticPr fontId="2" type="noConversion"/>
  </si>
  <si>
    <t>B2</t>
    <phoneticPr fontId="2" type="noConversion"/>
  </si>
  <si>
    <t>B3</t>
    <phoneticPr fontId="2" type="noConversion"/>
  </si>
  <si>
    <t>不</t>
    <rPh sb="0" eb="1">
      <t>bu</t>
    </rPh>
    <phoneticPr fontId="2" type="noConversion"/>
  </si>
  <si>
    <t>难</t>
    <rPh sb="0" eb="1">
      <t>nan</t>
    </rPh>
    <phoneticPr fontId="2" type="noConversion"/>
  </si>
  <si>
    <t>易</t>
    <rPh sb="0" eb="1">
      <t>yi</t>
    </rPh>
    <phoneticPr fontId="2" type="noConversion"/>
  </si>
  <si>
    <t>不起火、不微燃、不炭化</t>
    <phoneticPr fontId="2" type="noConversion"/>
  </si>
  <si>
    <t>难起火、难微燃、难炭化，当
火源移走后燃烧或微燃立即停止</t>
    <phoneticPr fontId="2" type="noConversion"/>
  </si>
  <si>
    <t>立即起火或微燃，且火源移走
后仍继续燃烧或微燃</t>
    <phoneticPr fontId="2" type="noConversion"/>
  </si>
  <si>
    <t>钢材、混凝土、砖、石、砌块、石膏 板</t>
    <phoneticPr fontId="2" type="noConversion"/>
  </si>
  <si>
    <t>沥青混凝土、经阻燃处理后的木材、
塑料、水泥刨花板、板条抹灰墙</t>
    <phoneticPr fontId="2" type="noConversion"/>
  </si>
  <si>
    <t>木材、竹子、刨花板、保丽板、塑料</t>
    <phoneticPr fontId="2" type="noConversion"/>
  </si>
  <si>
    <t xml:space="preserve">建筑构件按其燃烧性能 </t>
  </si>
  <si>
    <t xml:space="preserve">构件名称 </t>
  </si>
  <si>
    <t xml:space="preserve">耐火等级 </t>
  </si>
  <si>
    <t xml:space="preserve">一级 </t>
  </si>
  <si>
    <t xml:space="preserve">二级 </t>
  </si>
  <si>
    <t xml:space="preserve">三级 </t>
  </si>
  <si>
    <t xml:space="preserve">四级 </t>
  </si>
  <si>
    <t xml:space="preserve">墙 </t>
  </si>
  <si>
    <t xml:space="preserve">防火墙 </t>
  </si>
  <si>
    <t xml:space="preserve">不燃性 3.00 </t>
  </si>
  <si>
    <t xml:space="preserve">承重墙 </t>
  </si>
  <si>
    <t xml:space="preserve">不燃性 2.50 </t>
  </si>
  <si>
    <t xml:space="preserve">不燃性 2.00 </t>
  </si>
  <si>
    <t xml:space="preserve">难燃性 0.50 </t>
  </si>
  <si>
    <t>楼梯间、前室的墙，电梯井的墙</t>
  </si>
  <si>
    <t xml:space="preserve">不燃性 1.50 </t>
  </si>
  <si>
    <t xml:space="preserve">疏散走道两侧的隔墙 </t>
  </si>
  <si>
    <t xml:space="preserve">不燃性 1.00 </t>
  </si>
  <si>
    <t xml:space="preserve">不燃性 0.50 </t>
  </si>
  <si>
    <t xml:space="preserve">难燃性 0.25 </t>
  </si>
  <si>
    <t xml:space="preserve">非承重外墙 房间隔墙 </t>
  </si>
  <si>
    <t xml:space="preserve">不燃性 0.75 </t>
  </si>
  <si>
    <t xml:space="preserve">柱 </t>
  </si>
  <si>
    <t xml:space="preserve">粱 </t>
  </si>
  <si>
    <t xml:space="preserve">楼板 </t>
  </si>
  <si>
    <t xml:space="preserve">屋顶承重构件 </t>
  </si>
  <si>
    <t xml:space="preserve">可燃性 </t>
  </si>
  <si>
    <t xml:space="preserve">疏散楼梯 </t>
  </si>
  <si>
    <t xml:space="preserve">吊顶(包括吊顶搁栅) </t>
  </si>
  <si>
    <t xml:space="preserve">不燃性 0.25 </t>
  </si>
  <si>
    <t>工业建筑构件燃烧性能+等级</t>
    <rPh sb="0" eb="1">
      <t>gong ye jian zhu</t>
    </rPh>
    <rPh sb="2" eb="3">
      <t>jian zhu gou jian</t>
    </rPh>
    <rPh sb="6" eb="7">
      <t>ran shao</t>
    </rPh>
    <rPh sb="8" eb="9">
      <t>xin neng</t>
    </rPh>
    <rPh sb="11" eb="12">
      <t>deng ji</t>
    </rPh>
    <phoneticPr fontId="2" type="noConversion"/>
  </si>
  <si>
    <t>记忆方法</t>
    <rPh sb="0" eb="1">
      <t>ji yi</t>
    </rPh>
    <rPh sb="2" eb="3">
      <t>fang fa</t>
    </rPh>
    <phoneticPr fontId="2" type="noConversion"/>
  </si>
  <si>
    <t>民用建筑构件燃烧性能+等级</t>
    <rPh sb="0" eb="1">
      <t>ming yong</t>
    </rPh>
    <rPh sb="2" eb="3">
      <t>jian zhu gou jian</t>
    </rPh>
    <rPh sb="6" eb="7">
      <t>ran shao</t>
    </rPh>
    <rPh sb="8" eb="9">
      <t>xin neng</t>
    </rPh>
    <rPh sb="11" eb="12">
      <t>deng ji</t>
    </rPh>
    <phoneticPr fontId="2" type="noConversion"/>
  </si>
  <si>
    <t xml:space="preserve"> 房间隔墙 </t>
    <phoneticPr fontId="2" type="noConversion"/>
  </si>
  <si>
    <t>非承重外墙</t>
    <phoneticPr fontId="2" type="noConversion"/>
  </si>
  <si>
    <t xml:space="preserve">不燃性 1.00 </t>
    <phoneticPr fontId="2" type="noConversion"/>
  </si>
  <si>
    <t>不燃性1.00</t>
    <phoneticPr fontId="2" type="noConversion"/>
  </si>
  <si>
    <t xml:space="preserve">不燃性 0.5 </t>
    <phoneticPr fontId="2" type="noConversion"/>
  </si>
  <si>
    <t xml:space="preserve">可燃性 </t>
    <phoneticPr fontId="2" type="noConversion"/>
  </si>
  <si>
    <t>可燃性</t>
    <rPh sb="0" eb="1">
      <t>ke rang xing</t>
    </rPh>
    <phoneticPr fontId="2" type="noConversion"/>
  </si>
  <si>
    <r>
      <rPr>
        <sz val="11"/>
        <color rgb="FFFF0000"/>
        <rFont val="DengXian (正文)"/>
        <charset val="134"/>
      </rPr>
      <t>难燃性</t>
    </r>
    <r>
      <rPr>
        <sz val="11"/>
        <color theme="1"/>
        <rFont val="DengXian"/>
        <family val="3"/>
        <charset val="134"/>
        <scheme val="minor"/>
      </rPr>
      <t xml:space="preserve"> 0.25 </t>
    </r>
    <phoneticPr fontId="2" type="noConversion"/>
  </si>
  <si>
    <r>
      <rPr>
        <sz val="11"/>
        <color rgb="FFFF0000"/>
        <rFont val="DengXian (正文)"/>
        <charset val="134"/>
      </rPr>
      <t xml:space="preserve">难燃性 </t>
    </r>
    <r>
      <rPr>
        <sz val="11"/>
        <color theme="1"/>
        <rFont val="DengXian"/>
        <family val="3"/>
        <charset val="134"/>
        <scheme val="minor"/>
      </rPr>
      <t xml:space="preserve">0.50 </t>
    </r>
    <phoneticPr fontId="2" type="noConversion"/>
  </si>
  <si>
    <r>
      <rPr>
        <sz val="11"/>
        <color rgb="FFFF0000"/>
        <rFont val="DengXian (正文)"/>
        <charset val="134"/>
      </rPr>
      <t>难燃性</t>
    </r>
    <r>
      <rPr>
        <sz val="11"/>
        <color theme="1"/>
        <rFont val="DengXian"/>
        <family val="3"/>
        <charset val="134"/>
        <scheme val="minor"/>
      </rPr>
      <t xml:space="preserve"> 0.50 </t>
    </r>
    <phoneticPr fontId="2" type="noConversion"/>
  </si>
  <si>
    <r>
      <rPr>
        <sz val="11"/>
        <color rgb="FFFF0000"/>
        <rFont val="DengXian (正文)"/>
        <charset val="134"/>
      </rPr>
      <t>难燃性</t>
    </r>
    <r>
      <rPr>
        <sz val="11"/>
        <color theme="1"/>
        <rFont val="DengXian"/>
        <family val="3"/>
        <charset val="134"/>
        <scheme val="minor"/>
      </rPr>
      <t xml:space="preserve"> 0.15 </t>
    </r>
    <phoneticPr fontId="2" type="noConversion"/>
  </si>
  <si>
    <r>
      <rPr>
        <sz val="11"/>
        <color rgb="FFFF0000"/>
        <rFont val="DengXian (正文)"/>
        <charset val="134"/>
      </rPr>
      <t>难燃性</t>
    </r>
    <r>
      <rPr>
        <sz val="11"/>
        <color theme="1"/>
        <rFont val="DengXian"/>
        <family val="3"/>
        <charset val="134"/>
        <scheme val="minor"/>
      </rPr>
      <t xml:space="preserve"> 0.25 </t>
    </r>
    <phoneticPr fontId="2" type="noConversion"/>
  </si>
  <si>
    <r>
      <rPr>
        <sz val="11"/>
        <color rgb="FFFF0000"/>
        <rFont val="DengXian (正文)"/>
        <charset val="134"/>
      </rPr>
      <t>难燃性</t>
    </r>
    <r>
      <rPr>
        <sz val="11"/>
        <color theme="1"/>
        <rFont val="DengXian"/>
        <family val="3"/>
        <charset val="134"/>
        <scheme val="minor"/>
      </rPr>
      <t xml:space="preserve"> 0.15 </t>
    </r>
    <phoneticPr fontId="2" type="noConversion"/>
  </si>
  <si>
    <r>
      <rPr>
        <sz val="11"/>
        <color rgb="FFFF0000"/>
        <rFont val="DengXian (正文)"/>
        <charset val="134"/>
      </rPr>
      <t xml:space="preserve">难燃性 </t>
    </r>
    <r>
      <rPr>
        <sz val="11"/>
        <color theme="1"/>
        <rFont val="DengXian"/>
        <family val="3"/>
        <charset val="134"/>
        <scheme val="minor"/>
      </rPr>
      <t xml:space="preserve">0.50 </t>
    </r>
    <phoneticPr fontId="2" type="noConversion"/>
  </si>
  <si>
    <r>
      <t xml:space="preserve">不燃性 </t>
    </r>
    <r>
      <rPr>
        <sz val="11"/>
        <color theme="9"/>
        <rFont val="DengXian (正文)"/>
        <charset val="134"/>
      </rPr>
      <t>0.5</t>
    </r>
    <r>
      <rPr>
        <sz val="11"/>
        <color theme="9"/>
        <rFont val="DengXian"/>
        <family val="3"/>
        <charset val="134"/>
        <scheme val="minor"/>
      </rPr>
      <t xml:space="preserve"> </t>
    </r>
    <phoneticPr fontId="2" type="noConversion"/>
  </si>
  <si>
    <r>
      <t>不燃性</t>
    </r>
    <r>
      <rPr>
        <sz val="11"/>
        <color theme="9"/>
        <rFont val="DengXian (正文)"/>
        <charset val="134"/>
      </rPr>
      <t xml:space="preserve"> 0.75 </t>
    </r>
    <phoneticPr fontId="2" type="noConversion"/>
  </si>
  <si>
    <t xml:space="preserve">不燃性 0.75 </t>
    <phoneticPr fontId="2" type="noConversion"/>
  </si>
  <si>
    <r>
      <t>不燃性</t>
    </r>
    <r>
      <rPr>
        <sz val="11"/>
        <color theme="9"/>
        <rFont val="DengXian (正文)"/>
        <charset val="134"/>
      </rPr>
      <t xml:space="preserve"> 0.5 </t>
    </r>
    <phoneticPr fontId="2" type="noConversion"/>
  </si>
  <si>
    <t xml:space="preserve">同民用建筑记忆，几点不同的：
1、非承重墙与房间隔墙合并，按房间隔墙计算
2、楼板3级，民用的0.5，工业的0.75
3、屋顶承重构件三级，0.5
特殊情况：
1、地上地下耐火各算各
2、各等级及时做了防火保护，不改变耐火等级
3、二级耐火等级建筑采用不燃烧材料的吊顶，其耐火极限不限
4、甲乙类厂房、仓库、商店不下地下、半地下
</t>
    <rPh sb="0" eb="1">
      <t>tong</t>
    </rPh>
    <rPh sb="1" eb="2">
      <t>ming yong jian zh</t>
    </rPh>
    <rPh sb="5" eb="6">
      <t>ji yi</t>
    </rPh>
    <rPh sb="8" eb="9">
      <t>ji dian</t>
    </rPh>
    <rPh sb="10" eb="11">
      <t>bu tong</t>
    </rPh>
    <rPh sb="12" eb="13">
      <t>de</t>
    </rPh>
    <rPh sb="17" eb="18">
      <t>fei cheng zhong qiang</t>
    </rPh>
    <rPh sb="21" eb="22">
      <t>yu</t>
    </rPh>
    <rPh sb="22" eb="23">
      <t>fang jian</t>
    </rPh>
    <rPh sb="24" eb="25">
      <t>ge qiang</t>
    </rPh>
    <rPh sb="26" eb="27">
      <t>he bing</t>
    </rPh>
    <rPh sb="29" eb="30">
      <t>an zhao</t>
    </rPh>
    <rPh sb="30" eb="31">
      <t>fang jian ge qiang</t>
    </rPh>
    <rPh sb="34" eb="35">
      <t>ji suan</t>
    </rPh>
    <rPh sb="39" eb="40">
      <t>lou ban</t>
    </rPh>
    <rPh sb="42" eb="43">
      <t>ji</t>
    </rPh>
    <rPh sb="44" eb="45">
      <t>ming yong</t>
    </rPh>
    <rPh sb="46" eb="47">
      <t>de</t>
    </rPh>
    <rPh sb="51" eb="52">
      <t>gong y</t>
    </rPh>
    <rPh sb="53" eb="54">
      <t>de</t>
    </rPh>
    <rPh sb="61" eb="62">
      <t>wu ding</t>
    </rPh>
    <rPh sb="63" eb="64">
      <t>cheng zhong</t>
    </rPh>
    <rPh sb="65" eb="66">
      <t>gou jian</t>
    </rPh>
    <rPh sb="67" eb="68">
      <t>san ji</t>
    </rPh>
    <rPh sb="76" eb="77">
      <t>te su qing kuang</t>
    </rPh>
    <rPh sb="84" eb="85">
      <t>di shang</t>
    </rPh>
    <rPh sb="86" eb="87">
      <t>di xia</t>
    </rPh>
    <rPh sb="88" eb="89">
      <t>nai huo</t>
    </rPh>
    <rPh sb="90" eb="91">
      <t>ge</t>
    </rPh>
    <rPh sb="91" eb="92">
      <t>suan ji</t>
    </rPh>
    <rPh sb="92" eb="93">
      <t>ge</t>
    </rPh>
    <rPh sb="96" eb="97">
      <t>ge deng ji</t>
    </rPh>
    <rPh sb="99" eb="100">
      <t>ji shi</t>
    </rPh>
    <rPh sb="101" eb="102">
      <t>zuo l</t>
    </rPh>
    <rPh sb="103" eb="104">
      <t>fang huo</t>
    </rPh>
    <rPh sb="105" eb="106">
      <t>bao hu</t>
    </rPh>
    <rPh sb="108" eb="109">
      <t>bu gai bian</t>
    </rPh>
    <rPh sb="111" eb="112">
      <t>nai huo deng ji</t>
    </rPh>
    <rPh sb="147" eb="148">
      <t>jia yi</t>
    </rPh>
    <rPh sb="149" eb="150">
      <t>lei</t>
    </rPh>
    <rPh sb="150" eb="151">
      <t>chang fang</t>
    </rPh>
    <rPh sb="153" eb="154">
      <t>cang ku</t>
    </rPh>
    <rPh sb="156" eb="157">
      <t>shang dian</t>
    </rPh>
    <rPh sb="158" eb="159">
      <t>bu xia</t>
    </rPh>
    <rPh sb="160" eb="161">
      <t>di xia</t>
    </rPh>
    <rPh sb="163" eb="164">
      <t>ban di xia</t>
    </rPh>
    <phoneticPr fontId="2" type="noConversion"/>
  </si>
  <si>
    <t xml:space="preserve">建筑类别 </t>
  </si>
  <si>
    <t xml:space="preserve">高层民用建筑 </t>
  </si>
  <si>
    <t xml:space="preserve">裙房和其他民用建筑 </t>
  </si>
  <si>
    <t xml:space="preserve">一、二级 </t>
  </si>
  <si>
    <t>民用建筑</t>
    <rPh sb="0" eb="1">
      <t>ming yong jian zu</t>
    </rPh>
    <phoneticPr fontId="2" type="noConversion"/>
  </si>
  <si>
    <t>备注</t>
    <rPh sb="0" eb="1">
      <t>bei zhu</t>
    </rPh>
    <phoneticPr fontId="2" type="noConversion"/>
  </si>
  <si>
    <t>1、A+B1+B2，一二级，B=0，三级，B=1，四级 B=3
单多—单多：A=6
高层—高层：A=13
2、高—单多。6—7—9基础上，分别加3—4—5</t>
    <phoneticPr fontId="2" type="noConversion"/>
  </si>
  <si>
    <t>特殊情况：</t>
    <rPh sb="0" eb="1">
      <t>te shu</t>
    </rPh>
    <rPh sb="2" eb="3">
      <t>qing kuang</t>
    </rPh>
    <phoneticPr fontId="2" type="noConversion"/>
  </si>
  <si>
    <t xml:space="preserve">2)两座建筑相邻较高一面外墙为防火墙，或高出相邻较低一座一、二级耐火等级建筑的屋面 15m 及以下范围内的外墙为防火墙时，其防火间距可不限 </t>
  </si>
  <si>
    <r>
      <t>1、相邻两座单、多层建筑，当相邻外墙为不燃性墙体且无外露的可燃性屋檐，每面外墙上无防 火保护的门、窗、洞口不正对开设且面积之和不大于该外墙面积的 5%时，其防火间距可按本表规定</t>
    </r>
    <r>
      <rPr>
        <sz val="12"/>
        <color rgb="FFFF0000"/>
        <rFont val="DengXian (正文)"/>
        <family val="3"/>
        <charset val="134"/>
      </rPr>
      <t>减 少 25%</t>
    </r>
    <r>
      <rPr>
        <sz val="12"/>
        <color theme="1"/>
        <rFont val="DengXian"/>
        <family val="2"/>
        <charset val="134"/>
        <scheme val="minor"/>
      </rPr>
      <t>。</t>
    </r>
    <phoneticPr fontId="2" type="noConversion"/>
  </si>
  <si>
    <t>3)相邻两座高度相同的一、二级耐火等级建筑中相邻任一侧外墙为防火墙，屋顶的耐火极限不低 于 1.00h 时，其防火间距可不限。</t>
    <phoneticPr fontId="2" type="noConversion"/>
  </si>
  <si>
    <t xml:space="preserve">4)相邻两座建筑中较低一座建筑的耐火等级不低于二级，屋顶的耐火极限不低于 1.00h，屋顶无 天窗且相邻较低一面外墙为防火墙时，其防火间距不应小于 3.5m;对于高层建筑，不应小于 4m。
</t>
    <phoneticPr fontId="2" type="noConversion"/>
  </si>
  <si>
    <t>5)相邻两座建筑中较低一座建筑的耐火等级不低于二级且屋顶无天窗，相邻较高一面外墙高出较 低一座建筑的屋面 15m 及以下范围内的开口部位设置甲级防火门、窗，或设置符合规定的防火分隔水 幕或防火卷帘时，其防火间距不应小于 3.5m;对于高层建筑，不应小于 4m。</t>
    <phoneticPr fontId="2" type="noConversion"/>
  </si>
  <si>
    <t xml:space="preserve">甲类 厂房 </t>
  </si>
  <si>
    <t xml:space="preserve">乙类厂房(仓库) </t>
  </si>
  <si>
    <t>丙、丁、戊类厂房(仓库)</t>
  </si>
  <si>
    <t xml:space="preserve">民用建筑 </t>
  </si>
  <si>
    <t xml:space="preserve">单、 多层 </t>
  </si>
  <si>
    <t xml:space="preserve">单、多层 </t>
  </si>
  <si>
    <t xml:space="preserve">高层 </t>
  </si>
  <si>
    <t xml:space="preserve">裙房，单、多 层 </t>
  </si>
  <si>
    <t xml:space="preserve">一、 二层 </t>
  </si>
  <si>
    <t xml:space="preserve">一、 二级 </t>
  </si>
  <si>
    <t xml:space="preserve">一、二 级 </t>
  </si>
  <si>
    <t xml:space="preserve">一 、 二 级 </t>
  </si>
  <si>
    <t xml:space="preserve">三 级 </t>
  </si>
  <si>
    <t xml:space="preserve">四 级 </t>
  </si>
  <si>
    <t xml:space="preserve">一 类 </t>
  </si>
  <si>
    <t xml:space="preserve">二 类 </t>
  </si>
  <si>
    <t>丁戊厂房</t>
    <rPh sb="0" eb="1">
      <t>ding</t>
    </rPh>
    <rPh sb="1" eb="2">
      <t>wu</t>
    </rPh>
    <rPh sb="2" eb="3">
      <t>chang f</t>
    </rPh>
    <phoneticPr fontId="2" type="noConversion"/>
  </si>
  <si>
    <t xml:space="preserve">1、A+B1+B2
2、见高层，A=13
      见甲A=12
     三级：B=2，四级：B=4
3、民用建筑裙房多层=丙丁戊厂房计算
4、固定值：
     </t>
    <rPh sb="12" eb="13">
      <t>jian</t>
    </rPh>
    <rPh sb="13" eb="14">
      <t>gao ceng</t>
    </rPh>
    <rPh sb="27" eb="28">
      <t>jian</t>
    </rPh>
    <rPh sb="28" eb="29">
      <t>jia</t>
    </rPh>
    <rPh sb="39" eb="40">
      <t>san ji</t>
    </rPh>
    <rPh sb="46" eb="47">
      <t>si ji</t>
    </rPh>
    <rPh sb="55" eb="56">
      <t>ming yong jian zhu</t>
    </rPh>
    <rPh sb="59" eb="60">
      <t>qun gfang</t>
    </rPh>
    <rPh sb="61" eb="62">
      <t>duo ceng</t>
    </rPh>
    <rPh sb="64" eb="65">
      <t>bing ding wu</t>
    </rPh>
    <rPh sb="67" eb="68">
      <t>chan fang</t>
    </rPh>
    <rPh sb="69" eb="70">
      <t>ji suan</t>
    </rPh>
    <rPh sb="74" eb="75">
      <t>gu ding zhi</t>
    </rPh>
    <rPh sb="76" eb="77">
      <t>zhi</t>
    </rPh>
    <phoneticPr fontId="2" type="noConversion"/>
  </si>
  <si>
    <t>工业建筑间与民用建筑的防火间距</t>
    <rPh sb="0" eb="1">
      <t>gong ye jian zhu</t>
    </rPh>
    <rPh sb="4" eb="5">
      <t>jian</t>
    </rPh>
    <rPh sb="5" eb="6">
      <t>yu</t>
    </rPh>
    <rPh sb="6" eb="7">
      <t>ming yong jian zhu</t>
    </rPh>
    <rPh sb="10" eb="11">
      <t>de</t>
    </rPh>
    <rPh sb="11" eb="12">
      <t>fang huo jian ju</t>
    </rPh>
    <phoneticPr fontId="2" type="noConversion"/>
  </si>
  <si>
    <t>特殊：（厂房）</t>
  </si>
  <si>
    <t xml:space="preserve">  9、两座厂房+都是1、2级+低外墙防火墙且楼顶1h，甲乙类厂房6m，丙丁戊4m</t>
  </si>
  <si>
    <t xml:space="preserve">  10、两座厂房+都是1、2级+高墙门窗设甲级防火门/窗或者防火分隔水幕或防火卷帘，甲乙类厂房6m，丙丁戊4m</t>
  </si>
  <si>
    <t xml:space="preserve">  11、发电厂内的主变压器的油量可按单台确定 </t>
  </si>
  <si>
    <t xml:space="preserve">  12、耐火等级低于四级的既有厂房，其耐火等级可按四级确定。 </t>
  </si>
  <si>
    <t xml:space="preserve">  13、当丙、丁、戊类厂房与丙、丁、戊类仓库相邻时，应符合以上第 2)条和第 3)条的规定 </t>
  </si>
  <si>
    <t>特殊（仓库）</t>
  </si>
  <si>
    <t xml:space="preserve">设备用房 </t>
  </si>
  <si>
    <t>设备名称</t>
    <rPh sb="0" eb="1">
      <t>she b</t>
    </rPh>
    <rPh sb="2" eb="3">
      <t>ming cheng</t>
    </rPh>
    <phoneticPr fontId="2" type="noConversion"/>
  </si>
  <si>
    <t>楼层</t>
    <rPh sb="0" eb="1">
      <t>lou ceng</t>
    </rPh>
    <phoneticPr fontId="2" type="noConversion"/>
  </si>
  <si>
    <t>疏散门</t>
    <rPh sb="0" eb="1">
      <t>su san men</t>
    </rPh>
    <phoneticPr fontId="2" type="noConversion"/>
  </si>
  <si>
    <r>
      <t>耐火极限不低于</t>
    </r>
    <r>
      <rPr>
        <sz val="12"/>
        <color rgb="FFFF0000"/>
        <rFont val="DengXian (正文)"/>
        <family val="3"/>
        <charset val="134"/>
      </rPr>
      <t xml:space="preserve"> 2.00h</t>
    </r>
    <r>
      <rPr>
        <sz val="12"/>
        <color theme="1"/>
        <rFont val="DengXian"/>
        <family val="2"/>
        <charset val="134"/>
        <scheme val="minor"/>
      </rPr>
      <t xml:space="preserve"> 的防火隔墙(变压器室之间)和 </t>
    </r>
    <r>
      <rPr>
        <sz val="12"/>
        <color rgb="FFFF0000"/>
        <rFont val="DengXian (正文)"/>
        <family val="3"/>
        <charset val="134"/>
      </rPr>
      <t xml:space="preserve">1.50h </t>
    </r>
    <r>
      <rPr>
        <sz val="12"/>
        <color theme="1"/>
        <rFont val="DengXian"/>
        <family val="2"/>
        <charset val="134"/>
        <scheme val="minor"/>
      </rPr>
      <t>的不燃性楼板（2+1.5）</t>
    </r>
    <phoneticPr fontId="2" type="noConversion"/>
  </si>
  <si>
    <r>
      <t xml:space="preserve">耐火极限不低于 </t>
    </r>
    <r>
      <rPr>
        <sz val="12"/>
        <color rgb="FFFF0000"/>
        <rFont val="DengXian (正文)"/>
        <family val="3"/>
        <charset val="134"/>
      </rPr>
      <t>2.00h</t>
    </r>
    <r>
      <rPr>
        <sz val="12"/>
        <color theme="1"/>
        <rFont val="DengXian"/>
        <family val="2"/>
        <charset val="134"/>
        <scheme val="minor"/>
      </rPr>
      <t xml:space="preserve"> 的防火隔墙(变压器室之间)和 </t>
    </r>
    <r>
      <rPr>
        <sz val="12"/>
        <color rgb="FFFF0000"/>
        <rFont val="DengXian (正文)"/>
        <family val="3"/>
        <charset val="134"/>
      </rPr>
      <t>1.50h</t>
    </r>
    <r>
      <rPr>
        <sz val="12"/>
        <color theme="1"/>
        <rFont val="DengXian"/>
        <family val="2"/>
        <charset val="134"/>
        <scheme val="minor"/>
      </rPr>
      <t xml:space="preserve"> 的不燃性楼板（</t>
    </r>
    <r>
      <rPr>
        <sz val="12"/>
        <color rgb="FFFF0000"/>
        <rFont val="DengXian (正文)"/>
        <family val="3"/>
        <charset val="134"/>
      </rPr>
      <t>2+1.5</t>
    </r>
    <r>
      <rPr>
        <sz val="12"/>
        <color theme="1"/>
        <rFont val="DengXian"/>
        <family val="2"/>
        <charset val="134"/>
        <scheme val="minor"/>
      </rPr>
      <t>）</t>
    </r>
    <phoneticPr fontId="2" type="noConversion"/>
  </si>
  <si>
    <r>
      <t>甲级防火门、窗
（</t>
    </r>
    <r>
      <rPr>
        <sz val="12"/>
        <color rgb="FFFF0000"/>
        <rFont val="DengXian (正文)"/>
        <family val="3"/>
        <charset val="134"/>
      </rPr>
      <t>甲</t>
    </r>
    <r>
      <rPr>
        <sz val="12"/>
        <color theme="1"/>
        <rFont val="DengXian"/>
        <family val="2"/>
        <charset val="134"/>
        <scheme val="minor"/>
      </rPr>
      <t>）</t>
    </r>
    <rPh sb="9" eb="10">
      <t>jia</t>
    </rPh>
    <phoneticPr fontId="2" type="noConversion"/>
  </si>
  <si>
    <r>
      <t>甲级防火门、窗
（</t>
    </r>
    <r>
      <rPr>
        <sz val="12"/>
        <color rgb="FFFF0000"/>
        <rFont val="DengXian (正文)"/>
        <family val="3"/>
        <charset val="134"/>
      </rPr>
      <t>甲</t>
    </r>
    <r>
      <rPr>
        <sz val="12"/>
        <color theme="1"/>
        <rFont val="DengXian"/>
        <family val="2"/>
        <charset val="134"/>
        <scheme val="minor"/>
      </rPr>
      <t>）</t>
    </r>
    <phoneticPr fontId="2" type="noConversion"/>
  </si>
  <si>
    <t>消防控制室</t>
    <phoneticPr fontId="2" type="noConversion"/>
  </si>
  <si>
    <r>
      <rPr>
        <sz val="12"/>
        <color rgb="FFFF0000"/>
        <rFont val="DengXian (正文)"/>
        <family val="3"/>
        <charset val="134"/>
      </rPr>
      <t>甲级：</t>
    </r>
    <r>
      <rPr>
        <sz val="12"/>
        <color theme="1"/>
        <rFont val="DengXian"/>
        <family val="2"/>
        <charset val="134"/>
        <scheme val="minor"/>
      </rPr>
      <t xml:space="preserve">通风、空调机房和变配电室开向建筑
</t>
    </r>
    <r>
      <rPr>
        <sz val="12"/>
        <color rgb="FFFF0000"/>
        <rFont val="DengXian (正文)"/>
        <family val="3"/>
        <charset val="134"/>
      </rPr>
      <t>乙级：</t>
    </r>
    <r>
      <rPr>
        <sz val="12"/>
        <color theme="1"/>
        <rFont val="DengXian"/>
        <family val="2"/>
        <charset val="134"/>
        <scheme val="minor"/>
      </rPr>
      <t>消防控制室和其他设备房间</t>
    </r>
    <rPh sb="0" eb="1">
      <t>jia ji</t>
    </rPh>
    <rPh sb="16" eb="17">
      <t>xiang</t>
    </rPh>
    <rPh sb="17" eb="18">
      <t>jian zhu</t>
    </rPh>
    <rPh sb="20" eb="21">
      <t>yi</t>
    </rPh>
    <rPh sb="21" eb="22">
      <t>ji</t>
    </rPh>
    <phoneticPr fontId="2" type="noConversion"/>
  </si>
  <si>
    <r>
      <t>消防水 泵房的门应采用</t>
    </r>
    <r>
      <rPr>
        <sz val="11"/>
        <color rgb="FFFF0000"/>
        <rFont val="DengXian (正文)"/>
        <charset val="134"/>
      </rPr>
      <t>甲级防火</t>
    </r>
    <r>
      <rPr>
        <sz val="11"/>
        <color theme="1"/>
        <rFont val="DengXian"/>
        <family val="3"/>
        <charset val="134"/>
        <scheme val="minor"/>
      </rPr>
      <t xml:space="preserve">门。 </t>
    </r>
    <phoneticPr fontId="2" type="noConversion"/>
  </si>
  <si>
    <t>名称</t>
    <rPh sb="0" eb="1">
      <t>ming cheng</t>
    </rPh>
    <phoneticPr fontId="2" type="noConversion"/>
  </si>
  <si>
    <t>观众厅、会议厅、多功能厅
（3厅）</t>
    <rPh sb="0" eb="1">
      <t>guan zong tng</t>
    </rPh>
    <rPh sb="4" eb="5">
      <t>hui yi ting</t>
    </rPh>
    <rPh sb="8" eb="9">
      <t>duo gong neng</t>
    </rPh>
    <rPh sb="15" eb="16">
      <t>ting</t>
    </rPh>
    <phoneticPr fontId="2" type="noConversion"/>
  </si>
  <si>
    <t>商店、展览建筑 （消费处）</t>
    <rPh sb="9" eb="10">
      <t>xiao fei</t>
    </rPh>
    <rPh sb="11" eb="12">
      <t>chu</t>
    </rPh>
    <phoneticPr fontId="2" type="noConversion"/>
  </si>
  <si>
    <t>歌舞娱乐放映游艺场所（疯人）</t>
    <rPh sb="11" eb="12">
      <t>fen ren</t>
    </rPh>
    <phoneticPr fontId="2" type="noConversion"/>
  </si>
  <si>
    <t>老年人建筑及儿童活动场所</t>
    <phoneticPr fontId="2" type="noConversion"/>
  </si>
  <si>
    <t>医院和疗养院的住院部分</t>
    <phoneticPr fontId="2" type="noConversion"/>
  </si>
  <si>
    <t>教学建筑、食堂、菜市场</t>
    <phoneticPr fontId="2" type="noConversion"/>
  </si>
  <si>
    <t>1、三级耐火等级的建筑的首层、二层（最多2层）
2、四级耐火等级建筑的首层（只能1层）
（一二级没说，向上不限）</t>
    <phoneticPr fontId="2" type="noConversion"/>
  </si>
  <si>
    <t>安全出口与 疏散楼梯</t>
    <phoneticPr fontId="2" type="noConversion"/>
  </si>
  <si>
    <t xml:space="preserve">住宅建筑及设置商业服务网点的住宅建筑 </t>
    <phoneticPr fontId="2" type="noConversion"/>
  </si>
  <si>
    <t>工业建筑附属用房布置</t>
    <phoneticPr fontId="2" type="noConversion"/>
  </si>
  <si>
    <t>员工宿舍</t>
    <phoneticPr fontId="2" type="noConversion"/>
  </si>
  <si>
    <t>厂房</t>
    <rPh sb="0" eb="1">
      <t>chang fang</t>
    </rPh>
    <phoneticPr fontId="2" type="noConversion"/>
  </si>
  <si>
    <t>仓库</t>
    <rPh sb="0" eb="1">
      <t>cang ku</t>
    </rPh>
    <phoneticPr fontId="2" type="noConversion"/>
  </si>
  <si>
    <t>严禁设置</t>
    <rPh sb="0" eb="1">
      <t>yan jin</t>
    </rPh>
    <rPh sb="2" eb="3">
      <t>she zhi</t>
    </rPh>
    <phoneticPr fontId="2" type="noConversion"/>
  </si>
  <si>
    <t>办公室、休 息室</t>
    <phoneticPr fontId="2" type="noConversion"/>
  </si>
  <si>
    <t>中间仓库</t>
    <phoneticPr fontId="2" type="noConversion"/>
  </si>
  <si>
    <t>中间储罐</t>
    <rPh sb="0" eb="1">
      <t>zhong jian chu guan</t>
    </rPh>
    <phoneticPr fontId="2" type="noConversion"/>
  </si>
  <si>
    <t>公共建筑第二段</t>
    <rPh sb="0" eb="1">
      <t>gong gong jian zhu</t>
    </rPh>
    <rPh sb="4" eb="5">
      <t>di yi duan</t>
    </rPh>
    <rPh sb="5" eb="6">
      <t>er</t>
    </rPh>
    <phoneticPr fontId="2" type="noConversion"/>
  </si>
  <si>
    <t>位于两个安全出口之间的疏散门</t>
    <phoneticPr fontId="2" type="noConversion"/>
  </si>
  <si>
    <t>耐火等级</t>
    <rPh sb="0" eb="1">
      <t>nai huo deng ji</t>
    </rPh>
    <phoneticPr fontId="2" type="noConversion"/>
  </si>
  <si>
    <t>一二级别</t>
    <rPh sb="0" eb="1">
      <t>yi er</t>
    </rPh>
    <rPh sb="2" eb="3">
      <t>ji b</t>
    </rPh>
    <phoneticPr fontId="2" type="noConversion"/>
  </si>
  <si>
    <t>位于袋形走道两侧或尽端的疏散门</t>
    <phoneticPr fontId="2" type="noConversion"/>
  </si>
  <si>
    <t>托儿所、幼儿园、
老年人照料设施</t>
    <rPh sb="9" eb="10">
      <t>lao nian ren</t>
    </rPh>
    <rPh sb="12" eb="13">
      <t>zhao liao</t>
    </rPh>
    <phoneticPr fontId="2" type="noConversion"/>
  </si>
  <si>
    <t>歌舞娱乐放映游艺场所</t>
    <phoneticPr fontId="2" type="noConversion"/>
  </si>
  <si>
    <t>医疗单多层</t>
    <rPh sb="0" eb="1">
      <t>yi liao</t>
    </rPh>
    <rPh sb="2" eb="3">
      <t>dan duo ceng</t>
    </rPh>
    <phoneticPr fontId="2" type="noConversion"/>
  </si>
  <si>
    <t>医疗病房部分</t>
    <rPh sb="0" eb="1">
      <t>yi liao bing fang</t>
    </rPh>
    <rPh sb="4" eb="5">
      <t>bu fen</t>
    </rPh>
    <phoneticPr fontId="2" type="noConversion"/>
  </si>
  <si>
    <t>医疗其他部分</t>
    <rPh sb="0" eb="1">
      <t>yi liao</t>
    </rPh>
    <rPh sb="2" eb="3">
      <t>qi ta bu fen</t>
    </rPh>
    <phoneticPr fontId="2" type="noConversion"/>
  </si>
  <si>
    <t>教学单多层</t>
    <rPh sb="0" eb="1">
      <t>jiao xue</t>
    </rPh>
    <rPh sb="2" eb="3">
      <t>dan duo ceng</t>
    </rPh>
    <phoneticPr fontId="2" type="noConversion"/>
  </si>
  <si>
    <t>教学高层</t>
    <rPh sb="0" eb="1">
      <t>jiao xue gao ceng</t>
    </rPh>
    <phoneticPr fontId="2" type="noConversion"/>
  </si>
  <si>
    <t>高层旅馆、展览建筑</t>
    <phoneticPr fontId="2" type="noConversion"/>
  </si>
  <si>
    <t>其他单多层</t>
    <rPh sb="0" eb="1">
      <t>qi ta</t>
    </rPh>
    <rPh sb="2" eb="3">
      <t>dan duo ceng</t>
    </rPh>
    <phoneticPr fontId="2" type="noConversion"/>
  </si>
  <si>
    <t>其他高层</t>
    <rPh sb="0" eb="1">
      <t>qi ta</t>
    </rPh>
    <rPh sb="2" eb="3">
      <t>gao ceng</t>
    </rPh>
    <phoneticPr fontId="2" type="noConversion"/>
  </si>
  <si>
    <t>公共建筑第一段</t>
    <rPh sb="0" eb="1">
      <t>gong gong jian zhu</t>
    </rPh>
    <rPh sb="4" eb="5">
      <t>di yi duan</t>
    </rPh>
    <rPh sb="5" eb="6">
      <t>yi</t>
    </rPh>
    <phoneticPr fontId="2" type="noConversion"/>
  </si>
  <si>
    <t>相当于袋型走道的布置</t>
    <rPh sb="0" eb="1">
      <t>xiang dang yu</t>
    </rPh>
    <rPh sb="3" eb="4">
      <t>dai zi</t>
    </rPh>
    <rPh sb="4" eb="5">
      <t>xing</t>
    </rPh>
    <rPh sb="5" eb="6">
      <t>zou dao</t>
    </rPh>
    <rPh sb="7" eb="8">
      <t>d</t>
    </rPh>
    <rPh sb="8" eb="9">
      <t>bu zhi</t>
    </rPh>
    <phoneticPr fontId="2" type="noConversion"/>
  </si>
  <si>
    <t>住宅建筑第二段</t>
    <rPh sb="0" eb="1">
      <t>zhu zhai</t>
    </rPh>
    <rPh sb="4" eb="5">
      <t>di yi duan</t>
    </rPh>
    <rPh sb="5" eb="6">
      <t>er</t>
    </rPh>
    <phoneticPr fontId="2" type="noConversion"/>
  </si>
  <si>
    <t>同其他公共建筑</t>
    <rPh sb="0" eb="1">
      <t>tong</t>
    </rPh>
    <rPh sb="1" eb="2">
      <t>qi ta gong gong jian zu</t>
    </rPh>
    <phoneticPr fontId="2" type="noConversion"/>
  </si>
  <si>
    <t>厂房防火分区规定</t>
    <rPh sb="0" eb="1">
      <t>chang fang</t>
    </rPh>
    <rPh sb="2" eb="3">
      <t>fang huo</t>
    </rPh>
    <rPh sb="4" eb="5">
      <t>fen qu</t>
    </rPh>
    <rPh sb="6" eb="7">
      <t>gui ding</t>
    </rPh>
    <phoneticPr fontId="2" type="noConversion"/>
  </si>
  <si>
    <t>火灾危险性、厂房耐火等级、最多允许层数、面积</t>
    <rPh sb="0" eb="1">
      <t>huo zai</t>
    </rPh>
    <rPh sb="2" eb="3">
      <t>wei xian xing</t>
    </rPh>
    <rPh sb="6" eb="7">
      <t>chang f</t>
    </rPh>
    <rPh sb="8" eb="9">
      <t>nai huo deng ji</t>
    </rPh>
    <rPh sb="13" eb="14">
      <t>zui duo</t>
    </rPh>
    <rPh sb="15" eb="16">
      <t>yun xu</t>
    </rPh>
    <rPh sb="17" eb="18">
      <t>ceng shu</t>
    </rPh>
    <rPh sb="20" eb="21">
      <t>mian ji</t>
    </rPh>
    <phoneticPr fontId="2" type="noConversion"/>
  </si>
  <si>
    <t xml:space="preserve">生产的火 灾危险性类别 </t>
    <phoneticPr fontId="2" type="noConversion"/>
  </si>
  <si>
    <t>厂房的耐 火等级</t>
    <phoneticPr fontId="2" type="noConversion"/>
  </si>
  <si>
    <t>最多允 许层数</t>
    <phoneticPr fontId="2" type="noConversion"/>
  </si>
  <si>
    <t>每个防火分区的最大允许建筑面积/m²</t>
    <phoneticPr fontId="2" type="noConversion"/>
  </si>
  <si>
    <t>单层 厂房</t>
    <phoneticPr fontId="2" type="noConversion"/>
  </si>
  <si>
    <t>多层 厂房</t>
    <phoneticPr fontId="2" type="noConversion"/>
  </si>
  <si>
    <t>高层 厂房</t>
    <phoneticPr fontId="2" type="noConversion"/>
  </si>
  <si>
    <t>地下或半地下厂房
(包括地下或半地下室)</t>
    <phoneticPr fontId="2" type="noConversion"/>
  </si>
  <si>
    <t>甲</t>
    <rPh sb="0" eb="1">
      <t>jia</t>
    </rPh>
    <phoneticPr fontId="2" type="noConversion"/>
  </si>
  <si>
    <t>一级</t>
    <rPh sb="0" eb="1">
      <t>yi ji</t>
    </rPh>
    <phoneticPr fontId="2" type="noConversion"/>
  </si>
  <si>
    <t>乙</t>
    <rPh sb="0" eb="1">
      <t>yi</t>
    </rPh>
    <phoneticPr fontId="2" type="noConversion"/>
  </si>
  <si>
    <t>一二级</t>
    <rPh sb="0" eb="1">
      <t>yi er</t>
    </rPh>
    <phoneticPr fontId="2" type="noConversion"/>
  </si>
  <si>
    <t>宜单层</t>
    <rPh sb="0" eb="1">
      <t>yi</t>
    </rPh>
    <rPh sb="1" eb="2">
      <t>dan ceng</t>
    </rPh>
    <phoneticPr fontId="2" type="noConversion"/>
  </si>
  <si>
    <t>不限</t>
    <rPh sb="0" eb="1">
      <t>bu xian zhi</t>
    </rPh>
    <phoneticPr fontId="2" type="noConversion"/>
  </si>
  <si>
    <r>
      <t>1、厂房 内的</t>
    </r>
    <r>
      <rPr>
        <sz val="12"/>
        <color rgb="FFFF0000"/>
        <rFont val="DengXian (正文)"/>
        <family val="3"/>
        <charset val="134"/>
      </rPr>
      <t>操作平台</t>
    </r>
    <r>
      <rPr>
        <sz val="12"/>
        <color theme="1"/>
        <rFont val="DengXian"/>
        <family val="2"/>
        <charset val="134"/>
        <scheme val="minor"/>
      </rPr>
      <t>、</t>
    </r>
    <r>
      <rPr>
        <sz val="12"/>
        <color rgb="FFFF0000"/>
        <rFont val="DengXian (正文)"/>
        <family val="3"/>
        <charset val="134"/>
      </rPr>
      <t>检修平台</t>
    </r>
    <r>
      <rPr>
        <sz val="12"/>
        <color theme="1"/>
        <rFont val="DengXian"/>
        <family val="2"/>
        <charset val="134"/>
        <scheme val="minor"/>
      </rPr>
      <t>，当使用人数少于</t>
    </r>
    <r>
      <rPr>
        <sz val="12"/>
        <color rgb="FFFF0000"/>
        <rFont val="DengXian (正文)"/>
        <family val="3"/>
        <charset val="134"/>
      </rPr>
      <t xml:space="preserve"> 10 </t>
    </r>
    <r>
      <rPr>
        <sz val="12"/>
        <color theme="1"/>
        <rFont val="DengXian"/>
        <family val="2"/>
        <charset val="134"/>
        <scheme val="minor"/>
      </rPr>
      <t>人时，其面积可</t>
    </r>
    <r>
      <rPr>
        <sz val="12"/>
        <color rgb="FFFF0000"/>
        <rFont val="DengXian (正文)"/>
        <family val="3"/>
        <charset val="134"/>
      </rPr>
      <t>不计</t>
    </r>
    <r>
      <rPr>
        <sz val="12"/>
        <color theme="1"/>
        <rFont val="DengXian"/>
        <family val="2"/>
        <charset val="134"/>
        <scheme val="minor"/>
      </rPr>
      <t>入所在防火分区的建筑面积内；
2、</t>
    </r>
    <r>
      <rPr>
        <sz val="12"/>
        <color rgb="FFFF0000"/>
        <rFont val="DengXian (正文)"/>
        <family val="3"/>
        <charset val="134"/>
      </rPr>
      <t>甲乙丙</t>
    </r>
    <r>
      <rPr>
        <sz val="12"/>
        <color theme="1"/>
        <rFont val="DengXian"/>
        <family val="2"/>
        <charset val="134"/>
        <scheme val="minor"/>
      </rPr>
      <t>厂房内设置</t>
    </r>
    <r>
      <rPr>
        <sz val="12"/>
        <color rgb="FFFF0000"/>
        <rFont val="DengXian (正文)"/>
        <family val="3"/>
        <charset val="134"/>
      </rPr>
      <t>自动灭火系统</t>
    </r>
    <r>
      <rPr>
        <sz val="12"/>
        <color theme="1"/>
        <rFont val="DengXian"/>
        <family val="2"/>
        <charset val="134"/>
        <scheme val="minor"/>
      </rPr>
      <t>时，每个防火分区的最大允许建筑面积可按规定</t>
    </r>
    <r>
      <rPr>
        <sz val="12"/>
        <color rgb="FFFF0000"/>
        <rFont val="DengXian (正文)"/>
        <family val="3"/>
        <charset val="134"/>
      </rPr>
      <t>增加 1.0</t>
    </r>
    <r>
      <rPr>
        <sz val="12"/>
        <color theme="1"/>
        <rFont val="DengXian"/>
        <family val="2"/>
        <charset val="134"/>
        <scheme val="minor"/>
      </rPr>
      <t xml:space="preserve"> 倍
3、</t>
    </r>
    <r>
      <rPr>
        <sz val="12"/>
        <color rgb="FFFF0000"/>
        <rFont val="DengXian (正文)"/>
        <family val="3"/>
        <charset val="134"/>
      </rPr>
      <t>丁、戊 类</t>
    </r>
    <r>
      <rPr>
        <sz val="12"/>
        <color theme="1"/>
        <rFont val="DengXian"/>
        <family val="2"/>
        <charset val="134"/>
        <scheme val="minor"/>
      </rPr>
      <t>的</t>
    </r>
    <r>
      <rPr>
        <sz val="12"/>
        <color rgb="FFFF0000"/>
        <rFont val="DengXian (正文)"/>
        <family val="3"/>
        <charset val="134"/>
      </rPr>
      <t>地上</t>
    </r>
    <r>
      <rPr>
        <sz val="12"/>
        <color theme="1"/>
        <rFont val="DengXian"/>
        <family val="2"/>
        <charset val="134"/>
        <scheme val="minor"/>
      </rPr>
      <t>厂房内设置</t>
    </r>
    <r>
      <rPr>
        <sz val="12"/>
        <color rgb="FFFF0000"/>
        <rFont val="DengXian (正文)"/>
        <family val="3"/>
        <charset val="134"/>
      </rPr>
      <t>自动灭火系统</t>
    </r>
    <r>
      <rPr>
        <sz val="12"/>
        <color theme="1"/>
        <rFont val="DengXian"/>
        <family val="2"/>
        <charset val="134"/>
        <scheme val="minor"/>
      </rPr>
      <t>时，每个防火分区的最大允许建筑面积</t>
    </r>
    <r>
      <rPr>
        <sz val="12"/>
        <color rgb="FFFF0000"/>
        <rFont val="DengXian (正文)"/>
        <family val="3"/>
        <charset val="134"/>
      </rPr>
      <t xml:space="preserve">不限
</t>
    </r>
    <r>
      <rPr>
        <sz val="12"/>
        <color theme="1"/>
        <rFont val="DengXian (正文)"/>
        <charset val="134"/>
      </rPr>
      <t>4、厂房内</t>
    </r>
    <r>
      <rPr>
        <sz val="12"/>
        <color rgb="FFFF0000"/>
        <rFont val="DengXian (正文)"/>
        <family val="3"/>
        <charset val="134"/>
      </rPr>
      <t>局部</t>
    </r>
    <r>
      <rPr>
        <sz val="12"/>
        <color theme="1"/>
        <rFont val="DengXian (正文)"/>
        <charset val="134"/>
      </rPr>
      <t>设置自动 灭火系统时，其防火分区的增加面积可按该</t>
    </r>
    <r>
      <rPr>
        <sz val="12"/>
        <color rgb="FFFF0000"/>
        <rFont val="DengXian (正文)"/>
        <family val="3"/>
        <charset val="134"/>
      </rPr>
      <t>局部面积的 1.0</t>
    </r>
    <r>
      <rPr>
        <sz val="12"/>
        <color theme="1"/>
        <rFont val="DengXian (正文)"/>
        <charset val="134"/>
      </rPr>
      <t xml:space="preserve"> 倍计算</t>
    </r>
    <rPh sb="54" eb="55">
      <t>jia yi b</t>
    </rPh>
    <phoneticPr fontId="2" type="noConversion"/>
  </si>
  <si>
    <t xml:space="preserve">名称 </t>
  </si>
  <si>
    <t>耐火 等级</t>
    <phoneticPr fontId="2" type="noConversion"/>
  </si>
  <si>
    <t>备注</t>
    <phoneticPr fontId="2" type="noConversion"/>
  </si>
  <si>
    <t>高层民用建筑</t>
    <phoneticPr fontId="2" type="noConversion"/>
  </si>
  <si>
    <t>单、多层民用建 筑</t>
    <phoneticPr fontId="2" type="noConversion"/>
  </si>
  <si>
    <t>地下或半地下 建筑(室)</t>
    <phoneticPr fontId="2" type="noConversion"/>
  </si>
  <si>
    <t>一、二 级</t>
    <phoneticPr fontId="2" type="noConversion"/>
  </si>
  <si>
    <t>一、二 级</t>
    <phoneticPr fontId="2" type="noConversion"/>
  </si>
  <si>
    <t>防火分区的最大
允许建筑面积/m²</t>
    <phoneticPr fontId="2" type="noConversion"/>
  </si>
  <si>
    <t>对于体育馆、剧场的观众厅，防火分 区的最大允许建筑面积可适当增加</t>
    <phoneticPr fontId="2" type="noConversion"/>
  </si>
  <si>
    <t xml:space="preserve"> 设备用房的防火分区最大允许建筑 面积不应大于 1000 m²</t>
    <phoneticPr fontId="2" type="noConversion"/>
  </si>
  <si>
    <t>类型</t>
    <phoneticPr fontId="2" type="noConversion"/>
  </si>
  <si>
    <t>准工作状态</t>
    <phoneticPr fontId="2" type="noConversion"/>
  </si>
  <si>
    <t>工作原理</t>
    <phoneticPr fontId="2" type="noConversion"/>
  </si>
  <si>
    <t>适用范围</t>
    <phoneticPr fontId="2" type="noConversion"/>
  </si>
  <si>
    <t>湿式</t>
    <phoneticPr fontId="2" type="noConversion"/>
  </si>
  <si>
    <t>系统管道内充满用于
启动系统有压水</t>
    <phoneticPr fontId="2" type="noConversion"/>
  </si>
  <si>
    <t>闭式喷头爆裂开启，喷水</t>
    <phoneticPr fontId="2" type="noConversion"/>
  </si>
  <si>
    <t>4-7度</t>
    <phoneticPr fontId="2" type="noConversion"/>
  </si>
  <si>
    <t>干式</t>
    <phoneticPr fontId="2" type="noConversion"/>
  </si>
  <si>
    <t>系统管道内充满用于
启动系统有压气体</t>
    <phoneticPr fontId="2" type="noConversion"/>
  </si>
  <si>
    <t>闭式喷头爆裂开启，先喷气，再喷
水</t>
    <phoneticPr fontId="2" type="noConversion"/>
  </si>
  <si>
    <t>预作用</t>
    <phoneticPr fontId="2" type="noConversion"/>
  </si>
  <si>
    <t>系统管道内不充水或
冲以有压气体</t>
    <phoneticPr fontId="2" type="noConversion"/>
  </si>
  <si>
    <t>火灾自动报警系统打开雨淋阀，系
统充水变为湿式系统，继续发展则
闭式喷头爆裂喷水</t>
    <phoneticPr fontId="2" type="noConversion"/>
  </si>
  <si>
    <t>系统通过开式喷头与
大气相通</t>
    <phoneticPr fontId="2" type="noConversion"/>
  </si>
  <si>
    <t>火灾自动报警系统或传动管打开雨
淋阀，开式喷头同时喷水</t>
    <phoneticPr fontId="2" type="noConversion"/>
  </si>
  <si>
    <t>火灾水平蔓延速度快，需大面积
喷水、快速灭火的特别危险场
所；室内净高超过一定高度且必
须迅速扑救初期火灾；属于严重
危险级Ⅱ级的场所</t>
    <phoneticPr fontId="2" type="noConversion"/>
  </si>
  <si>
    <t>不直接灭火，用于防火分隔或冷却分隔物</t>
  </si>
  <si>
    <t>雨淋</t>
    <phoneticPr fontId="2" type="noConversion"/>
  </si>
  <si>
    <t>水幕</t>
    <phoneticPr fontId="2" type="noConversion"/>
  </si>
  <si>
    <t>开式</t>
    <phoneticPr fontId="2" type="noConversion"/>
  </si>
  <si>
    <t>闭式</t>
    <phoneticPr fontId="2" type="noConversion"/>
  </si>
  <si>
    <t>自喷类型</t>
    <phoneticPr fontId="2" type="noConversion"/>
  </si>
  <si>
    <t>危险等级</t>
    <phoneticPr fontId="2" type="noConversion"/>
  </si>
  <si>
    <t>设置场所举例</t>
    <phoneticPr fontId="2" type="noConversion"/>
  </si>
  <si>
    <t>轻</t>
    <phoneticPr fontId="2" type="noConversion"/>
  </si>
  <si>
    <t>中</t>
    <phoneticPr fontId="2" type="noConversion"/>
  </si>
  <si>
    <t>一</t>
    <phoneticPr fontId="2" type="noConversion"/>
  </si>
  <si>
    <t>二</t>
    <phoneticPr fontId="2" type="noConversion"/>
  </si>
  <si>
    <t>严重</t>
    <phoneticPr fontId="2" type="noConversion"/>
  </si>
  <si>
    <t>仓库</t>
    <phoneticPr fontId="2" type="noConversion"/>
  </si>
  <si>
    <t>三</t>
    <phoneticPr fontId="2" type="noConversion"/>
  </si>
  <si>
    <t>住宅建筑、幼儿园、老年人建筑、
建筑高度为 24m 及以下的旅馆、办公楼； 
仅在走道设置闭式系统的建筑等</t>
    <phoneticPr fontId="2" type="noConversion"/>
  </si>
  <si>
    <t>净空高</t>
    <phoneticPr fontId="2" type="noConversion"/>
  </si>
  <si>
    <t>喷水强度</t>
    <phoneticPr fontId="2" type="noConversion"/>
  </si>
  <si>
    <t>作用面积</t>
    <phoneticPr fontId="2" type="noConversion"/>
  </si>
  <si>
    <t>&lt;=8</t>
    <phoneticPr fontId="2" type="noConversion"/>
  </si>
  <si>
    <t>火灾危险级别划分</t>
    <phoneticPr fontId="2" type="noConversion"/>
  </si>
  <si>
    <t>系统名称</t>
    <phoneticPr fontId="2" type="noConversion"/>
  </si>
  <si>
    <t>自喷</t>
    <phoneticPr fontId="2" type="noConversion"/>
  </si>
  <si>
    <t>湿式和干式系统</t>
  </si>
  <si>
    <t>预作用系统</t>
  </si>
  <si>
    <t>雨淋系统</t>
  </si>
  <si>
    <t>水幕系统</t>
  </si>
  <si>
    <t>触发信号</t>
  </si>
  <si>
    <t>控制信号</t>
    <phoneticPr fontId="2" type="noConversion"/>
  </si>
  <si>
    <t>压力开关动作信号（湿式和干式系统的联动控制不受消防联动控制器处于自动或手动状态的影响）</t>
    <phoneticPr fontId="2" type="noConversion"/>
  </si>
  <si>
    <t>启动喷淋泵</t>
  </si>
  <si>
    <t>消火栓系统</t>
    <phoneticPr fontId="2" type="noConversion"/>
  </si>
  <si>
    <t>系统出水干管上的低压压力开关
高位消防水箱出水管上的流量开关
报警阀压力开关</t>
    <phoneticPr fontId="2" type="noConversion"/>
  </si>
  <si>
    <t>启动消火栓泵</t>
  </si>
  <si>
    <t>启动消火栓泵</t>
    <phoneticPr fontId="2" type="noConversion"/>
  </si>
  <si>
    <t>排烟系统</t>
    <phoneticPr fontId="2" type="noConversion"/>
  </si>
  <si>
    <t>排烟风机入口处总管上设置的 280℃排烟防火阀动作</t>
    <phoneticPr fontId="2" type="noConversion"/>
  </si>
  <si>
    <t>关闭排烟风机</t>
    <phoneticPr fontId="2" type="noConversion"/>
  </si>
  <si>
    <t>常见联动触发信号、联动控制信号及联动反馈信号表</t>
  </si>
  <si>
    <t>启动喷淋泵</t>
    <phoneticPr fontId="2" type="noConversion"/>
  </si>
  <si>
    <t>联动反馈信号</t>
  </si>
  <si>
    <t xml:space="preserve">联动触发信号 </t>
  </si>
  <si>
    <t>联动控制信号</t>
  </si>
  <si>
    <t>报警阀压力开关的动作信号+
该报警阀防护区域内任一火灾探测器或手动报警按钮的报警信号</t>
    <phoneticPr fontId="2" type="noConversion"/>
  </si>
  <si>
    <t>水流指示器动作信号
信号阀动作信号
压力开关动作信号
喷淋消防泵的启停信号</t>
    <phoneticPr fontId="2" type="noConversion"/>
  </si>
  <si>
    <t>两只及以上独立的感烟
或一只感烟火灾探测器+一只手动火灾
报警按钮</t>
    <phoneticPr fontId="2" type="noConversion"/>
  </si>
  <si>
    <t>开启预作用阀组
开启快速排
气阀前电力阀</t>
    <phoneticPr fontId="2" type="noConversion"/>
  </si>
  <si>
    <t>水流指示器动作信号
信号阀动作信号
压力开关动作信号
喷淋消防泵的启停信号
有压气体管道气压状态信号
快速排气阀前电动阀动作信号</t>
    <phoneticPr fontId="2" type="noConversion"/>
  </si>
  <si>
    <t>报警阀压力开关的动作信号与
该报警阀防护区域内任一火灾
探测器或手动报警按钮的报警信号</t>
    <phoneticPr fontId="2" type="noConversion"/>
  </si>
  <si>
    <t xml:space="preserve">开启雨淋阀组 </t>
  </si>
  <si>
    <t>同一报警区域内两只及以上独立的感温火灾
探测器
或一只感温火灾探测器与一只手动火
灾报警按钮的报警信号</t>
    <phoneticPr fontId="2" type="noConversion"/>
  </si>
  <si>
    <t>水流指示器动作信号、
压力开关动作信号、
雨淋阀组
和雨淋消防泵的
启停信号</t>
    <phoneticPr fontId="2" type="noConversion"/>
  </si>
  <si>
    <t>报警阀压力开关的动作信号与该报警阀防护
区域内任一火灾探测器或手动报警按钮的报
警信号</t>
    <phoneticPr fontId="2" type="noConversion"/>
  </si>
  <si>
    <t>水幕系统防火卷帘的保护</t>
    <phoneticPr fontId="2" type="noConversion"/>
  </si>
  <si>
    <t>防护卷帘下落到楼板面的动作信号与本报警
区域内任一火灾探测器或手动火灾报警按钮
的报警信号</t>
    <phoneticPr fontId="2" type="noConversion"/>
  </si>
  <si>
    <t>开启水幕系统
控制阀组</t>
  </si>
  <si>
    <t>水幕系统防火分隔</t>
    <phoneticPr fontId="2" type="noConversion"/>
  </si>
  <si>
    <t>报警区域内两只独立的感温火灾探测器的火
灾报警信号</t>
    <phoneticPr fontId="2" type="noConversion"/>
  </si>
  <si>
    <t>开启水幕系统
控制阀组</t>
    <phoneticPr fontId="2" type="noConversion"/>
  </si>
  <si>
    <t>压力开关动作信号、
水幕系统相关
控制阀组和消防
泵的启停信号</t>
    <phoneticPr fontId="2" type="noConversion"/>
  </si>
  <si>
    <t>消火栓
系统</t>
  </si>
  <si>
    <t>消火栓按钮的动作信号
火灾探测器或手动报警
按钮的报警信号</t>
    <phoneticPr fontId="2" type="noConversion"/>
  </si>
  <si>
    <t>消火栓泵启动信
号</t>
    <phoneticPr fontId="2" type="noConversion"/>
  </si>
  <si>
    <t>气体灭
火系统</t>
  </si>
  <si>
    <t>感烟火灾探测器、
其他类型火灾探
测器或手动火灾报警按钮的首次报警信号</t>
    <phoneticPr fontId="2" type="noConversion"/>
  </si>
  <si>
    <t>启动设置在该防护区内的火灾声光报警器</t>
    <phoneticPr fontId="2" type="noConversion"/>
  </si>
  <si>
    <t>气体灭火控制器
直接连接的火灾
探测器的报警信
号</t>
    <phoneticPr fontId="2" type="noConversion"/>
  </si>
  <si>
    <t>同一防护区域内与首次报警
的火灾探测器或手动火灾报
警按钮相邻的感温火灾探测
器、火焰探测器或手动火灾报
警按钮的报警信号</t>
    <phoneticPr fontId="2" type="noConversion"/>
  </si>
  <si>
    <t xml:space="preserve">关闭防护区域的送排风机及送排风阀
门
停止通风和空气调节系统
关闭该防
护区域的电动防火阀
启动防护区域开口
封闭装置，包括关闭门、窗，启动气体灭
火装置
启动入口处表示气体喷洒的火灾
声光警报器
</t>
    <phoneticPr fontId="2" type="noConversion"/>
  </si>
  <si>
    <t>选择阀的动作信
号
压力开关的动
作信号</t>
    <phoneticPr fontId="2" type="noConversion"/>
  </si>
  <si>
    <t>防烟系统</t>
    <phoneticPr fontId="2" type="noConversion"/>
  </si>
  <si>
    <t>加压送风口所在防火分区内的两只独立的火灾
探测器或一只火灾探测器与一只手动火灾报警
按钮的报警信号</t>
    <phoneticPr fontId="2" type="noConversion"/>
  </si>
  <si>
    <t>同一防烟分区内且位于电动挡烟垂壁附近的两
只独立的感烟火灾探测器的报警信号</t>
    <phoneticPr fontId="2" type="noConversion"/>
  </si>
  <si>
    <t>开启送风口、启动加
压送风机</t>
    <phoneticPr fontId="2" type="noConversion"/>
  </si>
  <si>
    <t>降落电动挡烟垂壁</t>
    <phoneticPr fontId="2" type="noConversion"/>
  </si>
  <si>
    <t>同一防烟分区内的两只独立的火灾探测器报警
信号或一只火灾探测器与一只手动火灾报警按
钮的报警信号</t>
    <phoneticPr fontId="2" type="noConversion"/>
  </si>
  <si>
    <t>排烟口、排烟窗或排烟阀开启的动作信号与该防
烟分区内任一火灾探测器或手动报警按钮的报
警信号</t>
    <phoneticPr fontId="2" type="noConversion"/>
  </si>
  <si>
    <t>启动排烟风机</t>
    <phoneticPr fontId="2" type="noConversion"/>
  </si>
  <si>
    <t>开启排烟口、排烟窗
或排烟阀，停止该防
烟分区的空气调节
系统</t>
    <phoneticPr fontId="2" type="noConversion"/>
  </si>
  <si>
    <t>送风口、排烟口、
排烟窗或排烟阀
的开启和关闭信
号，防烟、排烟风
机启停信号，电动
防火阀关闭动作
信号</t>
  </si>
  <si>
    <t>防火门系
统</t>
  </si>
  <si>
    <t xml:space="preserve">关闭常开防火门
</t>
    <phoneticPr fontId="2" type="noConversion"/>
  </si>
  <si>
    <t>疏散通道上各防
火门的开启、关闭
及故障状态信号</t>
    <phoneticPr fontId="2" type="noConversion"/>
  </si>
  <si>
    <t>防火门所在防火分区内的两只独立的火灾探测器或一只火灾探测器与一只手动火灾报警按钮的报警信号</t>
    <phoneticPr fontId="2" type="noConversion"/>
  </si>
  <si>
    <t>电梯</t>
  </si>
  <si>
    <t>所有电梯停于首层或电梯转
换层</t>
    <phoneticPr fontId="2" type="noConversion"/>
  </si>
  <si>
    <t>电梯运行状态信息和
停于首层或转换层的
反馈信号</t>
  </si>
  <si>
    <t>火灾警报和
消防应急广
播系统</t>
    <phoneticPr fontId="2" type="noConversion"/>
  </si>
  <si>
    <t>同一报警区域内两只独立的火
灾探测器或一只火灾探测器与
一只手动火灾报警按钮的报警
信号</t>
    <phoneticPr fontId="2" type="noConversion"/>
  </si>
  <si>
    <t>确认火灾后启动建筑内所有
火灾声光警报器、启动全楼
消防应急广播</t>
    <phoneticPr fontId="2" type="noConversion"/>
  </si>
  <si>
    <t>消防应急广播分区的
工作状态</t>
    <phoneticPr fontId="2" type="noConversion"/>
  </si>
  <si>
    <t>消防应急照
明和疏散指
示系统</t>
    <phoneticPr fontId="2" type="noConversion"/>
  </si>
  <si>
    <t>确认火灾后，由发生火灾的
报警区域开始，顺序启动全
楼消防应急照明和疏散指示
系统</t>
    <phoneticPr fontId="2" type="noConversion"/>
  </si>
  <si>
    <t>1、食用油
2、燃料油</t>
    <rPh sb="2" eb="3">
      <t>shi yong you</t>
    </rPh>
    <rPh sb="8" eb="9">
      <t>fei ran liao you</t>
    </rPh>
    <phoneticPr fontId="2" type="noConversion"/>
  </si>
  <si>
    <t>1、含甲乙丙
2、含烷苯烯（分子简单）
3、特殊</t>
    <rPh sb="2" eb="3">
      <t>han</t>
    </rPh>
    <rPh sb="3" eb="4">
      <t>jia yi bing</t>
    </rPh>
    <rPh sb="9" eb="10">
      <t>han</t>
    </rPh>
    <rPh sb="11" eb="12">
      <t>que</t>
    </rPh>
    <rPh sb="12" eb="13">
      <t>ben</t>
    </rPh>
    <rPh sb="16" eb="17">
      <t>te su</t>
    </rPh>
    <phoneticPr fontId="2" type="noConversion"/>
  </si>
  <si>
    <r>
      <t>乙炔，</t>
    </r>
    <r>
      <rPr>
        <sz val="11"/>
        <color rgb="FFFF0000"/>
        <rFont val="SimSun"/>
        <family val="3"/>
        <charset val="134"/>
      </rPr>
      <t>氢</t>
    </r>
    <r>
      <rPr>
        <sz val="11"/>
        <color theme="1"/>
        <rFont val="SimSun"/>
        <family val="3"/>
        <charset val="134"/>
      </rPr>
      <t>，甲烷，乙烯，丙烯，丁二烯，环氧乙烷，</t>
    </r>
    <r>
      <rPr>
        <sz val="11"/>
        <color rgb="FFFF0000"/>
        <rFont val="SimSun"/>
        <family val="3"/>
        <charset val="134"/>
      </rPr>
      <t>水煤气</t>
    </r>
    <r>
      <rPr>
        <sz val="11"/>
        <color theme="1"/>
        <rFont val="SimSun"/>
        <charset val="134"/>
      </rPr>
      <t>（氢气+一氧化碳混合物）</t>
    </r>
    <r>
      <rPr>
        <sz val="11"/>
        <color theme="1"/>
        <rFont val="SimSun"/>
        <family val="3"/>
        <charset val="134"/>
      </rPr>
      <t>，硫化氢，氯乙烯，</t>
    </r>
    <r>
      <rPr>
        <sz val="11"/>
        <color rgb="FFFF0000"/>
        <rFont val="SimSun"/>
        <family val="3"/>
        <charset val="134"/>
      </rPr>
      <t>液化石油气</t>
    </r>
    <r>
      <rPr>
        <sz val="11"/>
        <color theme="1"/>
        <rFont val="SimSun"/>
        <family val="3"/>
        <charset val="134"/>
      </rPr>
      <t>，</t>
    </r>
    <r>
      <rPr>
        <sz val="11"/>
        <color rgb="FFFF0000"/>
        <rFont val="SimSun"/>
        <family val="3"/>
        <charset val="134"/>
      </rPr>
      <t>电石</t>
    </r>
    <r>
      <rPr>
        <sz val="11"/>
        <color theme="1"/>
        <rFont val="SimSun"/>
        <family val="3"/>
        <charset val="134"/>
      </rPr>
      <t>，</t>
    </r>
    <r>
      <rPr>
        <sz val="11"/>
        <color rgb="FFFF0000"/>
        <rFont val="SimSun"/>
        <family val="3"/>
        <charset val="134"/>
      </rPr>
      <t>碳化铝</t>
    </r>
    <r>
      <rPr>
        <sz val="11"/>
        <color theme="1"/>
        <rFont val="SimSun"/>
        <family val="3"/>
        <charset val="134"/>
      </rPr>
      <t xml:space="preserve"> </t>
    </r>
    <phoneticPr fontId="2" type="noConversion"/>
  </si>
  <si>
    <t>1、含甲乙丙
2、含氢
3、特殊</t>
    <rPh sb="10" eb="11">
      <t>xi</t>
    </rPh>
    <rPh sb="11" eb="12">
      <t>wan</t>
    </rPh>
    <rPh sb="12" eb="13">
      <t>qingte s</t>
    </rPh>
    <phoneticPr fontId="2" type="noConversion"/>
  </si>
  <si>
    <r>
      <t>5.氯酸钾、氯酸钠、过氧化钾、过氧化钠，</t>
    </r>
    <r>
      <rPr>
        <sz val="12"/>
        <color rgb="FFFF0000"/>
        <rFont val="DengXian (正文)"/>
        <family val="3"/>
        <charset val="134"/>
      </rPr>
      <t>硝酸铵</t>
    </r>
    <r>
      <rPr>
        <sz val="12"/>
        <color theme="1"/>
        <rFont val="DengXian (正文)"/>
        <family val="3"/>
        <charset val="134"/>
      </rPr>
      <t>（炸药主要成分）</t>
    </r>
    <phoneticPr fontId="2" type="noConversion"/>
  </si>
  <si>
    <r>
      <t xml:space="preserve">闪点≥60°C的油品和有机液体的提炼、回收工段及 其抽送泵房，香料厂的松油醇部位和乙酸松油脂部位， </t>
    </r>
    <r>
      <rPr>
        <sz val="12"/>
        <color rgb="FFFF0000"/>
        <rFont val="DengXian"/>
        <charset val="134"/>
        <scheme val="minor"/>
      </rPr>
      <t>苯甲酸厂房</t>
    </r>
    <r>
      <rPr>
        <sz val="12"/>
        <color theme="1"/>
        <rFont val="DengXian"/>
        <family val="2"/>
        <charset val="134"/>
        <scheme val="minor"/>
      </rPr>
      <t>，</t>
    </r>
    <r>
      <rPr>
        <sz val="12"/>
        <color rgb="FFFF0000"/>
        <rFont val="DengXian"/>
        <charset val="134"/>
        <scheme val="minor"/>
      </rPr>
      <t>苯乙酮厂房</t>
    </r>
    <r>
      <rPr>
        <sz val="12"/>
        <color theme="1"/>
        <rFont val="DengXian"/>
        <family val="2"/>
        <charset val="134"/>
        <scheme val="minor"/>
      </rPr>
      <t>，</t>
    </r>
    <r>
      <rPr>
        <sz val="12"/>
        <color rgb="FFFF0000"/>
        <rFont val="DengXian"/>
        <charset val="134"/>
        <scheme val="minor"/>
      </rPr>
      <t>焦化厂焦油厂房</t>
    </r>
    <r>
      <rPr>
        <sz val="12"/>
        <color theme="1"/>
        <rFont val="DengXian"/>
        <family val="2"/>
        <charset val="134"/>
        <scheme val="minor"/>
      </rPr>
      <t>，甘油、桐 油的制备厂房，</t>
    </r>
    <r>
      <rPr>
        <sz val="12"/>
        <color rgb="FFFF0000"/>
        <rFont val="DengXian"/>
        <charset val="134"/>
        <scheme val="minor"/>
      </rPr>
      <t>油浸变压器室</t>
    </r>
    <r>
      <rPr>
        <sz val="12"/>
        <color theme="1"/>
        <rFont val="DengXian"/>
        <family val="2"/>
        <charset val="134"/>
        <scheme val="minor"/>
      </rPr>
      <t xml:space="preserve">，机器油或变压油灌桶间， 柴油灌桶间，润滑油再生部位，配电室(每台装油量&gt;60kg 的设备)，沥青加工厂房，植物油加工厂的精炼部位
</t>
    </r>
    <phoneticPr fontId="2" type="noConversion"/>
  </si>
  <si>
    <r>
      <t>闪点≥28°C至&lt;60°C的油品和有机溶剂的</t>
    </r>
    <r>
      <rPr>
        <sz val="12"/>
        <color rgb="FFFF0000"/>
        <rFont val="DengXian"/>
        <charset val="134"/>
        <scheme val="minor"/>
      </rPr>
      <t>提炼</t>
    </r>
    <r>
      <rPr>
        <sz val="12"/>
        <color theme="1"/>
        <rFont val="DengXian"/>
        <family val="2"/>
        <charset val="134"/>
        <scheme val="minor"/>
      </rPr>
      <t>、回收、 洗涤部位及其泵房，松节油或松香蒸馏厂房及其应用部 位，醋酸酐精馏厂房，己内酰胺厂房，</t>
    </r>
    <r>
      <rPr>
        <sz val="12"/>
        <color rgb="FFFF0000"/>
        <rFont val="DengXian"/>
        <charset val="134"/>
        <scheme val="minor"/>
      </rPr>
      <t>甲酚厂房</t>
    </r>
    <r>
      <rPr>
        <sz val="12"/>
        <color theme="1"/>
        <rFont val="DengXian"/>
        <family val="2"/>
        <charset val="134"/>
        <scheme val="minor"/>
      </rPr>
      <t>，</t>
    </r>
    <r>
      <rPr>
        <sz val="12"/>
        <color rgb="FFFF0000"/>
        <rFont val="DengXian"/>
        <charset val="134"/>
        <scheme val="minor"/>
      </rPr>
      <t>氯丙 醇厂房</t>
    </r>
    <r>
      <rPr>
        <sz val="12"/>
        <color theme="1"/>
        <rFont val="DengXian"/>
        <family val="2"/>
        <charset val="134"/>
        <scheme val="minor"/>
      </rPr>
      <t>，樟脑油提取部位，环氧氯</t>
    </r>
    <r>
      <rPr>
        <sz val="12"/>
        <color rgb="FFFF0000"/>
        <rFont val="DengXian"/>
        <charset val="134"/>
        <scheme val="minor"/>
      </rPr>
      <t>丙烷</t>
    </r>
    <r>
      <rPr>
        <sz val="12"/>
        <color theme="1"/>
        <rFont val="DengXian"/>
        <family val="2"/>
        <charset val="134"/>
        <scheme val="minor"/>
      </rPr>
      <t>厂房，松针油精 制部位，煤油灌桶间</t>
    </r>
    <phoneticPr fontId="2" type="noConversion"/>
  </si>
  <si>
    <r>
      <t>制砖车间，石棉加工车间，卷扬机室，不燃液体的泵 房和阀门室，不燃液体的净化处理工段，金属(镁合金 除外)冷加工车间，电动车库，钙镁磷肥车间(焙烧炉 除外)，造纸厂或化学纤维厂的浆粕蒸煮工段，仪表、器 械或车辆装配车间，氟利昂（</t>
    </r>
    <r>
      <rPr>
        <sz val="12"/>
        <color rgb="FFFF0000"/>
        <rFont val="DengXian"/>
        <charset val="134"/>
        <scheme val="minor"/>
      </rPr>
      <t>不燃气体</t>
    </r>
    <r>
      <rPr>
        <sz val="12"/>
        <color theme="1"/>
        <rFont val="DengXian"/>
        <family val="2"/>
        <charset val="134"/>
        <scheme val="minor"/>
      </rPr>
      <t xml:space="preserve">）厂房，水泥厂的轮窑厂房， 加气混凝土厂的材料准备、构件制作厂房
 </t>
    </r>
    <phoneticPr fontId="2" type="noConversion"/>
  </si>
  <si>
    <r>
      <rPr>
        <sz val="11"/>
        <color rgb="FFFF0000"/>
        <rFont val="DengXian (正文)"/>
        <charset val="134"/>
      </rPr>
      <t>可燃性</t>
    </r>
    <r>
      <rPr>
        <sz val="11"/>
        <color theme="1"/>
        <rFont val="DengXian"/>
        <family val="3"/>
        <charset val="134"/>
        <scheme val="minor"/>
      </rPr>
      <t xml:space="preserve"> 0.50 </t>
    </r>
    <phoneticPr fontId="2" type="noConversion"/>
  </si>
  <si>
    <t>粱 +0.5</t>
    <phoneticPr fontId="2" type="noConversion"/>
  </si>
  <si>
    <t>柱 ++1</t>
    <phoneticPr fontId="2" type="noConversion"/>
  </si>
  <si>
    <t xml:space="preserve">疏散走道两侧的隔墙 </t>
    <phoneticPr fontId="2" type="noConversion"/>
  </si>
  <si>
    <t>楼梯间、前室的墙，电梯井的墙+1</t>
    <phoneticPr fontId="2" type="noConversion"/>
  </si>
  <si>
    <r>
      <t xml:space="preserve">燃烧性能：
1、一二级除吊顶，都是不燃
2、三级除房间隔墙+屋顶承重构件+吊顶，为难燃，其余都是不燃
3、四级防火墙不燃、非承重墙+楼板+屋顶承重构件+吊顶+疏散楼梯为可燃，其余都是难燃
耐火等级：
1、所有防火墙都是3h
2、以楼板为基础。1.5-1-0.75-0.5
3、梁是支撑楼板的，所以全部+0.5（四级不变）
4、柱是支撑梁的，所以全部+1（四级不变）
5、柱和承重墙功能一样，所以数值一样
6、楼板=楼板=疏散楼梯，三级略低，其余一样
7、非承重外墙=疏散两侧隔墙 1-1
8、重要措施墙：2-2
9、房间隔墙最次 0.75
</t>
    </r>
    <r>
      <rPr>
        <sz val="10"/>
        <color theme="4" tint="-0.249977111117893"/>
        <rFont val="DengXian (正文)"/>
        <charset val="134"/>
      </rPr>
      <t>特殊情况：
1、木柱承重且墙体采用不燃材料的建筑，其耐火等级应按四级确定
2、必须一级：一类高层建筑+地 下或半地下建筑(室)
3、必须不低于二级：单、多层重要公共建筑+二类高层 建筑</t>
    </r>
    <rPh sb="0" eb="1">
      <t>ran shao xing neng</t>
    </rPh>
    <rPh sb="8" eb="9">
      <t>yi er</t>
    </rPh>
    <rPh sb="10" eb="11">
      <t>ji</t>
    </rPh>
    <rPh sb="11" eb="12">
      <t>chu qu</t>
    </rPh>
    <rPh sb="12" eb="13">
      <t>diao ding</t>
    </rPh>
    <rPh sb="15" eb="16">
      <t>dou shi</t>
    </rPh>
    <rPh sb="17" eb="18">
      <t>bu ran</t>
    </rPh>
    <rPh sb="22" eb="23">
      <t>san ji</t>
    </rPh>
    <rPh sb="24" eb="25">
      <t>chu</t>
    </rPh>
    <rPh sb="25" eb="26">
      <t>fnag jian ge qiang</t>
    </rPh>
    <rPh sb="30" eb="31">
      <t>wu ding</t>
    </rPh>
    <rPh sb="32" eb="33">
      <t>cheng z</t>
    </rPh>
    <rPh sb="34" eb="35">
      <t>gou jian</t>
    </rPh>
    <rPh sb="37" eb="38">
      <t>diao ding</t>
    </rPh>
    <rPh sb="40" eb="41">
      <t>wei</t>
    </rPh>
    <rPh sb="41" eb="42">
      <t>nan</t>
    </rPh>
    <rPh sb="42" eb="43">
      <t>ran</t>
    </rPh>
    <rPh sb="44" eb="45">
      <t>qi yu</t>
    </rPh>
    <rPh sb="46" eb="47">
      <t>dou shi</t>
    </rPh>
    <rPh sb="48" eb="49">
      <t>bu r</t>
    </rPh>
    <rPh sb="53" eb="54">
      <t>si ji</t>
    </rPh>
    <rPh sb="55" eb="56">
      <t>fang huo qiang</t>
    </rPh>
    <rPh sb="58" eb="59">
      <t>bu ran</t>
    </rPh>
    <rPh sb="61" eb="62">
      <t>fei</t>
    </rPh>
    <rPh sb="62" eb="63">
      <t>cheng zhong qiang</t>
    </rPh>
    <rPh sb="66" eb="67">
      <t>lou ban</t>
    </rPh>
    <rPh sb="69" eb="70">
      <t>wu ding</t>
    </rPh>
    <rPh sb="71" eb="72">
      <t>cheng zho</t>
    </rPh>
    <rPh sb="73" eb="74">
      <t>gou jian</t>
    </rPh>
    <rPh sb="76" eb="77">
      <t>diao ding</t>
    </rPh>
    <rPh sb="79" eb="80">
      <t>su san lou ti</t>
    </rPh>
    <rPh sb="83" eb="84">
      <t>wei</t>
    </rPh>
    <rPh sb="84" eb="85">
      <t>ke ran</t>
    </rPh>
    <rPh sb="87" eb="88">
      <t>qi yu</t>
    </rPh>
    <rPh sb="89" eb="90">
      <t>dou shi</t>
    </rPh>
    <rPh sb="91" eb="92">
      <t>nan ran</t>
    </rPh>
    <rPh sb="95" eb="96">
      <t>nai huo deng</t>
    </rPh>
    <rPh sb="97" eb="98">
      <t>deng ji</t>
    </rPh>
    <rPh sb="103" eb="104">
      <t>suo you</t>
    </rPh>
    <rPh sb="105" eb="106">
      <t>fang huo qiang</t>
    </rPh>
    <rPh sb="108" eb="109">
      <t>dou shi</t>
    </rPh>
    <rPh sb="115" eb="116">
      <t>yi</t>
    </rPh>
    <rPh sb="116" eb="117">
      <t>lou ban</t>
    </rPh>
    <rPh sb="118" eb="119">
      <t>wei ji chu</t>
    </rPh>
    <rPh sb="139" eb="140">
      <t>liang</t>
    </rPh>
    <rPh sb="140" eb="141">
      <t>shi</t>
    </rPh>
    <rPh sb="141" eb="142">
      <t>zhi cheng</t>
    </rPh>
    <rPh sb="143" eb="144">
      <t>lou ban</t>
    </rPh>
    <rPh sb="145" eb="146">
      <t>de</t>
    </rPh>
    <rPh sb="147" eb="148">
      <t>suo yi</t>
    </rPh>
    <rPh sb="149" eb="150">
      <t>quan bu</t>
    </rPh>
    <rPh sb="156" eb="157">
      <t>si ji</t>
    </rPh>
    <rPh sb="158" eb="159">
      <t>bu bian</t>
    </rPh>
    <rPh sb="164" eb="165">
      <t>zhu zi</t>
    </rPh>
    <rPh sb="165" eb="166">
      <t>shi</t>
    </rPh>
    <rPh sb="166" eb="167">
      <t>zhi cheng</t>
    </rPh>
    <rPh sb="168" eb="169">
      <t>liang</t>
    </rPh>
    <rPh sb="169" eb="170">
      <t>de</t>
    </rPh>
    <rPh sb="171" eb="172">
      <t>suo yi</t>
    </rPh>
    <rPh sb="173" eb="174">
      <t>quan bu</t>
    </rPh>
    <rPh sb="186" eb="187">
      <t>zhu zi</t>
    </rPh>
    <rPh sb="187" eb="188">
      <t>he</t>
    </rPh>
    <rPh sb="188" eb="189">
      <t>cheng hzong qian</t>
    </rPh>
    <rPh sb="190" eb="191">
      <t>qiang</t>
    </rPh>
    <rPh sb="191" eb="192">
      <t>gong neng</t>
    </rPh>
    <rPh sb="193" eb="194">
      <t>yi yang</t>
    </rPh>
    <rPh sb="196" eb="197">
      <t>suo yi</t>
    </rPh>
    <rPh sb="198" eb="199">
      <t>shu zhi</t>
    </rPh>
    <rPh sb="199" eb="200">
      <t>zhi</t>
    </rPh>
    <rPh sb="200" eb="201">
      <t>yi yang</t>
    </rPh>
    <rPh sb="205" eb="206">
      <t>lou ban</t>
    </rPh>
    <rPh sb="208" eb="209">
      <t>lou ban</t>
    </rPh>
    <rPh sb="211" eb="212">
      <t>su san</t>
    </rPh>
    <rPh sb="213" eb="214">
      <t>lou ti</t>
    </rPh>
    <rPh sb="216" eb="217">
      <t>san ji lue di</t>
    </rPh>
    <rPh sb="221" eb="222">
      <t>qi yu</t>
    </rPh>
    <rPh sb="223" eb="224">
      <t>y yang</t>
    </rPh>
    <rPh sb="228" eb="229">
      <t>fei cheng zhong qiang</t>
    </rPh>
    <rPh sb="231" eb="232">
      <t>wai</t>
    </rPh>
    <rPh sb="234" eb="235">
      <t>su san</t>
    </rPh>
    <rPh sb="236" eb="237">
      <t>liang c</t>
    </rPh>
    <rPh sb="238" eb="239">
      <t>ge qiang</t>
    </rPh>
    <rPh sb="247" eb="248">
      <t>zhonng yao</t>
    </rPh>
    <rPh sb="249" eb="250">
      <t>cuo shi</t>
    </rPh>
    <rPh sb="251" eb="252">
      <t>qiang</t>
    </rPh>
    <rPh sb="259" eb="260">
      <t>fang jian</t>
    </rPh>
    <rPh sb="261" eb="262">
      <t>ge qiang</t>
    </rPh>
    <rPh sb="263" eb="264">
      <t>zui ci</t>
    </rPh>
    <rPh sb="273" eb="274">
      <t>te su qing kuang</t>
    </rPh>
    <rPh sb="312" eb="313">
      <t>bi xu</t>
    </rPh>
    <rPh sb="314" eb="315">
      <t>yi ji</t>
    </rPh>
    <rPh sb="339" eb="340">
      <t>bi xu</t>
    </rPh>
    <rPh sb="341" eb="342">
      <t>bu</t>
    </rPh>
    <rPh sb="342" eb="343">
      <t>di yu</t>
    </rPh>
    <rPh sb="344" eb="345">
      <t>er ji</t>
    </rPh>
    <phoneticPr fontId="2" type="noConversion"/>
  </si>
  <si>
    <r>
      <rPr>
        <b/>
        <sz val="12"/>
        <color rgb="FFFF0000"/>
        <rFont val="DengXian"/>
        <charset val="134"/>
        <scheme val="minor"/>
      </rPr>
      <t>少25%</t>
    </r>
    <r>
      <rPr>
        <sz val="12"/>
        <color theme="1"/>
        <rFont val="DengXian"/>
        <family val="2"/>
        <charset val="134"/>
        <scheme val="minor"/>
      </rPr>
      <t xml:space="preserve">
1、外突出不燃
2、一般窗户不正对
3、面积之和小于等于5%</t>
    </r>
    <phoneticPr fontId="2" type="noConversion"/>
  </si>
  <si>
    <r>
      <rPr>
        <b/>
        <sz val="10"/>
        <color rgb="FFFF0000"/>
        <rFont val="DengXian"/>
        <charset val="134"/>
        <scheme val="minor"/>
      </rPr>
      <t>不限</t>
    </r>
    <r>
      <rPr>
        <sz val="10"/>
        <color theme="1"/>
        <rFont val="DengXian"/>
        <family val="2"/>
        <charset val="134"/>
        <scheme val="minor"/>
      </rPr>
      <t xml:space="preserve">
情况一、高外侧防火墙
情况二：
1、高外侧防火墙且高出15m
2、低耐火一二级</t>
    </r>
    <phoneticPr fontId="2" type="noConversion"/>
  </si>
  <si>
    <r>
      <rPr>
        <b/>
        <sz val="10"/>
        <color rgb="FFFF0000"/>
        <rFont val="DengXian"/>
        <charset val="134"/>
        <scheme val="minor"/>
      </rPr>
      <t>不限</t>
    </r>
    <r>
      <rPr>
        <sz val="10"/>
        <color theme="1"/>
        <rFont val="DengXian"/>
        <family val="2"/>
        <charset val="134"/>
        <scheme val="minor"/>
      </rPr>
      <t xml:space="preserve">
1、两座等高均耐火一二级
2、一座外侧防火墙+其房顶1h</t>
    </r>
    <phoneticPr fontId="2" type="noConversion"/>
  </si>
  <si>
    <r>
      <rPr>
        <sz val="12"/>
        <color rgb="FFFF0000"/>
        <rFont val="DengXian"/>
        <charset val="134"/>
        <scheme val="minor"/>
      </rPr>
      <t>高层（一座或两座）4m
单多3.5</t>
    </r>
    <r>
      <rPr>
        <sz val="12"/>
        <color theme="1"/>
        <rFont val="DengXian"/>
        <family val="2"/>
        <charset val="134"/>
        <scheme val="minor"/>
      </rPr>
      <t xml:space="preserve">
1、低一二耐火+
2、外侧防火墙+
3、其房顶1h+
4、房顶无开孔</t>
    </r>
    <phoneticPr fontId="2" type="noConversion"/>
  </si>
  <si>
    <r>
      <rPr>
        <sz val="12"/>
        <color rgb="FFFF0000"/>
        <rFont val="DengXian"/>
        <charset val="134"/>
        <scheme val="minor"/>
      </rPr>
      <t>高层（一座或两座）4m
单多3.5</t>
    </r>
    <r>
      <rPr>
        <sz val="12"/>
        <color theme="1"/>
        <rFont val="DengXian"/>
        <family val="2"/>
        <charset val="134"/>
        <scheme val="minor"/>
      </rPr>
      <t xml:space="preserve">
1、低一二耐火+其房顶1h+无开孔
2、高开窗甲级/防火分隔/防火卷帘</t>
    </r>
    <phoneticPr fontId="2" type="noConversion"/>
  </si>
  <si>
    <r>
      <t xml:space="preserve">  1、乙(甲)类厂房与重要公共建筑的防火间距不宜(不应)小于 50m;
  </t>
    </r>
    <r>
      <rPr>
        <b/>
        <sz val="12"/>
        <color rgb="FFFF0000"/>
        <rFont val="DengXian"/>
        <charset val="134"/>
        <scheme val="minor"/>
      </rPr>
      <t xml:space="preserve"> 大于等于50m</t>
    </r>
    <r>
      <rPr>
        <sz val="12"/>
        <color theme="1"/>
        <rFont val="DengXian"/>
        <family val="2"/>
        <charset val="134"/>
        <scheme val="minor"/>
      </rPr>
      <t xml:space="preserve">
甲乙类厂房
重要公共建筑</t>
    </r>
    <phoneticPr fontId="2" type="noConversion"/>
  </si>
  <si>
    <r>
      <t xml:space="preserve">  2、乙(甲)类厂房与明火或散发火花地点的，防火间距不宜(不应)小于 30m
</t>
    </r>
    <r>
      <rPr>
        <b/>
        <sz val="12"/>
        <color rgb="FFFF0000"/>
        <rFont val="DengXian"/>
        <charset val="134"/>
        <scheme val="minor"/>
      </rPr>
      <t>大于等于30m</t>
    </r>
    <r>
      <rPr>
        <sz val="12"/>
        <color theme="1"/>
        <rFont val="DengXian"/>
        <family val="2"/>
        <charset val="134"/>
        <scheme val="minor"/>
      </rPr>
      <t xml:space="preserve">
甲乙类厂房
明火或散发火花地点</t>
    </r>
    <phoneticPr fontId="2" type="noConversion"/>
  </si>
  <si>
    <r>
      <t xml:space="preserve">  3、单、多层戊类厂房之间及与戊类仓库（单多高）的防火间距可按本表的规定减少 2m
</t>
    </r>
    <r>
      <rPr>
        <b/>
        <sz val="12"/>
        <color rgb="FFFF0000"/>
        <rFont val="DengXian"/>
        <charset val="134"/>
        <scheme val="minor"/>
      </rPr>
      <t>减少2m</t>
    </r>
    <r>
      <rPr>
        <sz val="12"/>
        <color theme="1"/>
        <rFont val="DengXian"/>
        <family val="2"/>
        <charset val="134"/>
        <scheme val="minor"/>
      </rPr>
      <t xml:space="preserve">
单多层
戊类厂房仓库</t>
    </r>
    <phoneticPr fontId="2" type="noConversion"/>
  </si>
  <si>
    <t>超过100m（不含）不能缩减！！</t>
    <phoneticPr fontId="2" type="noConversion"/>
  </si>
  <si>
    <t>现代建筑，按表执行
耐火等级不满4级，按4级计算</t>
    <phoneticPr fontId="2" type="noConversion"/>
  </si>
  <si>
    <t xml:space="preserve">  4、单多层戊类厂房与民用建筑（单多高/公共+住宅）的防火间距 可将戊类厂房等同民用建筑，按民用建筑的规定执行 视
同民用与民用间距
单多戊类厂房与民用</t>
    <phoneticPr fontId="2" type="noConversion"/>
  </si>
  <si>
    <t xml:space="preserve">  5、为丙、丁、戊类厂房服务而单独设置的生活用房（食堂/浴室/更衣室/宿舍）应按民用建筑确定，与所属厂房的防火间距不应小于 6m 
丙丁戊配套服务</t>
    <phoneticPr fontId="2" type="noConversion"/>
  </si>
  <si>
    <r>
      <t xml:space="preserve">  6、</t>
    </r>
    <r>
      <rPr>
        <b/>
        <sz val="12"/>
        <color rgb="FFFF0000"/>
        <rFont val="DengXian"/>
        <charset val="134"/>
        <scheme val="minor"/>
      </rPr>
      <t>不限</t>
    </r>
    <r>
      <rPr>
        <sz val="12"/>
        <color theme="1"/>
        <rFont val="DengXian"/>
        <family val="2"/>
        <charset val="134"/>
        <scheme val="minor"/>
      </rPr>
      <t>：高+低，高的邻面为防火墙（除甲类厂房，不小于4m）</t>
    </r>
    <phoneticPr fontId="2" type="noConversion"/>
  </si>
  <si>
    <t>类似于下同民用</t>
    <phoneticPr fontId="2" type="noConversion"/>
  </si>
  <si>
    <r>
      <t xml:space="preserve">  8</t>
    </r>
    <r>
      <rPr>
        <b/>
        <sz val="12"/>
        <color rgb="FFFF0000"/>
        <rFont val="DengXian"/>
        <charset val="134"/>
        <scheme val="minor"/>
      </rPr>
      <t>、减25%</t>
    </r>
    <r>
      <rPr>
        <sz val="12"/>
        <color theme="1"/>
        <rFont val="DengXian"/>
        <family val="2"/>
        <charset val="134"/>
        <scheme val="minor"/>
      </rPr>
      <t>：两座</t>
    </r>
    <r>
      <rPr>
        <b/>
        <sz val="12"/>
        <color rgb="FFFF0000"/>
        <rFont val="DengXian"/>
        <charset val="134"/>
        <scheme val="minor"/>
      </rPr>
      <t>丙丁戊</t>
    </r>
    <r>
      <rPr>
        <sz val="12"/>
        <color theme="1"/>
        <rFont val="DengXian"/>
        <family val="2"/>
        <charset val="134"/>
        <scheme val="minor"/>
      </rPr>
      <t>+不燃外墙+不燃/难燃屋檐+普通门洞窗5%以内+不正对</t>
    </r>
    <phoneticPr fontId="2" type="noConversion"/>
  </si>
  <si>
    <r>
      <t xml:space="preserve">  14、</t>
    </r>
    <r>
      <rPr>
        <b/>
        <sz val="12"/>
        <color rgb="FFFF0000"/>
        <rFont val="DengXian"/>
        <charset val="134"/>
        <scheme val="minor"/>
      </rPr>
      <t>埋地罐</t>
    </r>
    <r>
      <rPr>
        <b/>
        <sz val="12"/>
        <color rgb="FFFF0000"/>
        <rFont val="DengXian"/>
        <family val="2"/>
        <charset val="134"/>
        <scheme val="minor"/>
      </rPr>
      <t xml:space="preserve"> 不限
</t>
    </r>
    <r>
      <rPr>
        <sz val="12"/>
        <color theme="1"/>
        <rFont val="DengXian"/>
        <family val="2"/>
        <charset val="134"/>
        <scheme val="minor"/>
      </rPr>
      <t xml:space="preserve">  厂房外附设有化学易燃物品设备：总容量不大于 </t>
    </r>
    <r>
      <rPr>
        <b/>
        <sz val="12"/>
        <color rgb="FFFF0000"/>
        <rFont val="DengXian"/>
        <charset val="134"/>
        <scheme val="minor"/>
      </rPr>
      <t>15m3</t>
    </r>
    <r>
      <rPr>
        <sz val="12"/>
        <color theme="1"/>
        <rFont val="DengXian"/>
        <family val="2"/>
        <charset val="134"/>
        <scheme val="minor"/>
      </rPr>
      <t xml:space="preserve"> 的</t>
    </r>
    <r>
      <rPr>
        <b/>
        <sz val="12"/>
        <color rgb="FFFF0000"/>
        <rFont val="DengXian"/>
        <charset val="134"/>
        <scheme val="minor"/>
      </rPr>
      <t>丙类液体储罐</t>
    </r>
    <r>
      <rPr>
        <sz val="12"/>
        <color theme="1"/>
        <rFont val="DengXian"/>
        <family val="2"/>
        <charset val="134"/>
        <scheme val="minor"/>
      </rPr>
      <t xml:space="preserve">，当直埋于厂房外墙外，且面向储罐一面 </t>
    </r>
    <r>
      <rPr>
        <b/>
        <sz val="12"/>
        <color rgb="FFFF0000"/>
        <rFont val="DengXian"/>
        <charset val="134"/>
        <scheme val="minor"/>
      </rPr>
      <t xml:space="preserve">4.0m </t>
    </r>
    <r>
      <rPr>
        <sz val="12"/>
        <color theme="1"/>
        <rFont val="DengXian"/>
        <family val="2"/>
        <charset val="134"/>
        <scheme val="minor"/>
      </rPr>
      <t xml:space="preserve">范围内的外墙为 </t>
    </r>
    <r>
      <rPr>
        <b/>
        <sz val="12"/>
        <color rgb="FFFF0000"/>
        <rFont val="DengXian"/>
        <charset val="134"/>
        <scheme val="minor"/>
      </rPr>
      <t>防火墙</t>
    </r>
    <r>
      <rPr>
        <sz val="12"/>
        <color theme="1"/>
        <rFont val="DengXian"/>
        <family val="2"/>
        <charset val="134"/>
        <scheme val="minor"/>
      </rPr>
      <t xml:space="preserve">时，其防火间距不限 </t>
    </r>
    <phoneticPr fontId="2" type="noConversion"/>
  </si>
  <si>
    <r>
      <t xml:space="preserve">  15、厂区</t>
    </r>
    <r>
      <rPr>
        <b/>
        <sz val="12"/>
        <color rgb="FFFF0000"/>
        <rFont val="DengXian"/>
        <charset val="134"/>
        <scheme val="minor"/>
      </rPr>
      <t>围墙</t>
    </r>
    <r>
      <rPr>
        <sz val="12"/>
        <color theme="1"/>
        <rFont val="DengXian"/>
        <family val="2"/>
        <charset val="134"/>
        <scheme val="minor"/>
      </rPr>
      <t xml:space="preserve">与厂区内建筑的间距不宜小于 5m，围墙两侧建筑的间距应满足相应建筑的防火间距要求 </t>
    </r>
    <phoneticPr fontId="2" type="noConversion"/>
  </si>
  <si>
    <r>
      <t xml:space="preserve">  2、两座仓库的相邻外墙均为防火墙时，防火间距可以减小，但丙类不应小于 6m;丁、戊类不应小 于 4m </t>
    </r>
    <r>
      <rPr>
        <b/>
        <sz val="12"/>
        <color rgb="FFFF0000"/>
        <rFont val="DengXian"/>
        <charset val="134"/>
        <scheme val="minor"/>
      </rPr>
      <t>（甲乙类按表格，无放宽）</t>
    </r>
    <phoneticPr fontId="2" type="noConversion"/>
  </si>
  <si>
    <r>
      <t xml:space="preserve">  1、单层、多层戊类仓库之间的防火间距，可按本表减少 2m。 </t>
    </r>
    <r>
      <rPr>
        <b/>
        <sz val="12"/>
        <color rgb="FFFF0000"/>
        <rFont val="DengXian"/>
        <charset val="134"/>
        <scheme val="minor"/>
      </rPr>
      <t>（甲乙类按表格，无放宽）</t>
    </r>
    <phoneticPr fontId="2" type="noConversion"/>
  </si>
  <si>
    <r>
      <t>漆布及其制品，油布及其制品，油纸及其制品，油绸及其制品（</t>
    </r>
    <r>
      <rPr>
        <sz val="12"/>
        <color theme="4" tint="-0.249977111117893"/>
        <rFont val="DengXian (正文)"/>
        <charset val="134"/>
      </rPr>
      <t>对比生产是丙类</t>
    </r>
    <r>
      <rPr>
        <sz val="12"/>
        <color theme="1"/>
        <rFont val="DengXian"/>
        <family val="2"/>
        <charset val="134"/>
        <scheme val="minor"/>
      </rPr>
      <t>）</t>
    </r>
    <rPh sb="28" eb="29">
      <t>dui bi</t>
    </rPh>
    <rPh sb="30" eb="31">
      <t>sheng c</t>
    </rPh>
    <rPh sb="32" eb="33">
      <t>shi</t>
    </rPh>
    <rPh sb="33" eb="34">
      <t>ding wu</t>
    </rPh>
    <rPh sb="35" eb="36">
      <t>lei</t>
    </rPh>
    <phoneticPr fontId="2" type="noConversion"/>
  </si>
  <si>
    <r>
      <t xml:space="preserve">  5、除乙类第 6 项物品(常温下与空气接触能缓慢氧化，积热不散引起自燃的物品，</t>
    </r>
    <r>
      <rPr>
        <b/>
        <sz val="12"/>
        <color rgb="FFFF0000"/>
        <rFont val="DengXian"/>
        <charset val="134"/>
        <scheme val="minor"/>
      </rPr>
      <t>油/漆布</t>
    </r>
    <r>
      <rPr>
        <sz val="12"/>
        <color theme="1"/>
        <rFont val="DengXian"/>
        <family val="2"/>
        <charset val="134"/>
        <scheme val="minor"/>
      </rPr>
      <t xml:space="preserve">)外的乙类仓库，
 与民用建筑之间的防火间距不宜小于 </t>
    </r>
    <r>
      <rPr>
        <b/>
        <sz val="12"/>
        <color rgb="FFFF0000"/>
        <rFont val="DengXian"/>
        <charset val="134"/>
        <scheme val="minor"/>
      </rPr>
      <t>25m</t>
    </r>
    <r>
      <rPr>
        <sz val="12"/>
        <color theme="1"/>
        <rFont val="DengXian"/>
        <family val="2"/>
        <charset val="134"/>
        <scheme val="minor"/>
      </rPr>
      <t>，
与重要公共建筑的防火间距不应小于</t>
    </r>
    <r>
      <rPr>
        <b/>
        <sz val="12"/>
        <color rgb="FFFF0000"/>
        <rFont val="DengXian"/>
        <charset val="134"/>
        <scheme val="minor"/>
      </rPr>
      <t xml:space="preserve"> 50m </t>
    </r>
    <phoneticPr fontId="2" type="noConversion"/>
  </si>
  <si>
    <r>
      <t xml:space="preserve">  3、不限：两座仓库相邻较高一面外墙为防火墙，且总占地面积不大于规范规定的最大允许占地面积 规定时，其防火间距不限   </t>
    </r>
    <r>
      <rPr>
        <b/>
        <sz val="12"/>
        <color rgb="FFFF0000"/>
        <rFont val="DengXian"/>
        <charset val="134"/>
        <scheme val="minor"/>
      </rPr>
      <t>（占地面积合规）</t>
    </r>
    <phoneticPr fontId="2" type="noConversion"/>
  </si>
  <si>
    <r>
      <t xml:space="preserve">  4、不限：两座仓库 高度相同的一、二级耐火等级建筑中相邻任 一侧外墙为防火墙且屋顶的耐火极限不低于 1.00h，且总占地面积不大于规范规定的最大允许占地面积 规定时 </t>
    </r>
    <r>
      <rPr>
        <b/>
        <sz val="12"/>
        <color rgb="FFFF0000"/>
        <rFont val="DengXian"/>
        <charset val="134"/>
        <scheme val="minor"/>
      </rPr>
      <t>（占地面积合规）</t>
    </r>
    <phoneticPr fontId="2" type="noConversion"/>
  </si>
  <si>
    <t>锅炉房（爆炸）、变压器室（油）</t>
    <phoneticPr fontId="2" type="noConversion"/>
  </si>
  <si>
    <t>柴油发电机房（油）</t>
    <phoneticPr fontId="2" type="noConversion"/>
  </si>
  <si>
    <r>
      <t>位置</t>
    </r>
    <r>
      <rPr>
        <sz val="10"/>
        <color theme="1"/>
        <rFont val="DengXian"/>
        <charset val="134"/>
        <scheme val="minor"/>
      </rPr>
      <t>（原则：有爆炸危险的与人多分开，不能一墙之隔不能一层楼版）</t>
    </r>
    <rPh sb="0" eb="1">
      <t>wei zhi</t>
    </rPh>
    <phoneticPr fontId="2" type="noConversion"/>
  </si>
  <si>
    <r>
      <rPr>
        <b/>
        <sz val="12"/>
        <color rgb="FFFF0000"/>
        <rFont val="DengXian"/>
        <charset val="134"/>
        <scheme val="minor"/>
      </rPr>
      <t>外</t>
    </r>
    <r>
      <rPr>
        <sz val="12"/>
        <color theme="1"/>
        <rFont val="DengXian"/>
        <family val="2"/>
        <charset val="134"/>
        <scheme val="minor"/>
      </rPr>
      <t xml:space="preserve">
1、设置在建筑外的专用房间内（最好）
</t>
    </r>
    <r>
      <rPr>
        <b/>
        <sz val="12"/>
        <color rgb="FFFF0000"/>
        <rFont val="DengXian"/>
        <charset val="134"/>
        <scheme val="minor"/>
      </rPr>
      <t>贴邻</t>
    </r>
    <r>
      <rPr>
        <sz val="12"/>
        <color theme="1"/>
        <rFont val="DengXian"/>
        <family val="2"/>
        <charset val="134"/>
        <scheme val="minor"/>
      </rPr>
      <t xml:space="preserve">
2、贴邻民用建筑 时，专用房间的耐火等级不应低于</t>
    </r>
    <r>
      <rPr>
        <b/>
        <sz val="12"/>
        <color rgb="FFFF0000"/>
        <rFont val="DengXian"/>
        <charset val="134"/>
        <scheme val="minor"/>
      </rPr>
      <t>二级</t>
    </r>
    <r>
      <rPr>
        <sz val="12"/>
        <color theme="1"/>
        <rFont val="DengXian"/>
        <family val="2"/>
        <charset val="134"/>
        <scheme val="minor"/>
      </rPr>
      <t>+防火墙分隔+</t>
    </r>
    <r>
      <rPr>
        <b/>
        <sz val="12"/>
        <color rgb="FFFF0000"/>
        <rFont val="DengXian"/>
        <charset val="134"/>
        <scheme val="minor"/>
      </rPr>
      <t>不应贴</t>
    </r>
    <r>
      <rPr>
        <sz val="12"/>
        <color theme="1"/>
        <rFont val="DengXian"/>
        <family val="2"/>
        <charset val="134"/>
        <scheme val="minor"/>
      </rPr>
      <t xml:space="preserve">邻人员密集 场所
</t>
    </r>
    <r>
      <rPr>
        <b/>
        <sz val="12"/>
        <color rgb="FFFF0000"/>
        <rFont val="DengXian"/>
        <charset val="134"/>
        <scheme val="minor"/>
      </rPr>
      <t>内</t>
    </r>
    <r>
      <rPr>
        <sz val="12"/>
        <color theme="1"/>
        <rFont val="DengXian"/>
        <family val="2"/>
        <charset val="134"/>
        <scheme val="minor"/>
      </rPr>
      <t xml:space="preserve">
3、布置在民用建筑内时，不应布置在人员密集场所的</t>
    </r>
    <r>
      <rPr>
        <b/>
        <sz val="12"/>
        <color rgb="FFFF0000"/>
        <rFont val="DengXian"/>
        <charset val="134"/>
        <scheme val="minor"/>
      </rPr>
      <t>上一层、下一层或贴临</t>
    </r>
    <r>
      <rPr>
        <sz val="12"/>
        <color theme="1"/>
        <rFont val="DengXian"/>
        <family val="2"/>
        <charset val="134"/>
        <scheme val="minor"/>
      </rPr>
      <t>。（</t>
    </r>
    <r>
      <rPr>
        <sz val="12"/>
        <color rgb="FFFF0000"/>
        <rFont val="DengXian (正文)"/>
        <family val="3"/>
        <charset val="134"/>
      </rPr>
      <t>隔开人员密集</t>
    </r>
    <r>
      <rPr>
        <sz val="12"/>
        <color theme="1"/>
        <rFont val="DengXian"/>
        <family val="2"/>
        <charset val="134"/>
        <scheme val="minor"/>
      </rPr>
      <t>）</t>
    </r>
    <rPh sb="96" eb="97">
      <t>ge kai</t>
    </rPh>
    <rPh sb="98" eb="99">
      <t>ren yuan mi ji xing</t>
    </rPh>
    <phoneticPr fontId="2" type="noConversion"/>
  </si>
  <si>
    <r>
      <t>内 3、布置在民用建筑内时，不应布置在人员密集场所的</t>
    </r>
    <r>
      <rPr>
        <b/>
        <sz val="12"/>
        <color rgb="FFFF0000"/>
        <rFont val="DengXian"/>
        <charset val="134"/>
        <scheme val="minor"/>
      </rPr>
      <t>上一层、下一层或贴临</t>
    </r>
    <r>
      <rPr>
        <sz val="12"/>
        <color theme="1"/>
        <rFont val="DengXian"/>
        <family val="2"/>
        <charset val="134"/>
        <scheme val="minor"/>
      </rPr>
      <t>。（隔开人员密集）</t>
    </r>
    <phoneticPr fontId="2" type="noConversion"/>
  </si>
  <si>
    <r>
      <t>单独建造时，耐火等级一、</t>
    </r>
    <r>
      <rPr>
        <b/>
        <sz val="12"/>
        <color rgb="FFFF0000"/>
        <rFont val="DengXian"/>
        <charset val="134"/>
        <scheme val="minor"/>
      </rPr>
      <t>二</t>
    </r>
    <r>
      <rPr>
        <sz val="12"/>
        <color theme="1"/>
        <rFont val="DengXian"/>
        <family val="2"/>
        <charset val="134"/>
        <scheme val="minor"/>
      </rPr>
      <t>级</t>
    </r>
    <rPh sb="0" eb="1">
      <t>dan du jian zao shi</t>
    </rPh>
    <rPh sb="6" eb="7">
      <t>nai huo deng ji</t>
    </rPh>
    <rPh sb="10" eb="11">
      <t>yi</t>
    </rPh>
    <rPh sb="12" eb="13">
      <t>er ji</t>
    </rPh>
    <phoneticPr fontId="2" type="noConversion"/>
  </si>
  <si>
    <r>
      <t>1、首层或地下一层的靠</t>
    </r>
    <r>
      <rPr>
        <b/>
        <sz val="10"/>
        <color rgb="FFFF0000"/>
        <rFont val="DengXian"/>
        <charset val="134"/>
        <scheme val="minor"/>
      </rPr>
      <t>外墙部位</t>
    </r>
    <r>
      <rPr>
        <sz val="10"/>
        <color theme="1"/>
        <rFont val="DengXian"/>
        <family val="2"/>
        <charset val="134"/>
        <scheme val="minor"/>
      </rPr>
      <t>（</t>
    </r>
    <r>
      <rPr>
        <sz val="10"/>
        <color rgb="FFFF0000"/>
        <rFont val="DengXian (正文)"/>
        <family val="3"/>
        <charset val="134"/>
      </rPr>
      <t>1，-1</t>
    </r>
    <r>
      <rPr>
        <sz val="10"/>
        <color theme="1"/>
        <rFont val="DengXian"/>
        <family val="2"/>
        <charset val="134"/>
        <scheme val="minor"/>
      </rPr>
      <t>）
2、锅炉房放宽：
——常(负)压燃油（泄危小）或燃气锅炉，可设置在地下二层或屋顶上。(</t>
    </r>
    <r>
      <rPr>
        <b/>
        <sz val="10"/>
        <color rgb="FFFF0000"/>
        <rFont val="DengXian"/>
        <charset val="134"/>
        <scheme val="minor"/>
      </rPr>
      <t>-2</t>
    </r>
    <r>
      <rPr>
        <sz val="10"/>
        <color theme="1"/>
        <rFont val="DengXian"/>
        <family val="2"/>
        <charset val="134"/>
        <scheme val="minor"/>
      </rPr>
      <t>)</t>
    </r>
    <r>
      <rPr>
        <sz val="10"/>
        <color rgb="FFFF0000"/>
        <rFont val="DengXian (正文)"/>
        <family val="3"/>
        <charset val="134"/>
      </rPr>
      <t xml:space="preserve">
——</t>
    </r>
    <r>
      <rPr>
        <sz val="10"/>
        <color theme="1"/>
        <rFont val="DengXian"/>
        <family val="2"/>
        <charset val="134"/>
        <scheme val="minor"/>
      </rPr>
      <t xml:space="preserve">屋顶上的常(负)压燃气锅炉，距离通向屋面的安全出口不小于 </t>
    </r>
    <r>
      <rPr>
        <b/>
        <sz val="10"/>
        <color rgb="FFFF0000"/>
        <rFont val="DengXian"/>
        <charset val="134"/>
        <scheme val="minor"/>
      </rPr>
      <t>6m</t>
    </r>
    <r>
      <rPr>
        <sz val="10"/>
        <color theme="1"/>
        <rFont val="DengXian"/>
        <family val="2"/>
        <charset val="134"/>
        <scheme val="minor"/>
      </rPr>
      <t xml:space="preserve">。
</t>
    </r>
    <r>
      <rPr>
        <sz val="10"/>
        <color rgb="FFFF0000"/>
        <rFont val="DengXian (正文)"/>
        <family val="3"/>
        <charset val="134"/>
      </rPr>
      <t>——（除锅炉外，其他有燃气的均可）</t>
    </r>
    <r>
      <rPr>
        <sz val="10"/>
        <color theme="1"/>
        <rFont val="DengXian"/>
        <family val="2"/>
        <charset val="134"/>
        <scheme val="minor"/>
      </rPr>
      <t xml:space="preserve">采用相对密度(与空气密度的比值)不小于 0.75 的可燃气体为燃料的锅炉，不得设置在地下或半地下
</t>
    </r>
    <rPh sb="141" eb="142">
      <t>ding</t>
    </rPh>
    <phoneticPr fontId="2" type="noConversion"/>
  </si>
  <si>
    <r>
      <t>首层或地下一层的靠外墙部位（</t>
    </r>
    <r>
      <rPr>
        <sz val="12"/>
        <color rgb="FFFF0000"/>
        <rFont val="DengXian (正文)"/>
        <family val="3"/>
        <charset val="134"/>
      </rPr>
      <t>1，-1</t>
    </r>
    <r>
      <rPr>
        <sz val="12"/>
        <color theme="1"/>
        <rFont val="DengXian"/>
        <family val="2"/>
        <charset val="134"/>
        <scheme val="minor"/>
      </rPr>
      <t>）
远离电磁干扰及产生影响的设备；
严禁无关电线、水管过</t>
    </r>
    <phoneticPr fontId="2" type="noConversion"/>
  </si>
  <si>
    <r>
      <t>耐火极限不低于</t>
    </r>
    <r>
      <rPr>
        <sz val="12"/>
        <color rgb="FFFF0000"/>
        <rFont val="DengXian (正文)"/>
        <family val="3"/>
        <charset val="134"/>
      </rPr>
      <t xml:space="preserve"> 2.00h</t>
    </r>
    <r>
      <rPr>
        <sz val="12"/>
        <color theme="1"/>
        <rFont val="DengXian"/>
        <family val="2"/>
        <charset val="134"/>
        <scheme val="minor"/>
      </rPr>
      <t xml:space="preserve"> 的防火隔墙(变压器室之间)和 </t>
    </r>
    <r>
      <rPr>
        <sz val="12"/>
        <color rgb="FFFF0000"/>
        <rFont val="DengXian (正文)"/>
        <family val="3"/>
        <charset val="134"/>
      </rPr>
      <t xml:space="preserve">1.50h </t>
    </r>
    <r>
      <rPr>
        <sz val="12"/>
        <color theme="1"/>
        <rFont val="DengXian"/>
        <family val="2"/>
        <charset val="134"/>
        <scheme val="minor"/>
      </rPr>
      <t>的不燃性楼板（</t>
    </r>
    <r>
      <rPr>
        <b/>
        <sz val="12"/>
        <color rgb="FFFF0000"/>
        <rFont val="DengXian"/>
        <charset val="134"/>
        <scheme val="minor"/>
      </rPr>
      <t>2+1.5</t>
    </r>
    <r>
      <rPr>
        <sz val="12"/>
        <color theme="1"/>
        <rFont val="DengXian"/>
        <family val="2"/>
        <charset val="134"/>
        <scheme val="minor"/>
      </rPr>
      <t>）</t>
    </r>
    <phoneticPr fontId="2" type="noConversion"/>
  </si>
  <si>
    <r>
      <t>分隔上的门</t>
    </r>
    <r>
      <rPr>
        <b/>
        <sz val="10"/>
        <color rgb="FFFF0000"/>
        <rFont val="DengXian"/>
        <charset val="134"/>
        <scheme val="minor"/>
      </rPr>
      <t>（除消控室乙，其他都是甲）</t>
    </r>
    <rPh sb="0" eb="1">
      <t>fen ge</t>
    </rPh>
    <rPh sb="2" eb="3">
      <t>shang</t>
    </rPh>
    <rPh sb="3" eb="4">
      <t>de</t>
    </rPh>
    <rPh sb="4" eb="5">
      <t>men</t>
    </rPh>
    <phoneticPr fontId="2" type="noConversion"/>
  </si>
  <si>
    <r>
      <t>防火分隔</t>
    </r>
    <r>
      <rPr>
        <b/>
        <sz val="10"/>
        <color rgb="FFFF0000"/>
        <rFont val="DengXian"/>
        <charset val="134"/>
        <scheme val="minor"/>
      </rPr>
      <t>（2+1.5）</t>
    </r>
    <rPh sb="0" eb="1">
      <t>fang huo fen ge</t>
    </rPh>
    <phoneticPr fontId="2" type="noConversion"/>
  </si>
  <si>
    <t>消防水泵房/</t>
    <phoneticPr fontId="2" type="noConversion"/>
  </si>
  <si>
    <t>不要求</t>
    <phoneticPr fontId="2" type="noConversion"/>
  </si>
  <si>
    <t>其他要求-燃料</t>
    <rPh sb="0" eb="1">
      <t>qi ta</t>
    </rPh>
    <rPh sb="2" eb="3">
      <t>yao qiu</t>
    </rPh>
    <phoneticPr fontId="2" type="noConversion"/>
  </si>
  <si>
    <r>
      <t>1、</t>
    </r>
    <r>
      <rPr>
        <u/>
        <sz val="10"/>
        <color theme="1"/>
        <rFont val="DengXian"/>
        <family val="2"/>
        <charset val="134"/>
        <scheme val="minor"/>
      </rPr>
      <t>锅炉房</t>
    </r>
    <r>
      <rPr>
        <u/>
        <sz val="10"/>
        <color rgb="FFFF0000"/>
        <rFont val="DengXian (正文)"/>
        <family val="3"/>
        <charset val="134"/>
      </rPr>
      <t>储油间</t>
    </r>
    <r>
      <rPr>
        <sz val="10"/>
        <color theme="1"/>
        <rFont val="DengXian"/>
        <family val="2"/>
        <charset val="134"/>
        <scheme val="minor"/>
      </rPr>
      <t>：燃油锅炉房用</t>
    </r>
    <r>
      <rPr>
        <sz val="10"/>
        <color rgb="FFFF0000"/>
        <rFont val="DengXian (正文)"/>
        <family val="3"/>
        <charset val="134"/>
      </rPr>
      <t>丙类液体</t>
    </r>
    <r>
      <rPr>
        <sz val="10"/>
        <color theme="1"/>
        <rFont val="DengXian"/>
        <family val="2"/>
        <charset val="134"/>
        <scheme val="minor"/>
      </rPr>
      <t xml:space="preserve">作燃料。总储存量不得大于 </t>
    </r>
    <r>
      <rPr>
        <b/>
        <sz val="10"/>
        <color rgb="FFFF0000"/>
        <rFont val="DengXian (正文)"/>
        <charset val="134"/>
      </rPr>
      <t>1m3</t>
    </r>
    <r>
      <rPr>
        <sz val="10"/>
        <color theme="1"/>
        <rFont val="DengXian"/>
        <family val="2"/>
        <charset val="134"/>
        <scheme val="minor"/>
      </rPr>
      <t xml:space="preserve">，且应采用耐火极限不低于 </t>
    </r>
    <r>
      <rPr>
        <b/>
        <sz val="10"/>
        <color rgb="FFFF0000"/>
        <rFont val="DengXian (正文)"/>
        <charset val="134"/>
      </rPr>
      <t xml:space="preserve">3.00h </t>
    </r>
    <r>
      <rPr>
        <sz val="10"/>
        <color theme="1"/>
        <rFont val="DengXian"/>
        <family val="2"/>
        <charset val="134"/>
        <scheme val="minor"/>
      </rPr>
      <t>的防火隔墙与锅炉间分隔，如开门甲级防火门。（</t>
    </r>
    <r>
      <rPr>
        <b/>
        <sz val="10"/>
        <color rgb="FFFF0000"/>
        <rFont val="DengXian"/>
        <charset val="134"/>
        <scheme val="minor"/>
      </rPr>
      <t>3+甲</t>
    </r>
    <r>
      <rPr>
        <sz val="10"/>
        <color theme="1"/>
        <rFont val="DengXian"/>
        <family val="2"/>
        <charset val="134"/>
        <scheme val="minor"/>
      </rPr>
      <t>）
2、</t>
    </r>
    <r>
      <rPr>
        <u/>
        <sz val="10"/>
        <color theme="1"/>
        <rFont val="DengXian (正文)"/>
        <charset val="134"/>
      </rPr>
      <t>锅炉房+变压器室</t>
    </r>
    <r>
      <rPr>
        <sz val="10"/>
        <color theme="1"/>
        <rFont val="DengXian"/>
        <family val="2"/>
        <charset val="134"/>
        <scheme val="minor"/>
      </rPr>
      <t>：火灾报警装置、独立的通风系统和与灭火设施。建筑内其他部位有自动喷水灭火系统时，也要设。
3、</t>
    </r>
    <r>
      <rPr>
        <u/>
        <sz val="10"/>
        <color theme="1"/>
        <rFont val="DengXian (正文)"/>
        <charset val="134"/>
      </rPr>
      <t>油浸变压器的总容量</t>
    </r>
    <r>
      <rPr>
        <sz val="10"/>
        <color theme="1"/>
        <rFont val="DengXian"/>
        <family val="2"/>
        <charset val="134"/>
        <scheme val="minor"/>
      </rPr>
      <t xml:space="preserve">不大于 </t>
    </r>
    <r>
      <rPr>
        <sz val="10"/>
        <color rgb="FFFF0000"/>
        <rFont val="DengXian (正文)"/>
        <family val="3"/>
        <charset val="134"/>
      </rPr>
      <t>1260kV·A</t>
    </r>
    <r>
      <rPr>
        <sz val="10"/>
        <color theme="1"/>
        <rFont val="DengXian"/>
        <family val="2"/>
        <charset val="134"/>
        <scheme val="minor"/>
      </rPr>
      <t xml:space="preserve">，单台容量不大于 </t>
    </r>
    <r>
      <rPr>
        <sz val="10"/>
        <color rgb="FFFF0000"/>
        <rFont val="DengXian (正文)"/>
        <family val="3"/>
        <charset val="134"/>
      </rPr>
      <t>630kV</t>
    </r>
    <r>
      <rPr>
        <sz val="10"/>
        <color theme="1"/>
        <rFont val="DengXian"/>
        <family val="2"/>
        <charset val="134"/>
        <scheme val="minor"/>
      </rPr>
      <t>·A
4、</t>
    </r>
    <r>
      <rPr>
        <u/>
        <sz val="10"/>
        <color theme="1"/>
        <rFont val="DengXian (正文)"/>
        <charset val="134"/>
      </rPr>
      <t>变压器室防流散设施</t>
    </r>
    <r>
      <rPr>
        <sz val="10"/>
        <color theme="1"/>
        <rFont val="DengXian"/>
        <family val="2"/>
        <charset val="134"/>
        <scheme val="minor"/>
      </rPr>
      <t>：油浸变压器、多油开关室、高压电容器室，</t>
    </r>
    <r>
      <rPr>
        <sz val="10"/>
        <color rgb="FFFF0000"/>
        <rFont val="DengXian (正文)"/>
        <family val="3"/>
        <charset val="134"/>
      </rPr>
      <t>设置防止油品流散的设施</t>
    </r>
    <r>
      <rPr>
        <sz val="10"/>
        <color theme="1"/>
        <rFont val="DengXian"/>
        <family val="2"/>
        <charset val="134"/>
        <scheme val="minor"/>
      </rPr>
      <t>;对于油浸变压器，应设置能储存变压器</t>
    </r>
    <r>
      <rPr>
        <sz val="10"/>
        <color rgb="FFFF0000"/>
        <rFont val="DengXian (正文)"/>
        <family val="3"/>
        <charset val="134"/>
      </rPr>
      <t>全部油量的事故储油</t>
    </r>
    <r>
      <rPr>
        <sz val="10"/>
        <color theme="1"/>
        <rFont val="DengXian"/>
        <family val="2"/>
        <charset val="134"/>
        <scheme val="minor"/>
      </rPr>
      <t xml:space="preserve">设施。
 </t>
    </r>
    <rPh sb="2" eb="3">
      <t>guo lu fang</t>
    </rPh>
    <rPh sb="5" eb="6">
      <t>chu you jian</t>
    </rPh>
    <rPh sb="7" eb="8">
      <t>jian</t>
    </rPh>
    <rPh sb="66" eb="67">
      <t>ru guo</t>
    </rPh>
    <rPh sb="67" eb="68">
      <t>kai men</t>
    </rPh>
    <rPh sb="81" eb="82">
      <t>guo lu fang</t>
    </rPh>
    <rPh sb="85" eb="86">
      <t>bian ya qi shi</t>
    </rPh>
    <rPh sb="118" eb="119">
      <t>you</t>
    </rPh>
    <phoneticPr fontId="2" type="noConversion"/>
  </si>
  <si>
    <r>
      <t>1、锅炉房</t>
    </r>
    <r>
      <rPr>
        <b/>
        <sz val="10"/>
        <color rgb="FFFF0000"/>
        <rFont val="DengXian"/>
        <charset val="134"/>
        <scheme val="minor"/>
      </rPr>
      <t>储油间</t>
    </r>
    <r>
      <rPr>
        <sz val="10"/>
        <color theme="1"/>
        <rFont val="DengXian"/>
        <family val="2"/>
        <charset val="134"/>
        <scheme val="minor"/>
      </rPr>
      <t>：燃油锅炉房用</t>
    </r>
    <r>
      <rPr>
        <b/>
        <sz val="10"/>
        <color rgb="FFFF0000"/>
        <rFont val="DengXian"/>
        <charset val="134"/>
        <scheme val="minor"/>
      </rPr>
      <t>丙类液体</t>
    </r>
    <r>
      <rPr>
        <sz val="10"/>
        <color theme="1"/>
        <rFont val="DengXian"/>
        <family val="2"/>
        <charset val="134"/>
        <scheme val="minor"/>
      </rPr>
      <t xml:space="preserve">作燃料。总储存量不得大于 </t>
    </r>
    <r>
      <rPr>
        <sz val="10"/>
        <color rgb="FFFF0000"/>
        <rFont val="DengXian (正文)"/>
        <family val="3"/>
        <charset val="134"/>
      </rPr>
      <t>1m3</t>
    </r>
    <r>
      <rPr>
        <sz val="10"/>
        <color theme="1"/>
        <rFont val="DengXian"/>
        <family val="2"/>
        <charset val="134"/>
        <scheme val="minor"/>
      </rPr>
      <t>，且应采用耐火极限不低于</t>
    </r>
    <r>
      <rPr>
        <sz val="10"/>
        <color rgb="FFFF0000"/>
        <rFont val="DengXian (正文)"/>
        <family val="3"/>
        <charset val="134"/>
      </rPr>
      <t xml:space="preserve"> 3.00h </t>
    </r>
    <r>
      <rPr>
        <sz val="10"/>
        <color theme="1"/>
        <rFont val="DengXian"/>
        <family val="2"/>
        <charset val="134"/>
        <scheme val="minor"/>
      </rPr>
      <t>的防火隔墙与锅炉间分隔，如开门甲级防火门。（3）
2、火灾报警装置、独立的通风系统和与灭火设施。建筑内其他部位有自动喷水灭火系统时，也要设</t>
    </r>
    <phoneticPr fontId="2" type="noConversion"/>
  </si>
  <si>
    <t xml:space="preserve">-2层（含）以上，
不能放-3层且-10m（不含）以下。否则灭火不方便不应设置在地下室内地面与室外出入口地坪 高差大于 10m 的楼层内
 </t>
    <rPh sb="2" eb="3">
      <t>ceng</t>
    </rPh>
    <rPh sb="4" eb="5">
      <t>han</t>
    </rPh>
    <rPh sb="6" eb="7">
      <t>yi shang</t>
    </rPh>
    <rPh sb="9" eb="10">
      <t>bu neng</t>
    </rPh>
    <rPh sb="11" eb="12">
      <t>fang zai</t>
    </rPh>
    <rPh sb="14" eb="15">
      <t>ceng</t>
    </rPh>
    <rPh sb="15" eb="16">
      <t>huo zhe</t>
    </rPh>
    <rPh sb="21" eb="22">
      <t>han</t>
    </rPh>
    <rPh sb="23" eb="24">
      <t>yi xia</t>
    </rPh>
    <rPh sb="26" eb="27">
      <t>fou z</t>
    </rPh>
    <rPh sb="28" eb="29">
      <t>mie huo</t>
    </rPh>
    <rPh sb="30" eb="31">
      <t>bu fang b</t>
    </rPh>
    <phoneticPr fontId="2" type="noConversion"/>
  </si>
  <si>
    <r>
      <t>直通室外或安全出口</t>
    </r>
    <r>
      <rPr>
        <b/>
        <sz val="10"/>
        <color rgb="FFFF0000"/>
        <rFont val="DengXian"/>
        <charset val="134"/>
        <scheme val="minor"/>
      </rPr>
      <t>（疏散楼梯间）</t>
    </r>
    <phoneticPr fontId="2" type="noConversion"/>
  </si>
  <si>
    <t>电影院、剧场、礼堂 （高雅欣赏处）包含上面的3厅</t>
    <rPh sb="11" eb="12">
      <t>gao ya</t>
    </rPh>
    <rPh sb="13" eb="14">
      <t>xing shang</t>
    </rPh>
    <rPh sb="15" eb="16">
      <t>chu</t>
    </rPh>
    <phoneticPr fontId="2" type="noConversion"/>
  </si>
  <si>
    <t>要求</t>
    <rPh sb="0" eb="1">
      <t>lou ceng</t>
    </rPh>
    <phoneticPr fontId="2" type="noConversion"/>
  </si>
  <si>
    <r>
      <t>1、在地下或半地下时，宜在地下一层，不得在地下三层及以下楼层。（最低</t>
    </r>
    <r>
      <rPr>
        <sz val="12"/>
        <color rgb="FFFF0000"/>
        <rFont val="DengXian (正文)"/>
        <family val="3"/>
        <charset val="134"/>
      </rPr>
      <t>-2</t>
    </r>
    <r>
      <rPr>
        <sz val="12"/>
        <color theme="1"/>
        <rFont val="DengXian"/>
        <family val="2"/>
        <charset val="134"/>
        <scheme val="minor"/>
      </rPr>
      <t>）
2、耐火等级一二级，首层、二层或三层 （</t>
    </r>
    <r>
      <rPr>
        <sz val="12"/>
        <color rgb="FFFF0000"/>
        <rFont val="DengXian (正文)"/>
        <family val="3"/>
        <charset val="134"/>
      </rPr>
      <t>1、2、3</t>
    </r>
    <r>
      <rPr>
        <sz val="12"/>
        <color theme="1"/>
        <rFont val="DengXian"/>
        <family val="2"/>
        <charset val="134"/>
        <scheme val="minor"/>
      </rPr>
      <t>）
3、三级耐火等级的建筑内时，不得布置在三层及以上楼层（</t>
    </r>
    <r>
      <rPr>
        <sz val="12"/>
        <color rgb="FFFF0000"/>
        <rFont val="DengXian (正文)"/>
        <family val="3"/>
        <charset val="134"/>
      </rPr>
      <t>1、2</t>
    </r>
    <r>
      <rPr>
        <sz val="12"/>
        <color theme="1"/>
        <rFont val="DengXian"/>
        <family val="2"/>
        <charset val="134"/>
        <scheme val="minor"/>
      </rPr>
      <t xml:space="preserve">）
4、在四层及以上楼层时，每个观众厅的建筑面积不宜大于 </t>
    </r>
    <r>
      <rPr>
        <sz val="12"/>
        <color rgb="FFFF0000"/>
        <rFont val="DengXian (正文)"/>
        <family val="3"/>
        <charset val="134"/>
      </rPr>
      <t>400 m²</t>
    </r>
    <r>
      <rPr>
        <sz val="12"/>
        <color theme="1"/>
        <rFont val="DengXian"/>
        <family val="2"/>
        <charset val="134"/>
        <scheme val="minor"/>
      </rPr>
      <t>，且一个厅、室 的疏散门不少于</t>
    </r>
    <r>
      <rPr>
        <sz val="12"/>
        <color rgb="FFFF0000"/>
        <rFont val="DengXian"/>
        <family val="2"/>
        <charset val="134"/>
        <scheme val="minor"/>
      </rPr>
      <t xml:space="preserve"> 2</t>
    </r>
    <r>
      <rPr>
        <sz val="12"/>
        <color rgb="FFFF0000"/>
        <rFont val="DengXian (正文)"/>
        <family val="3"/>
        <charset val="134"/>
      </rPr>
      <t xml:space="preserve"> </t>
    </r>
    <r>
      <rPr>
        <sz val="12"/>
        <color rgb="FFFF0000"/>
        <rFont val="DengXian"/>
        <family val="2"/>
        <charset val="134"/>
        <scheme val="minor"/>
      </rPr>
      <t>个</t>
    </r>
    <r>
      <rPr>
        <sz val="12"/>
        <color theme="1"/>
        <rFont val="DengXian"/>
        <family val="2"/>
        <charset val="134"/>
        <scheme val="minor"/>
      </rPr>
      <t xml:space="preserve">
5、当设置在</t>
    </r>
    <r>
      <rPr>
        <sz val="12"/>
        <color rgb="FFFF0000"/>
        <rFont val="DengXian (正文)"/>
        <family val="3"/>
        <charset val="134"/>
      </rPr>
      <t>高层建筑内</t>
    </r>
    <r>
      <rPr>
        <sz val="12"/>
        <color theme="1"/>
        <rFont val="DengXian"/>
        <family val="2"/>
        <charset val="134"/>
        <scheme val="minor"/>
      </rPr>
      <t>时，应设置火灾自动报警系统和自 动喷水等灭火系统。</t>
    </r>
    <rPh sb="32" eb="33">
      <t>zui di</t>
    </rPh>
    <rPh sb="59" eb="60">
      <t>ceng</t>
    </rPh>
    <rPh sb="60" eb="61">
      <t>bu xian zhi</t>
    </rPh>
    <rPh sb="62" eb="63">
      <t>mian ji</t>
    </rPh>
    <rPh sb="93" eb="94">
      <t>zui duo</t>
    </rPh>
    <rPh sb="96" eb="97">
      <t>ceng</t>
    </rPh>
    <rPh sb="98" eb="99">
      <t>bu chao guo</t>
    </rPh>
    <rPh sb="102" eb="103">
      <t>lou</t>
    </rPh>
    <phoneticPr fontId="2" type="noConversion"/>
  </si>
  <si>
    <r>
      <t>1、在地下或半地下时，宜在地下一层，不得在地下三层及以下楼层。（</t>
    </r>
    <r>
      <rPr>
        <sz val="12"/>
        <color rgb="FFFF0000"/>
        <rFont val="DengXian (正文)"/>
        <family val="3"/>
        <charset val="134"/>
      </rPr>
      <t>-2</t>
    </r>
    <r>
      <rPr>
        <sz val="12"/>
        <color theme="1"/>
        <rFont val="DengXian"/>
        <family val="2"/>
        <charset val="134"/>
        <scheme val="minor"/>
      </rPr>
      <t>）
2、三级耐火等级，</t>
    </r>
    <r>
      <rPr>
        <sz val="12"/>
        <color rgb="FFFF0000"/>
        <rFont val="DengXian (正文)"/>
        <family val="3"/>
        <charset val="134"/>
      </rPr>
      <t>1、2，独栋2层</t>
    </r>
    <r>
      <rPr>
        <sz val="12"/>
        <color theme="1"/>
        <rFont val="DengXian"/>
        <family val="2"/>
        <charset val="134"/>
        <scheme val="minor"/>
      </rPr>
      <t xml:space="preserve">
3、四级耐火等级，</t>
    </r>
    <r>
      <rPr>
        <sz val="12"/>
        <color rgb="FFFF0000"/>
        <rFont val="DengXian (正文)"/>
        <family val="3"/>
        <charset val="134"/>
      </rPr>
      <t>1   独栋1层</t>
    </r>
    <r>
      <rPr>
        <sz val="12"/>
        <color theme="1"/>
        <rFont val="DengXian"/>
        <family val="2"/>
        <charset val="134"/>
        <scheme val="minor"/>
      </rPr>
      <t xml:space="preserve">
4、甲乙类不下地经营、储存</t>
    </r>
    <rPh sb="38" eb="39">
      <t>san ji</t>
    </rPh>
    <rPh sb="40" eb="41">
      <t>nai huo deng ji</t>
    </rPh>
    <rPh sb="51" eb="52">
      <t>si ji</t>
    </rPh>
    <rPh sb="53" eb="54">
      <t>nai huo deng ji</t>
    </rPh>
    <rPh sb="62" eb="63">
      <t>jia yi</t>
    </rPh>
    <rPh sb="64" eb="65">
      <t>lei</t>
    </rPh>
    <rPh sb="65" eb="66">
      <t>bu xia di</t>
    </rPh>
    <rPh sb="68" eb="69">
      <t>jing ying</t>
    </rPh>
    <rPh sb="71" eb="72">
      <t>cu cun</t>
    </rPh>
    <phoneticPr fontId="2" type="noConversion"/>
  </si>
  <si>
    <t>人员密集性场所（公共建筑） 人多</t>
    <rPh sb="0" eb="1">
      <t>ern yuan</t>
    </rPh>
    <rPh sb="2" eb="3">
      <t>mi ji xing</t>
    </rPh>
    <rPh sb="5" eb="6">
      <t>cang suo</t>
    </rPh>
    <rPh sb="8" eb="9">
      <t>gong gong jian zhu</t>
    </rPh>
    <phoneticPr fontId="2" type="noConversion"/>
  </si>
  <si>
    <r>
      <t xml:space="preserve">特殊场所 </t>
    </r>
    <r>
      <rPr>
        <sz val="16"/>
        <color theme="1"/>
        <rFont val="DengXian"/>
        <charset val="134"/>
        <scheme val="minor"/>
      </rPr>
      <t>人身体特殊</t>
    </r>
    <rPh sb="0" eb="1">
      <t>te su</t>
    </rPh>
    <rPh sb="2" eb="3">
      <t>chan suo</t>
    </rPh>
    <phoneticPr fontId="2" type="noConversion"/>
  </si>
  <si>
    <r>
      <t>1、不应设置地下、半地下（</t>
    </r>
    <r>
      <rPr>
        <b/>
        <sz val="12"/>
        <color rgb="FFFF0000"/>
        <rFont val="DengXian"/>
        <charset val="134"/>
        <scheme val="minor"/>
      </rPr>
      <t>老弱病残不下地</t>
    </r>
    <r>
      <rPr>
        <sz val="12"/>
        <color theme="1"/>
        <rFont val="DengXian"/>
        <family val="2"/>
        <charset val="134"/>
        <scheme val="minor"/>
      </rPr>
      <t>）
2、设在一、二级耐火等级建筑的首层、二层、三层（最多</t>
    </r>
    <r>
      <rPr>
        <sz val="12"/>
        <color rgb="FFFF0000"/>
        <rFont val="DengXian (正文)"/>
        <family val="3"/>
        <charset val="134"/>
      </rPr>
      <t>3</t>
    </r>
    <r>
      <rPr>
        <sz val="12"/>
        <color theme="1"/>
        <rFont val="DengXian"/>
        <family val="2"/>
        <charset val="134"/>
        <scheme val="minor"/>
      </rPr>
      <t>层）</t>
    </r>
    <r>
      <rPr>
        <b/>
        <sz val="12"/>
        <color rgb="FFFF0000"/>
        <rFont val="DengXian"/>
        <charset val="134"/>
        <scheme val="minor"/>
      </rPr>
      <t>独栋3层</t>
    </r>
    <r>
      <rPr>
        <sz val="12"/>
        <color theme="1"/>
        <rFont val="DengXian"/>
        <family val="2"/>
        <charset val="134"/>
        <scheme val="minor"/>
      </rPr>
      <t xml:space="preserve">
3、三级耐火等级的建筑的首层、二层（最多</t>
    </r>
    <r>
      <rPr>
        <sz val="12"/>
        <color rgb="FFFF0000"/>
        <rFont val="DengXian (正文)"/>
        <family val="3"/>
        <charset val="134"/>
      </rPr>
      <t>2</t>
    </r>
    <r>
      <rPr>
        <sz val="12"/>
        <color theme="1"/>
        <rFont val="DengXian"/>
        <family val="2"/>
        <charset val="134"/>
        <scheme val="minor"/>
      </rPr>
      <t>层）</t>
    </r>
    <r>
      <rPr>
        <b/>
        <sz val="12"/>
        <color rgb="FFFF0000"/>
        <rFont val="DengXian"/>
        <charset val="134"/>
        <scheme val="minor"/>
      </rPr>
      <t>独栋2层</t>
    </r>
    <r>
      <rPr>
        <sz val="12"/>
        <color theme="1"/>
        <rFont val="DengXian"/>
        <family val="2"/>
        <charset val="134"/>
        <scheme val="minor"/>
      </rPr>
      <t xml:space="preserve">
4、四级耐火等级建筑的首层（只能</t>
    </r>
    <r>
      <rPr>
        <sz val="12"/>
        <color rgb="FFFF0000"/>
        <rFont val="DengXian (正文)"/>
        <family val="3"/>
        <charset val="134"/>
      </rPr>
      <t>1</t>
    </r>
    <r>
      <rPr>
        <sz val="12"/>
        <color theme="1"/>
        <rFont val="DengXian"/>
        <family val="2"/>
        <charset val="134"/>
        <scheme val="minor"/>
      </rPr>
      <t>层）</t>
    </r>
    <r>
      <rPr>
        <b/>
        <sz val="12"/>
        <color rgb="FFFF0000"/>
        <rFont val="DengXian"/>
        <charset val="134"/>
        <scheme val="minor"/>
      </rPr>
      <t>独栋1层</t>
    </r>
    <r>
      <rPr>
        <sz val="12"/>
        <color theme="1"/>
        <rFont val="DengXian"/>
        <family val="2"/>
        <charset val="134"/>
        <scheme val="minor"/>
      </rPr>
      <t xml:space="preserve">
5、</t>
    </r>
    <r>
      <rPr>
        <sz val="12"/>
        <color rgb="FFFF0000"/>
        <rFont val="DengXian (正文)"/>
        <family val="3"/>
        <charset val="134"/>
      </rPr>
      <t>高层</t>
    </r>
    <r>
      <rPr>
        <sz val="12"/>
        <color theme="1"/>
        <rFont val="DengXian"/>
        <family val="2"/>
        <charset val="134"/>
        <scheme val="minor"/>
      </rPr>
      <t>建筑内时，应设置</t>
    </r>
    <r>
      <rPr>
        <sz val="12"/>
        <color rgb="FFFF0000"/>
        <rFont val="DengXian (正文)"/>
        <family val="3"/>
        <charset val="134"/>
      </rPr>
      <t>独立的安全出口和疏散楼梯</t>
    </r>
    <r>
      <rPr>
        <sz val="12"/>
        <color theme="1"/>
        <rFont val="DengXian (正文)"/>
        <charset val="134"/>
      </rPr>
      <t>（单多层时，宜设置），免得上面的人来抢楼梯</t>
    </r>
    <r>
      <rPr>
        <sz val="12"/>
        <color rgb="FFFF0000"/>
        <rFont val="DengXian (正文)"/>
        <family val="3"/>
        <charset val="134"/>
      </rPr>
      <t xml:space="preserve">
</t>
    </r>
    <r>
      <rPr>
        <sz val="12"/>
        <color theme="1"/>
        <rFont val="DengXian (正文)"/>
        <charset val="134"/>
      </rPr>
      <t>6、设置在其他民用建筑内时，采用耐火极限不低于 2.00h 的不燃烧体墙和 1.00h 的楼板隔开，墙上开设的门应为乙级防火门。（</t>
    </r>
    <r>
      <rPr>
        <sz val="12"/>
        <color rgb="FFFF0000"/>
        <rFont val="DengXian (正文)"/>
        <family val="3"/>
        <charset val="134"/>
      </rPr>
      <t>2+1，乙级门</t>
    </r>
    <r>
      <rPr>
        <sz val="12"/>
        <color theme="1"/>
        <rFont val="DengXian (正文)"/>
        <charset val="134"/>
      </rPr>
      <t>）</t>
    </r>
    <r>
      <rPr>
        <sz val="12"/>
        <color rgb="FFFF0000"/>
        <rFont val="DengXian (正文)"/>
        <family val="3"/>
        <charset val="134"/>
      </rPr>
      <t xml:space="preserve">
</t>
    </r>
    <rPh sb="13" eb="14">
      <t>lao ren bu xia di</t>
    </rPh>
    <rPh sb="15" eb="16">
      <t>xiao hai</t>
    </rPh>
    <rPh sb="46" eb="47">
      <t>zui duo</t>
    </rPh>
    <rPh sb="49" eb="50">
      <t>ceng</t>
    </rPh>
    <rPh sb="70" eb="71">
      <t>zui duo</t>
    </rPh>
    <rPh sb="78" eb="79">
      <t>si ji</t>
    </rPh>
    <rPh sb="90" eb="91">
      <t>zhi neng</t>
    </rPh>
    <rPh sb="93" eb="94">
      <t>ceng</t>
    </rPh>
    <rPh sb="121" eb="122">
      <t>dan duo ceng</t>
    </rPh>
    <rPh sb="124" eb="125">
      <t>shi qi</t>
    </rPh>
    <rPh sb="126" eb="127">
      <t>yi</t>
    </rPh>
    <rPh sb="127" eb="128">
      <t>sh zhi</t>
    </rPh>
    <rPh sb="200" eb="201">
      <t>y</t>
    </rPh>
    <rPh sb="201" eb="202">
      <t>ji men</t>
    </rPh>
    <phoneticPr fontId="2" type="noConversion"/>
  </si>
  <si>
    <r>
      <t xml:space="preserve">1、不应设置地下、半地下 </t>
    </r>
    <r>
      <rPr>
        <sz val="12"/>
        <color rgb="FFFF0000"/>
        <rFont val="DengXian"/>
        <charset val="134"/>
        <scheme val="minor"/>
      </rPr>
      <t xml:space="preserve"> 老弱病残不下地</t>
    </r>
    <r>
      <rPr>
        <sz val="12"/>
        <color theme="1"/>
        <rFont val="DengXian"/>
        <family val="2"/>
        <charset val="134"/>
        <scheme val="minor"/>
      </rPr>
      <t xml:space="preserve">
2、三级耐火等级的建筑的首层、二层（最多2层）
3、四级耐火等级建筑的首层（只能1层）
（一二级没说，向上不限）
4、相邻护理单元之间应采用耐火极限不低于</t>
    </r>
    <r>
      <rPr>
        <sz val="12"/>
        <color rgb="FFFF0000"/>
        <rFont val="DengXian (正文)"/>
        <family val="3"/>
        <charset val="134"/>
      </rPr>
      <t xml:space="preserve"> 2.00h 的防火隔墙分隔</t>
    </r>
    <r>
      <rPr>
        <sz val="12"/>
        <color theme="1"/>
        <rFont val="DengXian"/>
        <family val="2"/>
        <charset val="134"/>
        <scheme val="minor"/>
      </rPr>
      <t>，隔墙上的门 应为</t>
    </r>
    <r>
      <rPr>
        <sz val="12"/>
        <color rgb="FFFF0000"/>
        <rFont val="DengXian (正文)"/>
        <family val="3"/>
        <charset val="134"/>
      </rPr>
      <t>乙级</t>
    </r>
    <r>
      <rPr>
        <sz val="12"/>
        <color theme="1"/>
        <rFont val="DengXian"/>
        <family val="2"/>
        <charset val="134"/>
        <scheme val="minor"/>
      </rPr>
      <t>防火门，设置在走道上的防火门应为</t>
    </r>
    <r>
      <rPr>
        <sz val="12"/>
        <color rgb="FFFF0000"/>
        <rFont val="DengXian (正文)"/>
        <family val="3"/>
        <charset val="134"/>
      </rPr>
      <t>常开</t>
    </r>
    <r>
      <rPr>
        <sz val="12"/>
        <color theme="1"/>
        <rFont val="DengXian"/>
        <family val="2"/>
        <charset val="134"/>
        <scheme val="minor"/>
      </rPr>
      <t>防火门。（</t>
    </r>
    <r>
      <rPr>
        <b/>
        <sz val="12"/>
        <color rgb="FFFF0000"/>
        <rFont val="DengXian"/>
        <charset val="134"/>
        <scheme val="minor"/>
      </rPr>
      <t>2+1+常开乙级</t>
    </r>
    <r>
      <rPr>
        <sz val="12"/>
        <color theme="1"/>
        <rFont val="DengXian"/>
        <family val="2"/>
        <charset val="134"/>
        <scheme val="minor"/>
      </rPr>
      <t>）</t>
    </r>
    <rPh sb="58" eb="59">
      <t>yi er ji</t>
    </rPh>
    <rPh sb="61" eb="62">
      <t>mei shuo</t>
    </rPh>
    <rPh sb="64" eb="65">
      <t>xiang</t>
    </rPh>
    <rPh sb="65" eb="66">
      <t>shang m</t>
    </rPh>
    <rPh sb="66" eb="67">
      <t>bu xian zhi</t>
    </rPh>
    <phoneticPr fontId="2" type="noConversion"/>
  </si>
  <si>
    <r>
      <t>住宅部分与 非住宅部分 分隔
（严格</t>
    </r>
    <r>
      <rPr>
        <b/>
        <sz val="12"/>
        <color rgb="FFFF0000"/>
        <rFont val="DengXian"/>
        <charset val="134"/>
        <scheme val="minor"/>
      </rPr>
      <t>完全分开</t>
    </r>
    <r>
      <rPr>
        <sz val="12"/>
        <color theme="1"/>
        <rFont val="DengXian"/>
        <family val="2"/>
        <charset val="134"/>
        <scheme val="minor"/>
      </rPr>
      <t>）</t>
    </r>
    <phoneticPr fontId="2" type="noConversion"/>
  </si>
  <si>
    <r>
      <t>住宅部分与 非住宅部分 分隔：
1、安全疏散、防火分区和室内消防设置，各算各；
2、与外部消防车道、防火间距，按照建筑整体设计
住宅部分与非住宅部分的</t>
    </r>
    <r>
      <rPr>
        <sz val="11"/>
        <color rgb="FFFF0000"/>
        <rFont val="DengXian (正文)"/>
        <family val="3"/>
        <charset val="134"/>
      </rPr>
      <t>安全出口</t>
    </r>
    <r>
      <rPr>
        <sz val="11"/>
        <color theme="1"/>
        <rFont val="DengXian"/>
        <family val="2"/>
        <charset val="134"/>
        <scheme val="minor"/>
      </rPr>
      <t>和</t>
    </r>
    <r>
      <rPr>
        <sz val="11"/>
        <color rgb="FFFF0000"/>
        <rFont val="DengXian (正文)"/>
        <family val="3"/>
        <charset val="134"/>
      </rPr>
      <t>疏散楼梯</t>
    </r>
    <r>
      <rPr>
        <sz val="11"/>
        <color theme="1"/>
        <rFont val="DengXian"/>
        <family val="2"/>
        <charset val="134"/>
        <scheme val="minor"/>
      </rPr>
      <t>应</t>
    </r>
    <r>
      <rPr>
        <sz val="11"/>
        <color rgb="FFFF0000"/>
        <rFont val="DengXian (正文)"/>
        <family val="3"/>
        <charset val="134"/>
      </rPr>
      <t>分别独立设</t>
    </r>
    <r>
      <rPr>
        <sz val="11"/>
        <color theme="1"/>
        <rFont val="DengXian"/>
        <family val="2"/>
        <charset val="134"/>
        <scheme val="minor"/>
      </rPr>
      <t>置;
为住宅部分服务的地上车库设置</t>
    </r>
    <r>
      <rPr>
        <sz val="11"/>
        <color rgb="FFFF0000"/>
        <rFont val="DengXian (正文)"/>
        <family val="3"/>
        <charset val="134"/>
      </rPr>
      <t>独立</t>
    </r>
    <r>
      <rPr>
        <sz val="11"/>
        <color theme="1"/>
        <rFont val="DengXian"/>
        <family val="2"/>
        <charset val="134"/>
        <scheme val="minor"/>
      </rPr>
      <t>的</t>
    </r>
    <r>
      <rPr>
        <sz val="11"/>
        <color rgb="FFFF0000"/>
        <rFont val="DengXian (正文)"/>
        <family val="3"/>
        <charset val="134"/>
      </rPr>
      <t>疏散楼梯或安全出口</t>
    </r>
    <r>
      <rPr>
        <sz val="11"/>
        <color theme="1"/>
        <rFont val="DengXian"/>
        <family val="2"/>
        <charset val="134"/>
        <scheme val="minor"/>
      </rPr>
      <t>。</t>
    </r>
    <phoneticPr fontId="2" type="noConversion"/>
  </si>
  <si>
    <r>
      <t xml:space="preserve">1、应采用耐火极限不低于 2.00h（含商业服务网点，单多层+高层）(高层 3.00，不包括商业服务网点)且无 门、窗、洞口的防火隔墙和 1.50h(高层 2.00，不包括商业服务网点) 的不燃性楼板完全分隔
</t>
    </r>
    <r>
      <rPr>
        <b/>
        <sz val="11"/>
        <color rgb="FFFF0000"/>
        <rFont val="DengXian"/>
        <charset val="134"/>
        <scheme val="minor"/>
      </rPr>
      <t>住宅包括</t>
    </r>
    <r>
      <rPr>
        <b/>
        <sz val="11"/>
        <color rgb="FFFF0000"/>
        <rFont val="DengXian (正文)"/>
        <family val="3"/>
        <charset val="134"/>
      </rPr>
      <t>商业服务网点的住宅的多层+高层：2+1.5</t>
    </r>
    <r>
      <rPr>
        <sz val="11"/>
        <color theme="1"/>
        <rFont val="DengXian"/>
        <family val="2"/>
        <charset val="134"/>
        <scheme val="minor"/>
      </rPr>
      <t xml:space="preserve">，
</t>
    </r>
    <r>
      <rPr>
        <b/>
        <sz val="11"/>
        <color rgb="FFFF0000"/>
        <rFont val="DengXian"/>
        <family val="2"/>
        <charset val="134"/>
        <scheme val="minor"/>
      </rPr>
      <t>公共建筑（含住宅）：多层：2+1.5，</t>
    </r>
    <r>
      <rPr>
        <b/>
        <sz val="11"/>
        <color rgb="FFFF0000"/>
        <rFont val="DengXian (正文)"/>
        <family val="3"/>
        <charset val="134"/>
      </rPr>
      <t>高层3+2</t>
    </r>
    <r>
      <rPr>
        <sz val="11"/>
        <color theme="1"/>
        <rFont val="DengXian"/>
        <family val="2"/>
        <charset val="134"/>
        <scheme val="minor"/>
      </rPr>
      <t xml:space="preserve">
2、</t>
    </r>
    <r>
      <rPr>
        <sz val="11"/>
        <color theme="1"/>
        <rFont val="DengXian (正文)"/>
        <family val="3"/>
        <charset val="134"/>
      </rPr>
      <t>商业服务网点（</t>
    </r>
    <r>
      <rPr>
        <b/>
        <sz val="9"/>
        <color rgb="FFFF0000"/>
        <rFont val="DengXian (正文)"/>
        <family val="3"/>
        <charset val="134"/>
      </rPr>
      <t>2层总面积不大于300m2</t>
    </r>
    <r>
      <rPr>
        <sz val="11"/>
        <color theme="1"/>
        <rFont val="DengXian (正文)"/>
        <family val="3"/>
        <charset val="134"/>
      </rPr>
      <t>）</t>
    </r>
    <r>
      <rPr>
        <sz val="11"/>
        <color rgb="FFFF0000"/>
        <rFont val="DengXian (正文)"/>
        <family val="3"/>
        <charset val="134"/>
      </rPr>
      <t xml:space="preserve">
</t>
    </r>
    <r>
      <rPr>
        <sz val="11"/>
        <color theme="1"/>
        <rFont val="DengXian (正文)"/>
        <charset val="134"/>
      </rPr>
      <t>（1）</t>
    </r>
    <r>
      <rPr>
        <sz val="11"/>
        <color theme="1"/>
        <rFont val="DengXian"/>
        <family val="2"/>
        <charset val="134"/>
        <scheme val="minor"/>
      </rPr>
      <t xml:space="preserve">每个分隔单元之间应采用耐火极限不低于 </t>
    </r>
    <r>
      <rPr>
        <sz val="11"/>
        <color rgb="FFFF0000"/>
        <rFont val="DengXian (正文)"/>
        <family val="3"/>
        <charset val="134"/>
      </rPr>
      <t>2.00h</t>
    </r>
    <r>
      <rPr>
        <sz val="11"/>
        <color theme="1"/>
        <rFont val="DengXian"/>
        <family val="2"/>
        <charset val="134"/>
        <scheme val="minor"/>
      </rPr>
      <t xml:space="preserve"> 且无门、窗、洞口的防火隔墙，每个分隔单元任一层建筑面积大于</t>
    </r>
    <r>
      <rPr>
        <sz val="11"/>
        <color rgb="FFFF0000"/>
        <rFont val="DengXian (正文)"/>
        <family val="3"/>
        <charset val="134"/>
      </rPr>
      <t xml:space="preserve"> 200 m²</t>
    </r>
    <r>
      <rPr>
        <sz val="11"/>
        <color theme="1"/>
        <rFont val="DengXian"/>
        <family val="2"/>
        <charset val="134"/>
        <scheme val="minor"/>
      </rPr>
      <t>时，该层应设置</t>
    </r>
    <r>
      <rPr>
        <sz val="11"/>
        <color rgb="FFFF0000"/>
        <rFont val="DengXian (正文)"/>
        <family val="3"/>
        <charset val="134"/>
      </rPr>
      <t xml:space="preserve"> 2</t>
    </r>
    <r>
      <rPr>
        <sz val="11"/>
        <color theme="1"/>
        <rFont val="DengXian"/>
        <family val="2"/>
        <charset val="134"/>
        <scheme val="minor"/>
      </rPr>
      <t xml:space="preserve"> 个安全出口或疏散门；
（2）每个分隔单元内的任一点至最近直通室外的出口的直线距离不应大于有关多层其他建筑位于袋形走道两侧或 尽端的疏散门至最近安全出口的最大直线距离：
</t>
    </r>
    <r>
      <rPr>
        <b/>
        <sz val="11"/>
        <color rgb="FFFF0000"/>
        <rFont val="DengXian"/>
        <charset val="134"/>
        <scheme val="minor"/>
      </rPr>
      <t>多层、其他建筑、袋型走道：一、二级 22，三级 20，四级 15m)</t>
    </r>
    <r>
      <rPr>
        <sz val="11"/>
        <color theme="1"/>
        <rFont val="DengXian"/>
        <family val="2"/>
        <charset val="134"/>
        <scheme val="minor"/>
      </rPr>
      <t>，室内楼梯的距离可 按其水平投影长度的 1.50 倍计算。
3、</t>
    </r>
    <rPh sb="89" eb="90">
      <t>duo ceng</t>
    </rPh>
    <rPh sb="97" eb="98">
      <t>gao ceng</t>
    </rPh>
    <phoneticPr fontId="2" type="noConversion"/>
  </si>
  <si>
    <r>
      <rPr>
        <u/>
        <sz val="10"/>
        <color theme="1"/>
        <rFont val="DengXian (正文)"/>
        <charset val="134"/>
      </rPr>
      <t xml:space="preserve">甲、乙类厂房内，
</t>
    </r>
    <r>
      <rPr>
        <sz val="10"/>
        <color theme="1"/>
        <rFont val="DengXian"/>
        <family val="2"/>
        <charset val="134"/>
        <scheme val="minor"/>
      </rPr>
      <t>1、内不应设置。
2、墙外：确需贴邻时，耐火等级不低于</t>
    </r>
    <r>
      <rPr>
        <b/>
        <sz val="10"/>
        <color rgb="FFFF0000"/>
        <rFont val="DengXian"/>
        <charset val="134"/>
        <scheme val="minor"/>
      </rPr>
      <t>二</t>
    </r>
    <r>
      <rPr>
        <sz val="10"/>
        <color theme="1"/>
        <rFont val="DengXian"/>
        <family val="2"/>
        <charset val="134"/>
        <scheme val="minor"/>
      </rPr>
      <t>级；耐火等级为</t>
    </r>
    <r>
      <rPr>
        <sz val="10"/>
        <color rgb="FFFF0000"/>
        <rFont val="DengXian (正文)"/>
        <family val="3"/>
        <charset val="134"/>
      </rPr>
      <t>3h的防爆墙</t>
    </r>
    <r>
      <rPr>
        <sz val="10"/>
        <color theme="1"/>
        <rFont val="DengXian"/>
        <family val="2"/>
        <charset val="134"/>
        <scheme val="minor"/>
      </rPr>
      <t>隔开；设置</t>
    </r>
    <r>
      <rPr>
        <b/>
        <sz val="10"/>
        <color rgb="FFFF0000"/>
        <rFont val="DengXian"/>
        <charset val="134"/>
        <scheme val="minor"/>
      </rPr>
      <t>独立</t>
    </r>
    <r>
      <rPr>
        <sz val="10"/>
        <color theme="1"/>
        <rFont val="DengXian"/>
        <family val="2"/>
        <charset val="134"/>
        <scheme val="minor"/>
      </rPr>
      <t xml:space="preserve">的安全 出口。
</t>
    </r>
    <r>
      <rPr>
        <u/>
        <sz val="10"/>
        <color theme="1"/>
        <rFont val="DengXian (正文)"/>
        <charset val="134"/>
      </rPr>
      <t>丙类厂房(丙、丁类仓库)</t>
    </r>
    <r>
      <rPr>
        <sz val="10"/>
        <color theme="1"/>
        <rFont val="DengXian"/>
        <family val="2"/>
        <charset val="134"/>
        <scheme val="minor"/>
      </rPr>
      <t>内设置:
采用耐火极限不低于 2.50h 的防火隔墙 和 1.00h 的楼板隔开;（</t>
    </r>
    <r>
      <rPr>
        <sz val="10"/>
        <color rgb="FFFF0000"/>
        <rFont val="DengXian (正文)"/>
        <family val="3"/>
        <charset val="134"/>
      </rPr>
      <t>2.5+1+乙级</t>
    </r>
    <r>
      <rPr>
        <sz val="10"/>
        <color theme="1"/>
        <rFont val="DengXian"/>
        <family val="2"/>
        <charset val="134"/>
        <scheme val="minor"/>
      </rPr>
      <t>）
至少设置 1 个独立安全出口;
如隔墙上需开设相互连 通的门，应采用</t>
    </r>
    <r>
      <rPr>
        <sz val="10"/>
        <color rgb="FFFF0000"/>
        <rFont val="DengXian (正文)"/>
        <family val="3"/>
        <charset val="134"/>
      </rPr>
      <t>乙级</t>
    </r>
    <r>
      <rPr>
        <sz val="10"/>
        <color theme="1"/>
        <rFont val="DengXian"/>
        <family val="2"/>
        <charset val="134"/>
        <scheme val="minor"/>
      </rPr>
      <t>防火门。</t>
    </r>
    <rPh sb="17" eb="18">
      <t>que shi</t>
    </rPh>
    <rPh sb="18" eb="19">
      <t>xu yao</t>
    </rPh>
    <rPh sb="23" eb="24">
      <t>nai huo den ji</t>
    </rPh>
    <rPh sb="27" eb="28">
      <t>bu di yu</t>
    </rPh>
    <rPh sb="30" eb="31">
      <t>er ji</t>
    </rPh>
    <rPh sb="33" eb="34">
      <t>nai huo deng ji</t>
    </rPh>
    <rPh sb="37" eb="38">
      <t>wei</t>
    </rPh>
    <rPh sb="40" eb="41">
      <t>de</t>
    </rPh>
    <phoneticPr fontId="2" type="noConversion"/>
  </si>
  <si>
    <r>
      <rPr>
        <u/>
        <sz val="10"/>
        <color theme="1"/>
        <rFont val="DengXian (正文)"/>
        <charset val="134"/>
      </rPr>
      <t>甲、乙类仓库</t>
    </r>
    <r>
      <rPr>
        <sz val="10"/>
        <color theme="1"/>
        <rFont val="DengXian"/>
        <family val="2"/>
        <charset val="134"/>
        <scheme val="minor"/>
      </rPr>
      <t xml:space="preserve">，
1、内严禁设置、并不得贴邻建造
</t>
    </r>
    <r>
      <rPr>
        <u/>
        <sz val="10"/>
        <color theme="1"/>
        <rFont val="DengXian (正文)"/>
        <charset val="134"/>
      </rPr>
      <t>丙类厂房(丙、丁类仓库)</t>
    </r>
    <r>
      <rPr>
        <sz val="10"/>
        <color theme="1"/>
        <rFont val="DengXian"/>
        <family val="2"/>
        <charset val="134"/>
        <scheme val="minor"/>
      </rPr>
      <t>内设置:
采用耐火极限不低于 2.50h 的防火隔墙 和 1.00h 的楼板隔开;</t>
    </r>
    <r>
      <rPr>
        <b/>
        <sz val="10"/>
        <color rgb="FFFF0000"/>
        <rFont val="DengXian"/>
        <charset val="134"/>
        <scheme val="minor"/>
      </rPr>
      <t>（2.5+1+乙级）</t>
    </r>
    <r>
      <rPr>
        <sz val="10"/>
        <color theme="1"/>
        <rFont val="DengXian"/>
        <family val="2"/>
        <charset val="134"/>
        <scheme val="minor"/>
      </rPr>
      <t xml:space="preserve">
至少设置 1 个独立安全出口;
如隔墙上需开设相互连 通的门，应采用</t>
    </r>
    <r>
      <rPr>
        <sz val="10"/>
        <color rgb="FFFF0000"/>
        <rFont val="DengXian (正文)"/>
        <family val="3"/>
        <charset val="134"/>
      </rPr>
      <t>乙级</t>
    </r>
    <r>
      <rPr>
        <sz val="10"/>
        <color theme="1"/>
        <rFont val="DengXian"/>
        <family val="2"/>
        <charset val="134"/>
        <scheme val="minor"/>
      </rPr>
      <t>防火门。</t>
    </r>
    <phoneticPr fontId="2" type="noConversion"/>
  </si>
  <si>
    <r>
      <t>1、甲、乙类中间仓库:储量</t>
    </r>
    <r>
      <rPr>
        <sz val="12"/>
        <color rgb="FFFF0000"/>
        <rFont val="DengXian (正文)"/>
        <family val="3"/>
        <charset val="134"/>
      </rPr>
      <t>不宜超过一昼夜</t>
    </r>
    <r>
      <rPr>
        <sz val="12"/>
        <color theme="1"/>
        <rFont val="DengXian"/>
        <family val="2"/>
        <charset val="134"/>
        <scheme val="minor"/>
      </rPr>
      <t>的需要量; 靠</t>
    </r>
    <r>
      <rPr>
        <sz val="12"/>
        <color rgb="FFFF0000"/>
        <rFont val="DengXian (正文)"/>
        <family val="3"/>
        <charset val="134"/>
      </rPr>
      <t>外墙</t>
    </r>
    <r>
      <rPr>
        <sz val="12"/>
        <color theme="1"/>
        <rFont val="DengXian"/>
        <family val="2"/>
        <charset val="134"/>
        <scheme val="minor"/>
      </rPr>
      <t>布置。
2、甲、乙、丙类仓库:用</t>
    </r>
    <r>
      <rPr>
        <sz val="12"/>
        <color rgb="FFFF0000"/>
        <rFont val="DengXian (正文)"/>
        <family val="3"/>
        <charset val="134"/>
      </rPr>
      <t>防火墙（4）</t>
    </r>
    <r>
      <rPr>
        <sz val="12"/>
        <color theme="1"/>
        <rFont val="DengXian"/>
        <family val="2"/>
        <charset val="134"/>
        <scheme val="minor"/>
      </rPr>
      <t>和耐火极限不低于</t>
    </r>
    <r>
      <rPr>
        <sz val="12"/>
        <color rgb="FFFF0000"/>
        <rFont val="DengXian (正文)"/>
        <family val="3"/>
        <charset val="134"/>
      </rPr>
      <t xml:space="preserve"> 1.50h 的楼板</t>
    </r>
    <r>
      <rPr>
        <sz val="12"/>
        <color theme="1"/>
        <rFont val="DengXian"/>
        <family val="2"/>
        <charset val="134"/>
        <scheme val="minor"/>
      </rPr>
      <t>隔开（</t>
    </r>
    <r>
      <rPr>
        <sz val="12"/>
        <color rgb="FFFF0000"/>
        <rFont val="DengXian (正文)"/>
        <family val="3"/>
        <charset val="134"/>
      </rPr>
      <t>4+1.5</t>
    </r>
    <r>
      <rPr>
        <sz val="12"/>
        <color theme="1"/>
        <rFont val="DengXian"/>
        <family val="2"/>
        <charset val="134"/>
        <scheme val="minor"/>
      </rPr>
      <t>）
3、丁、戊类仓库:采用耐火极限不低于 2.00h 的防火隔墙和 1.00h 的楼板隔开。（</t>
    </r>
    <r>
      <rPr>
        <sz val="12"/>
        <color rgb="FFFF0000"/>
        <rFont val="DengXian (正文)"/>
        <family val="3"/>
        <charset val="134"/>
      </rPr>
      <t>2+1</t>
    </r>
    <r>
      <rPr>
        <sz val="12"/>
        <color theme="1"/>
        <rFont val="DengXian"/>
        <family val="2"/>
        <charset val="134"/>
        <scheme val="minor"/>
      </rPr>
      <t>）按人对待</t>
    </r>
    <phoneticPr fontId="2" type="noConversion"/>
  </si>
  <si>
    <r>
      <t>1、当建筑内设置自动灭火系统时，防火分区最大允许建筑面积可按规定增加 1.0 倍;局部设置时， 防火分区的增加面积可按该局部面积的 1.0 倍计算。
2、裙房与高层建筑主体之间</t>
    </r>
    <r>
      <rPr>
        <sz val="9"/>
        <color rgb="FFFF0000"/>
        <rFont val="DengXian (正文)"/>
        <family val="3"/>
        <charset val="134"/>
      </rPr>
      <t>设置防火墙</t>
    </r>
    <r>
      <rPr>
        <sz val="9"/>
        <color theme="1"/>
        <rFont val="DengXian"/>
        <family val="2"/>
        <charset val="134"/>
        <scheme val="minor"/>
      </rPr>
      <t>，墙上开口部位采用</t>
    </r>
    <r>
      <rPr>
        <sz val="9"/>
        <color rgb="FFFF0000"/>
        <rFont val="DengXian (正文)"/>
        <family val="3"/>
        <charset val="134"/>
      </rPr>
      <t>甲级</t>
    </r>
    <r>
      <rPr>
        <sz val="9"/>
        <color theme="1"/>
        <rFont val="DengXian"/>
        <family val="2"/>
        <charset val="134"/>
        <scheme val="minor"/>
      </rPr>
      <t>防火门分隔时，裙房的防火分区可按单、多层建筑的要求确定。（防火墙隔开的，主体与裙房各管各）</t>
    </r>
    <rPh sb="133" eb="134">
      <t>fang huo qiang</t>
    </rPh>
    <rPh sb="136" eb="137">
      <t>ge kai</t>
    </rPh>
    <rPh sb="138" eb="139">
      <t>d</t>
    </rPh>
    <rPh sb="140" eb="141">
      <t>zhu ti</t>
    </rPh>
    <rPh sb="142" eb="143">
      <t>yu</t>
    </rPh>
    <rPh sb="143" eb="144">
      <t>qun fang</t>
    </rPh>
    <rPh sb="145" eb="146">
      <t>ge guan ge</t>
    </rPh>
    <phoneticPr fontId="2" type="noConversion"/>
  </si>
  <si>
    <t>说明：</t>
    <rPh sb="0" eb="1">
      <t>shuo ming</t>
    </rPh>
    <phoneticPr fontId="2" type="noConversion"/>
  </si>
  <si>
    <t>1500*2=3000</t>
    <phoneticPr fontId="2" type="noConversion"/>
  </si>
  <si>
    <t>2500*2=5000</t>
    <phoneticPr fontId="2" type="noConversion"/>
  </si>
  <si>
    <t>1200*2=2400</t>
    <phoneticPr fontId="2" type="noConversion"/>
  </si>
  <si>
    <t>600*2=100</t>
    <phoneticPr fontId="2" type="noConversion"/>
  </si>
  <si>
    <t>500*2=1000（设备房1000*2=2000）</t>
    <phoneticPr fontId="2" type="noConversion"/>
  </si>
  <si>
    <r>
      <t>放宽（</t>
    </r>
    <r>
      <rPr>
        <sz val="10"/>
        <color rgb="FFFF0000"/>
        <rFont val="DengXian"/>
        <charset val="134"/>
        <scheme val="minor"/>
      </rPr>
      <t>+自喷）</t>
    </r>
    <phoneticPr fontId="2" type="noConversion"/>
  </si>
  <si>
    <r>
      <t xml:space="preserve">再次放宽
</t>
    </r>
    <r>
      <rPr>
        <b/>
        <sz val="10"/>
        <color rgb="FFFF0000"/>
        <rFont val="DengXian"/>
        <charset val="134"/>
        <scheme val="minor"/>
      </rPr>
      <t>（一二耐火等级+</t>
    </r>
    <r>
      <rPr>
        <b/>
        <sz val="10"/>
        <color rgb="FF7030A0"/>
        <rFont val="DengXian"/>
        <charset val="134"/>
        <scheme val="minor"/>
      </rPr>
      <t>营业厅/展览厅</t>
    </r>
    <r>
      <rPr>
        <b/>
        <sz val="10"/>
        <color rgb="FFFF0000"/>
        <rFont val="DengXian"/>
        <charset val="134"/>
        <scheme val="minor"/>
      </rPr>
      <t>+自喷+自报+不燃/难燃）</t>
    </r>
    <phoneticPr fontId="2" type="noConversion"/>
  </si>
  <si>
    <t>单层或者多层仅首层 10000</t>
    <phoneticPr fontId="2" type="noConversion"/>
  </si>
  <si>
    <t>超2w的地下商场</t>
    <phoneticPr fontId="2" type="noConversion"/>
  </si>
  <si>
    <t>2、在2w以内防火分区划分</t>
    <phoneticPr fontId="2" type="noConversion"/>
  </si>
  <si>
    <r>
      <t>1、防火墙+无门窗洞口（</t>
    </r>
    <r>
      <rPr>
        <b/>
        <sz val="12"/>
        <color rgb="FFFF0000"/>
        <rFont val="DengXian"/>
        <charset val="134"/>
        <scheme val="minor"/>
      </rPr>
      <t>3+2</t>
    </r>
    <r>
      <rPr>
        <sz val="12"/>
        <color theme="1"/>
        <rFont val="DengXian"/>
        <family val="2"/>
        <charset val="134"/>
        <scheme val="minor"/>
      </rPr>
      <t>）</t>
    </r>
    <phoneticPr fontId="2" type="noConversion"/>
  </si>
  <si>
    <t>3、要连通：下沉式广场敞开空间、防火隔间、防烟楼梯隔间、避难走道</t>
    <phoneticPr fontId="2" type="noConversion"/>
  </si>
  <si>
    <t>医疗高层病房部分</t>
    <rPh sb="0" eb="1">
      <t>yi liao bing fang</t>
    </rPh>
    <rPh sb="4" eb="5">
      <t>bu fen</t>
    </rPh>
    <phoneticPr fontId="2" type="noConversion"/>
  </si>
  <si>
    <t>医疗高层其他部分</t>
    <rPh sb="0" eb="1">
      <t>yi liao</t>
    </rPh>
    <rPh sb="2" eb="3">
      <t>qi ta bu fen</t>
    </rPh>
    <phoneticPr fontId="2" type="noConversion"/>
  </si>
  <si>
    <t>医疗单多层（含病房）</t>
    <rPh sb="0" eb="1">
      <t>yi liao</t>
    </rPh>
    <rPh sb="2" eb="3">
      <t>dan duo ceng</t>
    </rPh>
    <phoneticPr fontId="2" type="noConversion"/>
  </si>
  <si>
    <t>高层旅馆、高层展览建筑</t>
    <phoneticPr fontId="2" type="noConversion"/>
  </si>
  <si>
    <t>特殊</t>
    <phoneticPr fontId="2" type="noConversion"/>
  </si>
  <si>
    <r>
      <rPr>
        <b/>
        <sz val="10"/>
        <color rgb="FFFF0000"/>
        <rFont val="DengXian"/>
        <charset val="134"/>
        <scheme val="minor"/>
      </rPr>
      <t>增加25%</t>
    </r>
    <r>
      <rPr>
        <sz val="10"/>
        <color theme="1"/>
        <rFont val="DengXian"/>
        <family val="2"/>
        <charset val="134"/>
        <scheme val="minor"/>
      </rPr>
      <t xml:space="preserve">：建筑物内全部设置自动喷水灭火系统时，其安全疏散距离可增加25%。（内外都适用）
</t>
    </r>
    <r>
      <rPr>
        <b/>
        <sz val="10"/>
        <color rgb="FFFF0000"/>
        <rFont val="DengXian"/>
        <charset val="134"/>
        <scheme val="minor"/>
      </rPr>
      <t>增加5m</t>
    </r>
    <r>
      <rPr>
        <sz val="10"/>
        <color theme="1"/>
        <rFont val="DengXian"/>
        <family val="2"/>
        <charset val="134"/>
        <scheme val="minor"/>
      </rPr>
      <t xml:space="preserve">：建筑内开向敞开式外廊的房间，疏散门至最近安全出口的距离可按规定增加 5m
</t>
    </r>
    <r>
      <rPr>
        <b/>
        <sz val="10"/>
        <color rgb="FFFF0000"/>
        <rFont val="DengXian"/>
        <charset val="134"/>
        <scheme val="minor"/>
      </rPr>
      <t>减5m</t>
    </r>
    <r>
      <rPr>
        <sz val="10"/>
        <color theme="1"/>
        <rFont val="DengXian"/>
        <family val="2"/>
        <charset val="134"/>
        <scheme val="minor"/>
      </rPr>
      <t xml:space="preserve">，安全出口没有门
</t>
    </r>
    <r>
      <rPr>
        <b/>
        <sz val="10"/>
        <color rgb="FFFF0000"/>
        <rFont val="DengXian"/>
        <charset val="134"/>
        <scheme val="minor"/>
      </rPr>
      <t>减2m</t>
    </r>
    <r>
      <rPr>
        <sz val="10"/>
        <color theme="1"/>
        <rFont val="DengXian"/>
        <family val="2"/>
        <charset val="134"/>
        <scheme val="minor"/>
      </rPr>
      <t>，安全出口没有门，袋行走道
通室外</t>
    </r>
    <r>
      <rPr>
        <sz val="10"/>
        <color theme="1"/>
        <rFont val="DengXian"/>
        <charset val="134"/>
        <scheme val="minor"/>
      </rPr>
      <t>;
1、楼梯下来直接通室外
2、设置乙级防火门，形成防烟楼梯间前室或者形成扩大的楼梯间
3、4层以内的 ，不超过15m就ok，不设门</t>
    </r>
    <phoneticPr fontId="2" type="noConversion"/>
  </si>
  <si>
    <r>
      <t>1、丙类液体中间储罐应设置在</t>
    </r>
    <r>
      <rPr>
        <sz val="12"/>
        <color rgb="FFFF0000"/>
        <rFont val="DengXian (正文)"/>
        <family val="3"/>
        <charset val="134"/>
      </rPr>
      <t>单独房间</t>
    </r>
    <r>
      <rPr>
        <sz val="12"/>
        <color theme="1"/>
        <rFont val="DengXian"/>
        <family val="2"/>
        <charset val="134"/>
        <scheme val="minor"/>
      </rPr>
      <t xml:space="preserve">内，其容量不大于 </t>
    </r>
    <r>
      <rPr>
        <sz val="12"/>
        <color rgb="FFFF0000"/>
        <rFont val="DengXian (正文)"/>
        <family val="3"/>
        <charset val="134"/>
      </rPr>
      <t>5m3</t>
    </r>
    <r>
      <rPr>
        <sz val="12"/>
        <color theme="1"/>
        <rFont val="DengXian (正文)"/>
        <family val="3"/>
        <charset val="134"/>
      </rPr>
      <t>（民用建筑1m3）</t>
    </r>
    <r>
      <rPr>
        <sz val="12"/>
        <color theme="1"/>
        <rFont val="DengXian"/>
        <family val="2"/>
        <charset val="134"/>
        <scheme val="minor"/>
      </rPr>
      <t xml:space="preserve">
2、应采用耐火极 限不低于 3.00h 的防火隔墙和 1.50h 的楼板与其他部位分隔，房间门应为</t>
    </r>
    <r>
      <rPr>
        <sz val="12"/>
        <color rgb="FFFF0000"/>
        <rFont val="DengXian (正文)"/>
        <family val="3"/>
        <charset val="134"/>
      </rPr>
      <t>甲级</t>
    </r>
    <r>
      <rPr>
        <sz val="12"/>
        <color theme="1"/>
        <rFont val="DengXian"/>
        <family val="2"/>
        <charset val="134"/>
        <scheme val="minor"/>
      </rPr>
      <t>防火门。（</t>
    </r>
    <r>
      <rPr>
        <sz val="12"/>
        <color rgb="FFFF0000"/>
        <rFont val="DengXian (正文)"/>
        <family val="3"/>
        <charset val="134"/>
      </rPr>
      <t>3+1.5+甲</t>
    </r>
    <r>
      <rPr>
        <sz val="12"/>
        <color theme="1"/>
        <rFont val="DengXian"/>
        <family val="2"/>
        <charset val="134"/>
        <scheme val="minor"/>
      </rPr>
      <t xml:space="preserve">）
</t>
    </r>
    <phoneticPr fontId="2" type="noConversion"/>
  </si>
  <si>
    <t>建筑类型</t>
    <phoneticPr fontId="2" type="noConversion"/>
  </si>
  <si>
    <t>敞开</t>
    <phoneticPr fontId="2" type="noConversion"/>
  </si>
  <si>
    <t>封闭</t>
    <phoneticPr fontId="2" type="noConversion"/>
  </si>
  <si>
    <t>防烟</t>
    <phoneticPr fontId="2" type="noConversion"/>
  </si>
  <si>
    <t>室外</t>
    <phoneticPr fontId="2" type="noConversion"/>
  </si>
  <si>
    <t>建筑高度（特殊要求）</t>
    <phoneticPr fontId="2" type="noConversion"/>
  </si>
  <si>
    <t>厂房</t>
    <phoneticPr fontId="2" type="noConversion"/>
  </si>
  <si>
    <t>高层仓库</t>
    <phoneticPr fontId="2" type="noConversion"/>
  </si>
  <si>
    <t>高层公共</t>
    <phoneticPr fontId="2" type="noConversion"/>
  </si>
  <si>
    <t>住宅</t>
    <phoneticPr fontId="2" type="noConversion"/>
  </si>
  <si>
    <t>地下半地下</t>
    <phoneticPr fontId="2" type="noConversion"/>
  </si>
  <si>
    <t>设置歌舞娱乐放映游艺场所的</t>
    <phoneticPr fontId="2" type="noConversion"/>
  </si>
  <si>
    <t>商店、图书馆、展览、会议中心及类似功能</t>
    <phoneticPr fontId="2" type="noConversion"/>
  </si>
  <si>
    <t>6层及以上其他</t>
    <phoneticPr fontId="2" type="noConversion"/>
  </si>
  <si>
    <t>大于33m</t>
    <phoneticPr fontId="2" type="noConversion"/>
  </si>
  <si>
    <t>✔</t>
  </si>
  <si>
    <t>h＞32m 且任一层人数超过 10 人</t>
    <phoneticPr fontId="2" type="noConversion"/>
  </si>
  <si>
    <t>✔</t>
    <phoneticPr fontId="2" type="noConversion"/>
  </si>
  <si>
    <t>其他</t>
    <phoneticPr fontId="2" type="noConversion"/>
  </si>
  <si>
    <r>
      <t>21-33m（含），</t>
    </r>
    <r>
      <rPr>
        <b/>
        <sz val="12"/>
        <color rgb="FFFF0000"/>
        <rFont val="DengXian"/>
        <charset val="134"/>
        <scheme val="minor"/>
      </rPr>
      <t>户门乙级可敞开</t>
    </r>
    <phoneticPr fontId="2" type="noConversion"/>
  </si>
  <si>
    <t>严禁漏水，严禁误喷的场所；
干
式系统喷水滞后，需要替代的场
所。</t>
    <phoneticPr fontId="2" type="noConversion"/>
  </si>
  <si>
    <r>
      <t>1．高层民用建筑：旅馆、办公楼、综合楼、邮政楼、金融电信楼、指挥调度楼、广播电视楼(塔)
2、公共建筑(含单、多、高层)：医院、疗养院；</t>
    </r>
    <r>
      <rPr>
        <sz val="9"/>
        <color rgb="FFFF0000"/>
        <rFont val="DengXian"/>
        <charset val="134"/>
        <scheme val="minor"/>
      </rPr>
      <t>图书馆(书库除外)</t>
    </r>
    <r>
      <rPr>
        <sz val="9"/>
        <color theme="1"/>
        <rFont val="DengXian"/>
        <charset val="134"/>
        <scheme val="minor"/>
      </rPr>
      <t>、档案馆、展览馆(厅)；影剧院、音乐厅和礼堂(</t>
    </r>
    <r>
      <rPr>
        <sz val="9"/>
        <color rgb="FFFF0000"/>
        <rFont val="DengXian"/>
        <charset val="134"/>
        <scheme val="minor"/>
      </rPr>
      <t>舞台除外</t>
    </r>
    <r>
      <rPr>
        <sz val="9"/>
        <color theme="1"/>
        <rFont val="DengXian"/>
        <charset val="134"/>
        <scheme val="minor"/>
      </rPr>
      <t>)及其他娱乐场；火车站和飞机场及码头的建筑；</t>
    </r>
    <r>
      <rPr>
        <sz val="9"/>
        <color rgb="FFFF0000"/>
        <rFont val="DengXian"/>
        <charset val="134"/>
        <scheme val="minor"/>
      </rPr>
      <t>总建筑面积小于 5000m²的商场、总建筑面积小于 1000m²的地下商场</t>
    </r>
    <r>
      <rPr>
        <sz val="9"/>
        <color theme="1"/>
        <rFont val="DengXian"/>
        <charset val="134"/>
        <scheme val="minor"/>
      </rPr>
      <t xml:space="preserve">
3、文化遗产建筑：木结构古建筑、国家文物保护单位等
4．工业建筑：</t>
    </r>
    <r>
      <rPr>
        <sz val="9"/>
        <color rgb="FFFF0000"/>
        <rFont val="DengXian"/>
        <charset val="134"/>
        <scheme val="minor"/>
      </rPr>
      <t>食品、家用电器、玻璃制品等工厂的备料与生产车间等；冷藏库、钢屋架</t>
    </r>
    <r>
      <rPr>
        <sz val="9"/>
        <color theme="1"/>
        <rFont val="DengXian"/>
        <charset val="134"/>
        <scheme val="minor"/>
      </rPr>
      <t>等建筑构件</t>
    </r>
    <phoneticPr fontId="2" type="noConversion"/>
  </si>
  <si>
    <r>
      <t>民用建筑和厂房采用</t>
    </r>
    <r>
      <rPr>
        <b/>
        <sz val="12"/>
        <color rgb="FFFF0000"/>
        <rFont val="宋体"/>
        <family val="3"/>
        <charset val="134"/>
      </rPr>
      <t>湿式</t>
    </r>
    <r>
      <rPr>
        <sz val="12"/>
        <color rgb="FF000000"/>
        <rFont val="宋体"/>
        <family val="3"/>
        <charset val="134"/>
      </rPr>
      <t>系统的设计基本参数</t>
    </r>
    <phoneticPr fontId="2" type="noConversion"/>
  </si>
  <si>
    <r>
      <t>1、仅在走道设置单排闭式喷头的闭式系统，其作用面积应按最大疏散距离所对应的</t>
    </r>
    <r>
      <rPr>
        <sz val="12"/>
        <color rgb="FFFF0000"/>
        <rFont val="DengXian"/>
        <charset val="134"/>
        <scheme val="minor"/>
      </rPr>
      <t>走道面积</t>
    </r>
    <r>
      <rPr>
        <sz val="12"/>
        <color theme="1"/>
        <rFont val="DengXian"/>
        <charset val="134"/>
        <scheme val="minor"/>
      </rPr>
      <t>确定（是多少就是多少，不一定160）
2、在装有网格、栅板类通透性吊顶的场所，系统的喷水强度应按表规定值的</t>
    </r>
    <r>
      <rPr>
        <b/>
        <sz val="12"/>
        <color rgb="FFFF0000"/>
        <rFont val="DengXian"/>
        <charset val="134"/>
        <scheme val="minor"/>
      </rPr>
      <t xml:space="preserve"> 1.3 </t>
    </r>
    <r>
      <rPr>
        <sz val="12"/>
        <color theme="1"/>
        <rFont val="DengXian"/>
        <charset val="134"/>
        <scheme val="minor"/>
      </rPr>
      <t>倍确定（有部分无效）
3、</t>
    </r>
    <r>
      <rPr>
        <b/>
        <sz val="12"/>
        <color rgb="FFFF0000"/>
        <rFont val="DengXian"/>
        <charset val="134"/>
        <scheme val="minor"/>
      </rPr>
      <t>干式系统</t>
    </r>
    <r>
      <rPr>
        <sz val="12"/>
        <color theme="1"/>
        <rFont val="DengXian"/>
        <charset val="134"/>
        <scheme val="minor"/>
      </rPr>
      <t>的</t>
    </r>
    <r>
      <rPr>
        <b/>
        <sz val="12"/>
        <color rgb="FFFF0000"/>
        <rFont val="DengXian"/>
        <charset val="134"/>
        <scheme val="minor"/>
      </rPr>
      <t>作用面积</t>
    </r>
    <r>
      <rPr>
        <sz val="12"/>
        <color theme="1"/>
        <rFont val="DengXian"/>
        <charset val="134"/>
        <scheme val="minor"/>
      </rPr>
      <t>按表规定值的</t>
    </r>
    <r>
      <rPr>
        <b/>
        <sz val="12"/>
        <color rgb="FFFF0000"/>
        <rFont val="DengXian"/>
        <charset val="134"/>
        <scheme val="minor"/>
      </rPr>
      <t xml:space="preserve"> 1.3 倍确定</t>
    </r>
    <r>
      <rPr>
        <sz val="12"/>
        <color theme="1"/>
        <rFont val="DengXian"/>
        <charset val="134"/>
        <scheme val="minor"/>
      </rPr>
      <t xml:space="preserve">
4、</t>
    </r>
    <r>
      <rPr>
        <sz val="12"/>
        <color rgb="FFFF0000"/>
        <rFont val="DengXian"/>
        <charset val="134"/>
        <scheme val="minor"/>
      </rPr>
      <t>系统最不利点处喷头</t>
    </r>
    <r>
      <rPr>
        <sz val="12"/>
        <color theme="1"/>
        <rFont val="DengXian"/>
        <charset val="134"/>
        <scheme val="minor"/>
      </rPr>
      <t>的</t>
    </r>
    <r>
      <rPr>
        <sz val="12"/>
        <color rgb="FFFF0000"/>
        <rFont val="DengXian"/>
        <charset val="134"/>
        <scheme val="minor"/>
      </rPr>
      <t>工作压力</t>
    </r>
    <r>
      <rPr>
        <sz val="12"/>
        <color theme="1"/>
        <rFont val="DengXian"/>
        <charset val="134"/>
        <scheme val="minor"/>
      </rPr>
      <t>不应低于</t>
    </r>
    <r>
      <rPr>
        <b/>
        <sz val="12"/>
        <color rgb="FFFF0000"/>
        <rFont val="DengXian"/>
        <charset val="134"/>
        <scheme val="minor"/>
      </rPr>
      <t xml:space="preserve"> 0.05MPa</t>
    </r>
    <phoneticPr fontId="2" type="noConversion"/>
  </si>
  <si>
    <r>
      <t>同一配水支管上的</t>
    </r>
    <r>
      <rPr>
        <sz val="12"/>
        <color rgb="FFFF0000"/>
        <rFont val="DengXian"/>
        <charset val="134"/>
        <scheme val="minor"/>
      </rPr>
      <t>喷头间距</t>
    </r>
    <r>
      <rPr>
        <sz val="12"/>
        <color theme="1"/>
        <rFont val="DengXian"/>
        <charset val="134"/>
        <scheme val="minor"/>
      </rPr>
      <t>与相邻</t>
    </r>
    <r>
      <rPr>
        <sz val="12"/>
        <color rgb="FFFF0000"/>
        <rFont val="DengXian"/>
        <charset val="134"/>
        <scheme val="minor"/>
      </rPr>
      <t>配水支管的间距</t>
    </r>
    <phoneticPr fontId="2" type="noConversion"/>
  </si>
  <si>
    <t>喷水强度
／[L／（min·m²）]</t>
  </si>
  <si>
    <t>正方形布置的边长
／m</t>
  </si>
  <si>
    <t>矩形或平行四边形
布置的长边边长／
m</t>
  </si>
  <si>
    <t>一只喷头的最大保
护面积／m²</t>
  </si>
  <si>
    <t>喷头与端墙的最大
距离／</t>
  </si>
  <si>
    <r>
      <t xml:space="preserve">
</t>
    </r>
    <r>
      <rPr>
        <sz val="12"/>
        <color theme="1"/>
        <rFont val="DengXian"/>
        <charset val="134"/>
        <scheme val="minor"/>
      </rPr>
      <t>商场、8-12m，货物3.5m</t>
    </r>
    <phoneticPr fontId="2" type="noConversion"/>
  </si>
  <si>
    <r>
      <t>首层及地下一、二层（</t>
    </r>
    <r>
      <rPr>
        <sz val="12"/>
        <color rgb="FFFF0000"/>
        <rFont val="DengXian (正文)"/>
        <family val="3"/>
        <charset val="134"/>
      </rPr>
      <t>1，-1</t>
    </r>
    <r>
      <rPr>
        <sz val="12"/>
        <color theme="1"/>
        <rFont val="DengXian"/>
        <family val="2"/>
        <charset val="134"/>
        <scheme val="minor"/>
      </rPr>
      <t>）</t>
    </r>
    <phoneticPr fontId="2" type="noConversion"/>
  </si>
  <si>
    <r>
      <t>1、地下：
不应布置在地下二层及以下楼层（最低</t>
    </r>
    <r>
      <rPr>
        <sz val="10"/>
        <color rgb="FFFF0000"/>
        <rFont val="DengXian (正文)"/>
        <family val="3"/>
        <charset val="134"/>
      </rPr>
      <t>-1</t>
    </r>
    <r>
      <rPr>
        <sz val="10"/>
        <color theme="1"/>
        <rFont val="DengXian"/>
        <family val="2"/>
        <charset val="134"/>
        <scheme val="minor"/>
      </rPr>
      <t xml:space="preserve">），
布置在地下一层时，地下一层地面与室外出入口地坪的高差不应大于 </t>
    </r>
    <r>
      <rPr>
        <sz val="10"/>
        <color rgb="FFFF0000"/>
        <rFont val="DengXian (正文)"/>
        <family val="3"/>
        <charset val="134"/>
      </rPr>
      <t xml:space="preserve">10m，
</t>
    </r>
    <r>
      <rPr>
        <sz val="10"/>
        <color theme="1"/>
        <rFont val="DengXian (正文)"/>
        <charset val="134"/>
      </rPr>
      <t xml:space="preserve">一个厅、室的建筑面积不应大于 </t>
    </r>
    <r>
      <rPr>
        <sz val="10"/>
        <color rgb="FFFF0000"/>
        <rFont val="DengXian (正文)"/>
        <family val="3"/>
        <charset val="134"/>
      </rPr>
      <t>200 m²</t>
    </r>
    <r>
      <rPr>
        <sz val="10"/>
        <color theme="1"/>
        <rFont val="DengXian"/>
        <family val="2"/>
        <charset val="134"/>
        <scheme val="minor"/>
      </rPr>
      <t xml:space="preserve">
地上
2、宜布置在一、二级耐火等级建筑物内的首层、二层或三层的</t>
    </r>
    <r>
      <rPr>
        <sz val="10"/>
        <color rgb="FFFF0000"/>
        <rFont val="DengXian (正文)"/>
        <family val="3"/>
        <charset val="134"/>
      </rPr>
      <t xml:space="preserve">靠外墙部位（1、2、3）
</t>
    </r>
    <r>
      <rPr>
        <sz val="10"/>
        <color theme="1"/>
        <rFont val="DengXian (正文)"/>
        <charset val="134"/>
      </rPr>
      <t>3、</t>
    </r>
    <r>
      <rPr>
        <b/>
        <sz val="10"/>
        <color rgb="FFFF0000"/>
        <rFont val="DengXian (正文)"/>
        <family val="3"/>
        <charset val="134"/>
      </rPr>
      <t>4 层</t>
    </r>
    <r>
      <rPr>
        <sz val="10"/>
        <color theme="1"/>
        <rFont val="DengXian (正文)"/>
        <charset val="134"/>
      </rPr>
      <t xml:space="preserve">及以上楼层时，一个厅、室的建筑面积不应大于 </t>
    </r>
    <r>
      <rPr>
        <sz val="10"/>
        <color rgb="FFFF0000"/>
        <rFont val="DengXian (正文)"/>
        <family val="3"/>
        <charset val="134"/>
      </rPr>
      <t xml:space="preserve">200 m²
</t>
    </r>
    <r>
      <rPr>
        <sz val="10"/>
        <color theme="1"/>
        <rFont val="DengXian (正文)"/>
        <charset val="134"/>
      </rPr>
      <t>4、</t>
    </r>
    <r>
      <rPr>
        <u/>
        <sz val="10"/>
        <color theme="1"/>
        <rFont val="DengXian (正文)"/>
        <charset val="134"/>
      </rPr>
      <t>不宜布置在袋形走道的两侧或尽端</t>
    </r>
    <r>
      <rPr>
        <sz val="10"/>
        <color theme="1"/>
        <rFont val="DengXian (正文)"/>
        <charset val="134"/>
      </rPr>
      <t xml:space="preserve">
</t>
    </r>
    <r>
      <rPr>
        <u/>
        <sz val="10"/>
        <color theme="1"/>
        <rFont val="DengXian (正文)"/>
        <charset val="134"/>
      </rPr>
      <t>防火分隔</t>
    </r>
    <r>
      <rPr>
        <sz val="10"/>
        <color theme="1"/>
        <rFont val="DengXian (正文)"/>
        <charset val="134"/>
      </rPr>
      <t>：2.00h 的防火隔墙和 1.00h 的不燃性楼板（</t>
    </r>
    <r>
      <rPr>
        <sz val="10"/>
        <color rgb="FFFF0000"/>
        <rFont val="DengXian (正文)"/>
        <family val="3"/>
        <charset val="134"/>
      </rPr>
      <t>2+1门：乙级门</t>
    </r>
    <r>
      <rPr>
        <sz val="10"/>
        <color theme="1"/>
        <rFont val="DengXian (正文)"/>
        <charset val="134"/>
      </rPr>
      <t xml:space="preserve">）
</t>
    </r>
    <r>
      <rPr>
        <u/>
        <sz val="10"/>
        <color theme="1"/>
        <rFont val="DengXian (正文)"/>
        <charset val="134"/>
      </rPr>
      <t>消防设施</t>
    </r>
    <r>
      <rPr>
        <sz val="10"/>
        <color theme="1"/>
        <rFont val="DengXian (正文)"/>
        <charset val="134"/>
      </rPr>
      <t>：</t>
    </r>
    <r>
      <rPr>
        <b/>
        <sz val="10"/>
        <color rgb="FFFF0000"/>
        <rFont val="DengXian (正文)"/>
        <family val="3"/>
        <charset val="134"/>
      </rPr>
      <t>应</t>
    </r>
    <r>
      <rPr>
        <sz val="10"/>
        <color theme="1"/>
        <rFont val="DengXian (正文)"/>
        <charset val="134"/>
      </rPr>
      <t>设置火灾自动报警系统和自动喷水灭火系统及防排烟设施等</t>
    </r>
    <rPh sb="17" eb="18">
      <t>zui di</t>
    </rPh>
    <rPh sb="115" eb="116">
      <t>ceng</t>
    </rPh>
    <rPh sb="116" eb="117">
      <t>bu xian mian ji</t>
    </rPh>
    <rPh sb="174" eb="175">
      <t>fang huo</t>
    </rPh>
    <rPh sb="176" eb="177">
      <t>fen ge</t>
    </rPh>
    <rPh sb="210" eb="211">
      <t>meng</t>
    </rPh>
    <rPh sb="216" eb="217">
      <t>xiao fang she s</t>
    </rPh>
    <phoneticPr fontId="2" type="noConversion"/>
  </si>
  <si>
    <r>
      <rPr>
        <b/>
        <sz val="10"/>
        <color rgb="FFFF0000"/>
        <rFont val="DengXian"/>
        <family val="2"/>
        <charset val="134"/>
        <scheme val="minor"/>
      </rPr>
      <t xml:space="preserve"> 楼层：</t>
    </r>
    <r>
      <rPr>
        <sz val="10"/>
        <color theme="1"/>
        <rFont val="DengXian"/>
        <family val="2"/>
        <charset val="134"/>
        <scheme val="minor"/>
      </rPr>
      <t xml:space="preserve">
1、在地下或半地下时，宜在地下一层，不得在地下三层及以下楼层。（</t>
    </r>
    <r>
      <rPr>
        <sz val="10"/>
        <color rgb="FFFF0000"/>
        <rFont val="DengXian (正文)"/>
        <family val="3"/>
        <charset val="134"/>
      </rPr>
      <t>-2层</t>
    </r>
    <r>
      <rPr>
        <sz val="10"/>
        <color theme="1"/>
        <rFont val="DengXian"/>
        <family val="2"/>
        <charset val="134"/>
        <scheme val="minor"/>
      </rPr>
      <t>）
2、耐火等级一二级，首层、二层或三层 （</t>
    </r>
    <r>
      <rPr>
        <b/>
        <sz val="10"/>
        <color rgb="FFFF0000"/>
        <rFont val="DengXian"/>
        <charset val="134"/>
        <scheme val="minor"/>
      </rPr>
      <t>1、2、3层</t>
    </r>
    <r>
      <rPr>
        <sz val="10"/>
        <color theme="1"/>
        <rFont val="DengXian"/>
        <family val="2"/>
        <charset val="134"/>
        <scheme val="minor"/>
      </rPr>
      <t>）
3、三级耐火等级的建筑内时，不得布置在三层及以上楼层（</t>
    </r>
    <r>
      <rPr>
        <b/>
        <sz val="10"/>
        <color rgb="FFFF0000"/>
        <rFont val="DengXian"/>
        <charset val="134"/>
        <scheme val="minor"/>
      </rPr>
      <t>1、2层</t>
    </r>
    <r>
      <rPr>
        <sz val="10"/>
        <color theme="1"/>
        <rFont val="DengXian"/>
        <family val="2"/>
        <charset val="134"/>
        <scheme val="minor"/>
      </rPr>
      <t>）
4、在</t>
    </r>
    <r>
      <rPr>
        <b/>
        <sz val="10"/>
        <color rgb="FFFF0000"/>
        <rFont val="DengXian"/>
        <charset val="134"/>
        <scheme val="minor"/>
      </rPr>
      <t>四层</t>
    </r>
    <r>
      <rPr>
        <sz val="10"/>
        <color theme="1"/>
        <rFont val="DengXian"/>
        <family val="2"/>
        <charset val="134"/>
        <scheme val="minor"/>
      </rPr>
      <t>及以上楼层时，每个观众厅的建筑面积不宜大于</t>
    </r>
    <r>
      <rPr>
        <sz val="10"/>
        <color rgb="FFFF0000"/>
        <rFont val="DengXian (正文)"/>
        <family val="3"/>
        <charset val="134"/>
      </rPr>
      <t xml:space="preserve"> 400 m²</t>
    </r>
    <r>
      <rPr>
        <sz val="10"/>
        <color theme="1"/>
        <rFont val="DengXian"/>
        <family val="2"/>
        <charset val="134"/>
        <scheme val="minor"/>
      </rPr>
      <t>，且一个厅、室的疏散门不少于</t>
    </r>
    <r>
      <rPr>
        <sz val="10"/>
        <color rgb="FFFF0000"/>
        <rFont val="DengXian (正文)"/>
        <family val="3"/>
        <charset val="134"/>
      </rPr>
      <t xml:space="preserve"> 2 </t>
    </r>
    <r>
      <rPr>
        <sz val="10"/>
        <color theme="1"/>
        <rFont val="DengXian"/>
        <family val="2"/>
        <charset val="134"/>
        <scheme val="minor"/>
      </rPr>
      <t>个（</t>
    </r>
    <r>
      <rPr>
        <b/>
        <sz val="10"/>
        <color rgb="FFFF0000"/>
        <rFont val="DengXian"/>
        <charset val="134"/>
        <scheme val="minor"/>
      </rPr>
      <t>4层及以上</t>
    </r>
    <r>
      <rPr>
        <sz val="10"/>
        <color theme="1"/>
        <rFont val="DengXian"/>
        <family val="2"/>
        <charset val="134"/>
        <scheme val="minor"/>
      </rPr>
      <t>）
5、当设置在高层建筑内时，在四层及以上楼层时，每个观众厅的建筑面积不宜大于 400 m²，且一个厅、室的疏散门不少于 2 个应设置火灾自动报警系统和自 动喷水等灭火系统。（</t>
    </r>
    <r>
      <rPr>
        <b/>
        <sz val="10"/>
        <color rgb="FFFF0000"/>
        <rFont val="DengXian"/>
        <charset val="134"/>
        <scheme val="minor"/>
      </rPr>
      <t>4层及以上</t>
    </r>
    <r>
      <rPr>
        <sz val="10"/>
        <color theme="1"/>
        <rFont val="DengXian"/>
        <family val="2"/>
        <charset val="134"/>
        <scheme val="minor"/>
      </rPr>
      <t>）
6、</t>
    </r>
    <r>
      <rPr>
        <sz val="10"/>
        <color rgb="FFFF0000"/>
        <rFont val="DengXian (正文)"/>
        <family val="3"/>
        <charset val="134"/>
      </rPr>
      <t>1 个独立的安全出口和疏散楼梯</t>
    </r>
    <r>
      <rPr>
        <sz val="10"/>
        <color theme="1"/>
        <rFont val="DengXian"/>
        <family val="2"/>
        <charset val="134"/>
        <scheme val="minor"/>
      </rPr>
      <t xml:space="preserve">，
7、采用耐火极限不低于 </t>
    </r>
    <r>
      <rPr>
        <sz val="10"/>
        <color rgb="FFFF0000"/>
        <rFont val="DengXian (正文)"/>
        <family val="3"/>
        <charset val="134"/>
      </rPr>
      <t>2.00h 的防火隔墙</t>
    </r>
    <r>
      <rPr>
        <sz val="10"/>
        <color theme="1"/>
        <rFont val="DengXian"/>
        <family val="2"/>
        <charset val="134"/>
        <scheme val="minor"/>
      </rPr>
      <t>和</t>
    </r>
    <r>
      <rPr>
        <sz val="10"/>
        <color rgb="FFFF0000"/>
        <rFont val="DengXian (正文)"/>
        <family val="3"/>
        <charset val="134"/>
      </rPr>
      <t>甲级</t>
    </r>
    <r>
      <rPr>
        <sz val="10"/>
        <color theme="1"/>
        <rFont val="DengXian"/>
        <family val="2"/>
        <charset val="134"/>
        <scheme val="minor"/>
      </rPr>
      <t>防火门分隔（</t>
    </r>
    <r>
      <rPr>
        <b/>
        <sz val="10"/>
        <color rgb="FFFF0000"/>
        <rFont val="DengXian"/>
        <charset val="134"/>
        <scheme val="minor"/>
      </rPr>
      <t>2+1+甲级门</t>
    </r>
    <r>
      <rPr>
        <sz val="10"/>
        <color theme="1"/>
        <rFont val="DengXian"/>
        <family val="2"/>
        <charset val="134"/>
        <scheme val="minor"/>
      </rPr>
      <t>）。（</t>
    </r>
    <r>
      <rPr>
        <sz val="10"/>
        <color rgb="FFFF0000"/>
        <rFont val="DengXian (正文)"/>
        <family val="3"/>
        <charset val="134"/>
      </rPr>
      <t>1-5同3厅</t>
    </r>
    <r>
      <rPr>
        <sz val="10"/>
        <color theme="1"/>
        <rFont val="DengXian"/>
        <family val="2"/>
        <charset val="134"/>
        <scheme val="minor"/>
      </rPr>
      <t>）</t>
    </r>
    <rPh sb="239" eb="240">
      <t>tong</t>
    </rPh>
    <rPh sb="241" eb="242">
      <t>ting</t>
    </rPh>
    <phoneticPr fontId="2" type="noConversion"/>
  </si>
  <si>
    <r>
      <t xml:space="preserve">  7、</t>
    </r>
    <r>
      <rPr>
        <b/>
        <sz val="12"/>
        <color rgb="FFFF0000"/>
        <rFont val="DengXian"/>
        <charset val="134"/>
        <scheme val="minor"/>
      </rPr>
      <t>不限</t>
    </r>
    <r>
      <rPr>
        <sz val="12"/>
        <color theme="1"/>
        <rFont val="DengXian"/>
        <family val="2"/>
        <charset val="134"/>
        <scheme val="minor"/>
      </rPr>
      <t>：两座，同高+都一二等级+防火墙及楼顶1h（除</t>
    </r>
    <r>
      <rPr>
        <b/>
        <sz val="12"/>
        <color rgb="FFFF0000"/>
        <rFont val="DengXian"/>
        <charset val="134"/>
        <scheme val="minor"/>
      </rPr>
      <t>甲类厂房，不小于4m</t>
    </r>
    <r>
      <rPr>
        <sz val="12"/>
        <color theme="1"/>
        <rFont val="DengXian"/>
        <family val="2"/>
        <charset val="134"/>
        <scheme val="minor"/>
      </rPr>
      <t>）</t>
    </r>
    <phoneticPr fontId="2" type="noConversion"/>
  </si>
  <si>
    <r>
      <t>2.煤、焦炭、油母页岩的筛分、转运工段和栈桥或储 仓，木工厂 房，竹、藤加工厂房，橡胶制品的压延、成 型和硫化厂房，针织品厂房，纺织、印染、化纤生产的 干燥部位，服装加工厂房，棉花加工和打包厂房，造纸 厂备料、干燥厂房，印染厂成品厂房，麻纺厂粗加工厂 房，谷物加工房，卷烟厂的切丝、卷制、包装厂房，印 刷厂的印刷厂房，毛涤厂选毛厂房，电视机、收音机装 配厂房，显像管厂装配工段烧枪间，磁带装配厂房，集 成电路工厂的氧化扩散间、光刻间，</t>
    </r>
    <r>
      <rPr>
        <b/>
        <sz val="12"/>
        <color rgb="FFFF0000"/>
        <rFont val="DengXian"/>
        <charset val="134"/>
        <scheme val="minor"/>
      </rPr>
      <t>泡沫塑料厂</t>
    </r>
    <r>
      <rPr>
        <sz val="12"/>
        <color theme="1"/>
        <rFont val="DengXian"/>
        <family val="2"/>
        <charset val="134"/>
        <scheme val="minor"/>
      </rPr>
      <t>的发泡、 成型、印片压花部位，饲料加工厂房，畜(禽)屠宰、 分割及加工车间、鱼加工车间</t>
    </r>
    <phoneticPr fontId="2" type="noConversion"/>
  </si>
  <si>
    <t>高层</t>
    <phoneticPr fontId="2" type="noConversion"/>
  </si>
  <si>
    <t>甲乙丙多层</t>
    <phoneticPr fontId="2" type="noConversion"/>
  </si>
  <si>
    <t>大于32m二类</t>
    <phoneticPr fontId="2" type="noConversion"/>
  </si>
  <si>
    <t>裙房</t>
    <phoneticPr fontId="2" type="noConversion"/>
  </si>
  <si>
    <t>一类</t>
    <phoneticPr fontId="2" type="noConversion"/>
  </si>
  <si>
    <t>医疗、旅馆、类似功能</t>
    <phoneticPr fontId="2" type="noConversion"/>
  </si>
  <si>
    <r>
      <t xml:space="preserve">多层公共（除与敞开式外廊直接相连接的楼梯间）
</t>
    </r>
    <r>
      <rPr>
        <b/>
        <sz val="12"/>
        <color rgb="FFFF0000"/>
        <rFont val="DengXian"/>
        <charset val="134"/>
        <scheme val="minor"/>
      </rPr>
      <t>商图会展歌医旅，+6</t>
    </r>
    <phoneticPr fontId="2" type="noConversion"/>
  </si>
  <si>
    <r>
      <t xml:space="preserve">小于21m（含），
</t>
    </r>
    <r>
      <rPr>
        <b/>
        <sz val="12"/>
        <color rgb="FFFF0000"/>
        <rFont val="DengXian"/>
        <charset val="134"/>
        <scheme val="minor"/>
      </rPr>
      <t>与电梯井相邻应封闭，
户门乙级可敞开</t>
    </r>
    <phoneticPr fontId="2" type="noConversion"/>
  </si>
  <si>
    <t xml:space="preserve"> 地下3层</t>
    <phoneticPr fontId="2" type="noConversion"/>
  </si>
  <si>
    <t>室内地面与室外出入口地坪高差大于 10m 的</t>
    <phoneticPr fontId="2" type="noConversion"/>
  </si>
  <si>
    <t>小于等于32m二类</t>
    <phoneticPr fontId="2" type="noConversion"/>
  </si>
  <si>
    <t>系统</t>
    <phoneticPr fontId="2" type="noConversion"/>
  </si>
  <si>
    <t>灭火机理</t>
    <phoneticPr fontId="2" type="noConversion"/>
  </si>
  <si>
    <t>水喷雾</t>
    <phoneticPr fontId="2" type="noConversion"/>
  </si>
  <si>
    <t>细水雾</t>
    <phoneticPr fontId="2" type="noConversion"/>
  </si>
  <si>
    <t>气体</t>
  </si>
  <si>
    <t>气体</t>
    <phoneticPr fontId="2" type="noConversion"/>
  </si>
  <si>
    <t>泡沫</t>
    <phoneticPr fontId="2" type="noConversion"/>
  </si>
  <si>
    <t>干粉</t>
    <phoneticPr fontId="2" type="noConversion"/>
  </si>
  <si>
    <t>表面冷却
窒息
乳化
稀释</t>
    <phoneticPr fontId="2" type="noConversion"/>
  </si>
  <si>
    <t>窒息
冷却
化学抑制（七氟丙烷）</t>
    <phoneticPr fontId="2" type="noConversion"/>
  </si>
  <si>
    <t xml:space="preserve">窒息
辐射热阻隔
吸热冷却
</t>
    <phoneticPr fontId="2" type="noConversion"/>
  </si>
  <si>
    <t>化学抑制
隔离
冷却
窒息</t>
    <phoneticPr fontId="2" type="noConversion"/>
  </si>
  <si>
    <t>二氧化碳</t>
    <phoneticPr fontId="2" type="noConversion"/>
  </si>
  <si>
    <t>七氟丙烷</t>
    <phoneticPr fontId="2" type="noConversion"/>
  </si>
  <si>
    <t>IG541</t>
    <phoneticPr fontId="2" type="noConversion"/>
  </si>
  <si>
    <t>窒息（主要）
冷却</t>
    <phoneticPr fontId="2" type="noConversion"/>
  </si>
  <si>
    <t>降低氧浓度（物理灭火剂）</t>
    <phoneticPr fontId="2" type="noConversion"/>
  </si>
  <si>
    <t>降低氧气浓度（化学抑制）
吸热降温（冷却）</t>
    <phoneticPr fontId="2" type="noConversion"/>
  </si>
  <si>
    <t>冷却窒息全都有
乳化浸湿水与细
抑制干粉同七氟
辐射阻隔细和泡
最后还有隔离粉</t>
    <phoneticPr fontId="2" type="noConversion"/>
  </si>
  <si>
    <t>场所</t>
    <phoneticPr fontId="2" type="noConversion"/>
  </si>
  <si>
    <t>位置</t>
    <phoneticPr fontId="2" type="noConversion"/>
  </si>
  <si>
    <t>顶棚</t>
    <phoneticPr fontId="2" type="noConversion"/>
  </si>
  <si>
    <t>墙面</t>
    <phoneticPr fontId="2" type="noConversion"/>
  </si>
  <si>
    <t>地面</t>
    <phoneticPr fontId="2" type="noConversion"/>
  </si>
  <si>
    <t>疏散走道和安全出口</t>
    <phoneticPr fontId="2" type="noConversion"/>
  </si>
  <si>
    <t>挡烟垂壁</t>
    <phoneticPr fontId="2" type="noConversion"/>
  </si>
  <si>
    <t>变形缝</t>
    <phoneticPr fontId="2" type="noConversion"/>
  </si>
  <si>
    <t>消火栓门</t>
    <phoneticPr fontId="2" type="noConversion"/>
  </si>
  <si>
    <t>配电箱</t>
    <phoneticPr fontId="2" type="noConversion"/>
  </si>
  <si>
    <t>A</t>
  </si>
  <si>
    <t>B1</t>
  </si>
  <si>
    <t>无自然采光楼梯间、封闭楼梯间、
防烟楼梯间</t>
    <phoneticPr fontId="2" type="noConversion"/>
  </si>
  <si>
    <t>A(两侧基材)</t>
    <phoneticPr fontId="2" type="noConversion"/>
  </si>
  <si>
    <t>B1（表面）</t>
    <phoneticPr fontId="2" type="noConversion"/>
  </si>
  <si>
    <t>不被遮挡，与四周墙颜色有明显区别</t>
    <phoneticPr fontId="2" type="noConversion"/>
  </si>
  <si>
    <t>B1(安装基材)</t>
    <phoneticPr fontId="2" type="noConversion"/>
  </si>
  <si>
    <t>灯具和灯饰</t>
    <phoneticPr fontId="2" type="noConversion"/>
  </si>
  <si>
    <t>饰物</t>
    <phoneticPr fontId="2" type="noConversion"/>
  </si>
  <si>
    <t>B1(安装基材隔热、散热措施)</t>
    <phoneticPr fontId="2" type="noConversion"/>
  </si>
  <si>
    <t>B1，采用B2/B3时做阻燃处理</t>
    <phoneticPr fontId="2" type="noConversion"/>
  </si>
  <si>
    <t>B3,不应靠近火源或热源</t>
    <phoneticPr fontId="2" type="noConversion"/>
  </si>
  <si>
    <t>设备机房</t>
  </si>
  <si>
    <t>建筑内的厨房</t>
  </si>
  <si>
    <t>使用明火的餐厅和科研实验室</t>
  </si>
  <si>
    <t>消防设施、疏散指示标志</t>
  </si>
  <si>
    <t>图书室、资料室、档案室和存放文物的房间</t>
    <phoneticPr fontId="2" type="noConversion"/>
  </si>
  <si>
    <t xml:space="preserve">  歌舞娱乐放映游艺场所(12耐火等级+4层及以上)</t>
    <phoneticPr fontId="2" type="noConversion"/>
  </si>
  <si>
    <t xml:space="preserve">  歌舞娱乐放映游艺场所（地下1层）</t>
    <phoneticPr fontId="2" type="noConversion"/>
  </si>
  <si>
    <t xml:space="preserve">  共享空间（中庭、走马廊、敞开楼梯、自动扶梯）</t>
    <phoneticPr fontId="2" type="noConversion"/>
  </si>
  <si>
    <t xml:space="preserve">  无窗房间（除地下建筑外</t>
    <phoneticPr fontId="2" type="noConversion"/>
  </si>
  <si>
    <t>提高一级（ A 级除外）</t>
    <phoneticPr fontId="2" type="noConversion"/>
  </si>
  <si>
    <t>特殊贵重设备用房（大中型电子计算机房、中央控制室、电话机房）</t>
    <phoneticPr fontId="2" type="noConversion"/>
  </si>
  <si>
    <t>不阻挡，不妨碍</t>
    <phoneticPr fontId="2" type="noConversion"/>
  </si>
  <si>
    <t>室外</t>
    <phoneticPr fontId="2" type="noConversion"/>
  </si>
  <si>
    <t>耐火等级</t>
    <phoneticPr fontId="2" type="noConversion"/>
  </si>
  <si>
    <t>建筑物名称及类别</t>
    <phoneticPr fontId="2" type="noConversion"/>
  </si>
  <si>
    <t>工业</t>
    <phoneticPr fontId="2" type="noConversion"/>
  </si>
  <si>
    <t>厂房</t>
    <phoneticPr fontId="2" type="noConversion"/>
  </si>
  <si>
    <t>甲乙</t>
    <phoneticPr fontId="2" type="noConversion"/>
  </si>
  <si>
    <t>丙</t>
    <phoneticPr fontId="2" type="noConversion"/>
  </si>
  <si>
    <t>丁戊</t>
    <phoneticPr fontId="2" type="noConversion"/>
  </si>
  <si>
    <t>仓库</t>
    <phoneticPr fontId="2" type="noConversion"/>
  </si>
  <si>
    <t>民用</t>
    <phoneticPr fontId="2" type="noConversion"/>
  </si>
  <si>
    <t>住宅</t>
    <phoneticPr fontId="2" type="noConversion"/>
  </si>
  <si>
    <t>公共</t>
    <phoneticPr fontId="2" type="noConversion"/>
  </si>
  <si>
    <t>单多</t>
    <phoneticPr fontId="2" type="noConversion"/>
  </si>
  <si>
    <t>高层</t>
    <phoneticPr fontId="2" type="noConversion"/>
  </si>
  <si>
    <t>地下（含地铁）
人防</t>
    <phoneticPr fontId="2" type="noConversion"/>
  </si>
  <si>
    <t>乙丙</t>
    <phoneticPr fontId="2" type="noConversion"/>
  </si>
  <si>
    <t>单多民用</t>
    <phoneticPr fontId="2" type="noConversion"/>
  </si>
  <si>
    <t>三级</t>
    <phoneticPr fontId="2" type="noConversion"/>
  </si>
  <si>
    <t>一二级</t>
    <phoneticPr fontId="2" type="noConversion"/>
  </si>
  <si>
    <t>四级</t>
    <phoneticPr fontId="2" type="noConversion"/>
  </si>
  <si>
    <t>1500-3000</t>
    <phoneticPr fontId="2" type="noConversion"/>
  </si>
  <si>
    <t>3000-5000</t>
    <phoneticPr fontId="2" type="noConversion"/>
  </si>
  <si>
    <t>5000-20000</t>
    <phoneticPr fontId="2" type="noConversion"/>
  </si>
  <si>
    <t>20000-50000</t>
    <phoneticPr fontId="2" type="noConversion"/>
  </si>
  <si>
    <t>-----</t>
    <phoneticPr fontId="2" type="noConversion"/>
  </si>
  <si>
    <t>-</t>
    <phoneticPr fontId="2" type="noConversion"/>
  </si>
  <si>
    <t>大于8m的民用与工业建筑湿式系统设计参数</t>
    <phoneticPr fontId="2" type="noConversion"/>
  </si>
  <si>
    <t>民用</t>
    <phoneticPr fontId="2" type="noConversion"/>
  </si>
  <si>
    <t>中庭、体育馆、航站楼</t>
    <phoneticPr fontId="2" type="noConversion"/>
  </si>
  <si>
    <t>影剧院、音乐厅、会展中心</t>
    <phoneticPr fontId="2" type="noConversion"/>
  </si>
  <si>
    <t>厂房</t>
    <phoneticPr fontId="2" type="noConversion"/>
  </si>
  <si>
    <t>制衣制鞋、玩具、木器、电子生产车间</t>
    <phoneticPr fontId="2" type="noConversion"/>
  </si>
  <si>
    <t>棉纺厂、麻纺厂、泡沫塑料生产车间</t>
    <phoneticPr fontId="2" type="noConversion"/>
  </si>
  <si>
    <t>8m-12m</t>
  </si>
  <si>
    <t>8m-12m</t>
    <phoneticPr fontId="2" type="noConversion"/>
  </si>
  <si>
    <t>12m-18m</t>
    <phoneticPr fontId="2" type="noConversion"/>
  </si>
  <si>
    <t>1.8m-3.0m</t>
    <phoneticPr fontId="2" type="noConversion"/>
  </si>
  <si>
    <t>最大净空高度</t>
    <phoneticPr fontId="2" type="noConversion"/>
  </si>
  <si>
    <t>喷水强度</t>
    <phoneticPr fontId="2" type="noConversion"/>
  </si>
  <si>
    <t>作用面积</t>
    <phoneticPr fontId="2" type="noConversion"/>
  </si>
  <si>
    <t>喷头间距</t>
    <phoneticPr fontId="2" type="noConversion"/>
  </si>
  <si>
    <t>吸热冷却
窒息
辐射热阻隔
浸湿
（乳化）</t>
    <phoneticPr fontId="2" type="noConversion"/>
  </si>
  <si>
    <t>不适用范围</t>
    <phoneticPr fontId="2" type="noConversion"/>
  </si>
  <si>
    <t>分类</t>
    <phoneticPr fontId="2" type="noConversion"/>
  </si>
  <si>
    <t>设计参数</t>
    <phoneticPr fontId="2" type="noConversion"/>
  </si>
  <si>
    <t>电动：感烟/感温/缆式探测器
传动管：适合于防爆场所。液体传动管—最高点或最末端自动排气阀；气体传动管—最低点冷凝器和气水分离器</t>
    <phoneticPr fontId="2" type="noConversion"/>
  </si>
  <si>
    <t>开式系统</t>
    <phoneticPr fontId="2" type="noConversion"/>
  </si>
  <si>
    <t>不适用水
1. 过氧化物：氧化钾、过氧化钠、过氧化钡、过氧化镁等。遇水剧烈反应
2. 遇水燃烧物质：钾、钠、碳化钙、碳化铝、碳化钠、碳化钾等放出热量和产生可燃气体
爆炸或破坏的场所
1. 高温密闭的容器内或空间
2. 表面处于高温可燃液体，可飞溅</t>
    <phoneticPr fontId="2" type="noConversion"/>
  </si>
  <si>
    <r>
      <rPr>
        <b/>
        <sz val="8"/>
        <color rgb="FFFF0000"/>
        <rFont val="DengXian"/>
        <charset val="134"/>
        <scheme val="minor"/>
      </rPr>
      <t>工作压力</t>
    </r>
    <r>
      <rPr>
        <sz val="8"/>
        <color theme="1"/>
        <rFont val="DengXian"/>
        <family val="2"/>
        <charset val="134"/>
        <scheme val="minor"/>
      </rPr>
      <t xml:space="preserve">
灭火:</t>
    </r>
    <r>
      <rPr>
        <b/>
        <sz val="8"/>
        <color rgb="FFFF0000"/>
        <rFont val="DengXian"/>
        <charset val="134"/>
        <scheme val="minor"/>
      </rPr>
      <t>0.35</t>
    </r>
    <r>
      <rPr>
        <sz val="8"/>
        <color theme="1"/>
        <rFont val="DengXian"/>
        <family val="2"/>
        <charset val="134"/>
        <scheme val="minor"/>
      </rPr>
      <t>mpa
冷却:</t>
    </r>
    <r>
      <rPr>
        <sz val="8"/>
        <color rgb="FFFF0000"/>
        <rFont val="DengXian"/>
        <charset val="134"/>
        <scheme val="minor"/>
      </rPr>
      <t>0.2</t>
    </r>
    <r>
      <rPr>
        <sz val="8"/>
        <color theme="1"/>
        <rFont val="DengXian"/>
        <family val="2"/>
        <charset val="134"/>
        <scheme val="minor"/>
      </rPr>
      <t>mpa,甲b，乙丙液体储罐</t>
    </r>
    <r>
      <rPr>
        <sz val="8"/>
        <color rgb="FFFF0000"/>
        <rFont val="DengXian"/>
        <charset val="134"/>
        <scheme val="minor"/>
      </rPr>
      <t>0.15</t>
    </r>
    <r>
      <rPr>
        <sz val="8"/>
        <color theme="1"/>
        <rFont val="DengXian"/>
        <family val="2"/>
        <charset val="134"/>
        <scheme val="minor"/>
      </rPr>
      <t>mpa
响应时间：信号—最不利点出水雾时间
灭火：</t>
    </r>
    <r>
      <rPr>
        <b/>
        <sz val="8"/>
        <color rgb="FFFF0000"/>
        <rFont val="DengXian"/>
        <charset val="134"/>
        <scheme val="minor"/>
      </rPr>
      <t>60s</t>
    </r>
    <r>
      <rPr>
        <sz val="8"/>
        <color theme="1"/>
        <rFont val="DengXian"/>
        <family val="2"/>
        <charset val="134"/>
        <scheme val="minor"/>
      </rPr>
      <t xml:space="preserve">
防护冷却：液化生产、储存装置或装卸</t>
    </r>
    <r>
      <rPr>
        <b/>
        <sz val="8"/>
        <color rgb="FFFF0000"/>
        <rFont val="DengXian"/>
        <charset val="134"/>
        <scheme val="minor"/>
      </rPr>
      <t xml:space="preserve">60s。其他300s
</t>
    </r>
    <r>
      <rPr>
        <sz val="8"/>
        <color theme="1"/>
        <rFont val="DengXian"/>
        <family val="2"/>
        <charset val="134"/>
        <scheme val="minor"/>
      </rPr>
      <t xml:space="preserve">持续时间：见表3-4-1
保护面积
</t>
    </r>
    <r>
      <rPr>
        <sz val="8"/>
        <color theme="1"/>
        <rFont val="DengXian"/>
        <charset val="134"/>
        <scheme val="minor"/>
      </rPr>
      <t>1、</t>
    </r>
    <r>
      <rPr>
        <sz val="8"/>
        <color theme="1"/>
        <rFont val="DengXian"/>
        <family val="2"/>
        <charset val="134"/>
        <scheme val="minor"/>
      </rPr>
      <t xml:space="preserve">规则外表面面积。
</t>
    </r>
    <r>
      <rPr>
        <sz val="8"/>
        <color theme="1"/>
        <rFont val="DengXian"/>
        <charset val="134"/>
        <scheme val="minor"/>
      </rPr>
      <t>2、</t>
    </r>
    <r>
      <rPr>
        <sz val="8"/>
        <color theme="1"/>
        <rFont val="DengXian"/>
        <family val="2"/>
        <charset val="134"/>
        <scheme val="minor"/>
      </rPr>
      <t xml:space="preserve">最小规则形体的外表面面积确
</t>
    </r>
    <r>
      <rPr>
        <sz val="8"/>
        <color theme="1"/>
        <rFont val="DengXian"/>
        <charset val="134"/>
        <scheme val="minor"/>
      </rPr>
      <t xml:space="preserve">3、 </t>
    </r>
    <r>
      <rPr>
        <sz val="8"/>
        <color theme="1"/>
        <rFont val="DengXian"/>
        <family val="2"/>
        <charset val="134"/>
        <scheme val="minor"/>
      </rPr>
      <t>变压器扣除底面积油箱外表面面积，散热器的外表面面积和储油柜（</t>
    </r>
    <r>
      <rPr>
        <sz val="8"/>
        <color theme="1"/>
        <rFont val="DengXian"/>
        <charset val="134"/>
        <scheme val="minor"/>
      </rPr>
      <t xml:space="preserve"> </t>
    </r>
    <r>
      <rPr>
        <sz val="8"/>
        <color theme="1"/>
        <rFont val="DengXian"/>
        <family val="2"/>
        <charset val="134"/>
        <scheme val="minor"/>
      </rPr>
      <t xml:space="preserve">油枕）及集油坑的投影面积。
</t>
    </r>
    <r>
      <rPr>
        <sz val="8"/>
        <color theme="1"/>
        <rFont val="DengXian"/>
        <charset val="134"/>
        <scheme val="minor"/>
      </rPr>
      <t>4、</t>
    </r>
    <r>
      <rPr>
        <sz val="8"/>
        <color theme="1"/>
        <rFont val="DengXian"/>
        <family val="2"/>
        <charset val="134"/>
        <scheme val="minor"/>
      </rPr>
      <t xml:space="preserve">分层敷设电缆包容电缆的最小规则形体的外表面积
</t>
    </r>
    <r>
      <rPr>
        <sz val="8"/>
        <color theme="1"/>
        <rFont val="DengXian"/>
        <charset val="134"/>
        <scheme val="minor"/>
      </rPr>
      <t>5、</t>
    </r>
    <r>
      <rPr>
        <sz val="8"/>
        <color theme="1"/>
        <rFont val="DengXian"/>
        <family val="2"/>
        <charset val="134"/>
        <scheme val="minor"/>
      </rPr>
      <t xml:space="preserve">输送机皮带按上行皮带的上表面积
</t>
    </r>
    <r>
      <rPr>
        <sz val="8"/>
        <color theme="1"/>
        <rFont val="DengXian"/>
        <charset val="134"/>
        <scheme val="minor"/>
      </rPr>
      <t>6、</t>
    </r>
    <r>
      <rPr>
        <sz val="8"/>
        <color theme="1"/>
        <rFont val="DengXian"/>
        <family val="2"/>
        <charset val="134"/>
        <scheme val="minor"/>
      </rPr>
      <t xml:space="preserve">开口可燃液体容器按液面积
</t>
    </r>
    <r>
      <rPr>
        <sz val="8"/>
        <color theme="1"/>
        <rFont val="DengXian"/>
        <charset val="134"/>
        <scheme val="minor"/>
      </rPr>
      <t>7、室内保护对象，室内面积或</t>
    </r>
    <r>
      <rPr>
        <sz val="8"/>
        <color theme="1"/>
        <rFont val="DengXian"/>
        <family val="2"/>
        <charset val="134"/>
        <scheme val="minor"/>
      </rPr>
      <t>表面面积确定。</t>
    </r>
    <phoneticPr fontId="2" type="noConversion"/>
  </si>
  <si>
    <t>组件</t>
    <phoneticPr fontId="2" type="noConversion"/>
  </si>
  <si>
    <r>
      <rPr>
        <u/>
        <sz val="8"/>
        <color theme="1"/>
        <rFont val="DengXian"/>
        <charset val="134"/>
        <scheme val="minor"/>
      </rPr>
      <t>水雾喷头</t>
    </r>
    <r>
      <rPr>
        <sz val="8"/>
        <color theme="1"/>
        <rFont val="DengXian"/>
        <family val="2"/>
        <charset val="134"/>
        <scheme val="minor"/>
      </rPr>
      <t xml:space="preserve">
类型：离心雾化型水雾喷头和撞击型
工作压力：</t>
    </r>
    <r>
      <rPr>
        <sz val="8"/>
        <color rgb="FFFF0000"/>
        <rFont val="DengXian"/>
        <charset val="134"/>
        <scheme val="minor"/>
      </rPr>
      <t>灭火:0.35mpa</t>
    </r>
    <r>
      <rPr>
        <sz val="8"/>
        <color theme="1"/>
        <rFont val="DengXian"/>
        <family val="2"/>
        <charset val="134"/>
        <scheme val="minor"/>
      </rPr>
      <t>；</t>
    </r>
    <r>
      <rPr>
        <sz val="8"/>
        <color rgb="FFFF0000"/>
        <rFont val="DengXian"/>
        <charset val="134"/>
        <scheme val="minor"/>
      </rPr>
      <t>冷却:0.2mpa</t>
    </r>
    <r>
      <rPr>
        <sz val="8"/>
        <color theme="1"/>
        <rFont val="DengXian"/>
        <family val="2"/>
        <charset val="134"/>
        <scheme val="minor"/>
      </rPr>
      <t>,</t>
    </r>
    <r>
      <rPr>
        <sz val="8"/>
        <color rgb="FFFF0000"/>
        <rFont val="DengXian"/>
        <charset val="134"/>
        <scheme val="minor"/>
      </rPr>
      <t>甲b，乙丙液体储罐0.15mpa</t>
    </r>
    <r>
      <rPr>
        <sz val="8"/>
        <color theme="1"/>
        <rFont val="DengXian"/>
        <family val="2"/>
        <charset val="134"/>
        <scheme val="minor"/>
      </rPr>
      <t xml:space="preserve">
</t>
    </r>
    <r>
      <rPr>
        <u/>
        <sz val="8"/>
        <color theme="1"/>
        <rFont val="DengXian"/>
        <charset val="134"/>
        <scheme val="minor"/>
      </rPr>
      <t>管道</t>
    </r>
    <r>
      <rPr>
        <sz val="8"/>
        <color theme="1"/>
        <rFont val="DengXian"/>
        <family val="2"/>
        <charset val="134"/>
        <scheme val="minor"/>
      </rPr>
      <t xml:space="preserve">
雨淋阀前管道和阀后管道两部分
阀后管道—系统管道，内外热镀锌钢管，且管道上不设置其他用水设施。
工作压力</t>
    </r>
    <r>
      <rPr>
        <b/>
        <sz val="8"/>
        <color rgb="FFFF0000"/>
        <rFont val="DengXian"/>
        <charset val="134"/>
        <scheme val="minor"/>
      </rPr>
      <t>1.6 MPa</t>
    </r>
    <r>
      <rPr>
        <sz val="8"/>
        <color theme="1"/>
        <rFont val="DengXian"/>
        <family val="2"/>
        <charset val="134"/>
        <scheme val="minor"/>
      </rPr>
      <t xml:space="preserve">，
沟槽式连接件（ 卡箍）连接，或螺纹、法兰连接。镀锌管道不得采用电焊、气焊挖孔、热煨弯或其他破坏镀锌层的操作 
</t>
    </r>
    <r>
      <rPr>
        <sz val="8"/>
        <color theme="1"/>
        <rFont val="DengXian"/>
        <charset val="134"/>
        <scheme val="minor"/>
      </rPr>
      <t>管径</t>
    </r>
    <r>
      <rPr>
        <sz val="8"/>
        <color theme="1"/>
        <rFont val="DengXian"/>
        <family val="2"/>
        <charset val="134"/>
        <scheme val="minor"/>
      </rPr>
      <t xml:space="preserve">
</t>
    </r>
    <r>
      <rPr>
        <sz val="8"/>
        <color rgb="FFFF0000"/>
        <rFont val="DengXian"/>
        <charset val="134"/>
        <scheme val="minor"/>
      </rPr>
      <t>镀锌钢</t>
    </r>
    <r>
      <rPr>
        <sz val="8"/>
        <color theme="1"/>
        <rFont val="DengXian"/>
        <family val="2"/>
        <charset val="134"/>
        <scheme val="minor"/>
      </rPr>
      <t>管不应小于</t>
    </r>
    <r>
      <rPr>
        <sz val="8"/>
        <color rgb="FFFF0000"/>
        <rFont val="DengXian"/>
        <charset val="134"/>
        <scheme val="minor"/>
      </rPr>
      <t>25 mm</t>
    </r>
    <r>
      <rPr>
        <sz val="8"/>
        <color theme="1"/>
        <rFont val="DengXian"/>
        <family val="2"/>
        <charset val="134"/>
        <scheme val="minor"/>
      </rPr>
      <t>; 
不锈</t>
    </r>
    <r>
      <rPr>
        <b/>
        <sz val="8"/>
        <color rgb="FFFF0000"/>
        <rFont val="DengXian"/>
        <charset val="134"/>
        <scheme val="minor"/>
      </rPr>
      <t>钢管</t>
    </r>
    <r>
      <rPr>
        <sz val="8"/>
        <color theme="1"/>
        <rFont val="DengXian"/>
        <family val="2"/>
        <charset val="134"/>
        <scheme val="minor"/>
      </rPr>
      <t>或</t>
    </r>
    <r>
      <rPr>
        <sz val="8"/>
        <color rgb="FFFF0000"/>
        <rFont val="DengXian"/>
        <charset val="134"/>
        <scheme val="minor"/>
      </rPr>
      <t>铜管</t>
    </r>
    <r>
      <rPr>
        <sz val="8"/>
        <color theme="1"/>
        <rFont val="DengXian"/>
        <family val="2"/>
        <charset val="134"/>
        <scheme val="minor"/>
      </rPr>
      <t>不应小于</t>
    </r>
    <r>
      <rPr>
        <sz val="8"/>
        <color rgb="FFFF0000"/>
        <rFont val="DengXian"/>
        <charset val="134"/>
        <scheme val="minor"/>
      </rPr>
      <t>20mm</t>
    </r>
    <r>
      <rPr>
        <sz val="8"/>
        <color theme="1"/>
        <rFont val="DengXian"/>
        <family val="2"/>
        <charset val="134"/>
        <scheme val="minor"/>
      </rPr>
      <t>。 
最低处或水容易聚集放水阀或排污口</t>
    </r>
    <phoneticPr fontId="2" type="noConversion"/>
  </si>
  <si>
    <r>
      <rPr>
        <sz val="8"/>
        <color rgb="FFFF0000"/>
        <rFont val="DengXian"/>
        <charset val="134"/>
        <scheme val="minor"/>
      </rPr>
      <t>工作压力</t>
    </r>
    <r>
      <rPr>
        <sz val="8"/>
        <color theme="1"/>
        <rFont val="DengXian"/>
        <family val="2"/>
        <charset val="134"/>
        <scheme val="minor"/>
      </rPr>
      <t xml:space="preserve">：低压系统不大于1.21 MPa ；中压系统大于1.21 ——3.45 MPa ；高压系统大于3.45 Mpa
</t>
    </r>
    <r>
      <rPr>
        <b/>
        <sz val="8"/>
        <color rgb="FFFF0000"/>
        <rFont val="DengXian"/>
        <charset val="134"/>
        <scheme val="minor"/>
      </rPr>
      <t>应用方式</t>
    </r>
    <r>
      <rPr>
        <sz val="8"/>
        <color theme="1"/>
        <rFont val="DengXian"/>
        <family val="2"/>
        <charset val="134"/>
        <scheme val="minor"/>
      </rPr>
      <t xml:space="preserve">：全淹没应用方式、局部应用方式
</t>
    </r>
    <r>
      <rPr>
        <b/>
        <sz val="8"/>
        <color rgb="FFFF0000"/>
        <rFont val="DengXian"/>
        <charset val="134"/>
        <scheme val="minor"/>
      </rPr>
      <t>动作方式</t>
    </r>
    <r>
      <rPr>
        <sz val="8"/>
        <color theme="1"/>
        <rFont val="DengXian"/>
        <family val="2"/>
        <charset val="134"/>
        <scheme val="minor"/>
      </rPr>
      <t>：</t>
    </r>
    <r>
      <rPr>
        <u/>
        <sz val="8"/>
        <color theme="1"/>
        <rFont val="DengXian"/>
        <charset val="134"/>
        <scheme val="minor"/>
      </rPr>
      <t>开式系统</t>
    </r>
    <r>
      <rPr>
        <sz val="8"/>
        <color theme="1"/>
        <rFont val="DengXian"/>
        <family val="2"/>
        <charset val="134"/>
        <scheme val="minor"/>
      </rPr>
      <t>，全淹没和局部应用。</t>
    </r>
    <r>
      <rPr>
        <u/>
        <sz val="8"/>
        <color theme="1"/>
        <rFont val="DengXian"/>
        <charset val="134"/>
        <scheme val="minor"/>
      </rPr>
      <t>闭式系</t>
    </r>
    <r>
      <rPr>
        <sz val="8"/>
        <color theme="1"/>
        <rFont val="DengXian"/>
        <family val="2"/>
        <charset val="134"/>
        <scheme val="minor"/>
      </rPr>
      <t>统又可以分为</t>
    </r>
    <r>
      <rPr>
        <b/>
        <u/>
        <sz val="8"/>
        <color theme="1"/>
        <rFont val="DengXian"/>
        <charset val="134"/>
        <scheme val="minor"/>
      </rPr>
      <t>湿式、干式和预作用</t>
    </r>
    <r>
      <rPr>
        <sz val="8"/>
        <color theme="1"/>
        <rFont val="DengXian"/>
        <family val="2"/>
        <charset val="134"/>
        <scheme val="minor"/>
      </rPr>
      <t xml:space="preserve">三种形式。
</t>
    </r>
    <r>
      <rPr>
        <sz val="8"/>
        <color rgb="FFFF0000"/>
        <rFont val="DengXian"/>
        <charset val="134"/>
        <scheme val="minor"/>
      </rPr>
      <t>雾化介质</t>
    </r>
    <r>
      <rPr>
        <sz val="8"/>
        <color theme="1"/>
        <rFont val="DengXian"/>
        <family val="2"/>
        <charset val="134"/>
        <scheme val="minor"/>
      </rPr>
      <t xml:space="preserve">： 单流体系统；单个管道；双流体系统，水和雾化介质分管在喷头处混合
</t>
    </r>
    <r>
      <rPr>
        <sz val="8"/>
        <color rgb="FFFF0000"/>
        <rFont val="DengXian"/>
        <charset val="134"/>
        <scheme val="minor"/>
      </rPr>
      <t>供水方式</t>
    </r>
    <r>
      <rPr>
        <sz val="8"/>
        <color theme="1"/>
        <rFont val="DengXian"/>
        <family val="2"/>
        <charset val="134"/>
        <scheme val="minor"/>
      </rPr>
      <t xml:space="preserve">：泵组式，用泵组（ 或稳压装置）用于高、中和低压系统。瓶组式用储水容器储水、储气容器适用于中、高压系统。瓶组与泵组结合，高、中和低压系统。
</t>
    </r>
    <phoneticPr fontId="2" type="noConversion"/>
  </si>
  <si>
    <t>水源（ 储水池、储水箱、储水瓶）+供水装置（ 泵组推动或瓶组推动）+系统管网+控制阀组+细水雾喷头+火灾自动报警及联动控制系统。对水要求高。泵组水质符合《生活饮用水卫生标准》。瓶组水质不应低于《瓶( 桶）装饮用纯净水卫生标准》，补水水源要一致。</t>
    <phoneticPr fontId="2" type="noConversion"/>
  </si>
  <si>
    <t>开式系统，见图。自动控制，火灾，报警控制器收到两个独立的火灾报警信号，自动启动系统控制阀组和消防水泵并向系统管网供水，水雾喷头喷岀细水雾，实施灭火。
闭式系统   见图</t>
    <phoneticPr fontId="2" type="noConversion"/>
  </si>
  <si>
    <r>
      <rPr>
        <b/>
        <sz val="8"/>
        <color rgb="FFFF0000"/>
        <rFont val="DengXian"/>
        <charset val="134"/>
        <scheme val="minor"/>
      </rPr>
      <t>灭火</t>
    </r>
    <r>
      <rPr>
        <sz val="8"/>
        <color theme="1"/>
        <rFont val="DengXian"/>
        <family val="2"/>
        <charset val="134"/>
        <scheme val="minor"/>
      </rPr>
      <t xml:space="preserve">
</t>
    </r>
    <r>
      <rPr>
        <b/>
        <sz val="8"/>
        <color rgb="FFFF0000"/>
        <rFont val="DengXian"/>
        <charset val="134"/>
        <scheme val="minor"/>
      </rPr>
      <t>1、固体A</t>
    </r>
    <r>
      <rPr>
        <sz val="8"/>
        <color theme="1"/>
        <rFont val="DengXian"/>
        <family val="2"/>
        <charset val="134"/>
        <scheme val="minor"/>
      </rPr>
      <t xml:space="preserve">
</t>
    </r>
    <r>
      <rPr>
        <sz val="8"/>
        <color rgb="FFFF0000"/>
        <rFont val="DengXian"/>
        <charset val="134"/>
        <scheme val="minor"/>
      </rPr>
      <t>2、</t>
    </r>
    <r>
      <rPr>
        <b/>
        <sz val="8"/>
        <color rgb="FFFF0000"/>
        <rFont val="DengXian"/>
        <charset val="134"/>
        <scheme val="minor"/>
      </rPr>
      <t>可燃液体B</t>
    </r>
    <r>
      <rPr>
        <sz val="8"/>
        <color theme="1"/>
        <rFont val="DengXian"/>
        <family val="2"/>
        <charset val="134"/>
        <scheme val="minor"/>
      </rPr>
      <t>：</t>
    </r>
    <r>
      <rPr>
        <b/>
        <u/>
        <sz val="8"/>
        <color rgb="FFFF0000"/>
        <rFont val="DengXian"/>
        <charset val="134"/>
        <scheme val="minor"/>
      </rPr>
      <t>丙</t>
    </r>
    <r>
      <rPr>
        <sz val="8"/>
        <color theme="1"/>
        <rFont val="DengXian"/>
        <family val="2"/>
        <charset val="134"/>
        <scheme val="minor"/>
      </rPr>
      <t xml:space="preserve">类液体和饮料酒，如燃油锅炉、发电机油箱、丙类液体输油管
</t>
    </r>
    <r>
      <rPr>
        <sz val="8"/>
        <color rgb="FFFF0000"/>
        <rFont val="DengXian"/>
        <charset val="134"/>
        <scheme val="minor"/>
      </rPr>
      <t>3、 电气E</t>
    </r>
    <r>
      <rPr>
        <sz val="8"/>
        <color theme="1"/>
        <rFont val="DengXian"/>
        <family val="2"/>
        <charset val="134"/>
        <scheme val="minor"/>
      </rPr>
      <t xml:space="preserve">：离心雾化喷头水雾电绝缘性，油浸式电力变压器、电缆隧道、电缆沟、电缆井、电缆夹层
</t>
    </r>
    <r>
      <rPr>
        <b/>
        <sz val="8"/>
        <color rgb="FFFF0000"/>
        <rFont val="DengXian"/>
        <charset val="134"/>
        <scheme val="minor"/>
      </rPr>
      <t>冷却</t>
    </r>
    <r>
      <rPr>
        <sz val="8"/>
        <color theme="1"/>
        <rFont val="DengXian"/>
        <family val="2"/>
        <charset val="134"/>
        <scheme val="minor"/>
      </rPr>
      <t xml:space="preserve">
1、</t>
    </r>
    <r>
      <rPr>
        <b/>
        <sz val="8"/>
        <color rgb="FFFF0000"/>
        <rFont val="DengXian"/>
        <charset val="134"/>
        <scheme val="minor"/>
      </rPr>
      <t>可燃气体和甲、乙、丙类液体</t>
    </r>
    <r>
      <rPr>
        <sz val="8"/>
        <color theme="1"/>
        <rFont val="DengXian"/>
        <family val="2"/>
        <charset val="134"/>
        <scheme val="minor"/>
      </rPr>
      <t xml:space="preserve">的生产、储存装置和装卸设施的防护冷却
2、 </t>
    </r>
    <r>
      <rPr>
        <b/>
        <sz val="8"/>
        <color rgb="FFFF0000"/>
        <rFont val="DengXian"/>
        <charset val="134"/>
        <scheme val="minor"/>
      </rPr>
      <t>化工装置及管道</t>
    </r>
    <r>
      <rPr>
        <sz val="8"/>
        <color theme="1"/>
        <rFont val="DengXian"/>
        <family val="2"/>
        <charset val="134"/>
        <scheme val="minor"/>
      </rPr>
      <t xml:space="preserve">，如加热器、反应器、蒸馏塔等的防护冷却。
</t>
    </r>
    <r>
      <rPr>
        <b/>
        <sz val="8"/>
        <color rgb="FFFF0000"/>
        <rFont val="DengXian"/>
        <charset val="134"/>
        <scheme val="minor"/>
      </rPr>
      <t xml:space="preserve">典型设置场所
</t>
    </r>
    <r>
      <rPr>
        <sz val="8"/>
        <color theme="1"/>
        <rFont val="DengXian"/>
        <charset val="134"/>
        <scheme val="minor"/>
      </rPr>
      <t xml:space="preserve"> 1、建筑内的燃油、燃气</t>
    </r>
    <r>
      <rPr>
        <b/>
        <sz val="8"/>
        <color rgb="FFFF0000"/>
        <rFont val="DengXian"/>
        <charset val="134"/>
        <scheme val="minor"/>
      </rPr>
      <t>锅炉房</t>
    </r>
    <r>
      <rPr>
        <sz val="8"/>
        <color theme="1"/>
        <rFont val="DengXian"/>
        <charset val="134"/>
        <scheme val="minor"/>
      </rPr>
      <t>，可燃油</t>
    </r>
    <r>
      <rPr>
        <b/>
        <sz val="8"/>
        <color rgb="FFFF0000"/>
        <rFont val="DengXian"/>
        <charset val="134"/>
        <scheme val="minor"/>
      </rPr>
      <t>油浸电力变压器室</t>
    </r>
    <r>
      <rPr>
        <sz val="8"/>
        <color theme="1"/>
        <rFont val="DengXian"/>
        <charset val="134"/>
        <scheme val="minor"/>
      </rPr>
      <t>，充可燃油的</t>
    </r>
    <r>
      <rPr>
        <b/>
        <sz val="8"/>
        <color rgb="FFFF0000"/>
        <rFont val="DengXian"/>
        <charset val="134"/>
        <scheme val="minor"/>
      </rPr>
      <t>高压电容器和多油开关室</t>
    </r>
    <r>
      <rPr>
        <sz val="8"/>
        <color theme="1"/>
        <rFont val="DengXian"/>
        <charset val="134"/>
        <scheme val="minor"/>
      </rPr>
      <t>，</t>
    </r>
    <r>
      <rPr>
        <b/>
        <sz val="8"/>
        <color rgb="FFFF0000"/>
        <rFont val="DengXian"/>
        <charset val="134"/>
        <scheme val="minor"/>
      </rPr>
      <t>自备发电机房</t>
    </r>
    <r>
      <rPr>
        <sz val="8"/>
        <color theme="1"/>
        <rFont val="DengXian"/>
        <charset val="134"/>
        <scheme val="minor"/>
      </rPr>
      <t>。
2、单台容量在40MW 及以上的厂矿企业可燃油油浸电力变压器， 单台容量在90MW 及以上的电厂可燃油油浸电力变压器，单台容量在125 MW 及以上的独立变电所可燃油</t>
    </r>
    <r>
      <rPr>
        <b/>
        <sz val="8"/>
        <color rgb="FFFF0000"/>
        <rFont val="DengXian"/>
        <charset val="134"/>
        <scheme val="minor"/>
      </rPr>
      <t>油浸电力变压器</t>
    </r>
    <r>
      <rPr>
        <sz val="8"/>
        <color theme="1"/>
        <rFont val="DengXian"/>
        <charset val="134"/>
        <scheme val="minor"/>
      </rPr>
      <t xml:space="preserve">。
3、 </t>
    </r>
    <r>
      <rPr>
        <b/>
        <sz val="8"/>
        <color rgb="FFFF0000"/>
        <rFont val="DengXian"/>
        <charset val="134"/>
        <scheme val="minor"/>
      </rPr>
      <t>输送机皮带、电缆、液氨储罐</t>
    </r>
    <r>
      <rPr>
        <sz val="8"/>
        <color theme="1"/>
        <rFont val="DengXian"/>
        <charset val="134"/>
        <scheme val="minor"/>
      </rPr>
      <t>。
4、</t>
    </r>
    <r>
      <rPr>
        <sz val="8"/>
        <color rgb="FFFF0000"/>
        <rFont val="DengXian"/>
        <charset val="134"/>
        <scheme val="minor"/>
      </rPr>
      <t>甲B 、乙、丙类液体储罐</t>
    </r>
    <r>
      <rPr>
        <sz val="8"/>
        <color theme="1"/>
        <rFont val="DengXian"/>
        <charset val="134"/>
        <scheme val="minor"/>
      </rPr>
      <t>，全压力、半冷冻式液化烃储罐，全冷冻式</t>
    </r>
    <r>
      <rPr>
        <sz val="8"/>
        <color rgb="FFFF0000"/>
        <rFont val="DengXian"/>
        <charset val="134"/>
        <scheme val="minor"/>
      </rPr>
      <t>液化烃储罐</t>
    </r>
    <phoneticPr fontId="2" type="noConversion"/>
  </si>
  <si>
    <r>
      <rPr>
        <b/>
        <u/>
        <sz val="8"/>
        <color theme="1"/>
        <rFont val="DengXian"/>
        <charset val="134"/>
        <scheme val="minor"/>
      </rPr>
      <t xml:space="preserve">不能遇水 </t>
    </r>
    <r>
      <rPr>
        <sz val="8"/>
        <color theme="1"/>
        <rFont val="DengXian"/>
        <family val="2"/>
        <charset val="134"/>
        <scheme val="minor"/>
      </rPr>
      <t xml:space="preserve">
 活性金属，如锂、钠、钾、镁、钛、锆、铀、钚；金属醇盐，如甲醇钠等；金属氨基化合物，如氨基钠等。碳化物，如碳化钙等；卤化物，如氯化甲酰、氯化铝等； 氢化物，如氢化铝锂等；卤氧化物，如三溴氧化磷；硅烷，如三氯一氟甲烷；硫化物，如五硫化二磷等； 氰酸盐，如甲基氰酸盐等
</t>
    </r>
    <r>
      <rPr>
        <b/>
        <u/>
        <sz val="8"/>
        <color theme="1"/>
        <rFont val="DengXian"/>
        <charset val="134"/>
        <scheme val="minor"/>
      </rPr>
      <t>可燃气体火灾</t>
    </r>
    <r>
      <rPr>
        <sz val="8"/>
        <color theme="1"/>
        <rFont val="DengXian"/>
        <family val="2"/>
        <charset val="134"/>
        <scheme val="minor"/>
      </rPr>
      <t xml:space="preserve">，液化天然气等低温液化气体的火灾。
</t>
    </r>
    <r>
      <rPr>
        <b/>
        <u/>
        <sz val="8"/>
        <color theme="1"/>
        <rFont val="DengXian"/>
        <charset val="134"/>
        <scheme val="minor"/>
      </rPr>
      <t>可燃固体深位火</t>
    </r>
    <phoneticPr fontId="2" type="noConversion"/>
  </si>
  <si>
    <r>
      <t>1. 可燃固体A 类封闭空间内的可燃固体表面火灾，纸张、木材、纺织品、塑料泡沫、橡胶。
2. 可燃液体 B 类相对封闭空间内的可燃液体火灾，正庚烷或汽油等低闪点
可燃液体和润滑油、液压油等中、高闪点可燃液体火灾。
3、电气火灾E类，电缆、控制柜等电子、电气设备火灾和变压器火灾等。
选型：</t>
    </r>
    <r>
      <rPr>
        <sz val="8"/>
        <color rgb="FFFF0000"/>
        <rFont val="DengXian"/>
        <charset val="134"/>
        <scheme val="minor"/>
      </rPr>
      <t>全淹没的开式系统</t>
    </r>
    <r>
      <rPr>
        <sz val="8"/>
        <color theme="1"/>
        <rFont val="DengXian"/>
        <family val="2"/>
        <charset val="134"/>
        <scheme val="minor"/>
      </rPr>
      <t>：液压站、配电室、电缆隧道、电缆夹层、电子信息系统机房、文物库以及采用密集柜存储的图书库、资料库和档案库。</t>
    </r>
    <r>
      <rPr>
        <sz val="8"/>
        <color rgb="FFFF0000"/>
        <rFont val="DengXian"/>
        <charset val="134"/>
        <scheme val="minor"/>
      </rPr>
      <t>局部应用的开式系统</t>
    </r>
    <r>
      <rPr>
        <sz val="8"/>
        <color theme="1"/>
        <rFont val="DengXian"/>
        <family val="2"/>
        <charset val="134"/>
        <scheme val="minor"/>
      </rPr>
      <t xml:space="preserve">：油浸变压器室、涡轮机房、柴油发电机房、润滑油站和燃油锅炉房、厨房内烹妊设备及其排烟罩和排烟管道部位。
</t>
    </r>
    <r>
      <rPr>
        <sz val="8"/>
        <color rgb="FFFF0000"/>
        <rFont val="DengXian"/>
        <charset val="134"/>
        <scheme val="minor"/>
      </rPr>
      <t>闭式系统</t>
    </r>
    <r>
      <rPr>
        <sz val="8"/>
        <color theme="1"/>
        <rFont val="DengXian"/>
        <family val="2"/>
        <charset val="134"/>
        <scheme val="minor"/>
      </rPr>
      <t xml:space="preserve">：采用非密集柜存储的图书库、资料库和档案库。
</t>
    </r>
    <r>
      <rPr>
        <sz val="8"/>
        <color rgb="FFFF0000"/>
        <rFont val="DengXian"/>
        <charset val="134"/>
        <scheme val="minor"/>
      </rPr>
      <t>泵组式系统</t>
    </r>
    <r>
      <rPr>
        <sz val="8"/>
        <color theme="1"/>
        <rFont val="DengXian"/>
        <family val="2"/>
        <charset val="134"/>
        <scheme val="minor"/>
      </rPr>
      <t>。难设泵房或消防供电不满足系统要求的 可选瓶组，但闭式系统不应采用瓶组系统。</t>
    </r>
    <phoneticPr fontId="2" type="noConversion"/>
  </si>
  <si>
    <t>喷头压力 1.2mpa
闭式，面积不宜小于140m2, 每套泵组喷头不应超过100 只。
全淹开式系统单个容积泵组不大于3000m3，瓶组系统不宜超过260m3, 且瓶组系统所保护的防护区不宜超过4个。大于分
成多个更小
1、分区危险性相同或相近时，容积最大分区的参数
2、当各分区的火灾危险性存在较大差异时， 系统的设计参数应分别按各自分区的参数确
定。</t>
    <phoneticPr fontId="2" type="noConversion"/>
  </si>
  <si>
    <r>
      <rPr>
        <b/>
        <u/>
        <sz val="8"/>
        <color rgb="FFFF0000"/>
        <rFont val="DengXian"/>
        <charset val="134"/>
        <scheme val="minor"/>
      </rPr>
      <t>灭火剂类型</t>
    </r>
    <r>
      <rPr>
        <sz val="8"/>
        <color theme="1"/>
        <rFont val="DengXian"/>
        <family val="2"/>
        <charset val="134"/>
        <scheme val="minor"/>
      </rPr>
      <t xml:space="preserve">：BC、ABC、D
</t>
    </r>
    <r>
      <rPr>
        <b/>
        <u/>
        <sz val="8"/>
        <color rgb="FFFF0000"/>
        <rFont val="DengXian"/>
        <charset val="134"/>
        <scheme val="minor"/>
      </rPr>
      <t xml:space="preserve">应用方式
</t>
    </r>
    <r>
      <rPr>
        <sz val="8"/>
        <color theme="1"/>
        <rFont val="DengXian"/>
        <family val="2"/>
        <charset val="134"/>
        <scheme val="minor"/>
      </rPr>
      <t xml:space="preserve">1、全淹没用于较小的封闭空间、燃烧表面不易确定且不会复燃的场合，如油泵房等类场合。
2. 局部应用仅保护某一局部、设备、室外火灾危险场所等时，可选
择局部应用干粉灭火系统，例如用于保护甲、乙、丙类液体的敞顶罐或槽，不怕粉末污染的电气设备
</t>
    </r>
    <r>
      <rPr>
        <b/>
        <u/>
        <sz val="8"/>
        <color rgb="FFFF0000"/>
        <rFont val="DengXian"/>
        <charset val="134"/>
        <scheme val="minor"/>
      </rPr>
      <t>设计情况</t>
    </r>
    <r>
      <rPr>
        <sz val="8"/>
        <color theme="1"/>
        <rFont val="DengXian"/>
        <family val="2"/>
        <charset val="134"/>
        <scheme val="minor"/>
      </rPr>
      <t xml:space="preserve">
1. 设计型设计计算确定的系统，用于较大的保护场所或有特殊要求
2. 预制型成套干粉灭火设备，只需选型，不必设计计算。不是很大且无特殊要求</t>
    </r>
    <r>
      <rPr>
        <b/>
        <u/>
        <sz val="8"/>
        <color rgb="FFFF0000"/>
        <rFont val="DengXian"/>
        <charset val="134"/>
        <scheme val="minor"/>
      </rPr>
      <t>系统保护情况</t>
    </r>
    <r>
      <rPr>
        <sz val="8"/>
        <color theme="1"/>
        <rFont val="DengXian"/>
        <family val="2"/>
        <charset val="134"/>
        <scheme val="minor"/>
      </rPr>
      <t xml:space="preserve">
1. 组合分配，用一套系统同时保护多个保护对象。
2 . 单元独立，每个保护对象应单独设置一套系统保护
</t>
    </r>
    <r>
      <rPr>
        <i/>
        <u/>
        <sz val="8"/>
        <color rgb="FFFF0000"/>
        <rFont val="DengXian"/>
        <charset val="134"/>
        <scheme val="minor"/>
      </rPr>
      <t>驱动气体储存</t>
    </r>
    <r>
      <rPr>
        <sz val="8"/>
        <color theme="1"/>
        <rFont val="DengXian"/>
        <family val="2"/>
        <charset val="134"/>
        <scheme val="minor"/>
      </rPr>
      <t xml:space="preserve">
1. 储气式，将驱动气体（氮气、二氧化碳）单独储存，灭火时，再将驱动气体充入干粉储罐，实施灭火。干粉灭火系统大多采用。
2. 储压式，驱动气体与干粉同储于一个容器内，灭火时直接启动干粉储罐。要求驱动气体不泄漏。
3 . 燃气式，是在发生火灾时点燃燃气发生器内的固体燃料，通过燃烧生成的燃气压力来驱动干粉
</t>
    </r>
    <phoneticPr fontId="2" type="noConversion"/>
  </si>
  <si>
    <t>灭火剂类型
1、普通，BC干粉，碳酸氢钠/钾为主要原料，B类、C类、E类
2、多用途：为D类专用，石墨类、氯化钠
3、专用：ABC，磷酸盐类，A类、B类、C类、E类
BC 与 ABC 不兼容 ，与蛋白泡沫或者化学泡沫不兼容
火焰蔓延迅速的易燃液体；它造价低、占地小、不冻结，对于无水及寒冷的我国北方尤为适宜 。
(1) 灭火前可切断气源的气体火灾。C
( 2 ) 易燃、 可燃液体和可熔化固体火灾。B
( 3 ) 可燃固体表面火灾 。A
( 4 ) 带电设备火灾 E</t>
    <phoneticPr fontId="2" type="noConversion"/>
  </si>
  <si>
    <t>1、气体：扩散性很强的气体，如氢气、乙炔气体，干粉喷射后难以稀释整个空间的气体，
2、精密仪器仪表会留下残渣，用干粉灭火不适宜
硝化纤维 、炸药等无空气仍能迅速氧化
钾 、钠、镁、钛、铅等活泼金属及其氢化物</t>
    <phoneticPr fontId="2" type="noConversion"/>
  </si>
  <si>
    <r>
      <rPr>
        <b/>
        <u/>
        <sz val="8"/>
        <color rgb="FFFF0000"/>
        <rFont val="DengXian"/>
        <charset val="134"/>
        <scheme val="minor"/>
      </rPr>
      <t>储存容器</t>
    </r>
    <r>
      <rPr>
        <sz val="8"/>
        <color theme="1"/>
        <rFont val="DengXian"/>
        <charset val="134"/>
        <scheme val="minor"/>
      </rPr>
      <t xml:space="preserve">
设计压力：1.6MPa 或2.5MPa压力级；
装量系数：不大于 0.85，
增压时间：不大于30 s 。
温度： -20 〜 50℃
</t>
    </r>
    <r>
      <rPr>
        <b/>
        <u/>
        <sz val="8"/>
        <color rgb="FFFF0000"/>
        <rFont val="DengXian"/>
        <charset val="134"/>
        <scheme val="minor"/>
      </rPr>
      <t xml:space="preserve">驱动气体
</t>
    </r>
    <r>
      <rPr>
        <sz val="8"/>
        <color theme="1"/>
        <rFont val="DengXian"/>
        <charset val="134"/>
        <scheme val="minor"/>
      </rPr>
      <t xml:space="preserve">二氧化碳含水不大于 0.015 %， 其他不大于 0.006 %
</t>
    </r>
    <r>
      <rPr>
        <b/>
        <u/>
        <sz val="8"/>
        <color rgb="FFFF0000"/>
        <rFont val="DengXian"/>
        <charset val="134"/>
        <scheme val="minor"/>
      </rPr>
      <t>储存装置间</t>
    </r>
    <r>
      <rPr>
        <sz val="8"/>
        <color theme="1"/>
        <rFont val="DengXian"/>
        <charset val="134"/>
        <scheme val="minor"/>
      </rPr>
      <t xml:space="preserve">
应靠近防护区，出口应直接通向室外或疏散通道
耐火等级不应低于二级
宜保持干燥和良好通风，
应设应急照明
</t>
    </r>
    <r>
      <rPr>
        <b/>
        <u/>
        <sz val="8"/>
        <color rgb="FFFF0000"/>
        <rFont val="DengXian"/>
        <charset val="134"/>
        <scheme val="minor"/>
      </rPr>
      <t>驱动气体管道</t>
    </r>
    <r>
      <rPr>
        <sz val="8"/>
        <color theme="1"/>
        <rFont val="DengXian"/>
        <charset val="134"/>
        <scheme val="minor"/>
      </rPr>
      <t xml:space="preserve">
连接牢固，每
安装一段就应吹扫一次，保证管内干净。
在减压阀前，要经过过滤网。
灌装：按规定的品种和数量，在晴天操作应一次装完，密封
</t>
    </r>
    <r>
      <rPr>
        <b/>
        <u/>
        <sz val="8"/>
        <color rgb="FFFF0000"/>
        <rFont val="DengXian"/>
        <charset val="134"/>
        <scheme val="minor"/>
      </rPr>
      <t>喷头</t>
    </r>
    <r>
      <rPr>
        <sz val="8"/>
        <color theme="1"/>
        <rFont val="DengXian"/>
        <charset val="134"/>
        <scheme val="minor"/>
      </rPr>
      <t xml:space="preserve">
工作压力：（0.5 〜 7 ) x 104Pa 。
间距：不大于2.25m，与墙的距离不大于1m，
保护容积：不大于14m³</t>
    </r>
    <phoneticPr fontId="2" type="noConversion"/>
  </si>
  <si>
    <t xml:space="preserve">适用场合
提炼、加工生产甲、乙、丙类液体的炼油厂、化工厂、油田、油库，为铁路油槽车装卸油品的鹤管栈桥、码头、飞机库、机场及燃油锅炉房、大型汽车库等。
系统选择
( 1 ) 甲、乙、丙液体储罐区选用低倍数
( 2 ) 甲、乙、丙液体储罐区固定式、半固定式或移动式
规定： 低倍数泡符合相关国家标准；油罐中倍数宜为固定式 。
储罐区泡沫：
非水溶性甲、乙、丙类液体固定顶储罐，液上、液下或半液下；
水溶性甲、乙、丙类液体和其他对普通泡沫有破坏作用固定顶储罐，液上或半液下；外浮顶和内浮顶储罐应选用液上；非水溶性液体外浮顶储罐、内浮顶储罐、直径大于18 m 的固定顶储罐以及水溶性液体不得泡沫炮主要灭火设施；高度大于7 m 或直径大于9 m 的固定顶储罐，不得选泡沫枪为主要灭火设施；油罐中倍数泡沫灭火系统应选用液上喷射系统
系统适用场所：
( 1 ) 全淹没高倍：1) 封闭空间2) 有阻止流失的固定围墙或其他围挡
( 2 ) 全淹没式中倍：1) 小型封闭空间2) 有阻止流失的固定围墙或其他围挡小场所。
( 3 ) 局部应用高倍：1) 不完全封闭的 A 类与 B 类2) 天然气液化站与接收站的集液池或储罐围堰区 。
( 4 ) 局部应用中倍数：1) 不完全封闭的 A 类；2) 限定位置的流散 B 类火灾场所。
3) 固定位置不大于100㎡的流淌 B 类
( 5 ) 移动式高倍：1) 难以确定或难以接近；2) 流淌的 B 类火灾场所。3) 需要排烟、降温或排除有害气体的封闭空间 。
( 6 ) 移动式中倍：1) 难以确定或难以接近的较小；2) 流散的 B 类；3) 不大于100㎡的流淌 B 类
</t>
    <rPh sb="0" eb="1">
      <t>shi yong</t>
    </rPh>
    <rPh sb="360" eb="361">
      <t>xi tong</t>
    </rPh>
    <rPh sb="362" eb="363">
      <t>shi yong</t>
    </rPh>
    <rPh sb="364" eb="365">
      <t>chang suo</t>
    </rPh>
    <rPh sb="403" eb="404">
      <t>wei dang</t>
    </rPh>
    <phoneticPr fontId="2" type="noConversion"/>
  </si>
  <si>
    <t xml:space="preserve">喷射方式：
液上：不受油污染、可用廉价的普通蛋白泡沫，可用固定式、半固定式和移动式
液下：固定式和半固定式
半液下：
系统结构
1、固定式系。
2 . 半固定式：固定的泡沫产生器与部分连接管道
3 . 移动式系统
发泡倍数
1、低倍数小于20的泡沫灭火系统。甲、乙、丙类液体储罐及石油化工装置首选
2 . 中倍数 20〜200倍数，多用作辅助灭火设施 。
3 . 高倍大于200的，可用于矿井
系统形式： 1. 全淹没系统；2. 局部应用系统；3. 移动系统
</t>
    <rPh sb="6" eb="7">
      <t>ye ti</t>
    </rPh>
    <rPh sb="7" eb="8">
      <t>shang</t>
    </rPh>
    <rPh sb="27" eb="28">
      <t>ke yong</t>
    </rPh>
    <rPh sb="42" eb="43">
      <t>ye</t>
    </rPh>
    <rPh sb="43" eb="44">
      <t>xia</t>
    </rPh>
    <rPh sb="54" eb="55">
      <t>ban</t>
    </rPh>
    <rPh sb="55" eb="56">
      <t>ye xia</t>
    </rPh>
    <rPh sb="163" eb="164">
      <t>bei shu</t>
    </rPh>
    <rPh sb="191" eb="192">
      <t>ke</t>
    </rPh>
    <rPh sb="192" eb="193">
      <t>yong yu</t>
    </rPh>
    <rPh sb="194" eb="195">
      <t>kuang jing</t>
    </rPh>
    <phoneticPr fontId="2" type="noConversion"/>
  </si>
  <si>
    <r>
      <t xml:space="preserve">低倍数
</t>
    </r>
    <r>
      <rPr>
        <u/>
        <sz val="8"/>
        <color rgb="FFFF0000"/>
        <rFont val="DengXian (正文)"/>
        <family val="3"/>
        <charset val="134"/>
      </rPr>
      <t>混合液设计用量</t>
    </r>
    <r>
      <rPr>
        <sz val="8"/>
        <color theme="1"/>
        <rFont val="DengXian"/>
        <family val="2"/>
        <charset val="134"/>
        <scheme val="minor"/>
      </rPr>
      <t>=罐内用量+该罐辅助泡沫枪用量+管道剩余量三者之和最大的储罐定 。
时间：将泡沫混合液或泡沫输送到保护对象的时间不应大于</t>
    </r>
    <r>
      <rPr>
        <b/>
        <sz val="8"/>
        <color rgb="FFFF0000"/>
        <rFont val="DengXian (正文)"/>
        <charset val="134"/>
      </rPr>
      <t>5min</t>
    </r>
    <r>
      <rPr>
        <sz val="8"/>
        <color theme="1"/>
        <rFont val="DengXian"/>
        <family val="2"/>
        <charset val="134"/>
        <scheme val="minor"/>
      </rPr>
      <t xml:space="preserve">。
高倍数、中倍数
泡沫淹没深度以下窗口网孔不大于3.15 mm
高倍数淹没深度
1 ) A 类，不应小于最高高度的1.1倍，且最高点以上0.6m 。
2 ) B 类，汽油、煤油、柴油或苯类火高于起火部位2m ;其他B类火灾的泡沫淹没深度应试验确定
A 类，中倍数：1) 覆盖时间不应大于 2 min 。2 ) 厚度宜由试验确定。3 ) 供给时间不小于 12 min。
流散 B 类或不大于100㎡的流淌B类，中倍数
1 ) 沸点不低于45℃的非水溶性，供给强度应大于4L/(min·㎡)。2 ) 室内大于10min 。3 ) 室外大于15min。
</t>
    </r>
    <rPh sb="45" eb="46">
      <t>shi jian</t>
    </rPh>
    <phoneticPr fontId="2" type="noConversion"/>
  </si>
  <si>
    <r>
      <rPr>
        <b/>
        <u/>
        <sz val="8"/>
        <color rgb="FFFF0000"/>
        <rFont val="Abadi MT Condensed Extra Bold"/>
      </rPr>
      <t>消防泵</t>
    </r>
    <r>
      <rPr>
        <sz val="8"/>
        <color theme="1"/>
        <rFont val="Abadi MT Condensed Extra Bold"/>
      </rPr>
      <t xml:space="preserve">
泡沫液泵应耐受时长不低于10min的空载运转。
</t>
    </r>
    <r>
      <rPr>
        <b/>
        <u/>
        <sz val="8"/>
        <color rgb="FFFF0000"/>
        <rFont val="Abadi MT Condensed Extra Bold"/>
      </rPr>
      <t>泡沫比例混合器</t>
    </r>
    <r>
      <rPr>
        <sz val="8"/>
        <color theme="1"/>
        <rFont val="Abadi MT Condensed Extra Bold"/>
      </rPr>
      <t xml:space="preserve">
) 环泵式：
适用：建有独立泡沫消防泵站的场所，储罐规格较单一的甲、乙、丙类液体储罐区
1、水池水位不宜高，确保出口背压为零或负压。但当其进口）压力为0.7~0.9MPa 时，出口背压可为0.02〜0.03MPa 
( 2 ) 入口不高于泡沫液储罐最低液面1m，影响到泡沫混合比的精度。
( 3 ) 岀口压力大于零时，吸液管上应设有防止水倒流入泡沫液储罐的措施。 
( 4 ) 并联安装1 个备用泡沫比例混合器。
压力式
适用：低倍数，集中控制流量不变的全淹没高倍数和局部应用高倍数
分类：无囊式和囊式
一体的独立装置，适用于全厂统一采用高压或稳高压消防给水系统的石油化工企业，分散设置独立泡沫站的石油化工生产装置区 。以采用压力比例混合装置时，应考虑囊或储罐内壁材料是否与水成膜泡沫液相适宜 。（腐蚀性）
平衡式：
平衡式泡沫比例混合器的适用范围较广，目前工程中采用较多。尤其是设置若干个独立泡沫站的大型甲、乙、丙类液体储罐区，
管线式：
用于移动式泡沫灭火系统，与泡沫炮、泡沫枪、泡沫产生器装配为一体
</t>
    </r>
    <r>
      <rPr>
        <b/>
        <u/>
        <sz val="8"/>
        <color rgb="FFFF0000"/>
        <rFont val="Abadi MT Condensed Extra Bold"/>
      </rPr>
      <t>泡沫产生装置：</t>
    </r>
    <r>
      <rPr>
        <sz val="8"/>
        <color theme="1"/>
        <rFont val="Abadi MT Condensed Extra Bold"/>
      </rPr>
      <t xml:space="preserve">
低倍：横式和竖式
高背压：液下
高倍
中倍</t>
    </r>
    <rPh sb="43" eb="44">
      <t>shi y</t>
    </rPh>
    <rPh sb="90" eb="91">
      <t>que b</t>
    </rPh>
    <rPh sb="278" eb="279">
      <t>fen lei</t>
    </rPh>
    <rPh sb="385" eb="386">
      <t>fu shi xing</t>
    </rPh>
    <phoneticPr fontId="2" type="noConversion"/>
  </si>
  <si>
    <r>
      <rPr>
        <b/>
        <sz val="8"/>
        <color rgb="FFFF0000"/>
        <rFont val="DengXian"/>
        <charset val="134"/>
        <scheme val="minor"/>
      </rPr>
      <t>灭火剂分类：</t>
    </r>
    <r>
      <rPr>
        <sz val="8"/>
        <color theme="1"/>
        <rFont val="DengXian"/>
        <family val="2"/>
        <charset val="134"/>
        <scheme val="minor"/>
      </rPr>
      <t xml:space="preserve">
 二氧化碳：管网起点压力，高压5.17 MPa ，低压2.07 Mpa
七氟丙烷剂：卤代烷灭火剂，有毒性
惰性气体：洁净气体灭火系统。IG-01 ( 氩气）灭火系统、IG-1 0 0 ( 氮气）灭火系统、IG-5 5 ( 氩气、氮气）灭火系统、IG-541( 氩气、氮气、二氧化碳）
</t>
    </r>
    <r>
      <rPr>
        <b/>
        <sz val="8"/>
        <color rgb="FFFF0000"/>
        <rFont val="DengXian"/>
        <charset val="134"/>
        <scheme val="minor"/>
      </rPr>
      <t>结构特点</t>
    </r>
    <r>
      <rPr>
        <sz val="8"/>
        <color theme="1"/>
        <rFont val="DengXian"/>
        <family val="2"/>
        <charset val="134"/>
        <scheme val="minor"/>
      </rPr>
      <t xml:space="preserve">： 
无管网（预制灭火系统）：柜式和悬挂式
管网：组合分配系统和单元独立系统。前者灭火剂设计用量是按最大的一个防护区或保护对象确定。选择阀、容器阀等的控制，定向释放灭火剂
</t>
    </r>
    <r>
      <rPr>
        <b/>
        <sz val="8"/>
        <color rgb="FFFF0000"/>
        <rFont val="DengXian"/>
        <charset val="134"/>
        <scheme val="minor"/>
      </rPr>
      <t>应用方式</t>
    </r>
    <r>
      <rPr>
        <sz val="8"/>
        <color theme="1"/>
        <rFont val="DengXian"/>
        <family val="2"/>
        <charset val="134"/>
        <scheme val="minor"/>
      </rPr>
      <t xml:space="preserve">：全淹没、局部应用
</t>
    </r>
    <r>
      <rPr>
        <b/>
        <sz val="8"/>
        <color rgb="FFFF0000"/>
        <rFont val="DengXian"/>
        <charset val="134"/>
        <scheme val="minor"/>
      </rPr>
      <t>加压方式</t>
    </r>
    <r>
      <rPr>
        <sz val="8"/>
        <color theme="1"/>
        <rFont val="DengXian"/>
        <family val="2"/>
        <charset val="134"/>
        <scheme val="minor"/>
      </rPr>
      <t xml:space="preserve">
自压式、内储压、外储压</t>
    </r>
    <phoneticPr fontId="2" type="noConversion"/>
  </si>
  <si>
    <t>图3-6-4</t>
    <phoneticPr fontId="2" type="noConversion"/>
  </si>
  <si>
    <t>硝化纤维、火药等含氧化剂
钾、钠、镁、钛、锆
氢化钾、氢化钠</t>
    <phoneticPr fontId="2" type="noConversion"/>
  </si>
  <si>
    <t>含氧化剂 如硝化纤维、硝酸钠
活泼金属，如钾、钠、镁、钛、锆、铀等；
金属氢化物，如氢化钾、氢化钠等；
能自行分解的， 如过氧化氢、联胺等</t>
    <phoneticPr fontId="2" type="noConversion"/>
  </si>
  <si>
    <t xml:space="preserve">1、E 电气火灾、
2、B 液体表面火灾或可熔化的固体火灾、固体表面火灾
3、C 灭火前可切断气源的气体火灾。
</t>
    <phoneticPr fontId="2" type="noConversion"/>
  </si>
  <si>
    <r>
      <t>1、C 可切断气源的气体火灾，
2、B 液体火灾或石蜡、沥青等可熔化的固体火灾， 
3、A 固体表面火灾及</t>
    </r>
    <r>
      <rPr>
        <b/>
        <u/>
        <sz val="8"/>
        <color rgb="FFFF0000"/>
        <rFont val="DengXian"/>
        <charset val="134"/>
        <scheme val="minor"/>
      </rPr>
      <t>棉毛、织物、纸张等部分固体深位火灾</t>
    </r>
    <r>
      <rPr>
        <sz val="8"/>
        <color theme="1"/>
        <rFont val="DengXian"/>
        <family val="2"/>
        <charset val="134"/>
        <scheme val="minor"/>
      </rPr>
      <t>，
4、E 电气火灾</t>
    </r>
    <phoneticPr fontId="2" type="noConversion"/>
  </si>
  <si>
    <r>
      <rPr>
        <sz val="9"/>
        <color theme="1"/>
        <rFont val="DengXian"/>
        <charset val="134"/>
        <scheme val="minor"/>
      </rPr>
      <t xml:space="preserve">与二氧化碳类似
</t>
    </r>
    <r>
      <rPr>
        <b/>
        <u/>
        <sz val="9"/>
        <color rgb="FFFF0000"/>
        <rFont val="DengXian"/>
        <charset val="134"/>
        <scheme val="minor"/>
      </rPr>
      <t>全淹没</t>
    </r>
    <r>
      <rPr>
        <sz val="8"/>
        <color theme="1"/>
        <rFont val="DengXian"/>
        <family val="2"/>
        <charset val="134"/>
        <scheme val="minor"/>
      </rPr>
      <t xml:space="preserve">
1、开口：喷放时不能自动关闭的口，其总面积不大于</t>
    </r>
    <r>
      <rPr>
        <b/>
        <sz val="8"/>
        <color rgb="FFFF0000"/>
        <rFont val="DengXian"/>
        <charset val="134"/>
        <scheme val="minor"/>
      </rPr>
      <t>15%</t>
    </r>
    <r>
      <rPr>
        <sz val="8"/>
        <color theme="1"/>
        <rFont val="DengXian"/>
        <family val="2"/>
        <charset val="134"/>
        <scheme val="minor"/>
      </rPr>
      <t xml:space="preserve"> ,且不设底面。
2、耐火极限：门窗的不小于0.50h , 吊顶不小于 0.25 h;
3、压力：围护结构及门窗的允许压力不小于1200 Pa 。
</t>
    </r>
    <r>
      <rPr>
        <b/>
        <u/>
        <sz val="8"/>
        <color rgb="FFFF0000"/>
        <rFont val="DengXian"/>
        <charset val="134"/>
        <scheme val="minor"/>
      </rPr>
      <t>局部应用</t>
    </r>
    <r>
      <rPr>
        <sz val="8"/>
        <color theme="1"/>
        <rFont val="DengXian"/>
        <family val="2"/>
        <charset val="134"/>
        <scheme val="minor"/>
      </rPr>
      <t xml:space="preserve">
1、空气流速不大于 2 m/s ，采取挡风措施。
2、不应有遮挡物。
3、可燃液体液面至容器缘口的距离不小于 150 mm 。
</t>
    </r>
    <r>
      <rPr>
        <b/>
        <u/>
        <sz val="8"/>
        <color rgb="FFFF0000"/>
        <rFont val="DengXian"/>
        <charset val="134"/>
        <scheme val="minor"/>
      </rPr>
      <t>组合分配</t>
    </r>
    <r>
      <rPr>
        <sz val="8"/>
        <color theme="1"/>
        <rFont val="DengXian"/>
        <family val="2"/>
        <charset val="134"/>
        <scheme val="minor"/>
      </rPr>
      <t xml:space="preserve">
储存量：最多的一个防护区或保护对象的储存量。
数量：不超过8个，
备用量：大于5个（不含）时，或48h内不能恢复。
</t>
    </r>
    <r>
      <rPr>
        <b/>
        <u/>
        <sz val="8"/>
        <color rgb="FFFF0000"/>
        <rFont val="DengXian"/>
        <charset val="134"/>
        <scheme val="minor"/>
      </rPr>
      <t>预制</t>
    </r>
    <r>
      <rPr>
        <sz val="8"/>
        <color theme="1"/>
        <rFont val="DengXian"/>
        <family val="2"/>
        <charset val="134"/>
        <scheme val="minor"/>
      </rPr>
      <t xml:space="preserve">
储存量不大于 150 kg 。
管道长度不大于 20 m 。
工作压力不大于 2.5 MPa 。
数量： 一个防护区或保护对象宜用一套护，最多不得超过4套，同时启动时差不大于 2 s</t>
    </r>
    <phoneticPr fontId="2" type="noConversion"/>
  </si>
  <si>
    <r>
      <rPr>
        <b/>
        <u/>
        <sz val="8"/>
        <color rgb="FFFF0000"/>
        <rFont val="DengXian"/>
        <charset val="134"/>
        <scheme val="minor"/>
      </rPr>
      <t>全淹没</t>
    </r>
    <r>
      <rPr>
        <sz val="8"/>
        <color theme="1"/>
        <rFont val="DengXian"/>
        <charset val="134"/>
        <scheme val="minor"/>
      </rPr>
      <t xml:space="preserve">
1、对气体、液体、电气火灾和固体表面火灾，不能关闭的开口，面积不大于</t>
    </r>
    <r>
      <rPr>
        <b/>
        <sz val="8"/>
        <color rgb="FFFF0000"/>
        <rFont val="DengXian"/>
        <charset val="134"/>
        <scheme val="minor"/>
      </rPr>
      <t>3%</t>
    </r>
    <r>
      <rPr>
        <sz val="8"/>
        <color theme="1"/>
        <rFont val="DengXian"/>
        <charset val="134"/>
        <scheme val="minor"/>
      </rPr>
      <t xml:space="preserve"> ，且开口不设在底面。
2、耐火极限：门窗的不小于0.50h , 吊顶不小于 0.25 h;
3、压力：围护结构及门窗的允许压力不小于1200 Pa 。
4、设计浓度：不小于灭火浓度的</t>
    </r>
    <r>
      <rPr>
        <b/>
        <sz val="8"/>
        <color rgb="FFFF0000"/>
        <rFont val="DengXian"/>
        <charset val="134"/>
        <scheme val="minor"/>
      </rPr>
      <t xml:space="preserve">1.7 </t>
    </r>
    <r>
      <rPr>
        <sz val="8"/>
        <color theme="1"/>
        <rFont val="DengXian"/>
        <charset val="134"/>
        <scheme val="minor"/>
      </rPr>
      <t>倍，并不得低于</t>
    </r>
    <r>
      <rPr>
        <b/>
        <sz val="8"/>
        <color rgb="FFFF0000"/>
        <rFont val="DengXian"/>
        <charset val="134"/>
        <scheme val="minor"/>
      </rPr>
      <t xml:space="preserve">34%
</t>
    </r>
    <r>
      <rPr>
        <sz val="8"/>
        <color theme="1"/>
        <rFont val="DengXian"/>
        <charset val="134"/>
        <scheme val="minor"/>
      </rPr>
      <t>5、时间：喷放不大于</t>
    </r>
    <r>
      <rPr>
        <b/>
        <sz val="8"/>
        <color rgb="FFFF0000"/>
        <rFont val="DengXian"/>
        <charset val="134"/>
        <scheme val="minor"/>
      </rPr>
      <t>1 min</t>
    </r>
    <r>
      <rPr>
        <sz val="8"/>
        <color theme="1"/>
        <rFont val="DengXian"/>
        <charset val="134"/>
        <scheme val="minor"/>
      </rPr>
      <t>。固体深位喷放不大</t>
    </r>
    <r>
      <rPr>
        <b/>
        <sz val="8"/>
        <color rgb="FFFF0000"/>
        <rFont val="DengXian"/>
        <charset val="134"/>
        <scheme val="minor"/>
      </rPr>
      <t>于7 min</t>
    </r>
    <r>
      <rPr>
        <sz val="8"/>
        <color theme="1"/>
        <rFont val="DengXian"/>
        <charset val="134"/>
        <scheme val="minor"/>
      </rPr>
      <t xml:space="preserve"> , 在前2 min 内使二氧化碳的浓度达到</t>
    </r>
    <r>
      <rPr>
        <b/>
        <sz val="8"/>
        <color rgb="FFFF0000"/>
        <rFont val="DengXian"/>
        <charset val="134"/>
        <scheme val="minor"/>
      </rPr>
      <t>30%</t>
    </r>
    <r>
      <rPr>
        <sz val="8"/>
        <color theme="1"/>
        <rFont val="DengXian"/>
        <charset val="134"/>
        <scheme val="minor"/>
      </rPr>
      <t xml:space="preserve">。
</t>
    </r>
    <r>
      <rPr>
        <b/>
        <u/>
        <sz val="8"/>
        <color rgb="FFFF0000"/>
        <rFont val="DengXian"/>
        <charset val="134"/>
        <scheme val="minor"/>
      </rPr>
      <t>局部应用</t>
    </r>
    <r>
      <rPr>
        <sz val="8"/>
        <color theme="1"/>
        <rFont val="DengXian"/>
        <charset val="134"/>
        <scheme val="minor"/>
      </rPr>
      <t xml:space="preserve">
1、空气流速不大于</t>
    </r>
    <r>
      <rPr>
        <sz val="8"/>
        <color rgb="FFFF0000"/>
        <rFont val="DengXian"/>
        <charset val="134"/>
        <scheme val="minor"/>
      </rPr>
      <t xml:space="preserve">3 m/s </t>
    </r>
    <r>
      <rPr>
        <sz val="8"/>
        <color theme="1"/>
        <rFont val="DengXian"/>
        <charset val="134"/>
        <scheme val="minor"/>
      </rPr>
      <t>，采取挡风措施。
2、不应有遮挡物。
3、可燃液体液面至容器缘口的距离不小于</t>
    </r>
    <r>
      <rPr>
        <b/>
        <sz val="8"/>
        <color rgb="FFFF0000"/>
        <rFont val="DengXian"/>
        <charset val="134"/>
        <scheme val="minor"/>
      </rPr>
      <t xml:space="preserve"> 150</t>
    </r>
    <r>
      <rPr>
        <sz val="8"/>
        <color theme="1"/>
        <rFont val="DengXian"/>
        <charset val="134"/>
        <scheme val="minor"/>
      </rPr>
      <t xml:space="preserve"> mm 。
4、平直的表面采用面积法；不规则采用体积法。局部应用喷射时间不小于</t>
    </r>
    <r>
      <rPr>
        <b/>
        <sz val="8"/>
        <color rgb="FFFF0000"/>
        <rFont val="DengXian"/>
        <charset val="134"/>
        <scheme val="minor"/>
      </rPr>
      <t>0.5 min</t>
    </r>
    <r>
      <rPr>
        <sz val="8"/>
        <color theme="1"/>
        <rFont val="DengXian"/>
        <charset val="134"/>
        <scheme val="minor"/>
      </rPr>
      <t>。燃点温度低于沸点温度的液体和可熔化固体，喷射时间不小于</t>
    </r>
    <r>
      <rPr>
        <b/>
        <sz val="8"/>
        <color rgb="FFFF0000"/>
        <rFont val="DengXian"/>
        <charset val="134"/>
        <scheme val="minor"/>
      </rPr>
      <t>1.5 min</t>
    </r>
    <r>
      <rPr>
        <sz val="8"/>
        <color theme="1"/>
        <rFont val="DengXian"/>
        <charset val="134"/>
        <scheme val="minor"/>
      </rPr>
      <t xml:space="preserve">。
</t>
    </r>
    <r>
      <rPr>
        <b/>
        <u/>
        <sz val="8"/>
        <color rgb="FFFF0000"/>
        <rFont val="DengXian"/>
        <charset val="134"/>
        <scheme val="minor"/>
      </rPr>
      <t>组合分配</t>
    </r>
    <r>
      <rPr>
        <sz val="8"/>
        <color theme="1"/>
        <rFont val="DengXian"/>
        <charset val="134"/>
        <scheme val="minor"/>
      </rPr>
      <t xml:space="preserve">
储存量：最多的一个防护区或保护对象的储存量。
备用量：大于5个（含）时，或48h内不能恢复。</t>
    </r>
    <phoneticPr fontId="2" type="noConversion"/>
  </si>
  <si>
    <r>
      <rPr>
        <b/>
        <u/>
        <sz val="8"/>
        <color rgb="FFFF0000"/>
        <rFont val="DengXian"/>
        <charset val="134"/>
        <scheme val="minor"/>
      </rPr>
      <t>防护区</t>
    </r>
    <r>
      <rPr>
        <sz val="8"/>
        <color theme="1"/>
        <rFont val="DengXian"/>
        <family val="2"/>
        <charset val="134"/>
        <scheme val="minor"/>
      </rPr>
      <t>：单个封闭空间；同一区间的吊顶层和地板下可合并；管网：一套面积不大于</t>
    </r>
    <r>
      <rPr>
        <b/>
        <sz val="8"/>
        <color rgb="FFFF0000"/>
        <rFont val="DengXian"/>
        <charset val="134"/>
        <scheme val="minor"/>
      </rPr>
      <t xml:space="preserve">800 </t>
    </r>
    <r>
      <rPr>
        <sz val="8"/>
        <color theme="1"/>
        <rFont val="DengXian"/>
        <family val="2"/>
        <charset val="134"/>
        <scheme val="minor"/>
      </rPr>
      <t>m2 , 且容积</t>
    </r>
    <r>
      <rPr>
        <b/>
        <sz val="8"/>
        <color rgb="FFFF0000"/>
        <rFont val="DengXian"/>
        <charset val="134"/>
        <scheme val="minor"/>
      </rPr>
      <t>3600</t>
    </r>
    <r>
      <rPr>
        <sz val="8"/>
        <color theme="1"/>
        <rFont val="DengXian"/>
        <family val="2"/>
        <charset val="134"/>
        <scheme val="minor"/>
      </rPr>
      <t xml:space="preserve"> m3; 预制：面积不大于</t>
    </r>
    <r>
      <rPr>
        <b/>
        <sz val="8"/>
        <color rgb="FFFF0000"/>
        <rFont val="DengXian"/>
        <charset val="134"/>
        <scheme val="minor"/>
      </rPr>
      <t>500</t>
    </r>
    <r>
      <rPr>
        <sz val="8"/>
        <color theme="1"/>
        <rFont val="DengXian"/>
        <family val="2"/>
        <charset val="134"/>
        <scheme val="minor"/>
      </rPr>
      <t xml:space="preserve"> m2 , 且容积不大于</t>
    </r>
    <r>
      <rPr>
        <b/>
        <sz val="8"/>
        <color rgb="FFFF0000"/>
        <rFont val="DengXian"/>
        <charset val="134"/>
        <scheme val="minor"/>
      </rPr>
      <t>1600</t>
    </r>
    <r>
      <rPr>
        <sz val="8"/>
        <color theme="1"/>
        <rFont val="DengXian"/>
        <family val="2"/>
        <charset val="134"/>
        <scheme val="minor"/>
      </rPr>
      <t xml:space="preserve"> m3。
</t>
    </r>
    <r>
      <rPr>
        <b/>
        <u/>
        <sz val="8"/>
        <color rgb="FFFF0000"/>
        <rFont val="DengXian"/>
        <charset val="134"/>
        <scheme val="minor"/>
      </rPr>
      <t>耐火：</t>
    </r>
    <r>
      <rPr>
        <sz val="8"/>
        <color theme="1"/>
        <rFont val="DengXian"/>
        <family val="2"/>
        <charset val="134"/>
        <scheme val="minor"/>
      </rPr>
      <t xml:space="preserve">围护结构及门窗不低于0.50 h，吊顶不低于0.25 h。全淹没（一般为0.5h )
</t>
    </r>
    <r>
      <rPr>
        <b/>
        <u/>
        <sz val="8"/>
        <color rgb="FFFF0000"/>
        <rFont val="DengXian"/>
        <charset val="134"/>
        <scheme val="minor"/>
      </rPr>
      <t>时间</t>
    </r>
    <r>
      <rPr>
        <sz val="8"/>
        <color theme="1"/>
        <rFont val="DengXian"/>
        <family val="2"/>
        <charset val="134"/>
        <scheme val="minor"/>
      </rPr>
      <t>：探测时间+延时时间+释放时间+浸渍时间。延时时间为</t>
    </r>
    <r>
      <rPr>
        <b/>
        <sz val="8"/>
        <color rgb="FFFF0000"/>
        <rFont val="DengXian"/>
        <charset val="134"/>
        <scheme val="minor"/>
      </rPr>
      <t>30 s</t>
    </r>
    <r>
      <rPr>
        <sz val="8"/>
        <color theme="1"/>
        <rFont val="DengXian"/>
        <family val="2"/>
        <charset val="134"/>
        <scheme val="minor"/>
      </rPr>
      <t xml:space="preserve"> , 释放灭火的</t>
    </r>
    <r>
      <rPr>
        <b/>
        <sz val="8"/>
        <color rgb="FFFF0000"/>
        <rFont val="DengXian"/>
        <charset val="134"/>
        <scheme val="minor"/>
      </rPr>
      <t>表面火灾不大于1分</t>
    </r>
    <r>
      <rPr>
        <sz val="8"/>
        <color theme="1"/>
        <rFont val="DengXian"/>
        <family val="2"/>
        <charset val="134"/>
        <scheme val="minor"/>
      </rPr>
      <t xml:space="preserve">, </t>
    </r>
    <r>
      <rPr>
        <b/>
        <sz val="8"/>
        <color rgb="FFFF0000"/>
        <rFont val="DengXian"/>
        <charset val="134"/>
        <scheme val="minor"/>
      </rPr>
      <t>固体深位不大于7 分</t>
    </r>
    <r>
      <rPr>
        <sz val="8"/>
        <color theme="1"/>
        <rFont val="DengXian"/>
        <family val="2"/>
        <charset val="134"/>
        <scheme val="minor"/>
      </rPr>
      <t xml:space="preserve">。
</t>
    </r>
    <r>
      <rPr>
        <b/>
        <u/>
        <sz val="8"/>
        <color rgb="FFFF0000"/>
        <rFont val="DengXian"/>
        <charset val="134"/>
        <scheme val="minor"/>
      </rPr>
      <t>耐压</t>
    </r>
    <r>
      <rPr>
        <sz val="8"/>
        <color theme="1"/>
        <rFont val="DengXian"/>
        <family val="2"/>
        <charset val="134"/>
        <scheme val="minor"/>
      </rPr>
      <t>：围护结构允许压强，不低于</t>
    </r>
    <r>
      <rPr>
        <b/>
        <sz val="8"/>
        <color rgb="FFFF0000"/>
        <rFont val="DengXian"/>
        <charset val="134"/>
        <scheme val="minor"/>
      </rPr>
      <t>1200</t>
    </r>
    <r>
      <rPr>
        <sz val="8"/>
        <color theme="1"/>
        <rFont val="DengXian"/>
        <charset val="134"/>
        <scheme val="minor"/>
      </rPr>
      <t xml:space="preserve"> Pa</t>
    </r>
    <r>
      <rPr>
        <sz val="8"/>
        <color theme="1"/>
        <rFont val="DengXian"/>
        <family val="2"/>
        <charset val="134"/>
        <scheme val="minor"/>
      </rPr>
      <t xml:space="preserve">。
</t>
    </r>
    <r>
      <rPr>
        <b/>
        <u/>
        <sz val="8"/>
        <color rgb="FFFF0000"/>
        <rFont val="DengXian"/>
        <charset val="134"/>
        <scheme val="minor"/>
      </rPr>
      <t>泄压口</t>
    </r>
    <r>
      <rPr>
        <sz val="8"/>
        <color theme="1"/>
        <rFont val="DengXian"/>
        <family val="2"/>
        <charset val="134"/>
        <scheme val="minor"/>
      </rPr>
      <t>：全封闭应泄压口，七氟丙烷灭应位于净高的</t>
    </r>
    <r>
      <rPr>
        <b/>
        <sz val="8"/>
        <color rgb="FFFF0000"/>
        <rFont val="DengXian"/>
        <charset val="134"/>
        <scheme val="minor"/>
      </rPr>
      <t>2/3</t>
    </r>
    <r>
      <rPr>
        <sz val="8"/>
        <color theme="1"/>
        <rFont val="DengXian"/>
        <family val="2"/>
        <charset val="134"/>
        <scheme val="minor"/>
      </rPr>
      <t xml:space="preserve">。设在外墙，能手动和自动关闭。未设密封的可不设泄压口，泄压孔。
</t>
    </r>
    <r>
      <rPr>
        <b/>
        <u/>
        <sz val="8"/>
        <color rgb="FFFF0000"/>
        <rFont val="DengXian"/>
        <charset val="134"/>
        <scheme val="minor"/>
      </rPr>
      <t>温度</t>
    </r>
    <r>
      <rPr>
        <sz val="8"/>
        <color theme="1"/>
        <rFont val="DengXian"/>
        <family val="2"/>
        <charset val="134"/>
        <scheme val="minor"/>
      </rPr>
      <t>：最低环境温度不应低于</t>
    </r>
    <r>
      <rPr>
        <b/>
        <u/>
        <sz val="8"/>
        <color rgb="FFFF0000"/>
        <rFont val="DengXian"/>
        <charset val="134"/>
        <scheme val="minor"/>
      </rPr>
      <t>-10℃
安全要求：</t>
    </r>
    <r>
      <rPr>
        <sz val="8"/>
        <color theme="1"/>
        <rFont val="DengXian"/>
        <charset val="134"/>
        <scheme val="minor"/>
      </rPr>
      <t>疏散通道和安全岀口，30s 撤离；应急照明、疏散指示、声音报警器，可增设闪光报警器。永久性标志牌。喷放指示灯信号，应保持到通风换气后，手动解除。机械排风装置，排风口下部并直通室外。通信机房、电子计算机房等场所的通风换气次数应不小于每小时5 次。经过有爆炸危险和变电、配电场所的管网，布设金属箱体等，应设防</t>
    </r>
    <r>
      <rPr>
        <b/>
        <sz val="8"/>
        <color rgb="FFFF0000"/>
        <rFont val="DengXian"/>
        <charset val="134"/>
        <scheme val="minor"/>
      </rPr>
      <t xml:space="preserve">静电接地
</t>
    </r>
    <r>
      <rPr>
        <b/>
        <u/>
        <sz val="8"/>
        <color rgb="FFFF0000"/>
        <rFont val="DengXian"/>
        <charset val="134"/>
        <scheme val="minor"/>
      </rPr>
      <t>预制</t>
    </r>
    <r>
      <rPr>
        <b/>
        <sz val="8"/>
        <color theme="1"/>
        <rFont val="DengXian"/>
        <charset val="134"/>
        <scheme val="minor"/>
      </rPr>
      <t>：充压压力不大于</t>
    </r>
    <r>
      <rPr>
        <b/>
        <sz val="8"/>
        <color rgb="FFFF0000"/>
        <rFont val="DengXian"/>
        <charset val="134"/>
        <scheme val="minor"/>
      </rPr>
      <t xml:space="preserve">2.5 MPa。
</t>
    </r>
    <r>
      <rPr>
        <b/>
        <sz val="8"/>
        <color theme="1"/>
        <rFont val="DengXian"/>
        <charset val="134"/>
        <scheme val="minor"/>
      </rPr>
      <t>有气体灭火系统的场所，</t>
    </r>
    <r>
      <rPr>
        <sz val="8"/>
        <color theme="1"/>
        <rFont val="DengXian"/>
        <charset val="134"/>
        <scheme val="minor"/>
      </rPr>
      <t>宜配置</t>
    </r>
    <r>
      <rPr>
        <b/>
        <sz val="8"/>
        <color rgb="FFFF0000"/>
        <rFont val="DengXian"/>
        <charset val="134"/>
        <scheme val="minor"/>
      </rPr>
      <t xml:space="preserve">空气呼吸器
除二氧化碳的其他气体系统设计
</t>
    </r>
    <r>
      <rPr>
        <sz val="8"/>
        <rFont val="DengXian"/>
        <charset val="134"/>
        <scheme val="minor"/>
      </rPr>
      <t>1、有爆炸危险的，采用惰化设计浓度；无爆炸危险的的，采用灭火设计浓度。几种混合，按最大的。
2、两个或以上采用组合分配时，一个系统所保护的防护区不超过</t>
    </r>
    <r>
      <rPr>
        <b/>
        <sz val="8"/>
        <color rgb="FFFF0000"/>
        <rFont val="DengXian"/>
        <charset val="134"/>
        <scheme val="minor"/>
      </rPr>
      <t xml:space="preserve">8 </t>
    </r>
    <r>
      <rPr>
        <sz val="8"/>
        <rFont val="DengXian"/>
        <charset val="134"/>
        <scheme val="minor"/>
      </rPr>
      <t>个。
3、组合分配储存量，按储存量最大确定。储存量=设计用量+ 储存容器剩余量+管网剩余量
4、备用量：</t>
    </r>
    <r>
      <rPr>
        <b/>
        <sz val="8"/>
        <color rgb="FFFF0000"/>
        <rFont val="DengXian"/>
        <charset val="134"/>
        <scheme val="minor"/>
      </rPr>
      <t>72h</t>
    </r>
    <r>
      <rPr>
        <sz val="8"/>
        <rFont val="DengXian"/>
        <charset val="134"/>
        <scheme val="minor"/>
      </rPr>
      <t xml:space="preserve"> 内不能重新充装恢复工作的，</t>
    </r>
    <r>
      <rPr>
        <b/>
        <sz val="8"/>
        <color rgb="FFFF0000"/>
        <rFont val="DengXian"/>
        <charset val="134"/>
        <scheme val="minor"/>
      </rPr>
      <t>100%</t>
    </r>
    <r>
      <rPr>
        <sz val="8"/>
        <rFont val="DengXian"/>
        <charset val="134"/>
        <scheme val="minor"/>
      </rPr>
      <t>备用
5、设计温度应采用</t>
    </r>
    <r>
      <rPr>
        <b/>
        <sz val="8"/>
        <color rgb="FFFF0000"/>
        <rFont val="DengXian"/>
        <charset val="134"/>
        <scheme val="minor"/>
      </rPr>
      <t xml:space="preserve">20℃
</t>
    </r>
    <r>
      <rPr>
        <sz val="8"/>
        <color theme="1"/>
        <rFont val="DengXian"/>
        <charset val="134"/>
        <scheme val="minor"/>
      </rPr>
      <t>6、管网：不用四通分流
7、喷头：保护高度</t>
    </r>
    <r>
      <rPr>
        <b/>
        <sz val="8"/>
        <color rgb="FFFF0000"/>
        <rFont val="DengXian"/>
        <charset val="134"/>
        <scheme val="minor"/>
      </rPr>
      <t>0.3-6.5m</t>
    </r>
    <r>
      <rPr>
        <sz val="8"/>
        <color theme="1"/>
        <rFont val="DengXian"/>
        <charset val="134"/>
        <scheme val="minor"/>
      </rPr>
      <t>; 安装高度小于</t>
    </r>
    <r>
      <rPr>
        <b/>
        <sz val="8"/>
        <color rgb="FFFF0000"/>
        <rFont val="DengXian"/>
        <charset val="134"/>
        <scheme val="minor"/>
      </rPr>
      <t>1.5 m</t>
    </r>
    <r>
      <rPr>
        <sz val="8"/>
        <color theme="1"/>
        <rFont val="DengXian"/>
        <charset val="134"/>
        <scheme val="minor"/>
      </rPr>
      <t xml:space="preserve"> 时，保护半径不大于4.5 m ;喷头安装高度不小于</t>
    </r>
    <r>
      <rPr>
        <b/>
        <sz val="8"/>
        <color rgb="FFFF0000"/>
        <rFont val="DengXian"/>
        <charset val="134"/>
        <scheme val="minor"/>
      </rPr>
      <t>1 .5 m</t>
    </r>
    <r>
      <rPr>
        <sz val="8"/>
        <color theme="1"/>
        <rFont val="DengXian"/>
        <charset val="134"/>
        <scheme val="minor"/>
      </rPr>
      <t xml:space="preserve"> 时，保护半径不大于</t>
    </r>
    <r>
      <rPr>
        <b/>
        <sz val="8"/>
        <color rgb="FFFF0000"/>
        <rFont val="DengXian"/>
        <charset val="134"/>
        <scheme val="minor"/>
      </rPr>
      <t>7.5 m</t>
    </r>
    <r>
      <rPr>
        <sz val="8"/>
        <color theme="1"/>
        <rFont val="DengXian"/>
        <charset val="134"/>
        <scheme val="minor"/>
      </rPr>
      <t>。贴近顶棚，最大不大于</t>
    </r>
    <r>
      <rPr>
        <b/>
        <sz val="8"/>
        <color rgb="FFFF0000"/>
        <rFont val="DengXian"/>
        <charset val="134"/>
        <scheme val="minor"/>
      </rPr>
      <t xml:space="preserve">0.5
</t>
    </r>
    <r>
      <rPr>
        <sz val="8"/>
        <color theme="1"/>
        <rFont val="DengXian"/>
        <charset val="134"/>
        <scheme val="minor"/>
      </rPr>
      <t>8、预制，一个防护区装数量不宜超过</t>
    </r>
    <r>
      <rPr>
        <b/>
        <sz val="8"/>
        <color rgb="FFFF0000"/>
        <rFont val="DengXian"/>
        <charset val="134"/>
        <scheme val="minor"/>
      </rPr>
      <t>10 台</t>
    </r>
    <r>
      <rPr>
        <sz val="8"/>
        <color theme="1"/>
        <rFont val="DengXian"/>
        <charset val="134"/>
        <scheme val="minor"/>
      </rPr>
      <t>。多台响应时间不超过</t>
    </r>
    <r>
      <rPr>
        <b/>
        <sz val="8"/>
        <color rgb="FFFF0000"/>
        <rFont val="DengXian"/>
        <charset val="134"/>
        <scheme val="minor"/>
      </rPr>
      <t>2s</t>
    </r>
    <phoneticPr fontId="2" type="noConversion"/>
  </si>
  <si>
    <r>
      <rPr>
        <b/>
        <u/>
        <sz val="8"/>
        <color rgb="FFFF0000"/>
        <rFont val="DengXian"/>
        <charset val="134"/>
        <scheme val="minor"/>
      </rPr>
      <t>1、浓度</t>
    </r>
    <r>
      <rPr>
        <sz val="8"/>
        <color theme="1"/>
        <rFont val="DengXian"/>
        <charset val="134"/>
        <scheme val="minor"/>
      </rPr>
      <t>：
设计浓度不小于灭火浓度的</t>
    </r>
    <r>
      <rPr>
        <b/>
        <sz val="8"/>
        <color rgb="FFFF0000"/>
        <rFont val="DengXian"/>
        <charset val="134"/>
        <scheme val="minor"/>
      </rPr>
      <t>1.3 倍</t>
    </r>
    <r>
      <rPr>
        <sz val="8"/>
        <color theme="1"/>
        <rFont val="DengXian"/>
        <charset val="134"/>
        <scheme val="minor"/>
      </rPr>
      <t>，惰化设计浓度不应小于惰化浓度的</t>
    </r>
    <r>
      <rPr>
        <b/>
        <sz val="8"/>
        <color rgb="FFFF0000"/>
        <rFont val="DengXian"/>
        <charset val="134"/>
        <scheme val="minor"/>
      </rPr>
      <t>1.1 倍</t>
    </r>
    <r>
      <rPr>
        <sz val="8"/>
        <color theme="1"/>
        <rFont val="DengXian"/>
        <charset val="134"/>
        <scheme val="minor"/>
      </rPr>
      <t>。
固体表面灭火浓度为</t>
    </r>
    <r>
      <rPr>
        <b/>
        <sz val="8"/>
        <color rgb="FFFF0000"/>
        <rFont val="DengXian"/>
        <charset val="134"/>
        <scheme val="minor"/>
      </rPr>
      <t>5.8%</t>
    </r>
    <r>
      <rPr>
        <sz val="8"/>
        <color theme="1"/>
        <rFont val="DengXian"/>
        <charset val="134"/>
        <scheme val="minor"/>
      </rPr>
      <t xml:space="preserve"> ,
图书、档案、票据和文物资料库等灭火设计浓度采用</t>
    </r>
    <r>
      <rPr>
        <b/>
        <sz val="8"/>
        <color rgb="FFFF0000"/>
        <rFont val="DengXian"/>
        <charset val="134"/>
        <scheme val="minor"/>
      </rPr>
      <t>10%</t>
    </r>
    <r>
      <rPr>
        <sz val="8"/>
        <color theme="1"/>
        <rFont val="DengXian"/>
        <charset val="134"/>
        <scheme val="minor"/>
      </rPr>
      <t>。
油浸变压器室、带油开关的配电室和自备发电机房等防护区，灭火设计浓度宜采用</t>
    </r>
    <r>
      <rPr>
        <b/>
        <sz val="8"/>
        <color rgb="FFFF0000"/>
        <rFont val="DengXian"/>
        <charset val="134"/>
        <scheme val="minor"/>
      </rPr>
      <t>9%</t>
    </r>
    <r>
      <rPr>
        <sz val="8"/>
        <color theme="1"/>
        <rFont val="DengXian"/>
        <charset val="134"/>
        <scheme val="minor"/>
      </rPr>
      <t>。
通信机房和电子计算机房等防护区，灭火设计浓度宜采用</t>
    </r>
    <r>
      <rPr>
        <b/>
        <sz val="8"/>
        <color rgb="FFFF0000"/>
        <rFont val="DengXian"/>
        <charset val="134"/>
        <scheme val="minor"/>
      </rPr>
      <t>8%</t>
    </r>
    <r>
      <rPr>
        <sz val="8"/>
        <color theme="1"/>
        <rFont val="DengXian"/>
        <charset val="134"/>
        <scheme val="minor"/>
      </rPr>
      <t>。
防护区</t>
    </r>
    <r>
      <rPr>
        <b/>
        <sz val="8"/>
        <color rgb="FFFF0000"/>
        <rFont val="DengXian"/>
        <charset val="134"/>
        <scheme val="minor"/>
      </rPr>
      <t>实际应用浓度</t>
    </r>
    <r>
      <rPr>
        <sz val="8"/>
        <color theme="1"/>
        <rFont val="DengXian"/>
        <charset val="134"/>
        <scheme val="minor"/>
      </rPr>
      <t>不应大于灭火设计浓度的</t>
    </r>
    <r>
      <rPr>
        <b/>
        <sz val="8"/>
        <color rgb="FFFF0000"/>
        <rFont val="DengXian"/>
        <charset val="134"/>
        <scheme val="minor"/>
      </rPr>
      <t>1.1 倍</t>
    </r>
    <r>
      <rPr>
        <sz val="8"/>
        <color theme="1"/>
        <rFont val="DengXian"/>
        <charset val="134"/>
        <scheme val="minor"/>
      </rPr>
      <t xml:space="preserve">。
2、时间：
</t>
    </r>
    <r>
      <rPr>
        <b/>
        <u/>
        <sz val="8"/>
        <color theme="1"/>
        <rFont val="DengXian"/>
        <charset val="134"/>
        <scheme val="minor"/>
      </rPr>
      <t>喷放时间</t>
    </r>
    <r>
      <rPr>
        <sz val="8"/>
        <color theme="1"/>
        <rFont val="DengXian"/>
        <charset val="134"/>
        <scheme val="minor"/>
      </rPr>
      <t>：在通信机房和电子计算机房等防护区，设计喷放时间不应大于</t>
    </r>
    <r>
      <rPr>
        <b/>
        <sz val="8"/>
        <color rgb="FFFF0000"/>
        <rFont val="DengXian"/>
        <charset val="134"/>
        <scheme val="minor"/>
      </rPr>
      <t xml:space="preserve">8 s </t>
    </r>
    <r>
      <rPr>
        <sz val="8"/>
        <color theme="1"/>
        <rFont val="DengXian"/>
        <charset val="134"/>
        <scheme val="minor"/>
      </rPr>
      <t xml:space="preserve">; 
在其他防护区，不大于10 s。
</t>
    </r>
    <r>
      <rPr>
        <b/>
        <u/>
        <sz val="8"/>
        <color theme="1"/>
        <rFont val="DengXian"/>
        <charset val="134"/>
        <scheme val="minor"/>
      </rPr>
      <t>浸渍时间</t>
    </r>
    <r>
      <rPr>
        <sz val="8"/>
        <color theme="1"/>
        <rFont val="DengXian"/>
        <charset val="134"/>
        <scheme val="minor"/>
      </rPr>
      <t>：木材、纸张、织物等固体表面火灾，宜采用</t>
    </r>
    <r>
      <rPr>
        <b/>
        <sz val="8"/>
        <color rgb="FFFF0000"/>
        <rFont val="DengXian"/>
        <charset val="134"/>
        <scheme val="minor"/>
      </rPr>
      <t>20 分钟</t>
    </r>
    <r>
      <rPr>
        <sz val="8"/>
        <color theme="1"/>
        <rFont val="DengXian"/>
        <charset val="134"/>
        <scheme val="minor"/>
      </rPr>
      <t>; 
通信机房、电子计算机房内的电气设备火灾，应采用</t>
    </r>
    <r>
      <rPr>
        <b/>
        <sz val="8"/>
        <color rgb="FFFF0000"/>
        <rFont val="DengXian"/>
        <charset val="134"/>
        <scheme val="minor"/>
      </rPr>
      <t>5 min</t>
    </r>
    <r>
      <rPr>
        <sz val="8"/>
        <color theme="1"/>
        <rFont val="DengXian"/>
        <charset val="134"/>
        <scheme val="minor"/>
      </rPr>
      <t xml:space="preserve"> ; 
其他固体表面火灾，宜采用</t>
    </r>
    <r>
      <rPr>
        <b/>
        <sz val="8"/>
        <color rgb="FFFF0000"/>
        <rFont val="DengXian"/>
        <charset val="134"/>
        <scheme val="minor"/>
      </rPr>
      <t>1 0 min</t>
    </r>
    <r>
      <rPr>
        <sz val="8"/>
        <color theme="1"/>
        <rFont val="DengXian"/>
        <charset val="134"/>
        <scheme val="minor"/>
      </rPr>
      <t>;
气体和液体火灾，不小于</t>
    </r>
    <r>
      <rPr>
        <b/>
        <sz val="8"/>
        <color rgb="FFFF0000"/>
        <rFont val="DengXian"/>
        <charset val="134"/>
        <scheme val="minor"/>
      </rPr>
      <t>1 min</t>
    </r>
    <r>
      <rPr>
        <sz val="8"/>
        <color theme="1"/>
        <rFont val="DengXian"/>
        <charset val="134"/>
        <scheme val="minor"/>
      </rPr>
      <t>。
用氮气增压输送， 氮气的含水量不应大于</t>
    </r>
    <r>
      <rPr>
        <b/>
        <sz val="8"/>
        <color rgb="FFFF0000"/>
        <rFont val="DengXian"/>
        <charset val="134"/>
        <scheme val="minor"/>
      </rPr>
      <t>0.006%。</t>
    </r>
    <phoneticPr fontId="2" type="noConversion"/>
  </si>
  <si>
    <r>
      <rPr>
        <b/>
        <sz val="8"/>
        <color rgb="FFFF0000"/>
        <rFont val="DengXian"/>
        <charset val="134"/>
        <scheme val="minor"/>
      </rPr>
      <t>设计浓度</t>
    </r>
    <r>
      <rPr>
        <sz val="8"/>
        <color theme="1"/>
        <rFont val="DengXian"/>
        <family val="2"/>
        <charset val="134"/>
        <scheme val="minor"/>
      </rPr>
      <t>：不小于灭火浓度的</t>
    </r>
    <r>
      <rPr>
        <b/>
        <sz val="8"/>
        <color rgb="FFFF0000"/>
        <rFont val="DengXian"/>
        <charset val="134"/>
        <scheme val="minor"/>
      </rPr>
      <t>1.3 倍</t>
    </r>
    <r>
      <rPr>
        <sz val="8"/>
        <color theme="1"/>
        <rFont val="DengXian"/>
        <family val="2"/>
        <charset val="134"/>
        <scheme val="minor"/>
      </rPr>
      <t>，惰化</t>
    </r>
    <r>
      <rPr>
        <b/>
        <sz val="8"/>
        <color rgb="FFFF0000"/>
        <rFont val="DengXian"/>
        <charset val="134"/>
        <scheme val="minor"/>
      </rPr>
      <t xml:space="preserve">1.1 </t>
    </r>
    <r>
      <rPr>
        <sz val="8"/>
        <color theme="1"/>
        <rFont val="DengXian"/>
        <family val="2"/>
        <charset val="134"/>
        <scheme val="minor"/>
      </rPr>
      <t>倍。固体表面灭火浓度为</t>
    </r>
    <r>
      <rPr>
        <b/>
        <sz val="8"/>
        <color rgb="FFFF0000"/>
        <rFont val="DengXian"/>
        <charset val="134"/>
        <scheme val="minor"/>
      </rPr>
      <t>28.1%</t>
    </r>
    <r>
      <rPr>
        <sz val="8"/>
        <color theme="1"/>
        <rFont val="DengXian"/>
        <family val="2"/>
        <charset val="134"/>
        <scheme val="minor"/>
      </rPr>
      <t xml:space="preserve"> 。
当喷放至设计用量的</t>
    </r>
    <r>
      <rPr>
        <b/>
        <sz val="8"/>
        <color rgb="FFFF0000"/>
        <rFont val="DengXian"/>
        <charset val="134"/>
        <scheme val="minor"/>
      </rPr>
      <t>95%</t>
    </r>
    <r>
      <rPr>
        <sz val="8"/>
        <color theme="1"/>
        <rFont val="DengXian"/>
        <family val="2"/>
        <charset val="134"/>
        <scheme val="minor"/>
      </rPr>
      <t xml:space="preserve"> 时，喷放时间</t>
    </r>
    <r>
      <rPr>
        <b/>
        <sz val="8"/>
        <color rgb="FFFF0000"/>
        <rFont val="DengXian"/>
        <charset val="134"/>
        <scheme val="minor"/>
      </rPr>
      <t>48s-60s</t>
    </r>
    <r>
      <rPr>
        <sz val="8"/>
        <color theme="1"/>
        <rFont val="DengXian"/>
        <family val="2"/>
        <charset val="134"/>
        <scheme val="minor"/>
      </rPr>
      <t xml:space="preserve">
</t>
    </r>
    <r>
      <rPr>
        <b/>
        <sz val="8"/>
        <color rgb="FFFF0000"/>
        <rFont val="DengXian"/>
        <charset val="134"/>
        <scheme val="minor"/>
      </rPr>
      <t>灭火浸渍</t>
    </r>
    <r>
      <rPr>
        <sz val="8"/>
        <color theme="1"/>
        <rFont val="DengXian"/>
        <family val="2"/>
        <charset val="134"/>
        <scheme val="minor"/>
      </rPr>
      <t xml:space="preserve">
1、木材、纸张、织物等固体表面火灾，宜采用</t>
    </r>
    <r>
      <rPr>
        <b/>
        <sz val="8"/>
        <color rgb="FFFF0000"/>
        <rFont val="DengXian"/>
        <charset val="134"/>
        <scheme val="minor"/>
      </rPr>
      <t>20 min</t>
    </r>
    <r>
      <rPr>
        <sz val="8"/>
        <color theme="1"/>
        <rFont val="DengXian"/>
        <family val="2"/>
        <charset val="134"/>
        <scheme val="minor"/>
      </rPr>
      <t>。
2、通信机房、电子计算机房内的电气设备火灾， 宜采用</t>
    </r>
    <r>
      <rPr>
        <sz val="8"/>
        <color rgb="FFFF0000"/>
        <rFont val="DengXian"/>
        <charset val="134"/>
        <scheme val="minor"/>
      </rPr>
      <t>10min</t>
    </r>
    <r>
      <rPr>
        <sz val="8"/>
        <color theme="1"/>
        <rFont val="DengXian"/>
        <family val="2"/>
        <charset val="134"/>
        <scheme val="minor"/>
      </rPr>
      <t>。
3、其他固体表面火灾，宜采用</t>
    </r>
    <r>
      <rPr>
        <b/>
        <sz val="8"/>
        <color rgb="FFFF0000"/>
        <rFont val="DengXian"/>
        <charset val="134"/>
        <scheme val="minor"/>
      </rPr>
      <t>10 min。</t>
    </r>
    <phoneticPr fontId="2" type="noConversion"/>
  </si>
  <si>
    <r>
      <t>储罐：
储存压力：</t>
    </r>
    <r>
      <rPr>
        <b/>
        <sz val="8"/>
        <color rgb="FFFF0000"/>
        <rFont val="DengXian"/>
        <charset val="134"/>
        <scheme val="minor"/>
      </rPr>
      <t>5.17 MPa</t>
    </r>
    <r>
      <rPr>
        <sz val="8"/>
        <color theme="1"/>
        <rFont val="DengXian"/>
        <family val="2"/>
        <charset val="134"/>
        <scheme val="minor"/>
      </rPr>
      <t>，
材质：储存装置为无缝钢质容器，
组成：容器阀+连接软管+钢瓶，耐压值</t>
    </r>
    <r>
      <rPr>
        <b/>
        <sz val="8"/>
        <color rgb="FFFF0000"/>
        <rFont val="DengXian"/>
        <charset val="134"/>
        <scheme val="minor"/>
      </rPr>
      <t>22.05</t>
    </r>
    <r>
      <rPr>
        <sz val="8"/>
        <color theme="1"/>
        <rFont val="DengXian"/>
        <family val="2"/>
        <charset val="134"/>
        <scheme val="minor"/>
      </rPr>
      <t xml:space="preserve"> MPa。
</t>
    </r>
    <r>
      <rPr>
        <b/>
        <u/>
        <sz val="8"/>
        <color rgb="FFFF0000"/>
        <rFont val="DengXian"/>
        <charset val="134"/>
        <scheme val="minor"/>
      </rPr>
      <t>高压系统</t>
    </r>
    <r>
      <rPr>
        <sz val="8"/>
        <color theme="1"/>
        <rFont val="DengXian"/>
        <family val="2"/>
        <charset val="134"/>
        <scheme val="minor"/>
      </rPr>
      <t>储存装置规格有</t>
    </r>
    <r>
      <rPr>
        <b/>
        <sz val="8"/>
        <color rgb="FFFF0000"/>
        <rFont val="DengXian"/>
        <charset val="134"/>
        <scheme val="minor"/>
      </rPr>
      <t xml:space="preserve">32 L 、40 L、 45 L 、 50 L 、 82.5 L
</t>
    </r>
    <r>
      <rPr>
        <sz val="8"/>
        <color theme="1"/>
        <rFont val="DengXian"/>
        <charset val="134"/>
        <scheme val="minor"/>
      </rPr>
      <t>工作压力不小于</t>
    </r>
    <r>
      <rPr>
        <b/>
        <sz val="8"/>
        <color rgb="FFFF0000"/>
        <rFont val="DengXian"/>
        <charset val="134"/>
        <scheme val="minor"/>
      </rPr>
      <t>15 MPa</t>
    </r>
    <r>
      <rPr>
        <sz val="8"/>
        <color theme="1"/>
        <rFont val="DengXian"/>
        <charset val="134"/>
        <scheme val="minor"/>
      </rPr>
      <t xml:space="preserve">，设泄压装置，动作压力应为（ </t>
    </r>
    <r>
      <rPr>
        <b/>
        <sz val="8"/>
        <color rgb="FFFF0000"/>
        <rFont val="DengXian"/>
        <charset val="134"/>
        <scheme val="minor"/>
      </rPr>
      <t>19 ± 0.95</t>
    </r>
    <r>
      <rPr>
        <sz val="8"/>
        <color theme="1"/>
        <rFont val="DengXian"/>
        <charset val="134"/>
        <scheme val="minor"/>
      </rPr>
      <t xml:space="preserve"> ) MPa ; 环境温度应为</t>
    </r>
    <r>
      <rPr>
        <b/>
        <sz val="8"/>
        <color rgb="FFFF0000"/>
        <rFont val="DengXian"/>
        <charset val="134"/>
        <scheme val="minor"/>
      </rPr>
      <t xml:space="preserve">0~49℃
</t>
    </r>
    <r>
      <rPr>
        <b/>
        <u/>
        <sz val="8"/>
        <color rgb="FFFF0000"/>
        <rFont val="DengXian"/>
        <charset val="134"/>
        <scheme val="minor"/>
      </rPr>
      <t>低压系统</t>
    </r>
    <r>
      <rPr>
        <sz val="8"/>
        <color theme="1"/>
        <rFont val="DengXian"/>
        <charset val="134"/>
        <scheme val="minor"/>
      </rPr>
      <t>设计压力不小于</t>
    </r>
    <r>
      <rPr>
        <b/>
        <sz val="8"/>
        <color rgb="FFFF0000"/>
        <rFont val="DengXian"/>
        <charset val="134"/>
        <scheme val="minor"/>
      </rPr>
      <t>2.5 MPa</t>
    </r>
    <r>
      <rPr>
        <sz val="8"/>
        <color theme="1"/>
        <rFont val="DengXian"/>
        <charset val="134"/>
        <scheme val="minor"/>
      </rPr>
      <t>，绝热措施。两套泄压装置， 动作压力应为(</t>
    </r>
    <r>
      <rPr>
        <b/>
        <sz val="8"/>
        <color rgb="FFFF0000"/>
        <rFont val="DengXian"/>
        <charset val="134"/>
        <scheme val="minor"/>
      </rPr>
      <t xml:space="preserve"> 2.38 ± 0.12</t>
    </r>
    <r>
      <rPr>
        <sz val="8"/>
        <color theme="1"/>
        <rFont val="DengXian"/>
        <charset val="134"/>
        <scheme val="minor"/>
      </rPr>
      <t xml:space="preserve"> )MPa; 高压报警</t>
    </r>
    <r>
      <rPr>
        <b/>
        <sz val="8"/>
        <color rgb="FFFF0000"/>
        <rFont val="DengXian"/>
        <charset val="134"/>
        <scheme val="minor"/>
      </rPr>
      <t>2.2</t>
    </r>
    <r>
      <rPr>
        <sz val="8"/>
        <color theme="1"/>
        <rFont val="DengXian"/>
        <charset val="134"/>
        <scheme val="minor"/>
      </rPr>
      <t xml:space="preserve"> MPa，低压报警</t>
    </r>
    <r>
      <rPr>
        <b/>
        <sz val="8"/>
        <color rgb="FFFF0000"/>
        <rFont val="DengXian"/>
        <charset val="134"/>
        <scheme val="minor"/>
      </rPr>
      <t xml:space="preserve">1.8 </t>
    </r>
    <r>
      <rPr>
        <sz val="8"/>
        <color theme="1"/>
        <rFont val="DengXian"/>
        <charset val="134"/>
        <scheme val="minor"/>
      </rPr>
      <t>MPa 
环境温度宜为</t>
    </r>
    <r>
      <rPr>
        <b/>
        <sz val="8"/>
        <color rgb="FFFF0000"/>
        <rFont val="DengXian"/>
        <charset val="134"/>
        <scheme val="minor"/>
      </rPr>
      <t xml:space="preserve">-23~49℃ 
</t>
    </r>
    <r>
      <rPr>
        <sz val="8"/>
        <color theme="1"/>
        <rFont val="DengXian"/>
        <charset val="134"/>
        <scheme val="minor"/>
      </rPr>
      <t>损失量达到其初始充装的</t>
    </r>
    <r>
      <rPr>
        <b/>
        <sz val="8"/>
        <color rgb="FFFF0000"/>
        <rFont val="DengXian"/>
        <charset val="134"/>
        <scheme val="minor"/>
      </rPr>
      <t xml:space="preserve">10% </t>
    </r>
    <r>
      <rPr>
        <sz val="8"/>
        <color theme="1"/>
        <rFont val="DengXian"/>
        <charset val="134"/>
        <scheme val="minor"/>
      </rPr>
      <t xml:space="preserve">时，应能发出声光报警信号并及时补充
</t>
    </r>
    <r>
      <rPr>
        <b/>
        <u/>
        <sz val="8"/>
        <color rgb="FFFF0000"/>
        <rFont val="DengXian"/>
        <charset val="134"/>
        <scheme val="minor"/>
      </rPr>
      <t>排风口</t>
    </r>
    <r>
      <rPr>
        <sz val="8"/>
        <color theme="1"/>
        <rFont val="DengXian"/>
        <charset val="134"/>
        <scheme val="minor"/>
      </rPr>
      <t>高度不大于</t>
    </r>
    <r>
      <rPr>
        <b/>
        <sz val="8"/>
        <color rgb="FFFF0000"/>
        <rFont val="DengXian"/>
        <charset val="134"/>
        <scheme val="minor"/>
      </rPr>
      <t>0.5 m</t>
    </r>
    <r>
      <rPr>
        <sz val="8"/>
        <color theme="1"/>
        <rFont val="DengXian"/>
        <charset val="134"/>
        <scheme val="minor"/>
      </rPr>
      <t xml:space="preserve"> ，通向室外
选择阀：高压不小于</t>
    </r>
    <r>
      <rPr>
        <b/>
        <sz val="8"/>
        <color rgb="FFFF0000"/>
        <rFont val="DengXian"/>
        <charset val="134"/>
        <scheme val="minor"/>
      </rPr>
      <t>12</t>
    </r>
    <r>
      <rPr>
        <sz val="8"/>
        <color theme="1"/>
        <rFont val="DengXian"/>
        <charset val="134"/>
        <scheme val="minor"/>
      </rPr>
      <t xml:space="preserve"> MPa, 低压不小于</t>
    </r>
    <r>
      <rPr>
        <b/>
        <sz val="8"/>
        <color rgb="FFFF0000"/>
        <rFont val="DengXian"/>
        <charset val="134"/>
        <scheme val="minor"/>
      </rPr>
      <t>2.5</t>
    </r>
    <r>
      <rPr>
        <sz val="8"/>
        <color theme="1"/>
        <rFont val="DengXian"/>
        <charset val="134"/>
        <scheme val="minor"/>
      </rPr>
      <t xml:space="preserve"> MPa。选择阀应容器阀动作之</t>
    </r>
    <r>
      <rPr>
        <b/>
        <sz val="8"/>
        <color rgb="FFFF0000"/>
        <rFont val="DengXian"/>
        <charset val="134"/>
        <scheme val="minor"/>
      </rPr>
      <t>前打开或同时</t>
    </r>
    <r>
      <rPr>
        <sz val="8"/>
        <color theme="1"/>
        <rFont val="DengXian"/>
        <charset val="134"/>
        <scheme val="minor"/>
      </rPr>
      <t>打开</t>
    </r>
    <phoneticPr fontId="2" type="noConversion"/>
  </si>
  <si>
    <r>
      <rPr>
        <b/>
        <sz val="8"/>
        <color rgb="FFFF0000"/>
        <rFont val="DengXian"/>
        <charset val="134"/>
        <scheme val="minor"/>
      </rPr>
      <t>除去二氧化碳之外的其他气体系统设计</t>
    </r>
    <r>
      <rPr>
        <sz val="8"/>
        <color theme="1"/>
        <rFont val="DengXian"/>
        <charset val="134"/>
        <scheme val="minor"/>
      </rPr>
      <t xml:space="preserve">
管网：自动控制、手动控制和机械应急操作
预制：自动控制、手动控制自动控制装置应在接到两个独立的火灾信号后才能启动。
手动控制装置和手动与自动转换装置
在防护区疏散出口门，高度为中心点距地面</t>
    </r>
    <r>
      <rPr>
        <b/>
        <sz val="8"/>
        <color rgb="FFFF0000"/>
        <rFont val="DengXian"/>
        <charset val="134"/>
        <scheme val="minor"/>
      </rPr>
      <t>1.5 m</t>
    </r>
    <r>
      <rPr>
        <sz val="8"/>
        <color theme="1"/>
        <rFont val="DengXian"/>
        <charset val="134"/>
        <scheme val="minor"/>
      </rPr>
      <t>。机械应急操作
装置应设在储瓶间内或防护区疏散出口门</t>
    </r>
    <phoneticPr fontId="2" type="noConversion"/>
  </si>
  <si>
    <t>其他单多层(地铁)</t>
    <rPh sb="0" eb="1">
      <t>qi ta</t>
    </rPh>
    <rPh sb="2" eb="3">
      <t>dan duo ceng</t>
    </rPh>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</si>
</sst>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2">
    <font>
      <sz val="12"/>
      <color theme="1"/>
      <name val="DengXian"/>
      <family val="2"/>
      <charset val="134"/>
      <scheme val="minor"/>
    </font>
    <font>
      <sz val="11"/>
      <color theme="1"/>
      <name val="DengXian"/>
      <family val="2"/>
      <charset val="134"/>
      <scheme val="minor"/>
    </font>
    <font>
      <sz val="9"/>
      <name val="DengXian"/>
      <family val="2"/>
      <charset val="134"/>
      <scheme val="minor"/>
    </font>
    <font>
      <sz val="12"/>
      <color rgb="FFFF0000"/>
      <name val="DengXian"/>
      <family val="2"/>
      <charset val="134"/>
      <scheme val="minor"/>
    </font>
    <font>
      <sz val="20"/>
      <color theme="1"/>
      <name val="DengXian"/>
      <family val="2"/>
      <charset val="134"/>
      <scheme val="minor"/>
    </font>
    <font>
      <sz val="12"/>
      <color rgb="FFFF0000"/>
      <name val="DengXian (正文)"/>
      <family val="3"/>
      <charset val="134"/>
    </font>
    <font>
      <b/>
      <sz val="12"/>
      <color rgb="FFFF0000"/>
      <name val="DengXian (正文)"/>
      <charset val="134"/>
    </font>
    <font>
      <sz val="24"/>
      <color theme="1"/>
      <name val="DengXian"/>
      <family val="3"/>
      <charset val="134"/>
      <scheme val="minor"/>
    </font>
    <font>
      <sz val="12"/>
      <color theme="1"/>
      <name val="华文仿宋"/>
      <family val="3"/>
      <charset val="134"/>
    </font>
    <font>
      <sz val="12"/>
      <color rgb="FFFF0000"/>
      <name val="华文仿宋"/>
      <family val="3"/>
      <charset val="134"/>
    </font>
    <font>
      <b/>
      <sz val="12"/>
      <color rgb="FFFF0000"/>
      <name val="华文仿宋"/>
      <family val="3"/>
      <charset val="134"/>
    </font>
    <font>
      <sz val="11"/>
      <color theme="1"/>
      <name val="DengXian"/>
      <family val="3"/>
      <charset val="134"/>
      <scheme val="minor"/>
    </font>
    <font>
      <sz val="11"/>
      <color rgb="FF7030A0"/>
      <name val="DengXian"/>
      <family val="3"/>
      <charset val="134"/>
      <scheme val="minor"/>
    </font>
    <font>
      <sz val="11"/>
      <color rgb="FFFF0000"/>
      <name val="DengXian"/>
      <family val="3"/>
      <charset val="134"/>
      <scheme val="minor"/>
    </font>
    <font>
      <sz val="11"/>
      <color rgb="FF0070C0"/>
      <name val="DengXian"/>
      <family val="2"/>
      <charset val="134"/>
      <scheme val="minor"/>
    </font>
    <font>
      <sz val="11"/>
      <color theme="1"/>
      <name val="DengXian (正文)"/>
      <charset val="134"/>
    </font>
    <font>
      <sz val="11"/>
      <color theme="7"/>
      <name val="DengXian (正文)"/>
      <charset val="134"/>
    </font>
    <font>
      <sz val="9"/>
      <color theme="1"/>
      <name val="DengXian"/>
      <family val="2"/>
      <charset val="134"/>
      <scheme val="minor"/>
    </font>
    <font>
      <sz val="8"/>
      <color theme="1"/>
      <name val="DengXian"/>
      <family val="2"/>
      <charset val="134"/>
      <scheme val="minor"/>
    </font>
    <font>
      <sz val="18"/>
      <color theme="1"/>
      <name val="DengXian"/>
      <family val="2"/>
      <charset val="134"/>
      <scheme val="minor"/>
    </font>
    <font>
      <sz val="11"/>
      <color theme="1"/>
      <name val="SimSun"/>
      <family val="3"/>
      <charset val="134"/>
    </font>
    <font>
      <sz val="11"/>
      <color rgb="FFFF0000"/>
      <name val="SimSun"/>
      <family val="3"/>
      <charset val="134"/>
    </font>
    <font>
      <sz val="12"/>
      <color theme="4"/>
      <name val="DengXian (正文)"/>
      <charset val="134"/>
    </font>
    <font>
      <sz val="12"/>
      <color theme="4" tint="-0.249977111117893"/>
      <name val="DengXian (正文)"/>
      <charset val="134"/>
    </font>
    <font>
      <sz val="20"/>
      <color theme="1"/>
      <name val="SimSun"/>
      <family val="3"/>
      <charset val="134"/>
    </font>
    <font>
      <sz val="12"/>
      <color theme="4" tint="-0.249977111117893"/>
      <name val="DengXian"/>
      <family val="2"/>
      <charset val="134"/>
      <scheme val="minor"/>
    </font>
    <font>
      <sz val="11"/>
      <color theme="1"/>
      <name val="Arial Unicode MS"/>
    </font>
    <font>
      <sz val="10"/>
      <color theme="1"/>
      <name val="DengXian"/>
      <family val="2"/>
      <charset val="134"/>
      <scheme val="minor"/>
    </font>
    <font>
      <sz val="11"/>
      <color rgb="FFFF0000"/>
      <name val="DengXian (正文)"/>
      <charset val="134"/>
    </font>
    <font>
      <sz val="10"/>
      <color theme="4" tint="-0.249977111117893"/>
      <name val="DengXian (正文)"/>
      <charset val="134"/>
    </font>
    <font>
      <sz val="11"/>
      <color theme="4" tint="-0.249977111117893"/>
      <name val="DengXian"/>
      <family val="3"/>
      <charset val="134"/>
      <scheme val="minor"/>
    </font>
    <font>
      <sz val="11"/>
      <color theme="9"/>
      <name val="DengXian (正文)"/>
      <charset val="134"/>
    </font>
    <font>
      <sz val="11"/>
      <color theme="9"/>
      <name val="DengXian"/>
      <family val="3"/>
      <charset val="134"/>
      <scheme val="minor"/>
    </font>
    <font>
      <sz val="16"/>
      <color theme="1"/>
      <name val="DengXian"/>
      <family val="2"/>
      <charset val="134"/>
      <scheme val="minor"/>
    </font>
    <font>
      <u/>
      <sz val="10"/>
      <color theme="1"/>
      <name val="DengXian"/>
      <family val="2"/>
      <charset val="134"/>
      <scheme val="minor"/>
    </font>
    <font>
      <u/>
      <sz val="10"/>
      <color rgb="FFFF0000"/>
      <name val="DengXian (正文)"/>
      <family val="3"/>
      <charset val="134"/>
    </font>
    <font>
      <sz val="10"/>
      <color rgb="FFFF0000"/>
      <name val="DengXian (正文)"/>
      <family val="3"/>
      <charset val="134"/>
    </font>
    <font>
      <b/>
      <sz val="10"/>
      <color rgb="FFFF0000"/>
      <name val="DengXian (正文)"/>
      <charset val="134"/>
    </font>
    <font>
      <u/>
      <sz val="10"/>
      <color theme="1"/>
      <name val="DengXian (正文)"/>
      <charset val="134"/>
    </font>
    <font>
      <sz val="12"/>
      <color theme="1"/>
      <name val="Arial Unicode MS"/>
    </font>
    <font>
      <sz val="12"/>
      <color theme="1"/>
      <name val="DengXian (正文)"/>
      <charset val="134"/>
    </font>
    <font>
      <sz val="18"/>
      <color theme="1"/>
      <name val="DengXian"/>
      <charset val="134"/>
      <scheme val="minor"/>
    </font>
    <font>
      <sz val="20"/>
      <color theme="1"/>
      <name val="DengXian"/>
      <charset val="134"/>
      <scheme val="minor"/>
    </font>
    <font>
      <sz val="9"/>
      <color theme="1"/>
      <name val="DengXian"/>
      <charset val="134"/>
      <scheme val="minor"/>
    </font>
    <font>
      <sz val="9"/>
      <color rgb="FFFF0000"/>
      <name val="DengXian"/>
      <charset val="134"/>
      <scheme val="minor"/>
    </font>
    <font>
      <sz val="16"/>
      <color rgb="FF000000"/>
      <name val="宋体"/>
      <family val="3"/>
      <charset val="134"/>
    </font>
    <font>
      <sz val="11"/>
      <color rgb="FF000000"/>
      <name val="宋体"/>
      <family val="3"/>
      <charset val="134"/>
    </font>
    <font>
      <sz val="11"/>
      <color theme="1"/>
      <name val="SimSun"/>
      <charset val="134"/>
    </font>
    <font>
      <sz val="12"/>
      <color theme="1"/>
      <name val="DengXian (正文)"/>
      <family val="3"/>
      <charset val="134"/>
    </font>
    <font>
      <sz val="11"/>
      <color theme="1"/>
      <name val="DengXian"/>
      <family val="2"/>
      <charset val="134"/>
      <scheme val="minor"/>
    </font>
    <font>
      <sz val="12"/>
      <color rgb="FFFF0000"/>
      <name val="DengXian"/>
      <charset val="134"/>
      <scheme val="minor"/>
    </font>
    <font>
      <sz val="11"/>
      <color theme="1"/>
      <name val="宋体"/>
      <family val="3"/>
      <charset val="134"/>
    </font>
    <font>
      <b/>
      <sz val="12"/>
      <color rgb="FFFF0000"/>
      <name val="DengXian"/>
      <charset val="134"/>
      <scheme val="minor"/>
    </font>
    <font>
      <sz val="12"/>
      <color theme="1"/>
      <name val="DengXian"/>
      <charset val="134"/>
      <scheme val="minor"/>
    </font>
    <font>
      <sz val="10"/>
      <color rgb="FFFF0000"/>
      <name val="DengXian"/>
      <charset val="134"/>
      <scheme val="minor"/>
    </font>
    <font>
      <b/>
      <sz val="10"/>
      <color rgb="FFFF0000"/>
      <name val="DengXian"/>
      <charset val="134"/>
      <scheme val="minor"/>
    </font>
    <font>
      <sz val="10"/>
      <color theme="1"/>
      <name val="DengXian"/>
      <charset val="134"/>
      <scheme val="minor"/>
    </font>
    <font>
      <b/>
      <sz val="12"/>
      <color rgb="FFFF0000"/>
      <name val="DengXian"/>
      <family val="2"/>
      <charset val="134"/>
      <scheme val="minor"/>
    </font>
    <font>
      <sz val="14"/>
      <color theme="1"/>
      <name val="DengXian"/>
      <charset val="134"/>
      <scheme val="minor"/>
    </font>
    <font>
      <sz val="16"/>
      <color theme="1"/>
      <name val="DengXian"/>
      <charset val="134"/>
      <scheme val="minor"/>
    </font>
    <font>
      <sz val="9"/>
      <color rgb="FFFF0000"/>
      <name val="DengXian (正文)"/>
      <family val="3"/>
      <charset val="134"/>
    </font>
    <font>
      <b/>
      <sz val="11"/>
      <color rgb="FFFF0000"/>
      <name val="DengXian"/>
      <charset val="134"/>
      <scheme val="minor"/>
    </font>
    <font>
      <sz val="12"/>
      <color rgb="FF00B050"/>
      <name val="DengXian"/>
      <charset val="134"/>
      <scheme val="minor"/>
    </font>
    <font>
      <b/>
      <sz val="10"/>
      <color rgb="FFFF0000"/>
      <name val="DengXian"/>
      <family val="2"/>
      <charset val="134"/>
      <scheme val="minor"/>
    </font>
    <font>
      <sz val="11"/>
      <color rgb="FFFF0000"/>
      <name val="DengXian (正文)"/>
      <family val="3"/>
      <charset val="134"/>
    </font>
    <font>
      <sz val="10"/>
      <color theme="1"/>
      <name val="DengXian (正文)"/>
      <charset val="134"/>
    </font>
    <font>
      <b/>
      <sz val="10"/>
      <color rgb="FFFF0000"/>
      <name val="DengXian (正文)"/>
      <family val="3"/>
      <charset val="134"/>
    </font>
    <font>
      <b/>
      <sz val="9"/>
      <color rgb="FFFF0000"/>
      <name val="DengXian (正文)"/>
      <family val="3"/>
      <charset val="134"/>
    </font>
    <font>
      <b/>
      <sz val="11"/>
      <color rgb="FFFF0000"/>
      <name val="DengXian (正文)"/>
      <family val="3"/>
      <charset val="134"/>
    </font>
    <font>
      <b/>
      <sz val="11"/>
      <color rgb="FFFF0000"/>
      <name val="DengXian"/>
      <family val="2"/>
      <charset val="134"/>
      <scheme val="minor"/>
    </font>
    <font>
      <sz val="11"/>
      <color theme="1"/>
      <name val="DengXian (正文)"/>
      <family val="3"/>
      <charset val="134"/>
    </font>
    <font>
      <b/>
      <sz val="10"/>
      <color rgb="FF7030A0"/>
      <name val="DengXian"/>
      <charset val="134"/>
      <scheme val="minor"/>
    </font>
    <font>
      <sz val="14"/>
      <color theme="1"/>
      <name val="DengXian"/>
      <family val="2"/>
      <charset val="134"/>
      <scheme val="minor"/>
    </font>
    <font>
      <sz val="9"/>
      <color rgb="FF000000"/>
      <name val="宋体"/>
      <family val="3"/>
      <charset val="134"/>
    </font>
    <font>
      <b/>
      <sz val="9"/>
      <color rgb="FFFF0000"/>
      <name val="宋体"/>
      <family val="3"/>
      <charset val="134"/>
    </font>
    <font>
      <sz val="12"/>
      <color rgb="FF000000"/>
      <name val="宋体"/>
      <family val="3"/>
      <charset val="134"/>
    </font>
    <font>
      <b/>
      <sz val="12"/>
      <color rgb="FFFF0000"/>
      <name val="宋体"/>
      <family val="3"/>
      <charset val="134"/>
    </font>
    <font>
      <b/>
      <sz val="12"/>
      <color theme="1"/>
      <name val="DengXian"/>
      <charset val="134"/>
      <scheme val="minor"/>
    </font>
    <font>
      <sz val="8"/>
      <color rgb="FFFF0000"/>
      <name val="DengXian"/>
      <charset val="134"/>
      <scheme val="minor"/>
    </font>
    <font>
      <b/>
      <sz val="8"/>
      <color rgb="FFFF0000"/>
      <name val="DengXian"/>
      <charset val="134"/>
      <scheme val="minor"/>
    </font>
    <font>
      <sz val="8"/>
      <color theme="1"/>
      <name val="DengXian"/>
      <charset val="134"/>
      <scheme val="minor"/>
    </font>
    <font>
      <u/>
      <sz val="8"/>
      <color theme="1"/>
      <name val="DengXian"/>
      <charset val="134"/>
      <scheme val="minor"/>
    </font>
    <font>
      <b/>
      <u/>
      <sz val="8"/>
      <color theme="1"/>
      <name val="DengXian"/>
      <charset val="134"/>
      <scheme val="minor"/>
    </font>
    <font>
      <b/>
      <u/>
      <sz val="8"/>
      <color rgb="FFFF0000"/>
      <name val="DengXian"/>
      <charset val="134"/>
      <scheme val="minor"/>
    </font>
    <font>
      <i/>
      <u/>
      <sz val="8"/>
      <color rgb="FFFF0000"/>
      <name val="DengXian"/>
      <charset val="134"/>
      <scheme val="minor"/>
    </font>
    <font>
      <b/>
      <u/>
      <sz val="9"/>
      <color rgb="FFFF0000"/>
      <name val="DengXian"/>
      <charset val="134"/>
      <scheme val="minor"/>
    </font>
    <font>
      <b/>
      <sz val="8"/>
      <color theme="1"/>
      <name val="DengXian"/>
      <charset val="134"/>
      <scheme val="minor"/>
    </font>
    <font>
      <sz val="8"/>
      <name val="DengXian"/>
      <charset val="134"/>
      <scheme val="minor"/>
    </font>
    <font>
      <u/>
      <sz val="8"/>
      <color rgb="FFFF0000"/>
      <name val="DengXian (正文)"/>
      <family val="3"/>
      <charset val="134"/>
    </font>
    <font>
      <b/>
      <sz val="8"/>
      <color rgb="FFFF0000"/>
      <name val="DengXian (正文)"/>
      <charset val="134"/>
    </font>
    <font>
      <sz val="8"/>
      <color theme="1"/>
      <name val="Abadi MT Condensed Extra Bold"/>
    </font>
    <font>
      <b/>
      <u/>
      <sz val="8"/>
      <color rgb="FFFF0000"/>
      <name val="Abadi MT Condensed Extra Bold"/>
    </font>
  </fonts>
  <fills count="14">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0"/>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2" tint="-9.9978637043366805E-2"/>
        <bgColor indexed="64"/>
      </patternFill>
    </fill>
    <fill>
      <patternFill patternType="solid">
        <fgColor theme="7" tint="0.59999389629810485"/>
        <bgColor indexed="64"/>
      </patternFill>
    </fill>
  </fills>
  <borders count="16">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diagonal/>
    </border>
    <border>
      <left style="thin">
        <color auto="1"/>
      </left>
      <right/>
      <top/>
      <bottom style="thin">
        <color auto="1"/>
      </bottom>
      <diagonal/>
    </border>
    <border>
      <left/>
      <right/>
      <top style="thin">
        <color auto="1"/>
      </top>
      <bottom/>
      <diagonal/>
    </border>
  </borders>
  <cellStyleXfs count="1">
    <xf numFmtId="0" fontId="0" fillId="0" borderId="0"/>
  </cellStyleXfs>
  <cellXfs count="310">
    <xf numFmtId="0" fontId="0" fillId="0" borderId="0" xfId="0"/>
    <xf numFmtId="0" fontId="0" fillId="0" borderId="0" xfId="0" applyAlignment="1">
      <alignment vertical="center"/>
    </xf>
    <xf numFmtId="0" fontId="4" fillId="0" borderId="0" xfId="0" applyFont="1" applyAlignment="1">
      <alignment vertical="center"/>
    </xf>
    <xf numFmtId="0" fontId="0" fillId="0" borderId="3" xfId="0" applyBorder="1" applyAlignment="1">
      <alignment vertical="center"/>
    </xf>
    <xf numFmtId="0" fontId="0" fillId="0" borderId="3" xfId="0" applyBorder="1"/>
    <xf numFmtId="0" fontId="0" fillId="0" borderId="3" xfId="0" applyBorder="1" applyAlignment="1">
      <alignment wrapText="1"/>
    </xf>
    <xf numFmtId="0" fontId="0" fillId="0" borderId="3" xfId="0" applyBorder="1" applyAlignment="1">
      <alignment horizontal="center" vertical="center"/>
    </xf>
    <xf numFmtId="0" fontId="0" fillId="0" borderId="3" xfId="0" applyBorder="1" applyAlignment="1">
      <alignment horizontal="center"/>
    </xf>
    <xf numFmtId="0" fontId="0" fillId="0" borderId="3" xfId="0" applyFill="1" applyBorder="1" applyAlignment="1">
      <alignment horizontal="center"/>
    </xf>
    <xf numFmtId="0" fontId="0" fillId="0" borderId="0" xfId="0" applyAlignment="1"/>
    <xf numFmtId="0" fontId="8" fillId="0" borderId="3" xfId="0" applyFont="1" applyBorder="1" applyAlignment="1">
      <alignment vertical="center" wrapText="1"/>
    </xf>
    <xf numFmtId="0" fontId="12" fillId="0" borderId="3" xfId="0" applyFont="1" applyBorder="1" applyAlignment="1">
      <alignment horizontal="center" vertical="center" wrapText="1"/>
    </xf>
    <xf numFmtId="0" fontId="11" fillId="0" borderId="3" xfId="0" applyFont="1" applyBorder="1" applyAlignment="1">
      <alignment horizontal="center" vertical="center" wrapText="1"/>
    </xf>
    <xf numFmtId="0" fontId="14" fillId="0" borderId="3" xfId="0" applyFont="1" applyBorder="1" applyAlignment="1">
      <alignment horizontal="center" vertical="center" wrapText="1"/>
    </xf>
    <xf numFmtId="0" fontId="13" fillId="0" borderId="3" xfId="0" applyFont="1" applyBorder="1" applyAlignment="1">
      <alignment horizontal="center" vertical="center" wrapText="1"/>
    </xf>
    <xf numFmtId="0" fontId="11" fillId="0" borderId="4" xfId="0" applyFont="1" applyBorder="1" applyAlignment="1">
      <alignment horizontal="center" vertical="center" wrapText="1"/>
    </xf>
    <xf numFmtId="0" fontId="0" fillId="0" borderId="0" xfId="0" applyAlignment="1">
      <alignment vertical="top"/>
    </xf>
    <xf numFmtId="0" fontId="0" fillId="0" borderId="3" xfId="0" applyBorder="1" applyAlignment="1">
      <alignment vertical="top"/>
    </xf>
    <xf numFmtId="0" fontId="0" fillId="0" borderId="3" xfId="0" applyBorder="1" applyAlignment="1">
      <alignment horizontal="center" vertical="top"/>
    </xf>
    <xf numFmtId="0" fontId="0" fillId="0" borderId="4" xfId="0" applyBorder="1" applyAlignment="1">
      <alignment horizontal="center" vertical="center"/>
    </xf>
    <xf numFmtId="0" fontId="0" fillId="0" borderId="6" xfId="0" applyBorder="1" applyAlignment="1">
      <alignment horizontal="center" vertical="center"/>
    </xf>
    <xf numFmtId="0" fontId="8" fillId="0" borderId="3" xfId="0" applyFont="1" applyBorder="1" applyAlignment="1">
      <alignment horizontal="center" vertical="center"/>
    </xf>
    <xf numFmtId="0" fontId="0" fillId="0" borderId="3" xfId="0" applyBorder="1" applyAlignment="1">
      <alignment vertical="center" wrapText="1"/>
    </xf>
    <xf numFmtId="0" fontId="18" fillId="0" borderId="3" xfId="0" applyFont="1" applyBorder="1" applyAlignment="1">
      <alignment vertical="center" wrapText="1"/>
    </xf>
    <xf numFmtId="0" fontId="17" fillId="0" borderId="0" xfId="0" applyFont="1" applyAlignment="1">
      <alignment vertical="center"/>
    </xf>
    <xf numFmtId="0" fontId="17" fillId="0" borderId="0" xfId="0" applyFont="1" applyAlignment="1">
      <alignment horizontal="center" vertical="center"/>
    </xf>
    <xf numFmtId="0" fontId="17" fillId="0" borderId="0" xfId="0" applyFont="1" applyAlignment="1">
      <alignment horizontal="center" vertical="center" wrapText="1"/>
    </xf>
    <xf numFmtId="0" fontId="17" fillId="0" borderId="3" xfId="0" applyFont="1" applyBorder="1" applyAlignment="1">
      <alignment horizontal="center" vertical="center" wrapText="1"/>
    </xf>
    <xf numFmtId="0" fontId="17" fillId="0" borderId="3" xfId="0" applyFont="1" applyBorder="1" applyAlignment="1">
      <alignment vertical="center"/>
    </xf>
    <xf numFmtId="0" fontId="17" fillId="0" borderId="3" xfId="0" applyFont="1" applyBorder="1" applyAlignment="1">
      <alignment horizontal="center" vertical="center"/>
    </xf>
    <xf numFmtId="0" fontId="17" fillId="0" borderId="3" xfId="0" applyFont="1" applyBorder="1" applyAlignment="1">
      <alignment horizontal="center" vertical="center"/>
    </xf>
    <xf numFmtId="0" fontId="17" fillId="0" borderId="3" xfId="0" applyFont="1" applyBorder="1" applyAlignment="1">
      <alignment horizontal="center" vertical="center" wrapText="1"/>
    </xf>
    <xf numFmtId="0" fontId="17" fillId="0" borderId="3" xfId="0" applyFont="1" applyBorder="1" applyAlignment="1">
      <alignment vertical="center" wrapText="1"/>
    </xf>
    <xf numFmtId="0" fontId="17" fillId="3" borderId="3" xfId="0" applyFont="1" applyFill="1" applyBorder="1" applyAlignment="1">
      <alignment vertical="center"/>
    </xf>
    <xf numFmtId="0" fontId="17" fillId="4" borderId="3" xfId="0" applyFont="1" applyFill="1" applyBorder="1" applyAlignment="1">
      <alignment vertical="center"/>
    </xf>
    <xf numFmtId="0" fontId="0" fillId="0" borderId="0" xfId="0" applyAlignment="1">
      <alignment wrapText="1"/>
    </xf>
    <xf numFmtId="0" fontId="0" fillId="0" borderId="0" xfId="0" applyAlignment="1">
      <alignment vertical="center" wrapText="1"/>
    </xf>
    <xf numFmtId="0" fontId="0" fillId="0" borderId="0" xfId="0" applyAlignment="1">
      <alignment horizontal="left" vertical="center"/>
    </xf>
    <xf numFmtId="0" fontId="0" fillId="0" borderId="0" xfId="0" applyAlignment="1">
      <alignment horizontal="center" vertical="center"/>
    </xf>
    <xf numFmtId="0" fontId="0" fillId="0" borderId="3" xfId="0" applyBorder="1" applyAlignment="1">
      <alignment horizontal="center" vertical="center"/>
    </xf>
    <xf numFmtId="0" fontId="20" fillId="0" borderId="3" xfId="0" applyFont="1" applyBorder="1" applyAlignment="1">
      <alignment vertical="center" wrapText="1"/>
    </xf>
    <xf numFmtId="0" fontId="20" fillId="0" borderId="3" xfId="0" applyFont="1" applyBorder="1" applyAlignment="1">
      <alignment horizontal="left" vertical="center"/>
    </xf>
    <xf numFmtId="0" fontId="0" fillId="0" borderId="3" xfId="0" applyBorder="1" applyAlignment="1">
      <alignment horizontal="center" vertical="center" wrapText="1"/>
    </xf>
    <xf numFmtId="0" fontId="24" fillId="4" borderId="7" xfId="0" applyFont="1" applyFill="1" applyBorder="1" applyAlignment="1">
      <alignment vertical="center" wrapText="1"/>
    </xf>
    <xf numFmtId="0" fontId="0" fillId="0" borderId="0" xfId="0" applyAlignment="1">
      <alignment vertical="top" wrapText="1"/>
    </xf>
    <xf numFmtId="0" fontId="0" fillId="0" borderId="0" xfId="0" applyBorder="1" applyAlignment="1">
      <alignment vertical="top" wrapText="1"/>
    </xf>
    <xf numFmtId="0" fontId="0" fillId="0" borderId="3" xfId="0" applyBorder="1" applyAlignment="1">
      <alignment vertical="top" wrapText="1"/>
    </xf>
    <xf numFmtId="0" fontId="11" fillId="0" borderId="3" xfId="0" applyFont="1" applyBorder="1" applyAlignment="1">
      <alignment wrapText="1"/>
    </xf>
    <xf numFmtId="0" fontId="11" fillId="0" borderId="3" xfId="0" applyFont="1" applyBorder="1" applyAlignment="1"/>
    <xf numFmtId="0" fontId="26" fillId="0" borderId="3" xfId="0" applyFont="1" applyBorder="1" applyAlignment="1">
      <alignment wrapText="1"/>
    </xf>
    <xf numFmtId="0" fontId="11" fillId="0" borderId="3" xfId="0" applyFont="1" applyBorder="1" applyAlignment="1">
      <alignment horizontal="center" wrapText="1"/>
    </xf>
    <xf numFmtId="0" fontId="11" fillId="0" borderId="3" xfId="0" applyFont="1" applyBorder="1" applyAlignment="1">
      <alignment horizontal="center"/>
    </xf>
    <xf numFmtId="0" fontId="4" fillId="0" borderId="0" xfId="0" applyFont="1"/>
    <xf numFmtId="0" fontId="0" fillId="0" borderId="3" xfId="0" applyBorder="1" applyAlignment="1">
      <alignment horizontal="center"/>
    </xf>
    <xf numFmtId="0" fontId="11" fillId="0" borderId="3" xfId="0" applyFont="1" applyBorder="1" applyAlignment="1">
      <alignment horizontal="center" vertical="center"/>
    </xf>
    <xf numFmtId="0" fontId="0" fillId="0" borderId="0" xfId="0" applyAlignment="1">
      <alignment horizontal="left" vertical="top" wrapText="1"/>
    </xf>
    <xf numFmtId="0" fontId="0" fillId="0" borderId="3" xfId="0" applyBorder="1" applyAlignment="1">
      <alignment horizontal="center" wrapText="1"/>
    </xf>
    <xf numFmtId="0" fontId="0" fillId="3" borderId="3" xfId="0" applyFill="1" applyBorder="1" applyAlignment="1">
      <alignment horizontal="center"/>
    </xf>
    <xf numFmtId="0" fontId="0" fillId="0" borderId="3" xfId="0" applyBorder="1" applyAlignment="1">
      <alignment horizontal="center" vertical="center"/>
    </xf>
    <xf numFmtId="0" fontId="0" fillId="0" borderId="0" xfId="0"/>
    <xf numFmtId="0" fontId="4" fillId="2" borderId="0" xfId="0" applyFont="1" applyFill="1" applyAlignment="1">
      <alignment horizontal="left" vertical="center" wrapText="1"/>
    </xf>
    <xf numFmtId="0" fontId="0" fillId="4" borderId="0" xfId="0" applyFill="1" applyAlignment="1">
      <alignment vertical="center" wrapText="1"/>
    </xf>
    <xf numFmtId="0" fontId="33" fillId="0" borderId="3" xfId="0" applyFont="1" applyBorder="1" applyAlignment="1">
      <alignment horizontal="center" vertical="center" wrapText="1"/>
    </xf>
    <xf numFmtId="0" fontId="11" fillId="0" borderId="3" xfId="0" applyFont="1" applyBorder="1" applyAlignment="1">
      <alignment vertical="center" wrapText="1"/>
    </xf>
    <xf numFmtId="0" fontId="27" fillId="0" borderId="3" xfId="0" applyFont="1" applyBorder="1" applyAlignment="1">
      <alignment vertical="center" wrapText="1"/>
    </xf>
    <xf numFmtId="49" fontId="0" fillId="0" borderId="3" xfId="0" applyNumberFormat="1" applyBorder="1" applyAlignment="1">
      <alignment vertical="center" wrapText="1"/>
    </xf>
    <xf numFmtId="0" fontId="0" fillId="0" borderId="0" xfId="0" applyAlignment="1">
      <alignment horizontal="center" vertical="center" wrapText="1"/>
    </xf>
    <xf numFmtId="0" fontId="39" fillId="0" borderId="3" xfId="0" applyFont="1" applyBorder="1" applyAlignment="1">
      <alignment vertical="center"/>
    </xf>
    <xf numFmtId="0" fontId="0" fillId="0" borderId="3" xfId="0" applyFont="1" applyBorder="1" applyAlignment="1">
      <alignment vertical="center"/>
    </xf>
    <xf numFmtId="0" fontId="0" fillId="0" borderId="3" xfId="0" applyBorder="1" applyAlignment="1">
      <alignment horizontal="center" vertical="top" wrapText="1"/>
    </xf>
    <xf numFmtId="0" fontId="0" fillId="0" borderId="0" xfId="0" applyFont="1" applyBorder="1" applyAlignment="1">
      <alignment vertical="center"/>
    </xf>
    <xf numFmtId="0" fontId="0" fillId="0" borderId="0" xfId="0" applyBorder="1" applyAlignment="1">
      <alignment horizontal="left" vertical="top" wrapText="1"/>
    </xf>
    <xf numFmtId="0" fontId="4" fillId="4" borderId="0" xfId="0" applyFont="1" applyFill="1" applyAlignment="1"/>
    <xf numFmtId="0" fontId="0" fillId="0" borderId="3" xfId="0" applyBorder="1" applyAlignment="1">
      <alignment horizontal="center" vertical="center"/>
    </xf>
    <xf numFmtId="0" fontId="0" fillId="0" borderId="3" xfId="0" applyBorder="1" applyAlignment="1">
      <alignment horizontal="left" vertical="center" wrapText="1"/>
    </xf>
    <xf numFmtId="0" fontId="0" fillId="0" borderId="3" xfId="0" applyBorder="1" applyAlignment="1">
      <alignment horizontal="center" vertical="center" wrapText="1"/>
    </xf>
    <xf numFmtId="0" fontId="0" fillId="0" borderId="3" xfId="0" applyFill="1" applyBorder="1" applyAlignment="1">
      <alignment horizontal="center" vertical="center"/>
    </xf>
    <xf numFmtId="0" fontId="0" fillId="0" borderId="9" xfId="0" applyBorder="1" applyAlignment="1">
      <alignment vertical="center"/>
    </xf>
    <xf numFmtId="0" fontId="0" fillId="0" borderId="0" xfId="0" applyBorder="1" applyAlignment="1">
      <alignment horizontal="center" vertical="center"/>
    </xf>
    <xf numFmtId="0" fontId="0" fillId="0" borderId="0" xfId="0" applyBorder="1" applyAlignment="1">
      <alignment horizontal="center"/>
    </xf>
    <xf numFmtId="0" fontId="0" fillId="0" borderId="0" xfId="0" applyBorder="1" applyAlignment="1">
      <alignment horizontal="center" vertical="center" wrapText="1"/>
    </xf>
    <xf numFmtId="0" fontId="0" fillId="0" borderId="3" xfId="0" applyBorder="1" applyAlignment="1">
      <alignment horizontal="left" vertical="center" wrapText="1"/>
    </xf>
    <xf numFmtId="0" fontId="0" fillId="0" borderId="3" xfId="0" applyBorder="1" applyAlignment="1">
      <alignment horizontal="center" vertical="center" wrapText="1"/>
    </xf>
    <xf numFmtId="0" fontId="46" fillId="0" borderId="3" xfId="0" applyFont="1" applyBorder="1" applyAlignment="1">
      <alignment vertical="center" wrapText="1"/>
    </xf>
    <xf numFmtId="0" fontId="17" fillId="0" borderId="3" xfId="0" applyFont="1" applyBorder="1" applyAlignment="1">
      <alignment horizontal="center" vertical="center" wrapText="1"/>
    </xf>
    <xf numFmtId="0" fontId="0" fillId="0" borderId="3" xfId="0" applyBorder="1" applyAlignment="1">
      <alignment horizontal="center" vertical="center"/>
    </xf>
    <xf numFmtId="0" fontId="11" fillId="0" borderId="3" xfId="0" applyFont="1" applyBorder="1" applyAlignment="1">
      <alignment vertical="center"/>
    </xf>
    <xf numFmtId="0" fontId="0" fillId="0" borderId="0" xfId="0" applyAlignment="1">
      <alignment horizontal="left" vertical="top" wrapText="1"/>
    </xf>
    <xf numFmtId="0" fontId="0" fillId="0" borderId="3" xfId="0" applyBorder="1" applyAlignment="1">
      <alignment horizontal="center" vertical="center" wrapText="1"/>
    </xf>
    <xf numFmtId="0" fontId="0" fillId="0" borderId="0" xfId="0" applyAlignment="1">
      <alignment horizontal="left" vertical="center"/>
    </xf>
    <xf numFmtId="0" fontId="5" fillId="0" borderId="3" xfId="0" applyFont="1" applyBorder="1" applyAlignment="1">
      <alignment vertical="center" wrapText="1"/>
    </xf>
    <xf numFmtId="0" fontId="0" fillId="0" borderId="3" xfId="0" applyBorder="1" applyAlignment="1">
      <alignment horizontal="center" vertical="center"/>
    </xf>
    <xf numFmtId="0" fontId="0" fillId="0" borderId="3" xfId="0" applyBorder="1" applyAlignment="1">
      <alignment horizontal="left" vertical="center" wrapText="1"/>
    </xf>
    <xf numFmtId="0" fontId="0" fillId="0" borderId="3" xfId="0" applyBorder="1" applyAlignment="1">
      <alignment horizontal="center" vertical="center" wrapText="1"/>
    </xf>
    <xf numFmtId="0" fontId="0" fillId="0" borderId="0" xfId="0" applyAlignment="1">
      <alignment horizontal="left" vertical="center" wrapText="1"/>
    </xf>
    <xf numFmtId="0" fontId="53" fillId="0" borderId="0" xfId="0" applyFont="1" applyAlignment="1">
      <alignment horizontal="left" vertical="center" wrapText="1"/>
    </xf>
    <xf numFmtId="0" fontId="56" fillId="0" borderId="0" xfId="0" applyFont="1" applyAlignment="1">
      <alignment horizontal="left" vertical="center" wrapText="1"/>
    </xf>
    <xf numFmtId="0" fontId="52" fillId="0" borderId="0" xfId="0" applyFont="1" applyAlignment="1">
      <alignment horizontal="left" vertical="center" wrapText="1"/>
    </xf>
    <xf numFmtId="0" fontId="62" fillId="0" borderId="3" xfId="0" applyFont="1" applyBorder="1" applyAlignment="1">
      <alignment vertical="center" wrapText="1"/>
    </xf>
    <xf numFmtId="0" fontId="0" fillId="3" borderId="3" xfId="0" applyFont="1" applyFill="1" applyBorder="1" applyAlignment="1">
      <alignment horizontal="center" vertical="center" wrapText="1"/>
    </xf>
    <xf numFmtId="0" fontId="18" fillId="0" borderId="3" xfId="0" applyFont="1" applyBorder="1" applyAlignment="1">
      <alignment horizontal="center" vertical="center" wrapText="1"/>
    </xf>
    <xf numFmtId="0" fontId="49" fillId="0" borderId="3" xfId="0" applyFont="1" applyBorder="1" applyAlignment="1">
      <alignment horizontal="center" vertical="center" wrapText="1"/>
    </xf>
    <xf numFmtId="0" fontId="49" fillId="0" borderId="0" xfId="0" applyFont="1" applyAlignment="1">
      <alignment vertical="center" wrapText="1"/>
    </xf>
    <xf numFmtId="0" fontId="27" fillId="0" borderId="3" xfId="0" applyFont="1" applyBorder="1" applyAlignment="1">
      <alignment horizontal="center" vertical="center" wrapText="1"/>
    </xf>
    <xf numFmtId="0" fontId="27" fillId="0" borderId="0" xfId="0" applyFont="1" applyAlignment="1">
      <alignment vertical="top" wrapText="1"/>
    </xf>
    <xf numFmtId="0" fontId="56" fillId="0" borderId="3" xfId="0" applyFont="1" applyBorder="1" applyAlignment="1">
      <alignment horizontal="center" vertical="center" wrapText="1"/>
    </xf>
    <xf numFmtId="0" fontId="72" fillId="2" borderId="3" xfId="0" applyFont="1" applyFill="1" applyBorder="1" applyAlignment="1">
      <alignment vertical="center" wrapText="1"/>
    </xf>
    <xf numFmtId="0" fontId="0" fillId="8" borderId="3" xfId="0" applyFill="1" applyBorder="1" applyAlignment="1">
      <alignment horizontal="center" vertical="center"/>
    </xf>
    <xf numFmtId="0" fontId="0" fillId="6" borderId="3" xfId="0" applyFill="1" applyBorder="1" applyAlignment="1">
      <alignment horizontal="center" vertical="center" wrapText="1"/>
    </xf>
    <xf numFmtId="0" fontId="0" fillId="6" borderId="3" xfId="0" applyFill="1" applyBorder="1" applyAlignment="1">
      <alignment horizontal="center" vertical="center"/>
    </xf>
    <xf numFmtId="0" fontId="0" fillId="7" borderId="3" xfId="0" applyFill="1" applyBorder="1" applyAlignment="1">
      <alignment horizontal="center" vertical="center"/>
    </xf>
    <xf numFmtId="0" fontId="58" fillId="0" borderId="0" xfId="0" applyFont="1" applyAlignment="1">
      <alignment horizontal="center" vertical="center" wrapText="1"/>
    </xf>
    <xf numFmtId="0" fontId="72" fillId="2" borderId="3" xfId="0" applyFont="1" applyFill="1" applyBorder="1" applyAlignment="1">
      <alignment horizontal="center" vertical="center" wrapText="1"/>
    </xf>
    <xf numFmtId="0" fontId="73" fillId="0" borderId="3" xfId="0" applyFont="1" applyBorder="1" applyAlignment="1">
      <alignment vertical="center" wrapText="1"/>
    </xf>
    <xf numFmtId="0" fontId="74" fillId="0" borderId="3" xfId="0" applyFont="1" applyBorder="1" applyAlignment="1">
      <alignment vertical="center" wrapText="1"/>
    </xf>
    <xf numFmtId="0" fontId="0" fillId="0" borderId="3" xfId="0" applyBorder="1" applyAlignment="1">
      <alignment horizontal="center" vertical="center" wrapText="1"/>
    </xf>
    <xf numFmtId="0" fontId="0" fillId="0" borderId="3" xfId="0" applyBorder="1" applyAlignment="1">
      <alignment horizontal="center" vertical="center"/>
    </xf>
    <xf numFmtId="0" fontId="0" fillId="0" borderId="3" xfId="0" applyBorder="1" applyAlignment="1">
      <alignment horizontal="center"/>
    </xf>
    <xf numFmtId="0" fontId="0" fillId="0" borderId="4" xfId="0" applyBorder="1" applyAlignment="1">
      <alignment horizontal="center" vertical="center"/>
    </xf>
    <xf numFmtId="0" fontId="0" fillId="0" borderId="0" xfId="0" applyAlignment="1">
      <alignment horizontal="center"/>
    </xf>
    <xf numFmtId="0" fontId="72" fillId="4" borderId="3" xfId="0" applyFont="1" applyFill="1" applyBorder="1" applyAlignment="1">
      <alignment horizontal="center" vertical="center" wrapText="1"/>
    </xf>
    <xf numFmtId="0" fontId="0" fillId="4" borderId="3" xfId="0" applyFont="1" applyFill="1" applyBorder="1" applyAlignment="1">
      <alignment horizontal="center" vertical="center" wrapText="1"/>
    </xf>
    <xf numFmtId="0" fontId="0" fillId="11" borderId="3" xfId="0" applyFill="1" applyBorder="1" applyAlignment="1">
      <alignment horizontal="center" vertical="center" wrapText="1"/>
    </xf>
    <xf numFmtId="0" fontId="0" fillId="0" borderId="3" xfId="0" applyBorder="1" applyAlignment="1">
      <alignment horizontal="center" vertical="center"/>
    </xf>
    <xf numFmtId="0" fontId="0" fillId="0" borderId="3" xfId="0" applyBorder="1" applyAlignment="1">
      <alignment horizontal="center"/>
    </xf>
    <xf numFmtId="0" fontId="0" fillId="0" borderId="0" xfId="0"/>
    <xf numFmtId="0" fontId="0" fillId="0" borderId="3" xfId="0" applyBorder="1" applyAlignment="1">
      <alignment horizontal="center" wrapText="1"/>
    </xf>
    <xf numFmtId="0" fontId="0" fillId="2" borderId="3" xfId="0" applyFont="1" applyFill="1" applyBorder="1" applyAlignment="1">
      <alignment horizontal="center" vertical="center"/>
    </xf>
    <xf numFmtId="0" fontId="53" fillId="2" borderId="3" xfId="0" applyFont="1" applyFill="1" applyBorder="1" applyAlignment="1">
      <alignment horizontal="center" vertical="center"/>
    </xf>
    <xf numFmtId="0" fontId="0" fillId="0" borderId="3" xfId="0" applyBorder="1" applyAlignment="1">
      <alignment horizontal="center" vertical="center" wrapText="1"/>
    </xf>
    <xf numFmtId="0" fontId="77" fillId="2" borderId="3" xfId="0" applyFont="1" applyFill="1" applyBorder="1" applyAlignment="1">
      <alignment horizontal="center" vertical="center"/>
    </xf>
    <xf numFmtId="0" fontId="0" fillId="0" borderId="3" xfId="0" applyBorder="1" applyAlignment="1">
      <alignment horizontal="center" vertical="center"/>
    </xf>
    <xf numFmtId="0" fontId="0" fillId="0" borderId="0" xfId="0"/>
    <xf numFmtId="0" fontId="0" fillId="0" borderId="3" xfId="0" applyBorder="1" applyAlignment="1">
      <alignment horizontal="center" vertical="center" wrapText="1"/>
    </xf>
    <xf numFmtId="0" fontId="0" fillId="0" borderId="0" xfId="0" applyAlignment="1">
      <alignment horizontal="center"/>
    </xf>
    <xf numFmtId="0" fontId="0" fillId="12" borderId="3" xfId="0" applyFill="1" applyBorder="1" applyAlignment="1">
      <alignment vertical="center" wrapText="1"/>
    </xf>
    <xf numFmtId="0" fontId="0" fillId="12" borderId="3" xfId="0" applyFill="1" applyBorder="1"/>
    <xf numFmtId="0" fontId="0" fillId="8" borderId="3" xfId="0" applyFill="1" applyBorder="1" applyAlignment="1">
      <alignment vertical="center" wrapText="1"/>
    </xf>
    <xf numFmtId="0" fontId="0" fillId="8" borderId="3" xfId="0" applyFill="1" applyBorder="1"/>
    <xf numFmtId="0" fontId="0" fillId="13" borderId="3" xfId="0" applyFill="1" applyBorder="1" applyAlignment="1">
      <alignment vertical="center" wrapText="1"/>
    </xf>
    <xf numFmtId="0" fontId="0" fillId="13" borderId="3" xfId="0" applyFill="1" applyBorder="1"/>
    <xf numFmtId="0" fontId="0" fillId="9" borderId="3" xfId="0" applyFill="1" applyBorder="1" applyAlignment="1">
      <alignment vertical="center" wrapText="1"/>
    </xf>
    <xf numFmtId="0" fontId="0" fillId="8" borderId="3" xfId="0" applyFill="1" applyBorder="1" applyAlignment="1">
      <alignment horizontal="center" vertical="center" wrapText="1"/>
    </xf>
    <xf numFmtId="0" fontId="0" fillId="0" borderId="3" xfId="0" applyBorder="1" applyAlignment="1">
      <alignment horizontal="center"/>
    </xf>
    <xf numFmtId="0" fontId="0" fillId="0" borderId="3" xfId="0" applyBorder="1" applyAlignment="1">
      <alignment horizontal="left" vertical="top" wrapText="1"/>
    </xf>
    <xf numFmtId="0" fontId="0" fillId="0" borderId="3" xfId="0" applyBorder="1" applyAlignment="1">
      <alignment horizontal="left" vertical="center"/>
    </xf>
    <xf numFmtId="0" fontId="53" fillId="2" borderId="3" xfId="0" applyFont="1" applyFill="1" applyBorder="1" applyAlignment="1">
      <alignment horizontal="center" vertical="center"/>
    </xf>
    <xf numFmtId="58" fontId="0" fillId="0" borderId="3" xfId="0" applyNumberFormat="1" applyBorder="1" applyAlignment="1">
      <alignment horizontal="center" vertical="center"/>
    </xf>
    <xf numFmtId="0" fontId="33" fillId="0" borderId="0" xfId="0" applyFont="1" applyAlignment="1">
      <alignment vertical="center"/>
    </xf>
    <xf numFmtId="0" fontId="0" fillId="0" borderId="0" xfId="0"/>
    <xf numFmtId="0" fontId="0" fillId="0" borderId="4" xfId="0" applyBorder="1" applyAlignment="1">
      <alignment horizontal="center" vertical="center" wrapText="1"/>
    </xf>
    <xf numFmtId="0" fontId="0" fillId="0" borderId="3" xfId="0" applyBorder="1" applyAlignment="1">
      <alignment horizontal="center" vertical="center" wrapText="1"/>
    </xf>
    <xf numFmtId="0" fontId="18" fillId="0" borderId="3" xfId="0" applyFont="1" applyBorder="1" applyAlignment="1">
      <alignment horizontal="center" vertical="top"/>
    </xf>
    <xf numFmtId="0" fontId="18" fillId="0" borderId="3" xfId="0" applyFont="1" applyBorder="1" applyAlignment="1">
      <alignment vertical="top"/>
    </xf>
    <xf numFmtId="0" fontId="18" fillId="0" borderId="3" xfId="0" applyFont="1" applyBorder="1" applyAlignment="1">
      <alignment vertical="top" wrapText="1"/>
    </xf>
    <xf numFmtId="0" fontId="0" fillId="0" borderId="0" xfId="0" applyAlignment="1">
      <alignment horizontal="left"/>
    </xf>
    <xf numFmtId="0" fontId="18" fillId="0" borderId="3" xfId="0" applyFont="1" applyBorder="1" applyAlignment="1">
      <alignment horizontal="left" vertical="top" wrapText="1"/>
    </xf>
    <xf numFmtId="0" fontId="18" fillId="0" borderId="3" xfId="0" applyFont="1" applyBorder="1" applyAlignment="1">
      <alignment horizontal="left" vertical="top"/>
    </xf>
    <xf numFmtId="0" fontId="80" fillId="0" borderId="3" xfId="0" applyFont="1" applyBorder="1" applyAlignment="1">
      <alignment horizontal="left" vertical="top" wrapText="1"/>
    </xf>
    <xf numFmtId="0" fontId="80" fillId="0" borderId="3" xfId="0" applyFont="1" applyBorder="1" applyAlignment="1">
      <alignment vertical="top" wrapText="1"/>
    </xf>
    <xf numFmtId="0" fontId="18" fillId="0" borderId="0" xfId="0" applyFont="1" applyAlignment="1">
      <alignment horizontal="left" vertical="top" wrapText="1"/>
    </xf>
    <xf numFmtId="0" fontId="90" fillId="0" borderId="0" xfId="0" applyFont="1" applyAlignment="1">
      <alignment horizontal="left" vertical="top" wrapText="1"/>
    </xf>
    <xf numFmtId="14" fontId="18" fillId="0" borderId="3" xfId="0" applyNumberFormat="1" applyFont="1" applyBorder="1" applyAlignment="1">
      <alignment horizontal="center" vertical="top"/>
    </xf>
    <xf numFmtId="0" fontId="18" fillId="0" borderId="0" xfId="0" applyFont="1" applyAlignment="1">
      <alignment vertical="top" wrapText="1"/>
    </xf>
    <xf numFmtId="0" fontId="18" fillId="0" borderId="0" xfId="0" applyFont="1" applyAlignment="1">
      <alignment vertical="center" wrapText="1"/>
    </xf>
    <xf numFmtId="0" fontId="80" fillId="0" borderId="0" xfId="0" applyFont="1" applyAlignment="1">
      <alignment horizontal="left" vertical="top" wrapText="1"/>
    </xf>
    <xf numFmtId="0" fontId="80" fillId="0" borderId="0" xfId="0" applyFont="1" applyAlignment="1">
      <alignment horizontal="left" vertical="top"/>
    </xf>
    <xf numFmtId="0" fontId="4" fillId="2" borderId="0" xfId="0" applyFont="1" applyFill="1" applyAlignment="1">
      <alignment horizontal="center" vertical="center"/>
    </xf>
    <xf numFmtId="0" fontId="4" fillId="2" borderId="3" xfId="0" applyFont="1" applyFill="1" applyBorder="1" applyAlignment="1">
      <alignment horizontal="center" vertical="center"/>
    </xf>
    <xf numFmtId="0" fontId="7" fillId="2" borderId="7" xfId="0" applyFont="1" applyFill="1" applyBorder="1" applyAlignment="1">
      <alignment horizontal="center"/>
    </xf>
    <xf numFmtId="0" fontId="4" fillId="2" borderId="7" xfId="0" applyFont="1" applyFill="1" applyBorder="1" applyAlignment="1">
      <alignment horizontal="center"/>
    </xf>
    <xf numFmtId="0" fontId="13" fillId="0" borderId="3"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6"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6"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13" fillId="0" borderId="5" xfId="0" applyFont="1" applyBorder="1" applyAlignment="1">
      <alignment horizontal="center" vertical="center" wrapText="1"/>
    </xf>
    <xf numFmtId="0" fontId="12" fillId="0" borderId="5" xfId="0" applyFont="1" applyBorder="1" applyAlignment="1">
      <alignment horizontal="center" vertical="center" wrapText="1"/>
    </xf>
    <xf numFmtId="0" fontId="4" fillId="2" borderId="0" xfId="0" applyFont="1" applyFill="1" applyAlignment="1">
      <alignment horizontal="center"/>
    </xf>
    <xf numFmtId="0" fontId="0" fillId="0" borderId="1" xfId="0" applyBorder="1" applyAlignment="1">
      <alignment horizontal="center" vertical="top"/>
    </xf>
    <xf numFmtId="0" fontId="0" fillId="0" borderId="8" xfId="0" applyBorder="1" applyAlignment="1">
      <alignment horizontal="center" vertical="top"/>
    </xf>
    <xf numFmtId="0" fontId="19" fillId="2" borderId="0" xfId="0" applyFont="1" applyFill="1" applyAlignment="1">
      <alignment horizontal="center" vertical="center" wrapText="1"/>
    </xf>
    <xf numFmtId="0" fontId="17" fillId="0" borderId="3" xfId="0" applyFont="1" applyBorder="1" applyAlignment="1">
      <alignment horizontal="center" vertical="center"/>
    </xf>
    <xf numFmtId="0" fontId="17" fillId="0" borderId="3" xfId="0" applyFont="1" applyBorder="1" applyAlignment="1">
      <alignment horizontal="center" vertical="center" wrapText="1"/>
    </xf>
    <xf numFmtId="0" fontId="0" fillId="0" borderId="3" xfId="0" applyBorder="1" applyAlignment="1">
      <alignment horizontal="center" vertical="center"/>
    </xf>
    <xf numFmtId="0" fontId="24" fillId="4" borderId="7" xfId="0" applyFont="1" applyFill="1" applyBorder="1" applyAlignment="1">
      <alignment horizontal="center" vertical="center" wrapText="1"/>
    </xf>
    <xf numFmtId="0" fontId="0" fillId="0" borderId="3" xfId="0" applyBorder="1" applyAlignment="1">
      <alignment horizontal="center"/>
    </xf>
    <xf numFmtId="0" fontId="27" fillId="0" borderId="3" xfId="0" applyFont="1" applyBorder="1" applyAlignment="1">
      <alignment horizontal="left" vertical="top" wrapText="1"/>
    </xf>
    <xf numFmtId="0" fontId="11" fillId="4" borderId="3" xfId="0" applyFont="1" applyFill="1" applyBorder="1" applyAlignment="1">
      <alignment vertical="center"/>
    </xf>
    <xf numFmtId="0" fontId="11" fillId="0" borderId="3" xfId="0" applyFont="1" applyBorder="1" applyAlignment="1">
      <alignment vertical="center"/>
    </xf>
    <xf numFmtId="0" fontId="32" fillId="0" borderId="3" xfId="0" applyFont="1" applyBorder="1" applyAlignment="1">
      <alignment vertic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30" fillId="0" borderId="3" xfId="0" applyFont="1" applyBorder="1" applyAlignment="1">
      <alignment horizontal="center" vertical="center" wrapText="1"/>
    </xf>
    <xf numFmtId="0" fontId="17" fillId="0" borderId="4" xfId="0" applyFont="1" applyBorder="1" applyAlignment="1">
      <alignment horizontal="left" vertical="top" wrapText="1"/>
    </xf>
    <xf numFmtId="0" fontId="17" fillId="0" borderId="5" xfId="0" applyFont="1" applyBorder="1" applyAlignment="1">
      <alignment horizontal="left" vertical="top"/>
    </xf>
    <xf numFmtId="0" fontId="17" fillId="0" borderId="6" xfId="0" applyFont="1" applyBorder="1" applyAlignment="1">
      <alignment horizontal="left" vertical="top"/>
    </xf>
    <xf numFmtId="0" fontId="11" fillId="3" borderId="3" xfId="0" applyFont="1" applyFill="1" applyBorder="1" applyAlignment="1">
      <alignment horizontal="center" vertical="center" wrapText="1"/>
    </xf>
    <xf numFmtId="0" fontId="26" fillId="0" borderId="3" xfId="0" applyFont="1" applyBorder="1" applyAlignment="1">
      <alignment horizontal="center" vertical="center" wrapText="1"/>
    </xf>
    <xf numFmtId="0" fontId="11" fillId="9" borderId="4" xfId="0" applyFont="1" applyFill="1" applyBorder="1" applyAlignment="1">
      <alignment horizontal="center" vertical="center" wrapText="1"/>
    </xf>
    <xf numFmtId="0" fontId="11" fillId="9" borderId="6" xfId="0" applyFont="1" applyFill="1" applyBorder="1" applyAlignment="1">
      <alignment horizontal="center" vertical="center" wrapText="1"/>
    </xf>
    <xf numFmtId="0" fontId="11" fillId="0" borderId="3" xfId="0" applyFont="1" applyBorder="1" applyAlignment="1">
      <alignment horizontal="center" vertical="center"/>
    </xf>
    <xf numFmtId="0" fontId="11" fillId="0" borderId="3" xfId="0" applyFont="1" applyBorder="1" applyAlignment="1">
      <alignment horizontal="left" vertical="center"/>
    </xf>
    <xf numFmtId="0" fontId="11" fillId="8" borderId="3"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11" fillId="0" borderId="3" xfId="0" applyFont="1" applyBorder="1" applyAlignment="1">
      <alignment horizontal="center"/>
    </xf>
    <xf numFmtId="0" fontId="11" fillId="5" borderId="3" xfId="0" applyFont="1" applyFill="1" applyBorder="1" applyAlignment="1">
      <alignment horizontal="center" vertical="center" wrapText="1"/>
    </xf>
    <xf numFmtId="0" fontId="11" fillId="6" borderId="3" xfId="0" applyFont="1" applyFill="1" applyBorder="1" applyAlignment="1">
      <alignment horizontal="center" vertical="center" wrapText="1"/>
    </xf>
    <xf numFmtId="0" fontId="4" fillId="2" borderId="7" xfId="0" applyFont="1" applyFill="1" applyBorder="1" applyAlignment="1">
      <alignment horizontal="center" vertical="center"/>
    </xf>
    <xf numFmtId="0" fontId="51" fillId="0" borderId="3" xfId="0" applyFont="1" applyBorder="1" applyAlignment="1">
      <alignment horizontal="center" vertical="center" wrapText="1"/>
    </xf>
    <xf numFmtId="0" fontId="0" fillId="3" borderId="4" xfId="0" applyFill="1" applyBorder="1" applyAlignment="1">
      <alignment horizontal="center" vertical="center"/>
    </xf>
    <xf numFmtId="0" fontId="0" fillId="3" borderId="6" xfId="0" applyFill="1" applyBorder="1" applyAlignment="1">
      <alignment horizontal="center" vertical="center"/>
    </xf>
    <xf numFmtId="0" fontId="0" fillId="3" borderId="3" xfId="0" applyFill="1" applyBorder="1" applyAlignment="1">
      <alignment horizontal="center" vertical="center"/>
    </xf>
    <xf numFmtId="0" fontId="26" fillId="0" borderId="3" xfId="0" applyFont="1" applyBorder="1" applyAlignment="1">
      <alignment horizontal="center" vertical="center"/>
    </xf>
    <xf numFmtId="0" fontId="0" fillId="3" borderId="13" xfId="0" applyFill="1" applyBorder="1" applyAlignment="1">
      <alignment horizontal="center" vertical="center"/>
    </xf>
    <xf numFmtId="0" fontId="0" fillId="3" borderId="15" xfId="0" applyFill="1" applyBorder="1" applyAlignment="1">
      <alignment horizontal="center" vertical="center"/>
    </xf>
    <xf numFmtId="0" fontId="0" fillId="3" borderId="10" xfId="0" applyFill="1" applyBorder="1" applyAlignment="1">
      <alignment horizontal="center" vertical="center"/>
    </xf>
    <xf numFmtId="0" fontId="0" fillId="3" borderId="9" xfId="0" applyFill="1" applyBorder="1" applyAlignment="1">
      <alignment horizontal="center" vertical="center"/>
    </xf>
    <xf numFmtId="0" fontId="0" fillId="3" borderId="0" xfId="0" applyFill="1" applyBorder="1" applyAlignment="1">
      <alignment horizontal="center" vertical="center"/>
    </xf>
    <xf numFmtId="0" fontId="0" fillId="3" borderId="11" xfId="0" applyFill="1" applyBorder="1" applyAlignment="1">
      <alignment horizontal="center" vertical="center"/>
    </xf>
    <xf numFmtId="0" fontId="0" fillId="3" borderId="14" xfId="0" applyFill="1" applyBorder="1" applyAlignment="1">
      <alignment horizontal="center" vertical="center"/>
    </xf>
    <xf numFmtId="0" fontId="0" fillId="3" borderId="7" xfId="0" applyFill="1" applyBorder="1" applyAlignment="1">
      <alignment horizontal="center" vertical="center"/>
    </xf>
    <xf numFmtId="0" fontId="0" fillId="3" borderId="12" xfId="0" applyFill="1" applyBorder="1" applyAlignment="1">
      <alignment horizontal="center" vertical="center"/>
    </xf>
    <xf numFmtId="0" fontId="11" fillId="0" borderId="0" xfId="0" applyFont="1"/>
    <xf numFmtId="0" fontId="0" fillId="0" borderId="9" xfId="0" applyBorder="1" applyAlignment="1">
      <alignment horizontal="left" vertical="top" wrapText="1"/>
    </xf>
    <xf numFmtId="0" fontId="0" fillId="0" borderId="0" xfId="0" applyAlignment="1">
      <alignment horizontal="left" vertical="top" wrapText="1"/>
    </xf>
    <xf numFmtId="0" fontId="11" fillId="0" borderId="0" xfId="0" applyFont="1" applyAlignment="1">
      <alignment horizontal="left" vertical="top" wrapText="1"/>
    </xf>
    <xf numFmtId="0" fontId="27" fillId="0" borderId="13" xfId="0" applyFont="1" applyBorder="1" applyAlignment="1">
      <alignment horizontal="left" vertical="top" wrapText="1"/>
    </xf>
    <xf numFmtId="0" fontId="27" fillId="0" borderId="9" xfId="0" applyFont="1" applyBorder="1" applyAlignment="1">
      <alignment horizontal="left" vertical="top" wrapText="1"/>
    </xf>
    <xf numFmtId="0" fontId="4" fillId="2" borderId="3" xfId="0" applyFont="1" applyFill="1" applyBorder="1" applyAlignment="1">
      <alignment horizontal="center" vertical="center" wrapText="1"/>
    </xf>
    <xf numFmtId="0" fontId="0" fillId="0" borderId="4" xfId="0" applyBorder="1" applyAlignment="1">
      <alignment horizontal="center" vertical="center"/>
    </xf>
    <xf numFmtId="0" fontId="0" fillId="0" borderId="6" xfId="0" applyBorder="1" applyAlignment="1">
      <alignment horizontal="center" vertical="center"/>
    </xf>
    <xf numFmtId="0" fontId="11" fillId="8" borderId="3" xfId="0" applyFont="1" applyFill="1" applyBorder="1"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xf numFmtId="0" fontId="26" fillId="0" borderId="0" xfId="0" applyFont="1"/>
    <xf numFmtId="0" fontId="0" fillId="0" borderId="1" xfId="0" applyBorder="1" applyAlignment="1">
      <alignment horizontal="left" vertical="center" wrapText="1"/>
    </xf>
    <xf numFmtId="0" fontId="0" fillId="0" borderId="8" xfId="0" applyBorder="1" applyAlignment="1">
      <alignment horizontal="left" vertical="center" wrapText="1"/>
    </xf>
    <xf numFmtId="0" fontId="0" fillId="0" borderId="3" xfId="0" applyBorder="1" applyAlignment="1">
      <alignment horizontal="left" vertical="top" wrapText="1"/>
    </xf>
    <xf numFmtId="0" fontId="0" fillId="0" borderId="15" xfId="0" applyBorder="1" applyAlignment="1">
      <alignment horizontal="left" vertical="top" wrapText="1"/>
    </xf>
    <xf numFmtId="0" fontId="49" fillId="0" borderId="3" xfId="0" applyFont="1" applyBorder="1" applyAlignment="1">
      <alignment horizontal="left" vertical="top" wrapText="1"/>
    </xf>
    <xf numFmtId="0" fontId="49" fillId="0" borderId="3" xfId="0" applyFont="1" applyBorder="1" applyAlignment="1">
      <alignment horizontal="left" vertical="center" wrapText="1"/>
    </xf>
    <xf numFmtId="0" fontId="0" fillId="0" borderId="3" xfId="0" applyBorder="1" applyAlignment="1">
      <alignment horizontal="left" vertical="center" wrapText="1"/>
    </xf>
    <xf numFmtId="0" fontId="0" fillId="0" borderId="3" xfId="0" applyBorder="1" applyAlignment="1">
      <alignment horizontal="left" vertical="center"/>
    </xf>
    <xf numFmtId="0" fontId="0" fillId="0" borderId="4" xfId="0" applyBorder="1" applyAlignment="1">
      <alignment horizontal="left" vertical="center" wrapText="1"/>
    </xf>
    <xf numFmtId="0" fontId="0" fillId="0" borderId="6" xfId="0" applyBorder="1" applyAlignment="1">
      <alignment horizontal="left"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27" fillId="0" borderId="3" xfId="0" applyFont="1" applyBorder="1" applyAlignment="1">
      <alignment vertical="top" wrapText="1"/>
    </xf>
    <xf numFmtId="0" fontId="0" fillId="0" borderId="3" xfId="0" applyBorder="1" applyAlignment="1">
      <alignment vertical="top"/>
    </xf>
    <xf numFmtId="0" fontId="4" fillId="2" borderId="0" xfId="0" applyFont="1" applyFill="1" applyAlignment="1">
      <alignment horizontal="center" wrapText="1"/>
    </xf>
    <xf numFmtId="0" fontId="0" fillId="0" borderId="0" xfId="0" applyAlignment="1">
      <alignment horizontal="center" wrapText="1"/>
    </xf>
    <xf numFmtId="0" fontId="0" fillId="0" borderId="3" xfId="0" applyBorder="1" applyAlignment="1">
      <alignment horizontal="center" vertical="center" wrapText="1"/>
    </xf>
    <xf numFmtId="0" fontId="0" fillId="0" borderId="9" xfId="0" applyBorder="1" applyAlignment="1">
      <alignment horizontal="center" wrapText="1"/>
    </xf>
    <xf numFmtId="0" fontId="0" fillId="0" borderId="14" xfId="0" applyBorder="1" applyAlignment="1">
      <alignment horizontal="center" wrapText="1"/>
    </xf>
    <xf numFmtId="0" fontId="17" fillId="0" borderId="3" xfId="0" applyFont="1" applyBorder="1" applyAlignment="1">
      <alignment horizontal="left" vertical="top" wrapText="1"/>
    </xf>
    <xf numFmtId="0" fontId="0" fillId="0" borderId="3" xfId="0" applyBorder="1" applyAlignment="1">
      <alignment horizontal="center" wrapText="1"/>
    </xf>
    <xf numFmtId="0" fontId="4" fillId="2" borderId="7" xfId="0" applyFont="1" applyFill="1" applyBorder="1" applyAlignment="1">
      <alignment horizontal="center" wrapText="1"/>
    </xf>
    <xf numFmtId="0" fontId="4" fillId="2" borderId="0" xfId="0" applyFont="1" applyFill="1" applyBorder="1" applyAlignment="1">
      <alignment horizontal="center" wrapText="1"/>
    </xf>
    <xf numFmtId="0" fontId="56" fillId="0" borderId="3" xfId="0" applyFont="1" applyBorder="1" applyAlignment="1">
      <alignment horizontal="left" vertical="top" wrapText="1"/>
    </xf>
    <xf numFmtId="0" fontId="0" fillId="0" borderId="5" xfId="0" applyBorder="1" applyAlignment="1">
      <alignment horizontal="center" vertical="center"/>
    </xf>
    <xf numFmtId="0" fontId="0" fillId="0" borderId="5" xfId="0" applyBorder="1" applyAlignment="1">
      <alignment horizontal="center" vertical="center" wrapText="1"/>
    </xf>
    <xf numFmtId="0" fontId="0" fillId="11" borderId="4" xfId="0" applyFill="1" applyBorder="1" applyAlignment="1">
      <alignment horizontal="center" vertical="center" wrapText="1"/>
    </xf>
    <xf numFmtId="0" fontId="0" fillId="11" borderId="5" xfId="0" applyFill="1" applyBorder="1" applyAlignment="1">
      <alignment horizontal="center" vertical="center" wrapText="1"/>
    </xf>
    <xf numFmtId="0" fontId="0" fillId="11" borderId="6" xfId="0" applyFill="1" applyBorder="1" applyAlignment="1">
      <alignment horizontal="center" vertical="center" wrapText="1"/>
    </xf>
    <xf numFmtId="0" fontId="53" fillId="10" borderId="1" xfId="0" applyFont="1" applyFill="1" applyBorder="1" applyAlignment="1">
      <alignment horizontal="center" vertical="center"/>
    </xf>
    <xf numFmtId="0" fontId="53" fillId="10" borderId="2" xfId="0" applyFont="1" applyFill="1" applyBorder="1" applyAlignment="1">
      <alignment horizontal="center" vertical="center"/>
    </xf>
    <xf numFmtId="0" fontId="53" fillId="10" borderId="8" xfId="0" applyFont="1" applyFill="1" applyBorder="1" applyAlignment="1">
      <alignment horizontal="center" vertical="center"/>
    </xf>
    <xf numFmtId="0" fontId="0" fillId="0" borderId="4" xfId="0" applyFill="1" applyBorder="1" applyAlignment="1">
      <alignment horizontal="center" vertical="center"/>
    </xf>
    <xf numFmtId="0" fontId="0" fillId="0" borderId="6" xfId="0" applyFill="1" applyBorder="1" applyAlignment="1">
      <alignment horizontal="center" vertical="center"/>
    </xf>
    <xf numFmtId="0" fontId="0" fillId="0" borderId="5" xfId="0" applyFill="1" applyBorder="1" applyAlignment="1">
      <alignment horizontal="center" vertical="center"/>
    </xf>
    <xf numFmtId="0" fontId="19" fillId="0" borderId="1" xfId="0" applyFont="1" applyFill="1" applyBorder="1" applyAlignment="1">
      <alignment horizontal="center" vertical="center" wrapText="1"/>
    </xf>
    <xf numFmtId="0" fontId="41" fillId="0" borderId="2" xfId="0" applyFont="1" applyFill="1" applyBorder="1" applyAlignment="1">
      <alignment horizontal="center" vertical="center" wrapText="1"/>
    </xf>
    <xf numFmtId="0" fontId="41" fillId="0" borderId="8" xfId="0" applyFont="1" applyFill="1" applyBorder="1" applyAlignment="1">
      <alignment horizontal="center" vertical="center" wrapText="1"/>
    </xf>
    <xf numFmtId="0" fontId="45" fillId="2" borderId="3" xfId="0" applyFont="1" applyFill="1" applyBorder="1" applyAlignment="1">
      <alignment horizontal="center" vertical="center" wrapText="1"/>
    </xf>
    <xf numFmtId="0" fontId="75" fillId="5" borderId="14" xfId="0" applyFont="1" applyFill="1" applyBorder="1" applyAlignment="1">
      <alignment horizontal="center" vertical="center" wrapText="1"/>
    </xf>
    <xf numFmtId="0" fontId="75" fillId="5" borderId="7" xfId="0" applyFont="1" applyFill="1" applyBorder="1" applyAlignment="1">
      <alignment horizontal="center" vertical="center" wrapText="1"/>
    </xf>
    <xf numFmtId="0" fontId="0" fillId="0" borderId="0" xfId="0" applyAlignment="1">
      <alignment horizontal="center"/>
    </xf>
    <xf numFmtId="0" fontId="17" fillId="0" borderId="3" xfId="0" applyFont="1" applyBorder="1" applyAlignment="1">
      <alignment horizontal="left" vertical="center" wrapText="1"/>
    </xf>
    <xf numFmtId="0" fontId="43" fillId="0" borderId="3" xfId="0" applyFont="1" applyBorder="1" applyAlignment="1">
      <alignment horizontal="left" vertical="center"/>
    </xf>
    <xf numFmtId="0" fontId="43" fillId="0" borderId="3" xfId="0" applyFont="1" applyBorder="1" applyAlignment="1">
      <alignment horizontal="left" vertical="center" wrapText="1"/>
    </xf>
    <xf numFmtId="0" fontId="43" fillId="0" borderId="1" xfId="0" applyFont="1" applyBorder="1" applyAlignment="1">
      <alignment horizontal="left" vertical="center"/>
    </xf>
    <xf numFmtId="0" fontId="43" fillId="0" borderId="2" xfId="0" applyFont="1" applyBorder="1" applyAlignment="1">
      <alignment horizontal="left" vertical="center"/>
    </xf>
    <xf numFmtId="0" fontId="43" fillId="0" borderId="8" xfId="0" applyFont="1" applyBorder="1" applyAlignment="1">
      <alignment horizontal="left" vertical="center"/>
    </xf>
    <xf numFmtId="0" fontId="43" fillId="0" borderId="1" xfId="0" applyFont="1" applyBorder="1" applyAlignment="1">
      <alignment horizontal="left" vertical="center" wrapText="1"/>
    </xf>
    <xf numFmtId="0" fontId="33" fillId="0" borderId="0" xfId="0" applyFont="1" applyAlignment="1">
      <alignment horizontal="center" vertical="center"/>
    </xf>
    <xf numFmtId="0" fontId="53" fillId="0" borderId="3" xfId="0" applyFont="1" applyBorder="1" applyAlignment="1">
      <alignment horizontal="left" vertical="top" wrapText="1"/>
    </xf>
    <xf numFmtId="0" fontId="33" fillId="2" borderId="7" xfId="0" applyFont="1" applyFill="1" applyBorder="1" applyAlignment="1">
      <alignment horizontal="center" vertical="center"/>
    </xf>
    <xf numFmtId="0" fontId="42" fillId="2" borderId="7" xfId="0" applyFont="1" applyFill="1" applyBorder="1" applyAlignment="1">
      <alignment horizontal="center" vertical="center"/>
    </xf>
    <xf numFmtId="0" fontId="0" fillId="0" borderId="1" xfId="0" applyBorder="1" applyAlignment="1">
      <alignment horizontal="center" vertical="center"/>
    </xf>
    <xf numFmtId="0" fontId="0" fillId="0" borderId="8" xfId="0" applyBorder="1" applyAlignment="1">
      <alignment horizontal="center" vertical="center"/>
    </xf>
    <xf numFmtId="0" fontId="46" fillId="0" borderId="3" xfId="0" applyFont="1" applyBorder="1" applyAlignment="1">
      <alignment horizontal="center" vertical="center" wrapText="1"/>
    </xf>
    <xf numFmtId="0" fontId="53" fillId="2" borderId="3" xfId="0" applyFont="1" applyFill="1" applyBorder="1" applyAlignment="1">
      <alignment horizontal="center" vertical="center"/>
    </xf>
    <xf numFmtId="0" fontId="0" fillId="9" borderId="1" xfId="0" applyFill="1" applyBorder="1" applyAlignment="1">
      <alignment horizontal="left" vertical="center" wrapText="1"/>
    </xf>
    <xf numFmtId="0" fontId="0" fillId="9" borderId="2" xfId="0" applyFill="1" applyBorder="1" applyAlignment="1">
      <alignment horizontal="left" vertical="center" wrapText="1"/>
    </xf>
    <xf numFmtId="0" fontId="0" fillId="9" borderId="8" xfId="0" applyFill="1" applyBorder="1" applyAlignment="1">
      <alignment horizontal="left" vertical="center" wrapText="1"/>
    </xf>
    <xf numFmtId="0" fontId="0" fillId="0" borderId="1" xfId="0" applyBorder="1" applyAlignment="1">
      <alignment horizontal="center"/>
    </xf>
    <xf numFmtId="0" fontId="0" fillId="0" borderId="2" xfId="0" applyBorder="1" applyAlignment="1">
      <alignment horizontal="center"/>
    </xf>
    <xf numFmtId="0" fontId="0" fillId="0" borderId="8" xfId="0" applyBorder="1" applyAlignment="1">
      <alignment horizontal="center"/>
    </xf>
    <xf numFmtId="0" fontId="77" fillId="2" borderId="3" xfId="0" applyFont="1" applyFill="1" applyBorder="1" applyAlignment="1">
      <alignment horizontal="center" vertical="center"/>
    </xf>
    <xf numFmtId="0" fontId="77" fillId="2" borderId="3" xfId="0" applyFont="1" applyFill="1" applyBorder="1" applyAlignment="1">
      <alignment horizontal="center" vertical="center" wrapText="1"/>
    </xf>
    <xf numFmtId="0" fontId="0" fillId="8" borderId="3" xfId="0" applyFill="1" applyBorder="1" applyAlignment="1">
      <alignment horizontal="center" vertical="center" wrapText="1"/>
    </xf>
    <xf numFmtId="0" fontId="0" fillId="0" borderId="3" xfId="0" quotePrefix="1" applyBorder="1" applyAlignment="1">
      <alignment horizontal="center" vertical="center" wrapText="1"/>
    </xf>
    <xf numFmtId="0" fontId="4" fillId="6" borderId="3" xfId="0" applyFont="1" applyFill="1" applyBorder="1" applyAlignment="1">
      <alignment horizontal="center" vertical="center" wrapText="1"/>
    </xf>
    <xf numFmtId="0" fontId="42" fillId="6" borderId="3" xfId="0" applyFont="1" applyFill="1" applyBorder="1" applyAlignment="1">
      <alignment horizontal="center" vertical="center" wrapText="1"/>
    </xf>
  </cellXfs>
  <cellStyles count="1">
    <cellStyle name="常规"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tiff"/></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6" Type="http://schemas.openxmlformats.org/officeDocument/2006/relationships/image" Target="../media/image12.png"/><Relationship Id="rId5" Type="http://schemas.openxmlformats.org/officeDocument/2006/relationships/image" Target="../media/image11.png"/><Relationship Id="rId4" Type="http://schemas.openxmlformats.org/officeDocument/2006/relationships/image" Target="../media/image10.png"/></Relationships>
</file>

<file path=xl/drawings/_rels/drawing4.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 Id="rId5" Type="http://schemas.openxmlformats.org/officeDocument/2006/relationships/image" Target="../media/image17.png"/><Relationship Id="rId4" Type="http://schemas.openxmlformats.org/officeDocument/2006/relationships/image" Target="../media/image16.png"/></Relationships>
</file>

<file path=xl/drawings/_rels/drawing5.xml.rels><?xml version="1.0" encoding="UTF-8" standalone="yes"?>
<Relationships xmlns="http://schemas.openxmlformats.org/package/2006/relationships"><Relationship Id="rId1"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editAs="oneCell">
    <xdr:from>
      <xdr:col>2</xdr:col>
      <xdr:colOff>192854</xdr:colOff>
      <xdr:row>16</xdr:row>
      <xdr:rowOff>406400</xdr:rowOff>
    </xdr:from>
    <xdr:to>
      <xdr:col>5</xdr:col>
      <xdr:colOff>469899</xdr:colOff>
      <xdr:row>16</xdr:row>
      <xdr:rowOff>3238500</xdr:rowOff>
    </xdr:to>
    <xdr:pic>
      <xdr:nvPicPr>
        <xdr:cNvPr id="2" name="图片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2008954" y="3746500"/>
          <a:ext cx="2982145" cy="2832100"/>
        </a:xfrm>
        <a:prstGeom prst="rect">
          <a:avLst/>
        </a:prstGeom>
      </xdr:spPr>
    </xdr:pic>
    <xdr:clientData/>
  </xdr:twoCellAnchor>
  <xdr:twoCellAnchor editAs="oneCell">
    <xdr:from>
      <xdr:col>2</xdr:col>
      <xdr:colOff>76200</xdr:colOff>
      <xdr:row>17</xdr:row>
      <xdr:rowOff>422230</xdr:rowOff>
    </xdr:from>
    <xdr:to>
      <xdr:col>6</xdr:col>
      <xdr:colOff>800100</xdr:colOff>
      <xdr:row>17</xdr:row>
      <xdr:rowOff>2529873</xdr:rowOff>
    </xdr:to>
    <xdr:pic>
      <xdr:nvPicPr>
        <xdr:cNvPr id="3" name="图片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stretch>
          <a:fillRect/>
        </a:stretch>
      </xdr:blipFill>
      <xdr:spPr>
        <a:xfrm>
          <a:off x="1892300" y="7013530"/>
          <a:ext cx="4254500" cy="2117168"/>
        </a:xfrm>
        <a:prstGeom prst="rect">
          <a:avLst/>
        </a:prstGeom>
      </xdr:spPr>
    </xdr:pic>
    <xdr:clientData/>
  </xdr:twoCellAnchor>
  <xdr:twoCellAnchor editAs="oneCell">
    <xdr:from>
      <xdr:col>2</xdr:col>
      <xdr:colOff>76200</xdr:colOff>
      <xdr:row>18</xdr:row>
      <xdr:rowOff>650212</xdr:rowOff>
    </xdr:from>
    <xdr:to>
      <xdr:col>7</xdr:col>
      <xdr:colOff>571500</xdr:colOff>
      <xdr:row>18</xdr:row>
      <xdr:rowOff>2882899</xdr:rowOff>
    </xdr:to>
    <xdr:pic>
      <xdr:nvPicPr>
        <xdr:cNvPr id="4" name="图片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3"/>
        <a:stretch>
          <a:fillRect/>
        </a:stretch>
      </xdr:blipFill>
      <xdr:spPr>
        <a:xfrm>
          <a:off x="1892300" y="9781512"/>
          <a:ext cx="4851400" cy="2232687"/>
        </a:xfrm>
        <a:prstGeom prst="rect">
          <a:avLst/>
        </a:prstGeom>
      </xdr:spPr>
    </xdr:pic>
    <xdr:clientData/>
  </xdr:twoCellAnchor>
  <xdr:twoCellAnchor editAs="oneCell">
    <xdr:from>
      <xdr:col>2</xdr:col>
      <xdr:colOff>76200</xdr:colOff>
      <xdr:row>19</xdr:row>
      <xdr:rowOff>448820</xdr:rowOff>
    </xdr:from>
    <xdr:to>
      <xdr:col>7</xdr:col>
      <xdr:colOff>114300</xdr:colOff>
      <xdr:row>19</xdr:row>
      <xdr:rowOff>3426381</xdr:rowOff>
    </xdr:to>
    <xdr:pic>
      <xdr:nvPicPr>
        <xdr:cNvPr id="5" name="图片 4">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4"/>
        <a:stretch>
          <a:fillRect/>
        </a:stretch>
      </xdr:blipFill>
      <xdr:spPr>
        <a:xfrm>
          <a:off x="1892300" y="12564620"/>
          <a:ext cx="4394200" cy="2977561"/>
        </a:xfrm>
        <a:prstGeom prst="rect">
          <a:avLst/>
        </a:prstGeom>
      </xdr:spPr>
    </xdr:pic>
    <xdr:clientData/>
  </xdr:twoCellAnchor>
  <xdr:twoCellAnchor editAs="oneCell">
    <xdr:from>
      <xdr:col>2</xdr:col>
      <xdr:colOff>77724</xdr:colOff>
      <xdr:row>20</xdr:row>
      <xdr:rowOff>635000</xdr:rowOff>
    </xdr:from>
    <xdr:to>
      <xdr:col>6</xdr:col>
      <xdr:colOff>482600</xdr:colOff>
      <xdr:row>20</xdr:row>
      <xdr:rowOff>3843268</xdr:rowOff>
    </xdr:to>
    <xdr:pic>
      <xdr:nvPicPr>
        <xdr:cNvPr id="6" name="图片 5">
          <a:extLst>
            <a:ext uri="{FF2B5EF4-FFF2-40B4-BE49-F238E27FC236}">
              <a16:creationId xmlns:a16="http://schemas.microsoft.com/office/drawing/2014/main" id="{00000000-0008-0000-0500-000006000000}"/>
            </a:ext>
          </a:extLst>
        </xdr:cNvPr>
        <xdr:cNvPicPr>
          <a:picLocks noChangeAspect="1"/>
        </xdr:cNvPicPr>
      </xdr:nvPicPr>
      <xdr:blipFill>
        <a:blip xmlns:r="http://schemas.openxmlformats.org/officeDocument/2006/relationships" r:embed="rId5"/>
        <a:stretch>
          <a:fillRect/>
        </a:stretch>
      </xdr:blipFill>
      <xdr:spPr>
        <a:xfrm>
          <a:off x="1893824" y="16421100"/>
          <a:ext cx="3935476" cy="320826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38100</xdr:colOff>
      <xdr:row>21</xdr:row>
      <xdr:rowOff>24317</xdr:rowOff>
    </xdr:from>
    <xdr:to>
      <xdr:col>6</xdr:col>
      <xdr:colOff>1282700</xdr:colOff>
      <xdr:row>21</xdr:row>
      <xdr:rowOff>1689099</xdr:rowOff>
    </xdr:to>
    <xdr:pic>
      <xdr:nvPicPr>
        <xdr:cNvPr id="2" name="图片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1938000" y="16623217"/>
          <a:ext cx="3340100" cy="166478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66675</xdr:colOff>
      <xdr:row>13</xdr:row>
      <xdr:rowOff>47626</xdr:rowOff>
    </xdr:from>
    <xdr:to>
      <xdr:col>4</xdr:col>
      <xdr:colOff>2533650</xdr:colOff>
      <xdr:row>13</xdr:row>
      <xdr:rowOff>1238250</xdr:rowOff>
    </xdr:to>
    <xdr:pic>
      <xdr:nvPicPr>
        <xdr:cNvPr id="3" name="图片 2">
          <a:extLst>
            <a:ext uri="{FF2B5EF4-FFF2-40B4-BE49-F238E27FC236}">
              <a16:creationId xmlns:a16="http://schemas.microsoft.com/office/drawing/2014/main" id="{1614DBD0-BDDC-482C-80A9-616B46E4CD0D}"/>
            </a:ext>
          </a:extLst>
        </xdr:cNvPr>
        <xdr:cNvPicPr>
          <a:picLocks noChangeAspect="1"/>
        </xdr:cNvPicPr>
      </xdr:nvPicPr>
      <xdr:blipFill>
        <a:blip xmlns:r="http://schemas.openxmlformats.org/officeDocument/2006/relationships" r:embed="rId1"/>
        <a:stretch>
          <a:fillRect/>
        </a:stretch>
      </xdr:blipFill>
      <xdr:spPr>
        <a:xfrm>
          <a:off x="1438275" y="7429501"/>
          <a:ext cx="6667500" cy="1190624"/>
        </a:xfrm>
        <a:prstGeom prst="rect">
          <a:avLst/>
        </a:prstGeom>
      </xdr:spPr>
    </xdr:pic>
    <xdr:clientData/>
  </xdr:twoCellAnchor>
  <xdr:twoCellAnchor editAs="oneCell">
    <xdr:from>
      <xdr:col>2</xdr:col>
      <xdr:colOff>66675</xdr:colOff>
      <xdr:row>14</xdr:row>
      <xdr:rowOff>66675</xdr:rowOff>
    </xdr:from>
    <xdr:to>
      <xdr:col>3</xdr:col>
      <xdr:colOff>2314073</xdr:colOff>
      <xdr:row>14</xdr:row>
      <xdr:rowOff>590485</xdr:rowOff>
    </xdr:to>
    <xdr:pic>
      <xdr:nvPicPr>
        <xdr:cNvPr id="5" name="图片 4">
          <a:extLst>
            <a:ext uri="{FF2B5EF4-FFF2-40B4-BE49-F238E27FC236}">
              <a16:creationId xmlns:a16="http://schemas.microsoft.com/office/drawing/2014/main" id="{98DC5885-76E4-4330-8F88-70DE0037AD00}"/>
            </a:ext>
          </a:extLst>
        </xdr:cNvPr>
        <xdr:cNvPicPr>
          <a:picLocks noChangeAspect="1"/>
        </xdr:cNvPicPr>
      </xdr:nvPicPr>
      <xdr:blipFill>
        <a:blip xmlns:r="http://schemas.openxmlformats.org/officeDocument/2006/relationships" r:embed="rId2"/>
        <a:stretch>
          <a:fillRect/>
        </a:stretch>
      </xdr:blipFill>
      <xdr:spPr>
        <a:xfrm>
          <a:off x="1438275" y="7924800"/>
          <a:ext cx="4019048" cy="523810"/>
        </a:xfrm>
        <a:prstGeom prst="rect">
          <a:avLst/>
        </a:prstGeom>
      </xdr:spPr>
    </xdr:pic>
    <xdr:clientData/>
  </xdr:twoCellAnchor>
  <xdr:twoCellAnchor editAs="oneCell">
    <xdr:from>
      <xdr:col>2</xdr:col>
      <xdr:colOff>66675</xdr:colOff>
      <xdr:row>15</xdr:row>
      <xdr:rowOff>11838</xdr:rowOff>
    </xdr:from>
    <xdr:to>
      <xdr:col>3</xdr:col>
      <xdr:colOff>2237875</xdr:colOff>
      <xdr:row>15</xdr:row>
      <xdr:rowOff>828571</xdr:rowOff>
    </xdr:to>
    <xdr:pic>
      <xdr:nvPicPr>
        <xdr:cNvPr id="6" name="图片 5">
          <a:extLst>
            <a:ext uri="{FF2B5EF4-FFF2-40B4-BE49-F238E27FC236}">
              <a16:creationId xmlns:a16="http://schemas.microsoft.com/office/drawing/2014/main" id="{97A6F339-88F2-4416-8C6C-DA48FBA60A4E}"/>
            </a:ext>
          </a:extLst>
        </xdr:cNvPr>
        <xdr:cNvPicPr>
          <a:picLocks noChangeAspect="1"/>
        </xdr:cNvPicPr>
      </xdr:nvPicPr>
      <xdr:blipFill>
        <a:blip xmlns:r="http://schemas.openxmlformats.org/officeDocument/2006/relationships" r:embed="rId3"/>
        <a:stretch>
          <a:fillRect/>
        </a:stretch>
      </xdr:blipFill>
      <xdr:spPr>
        <a:xfrm>
          <a:off x="1438275" y="8527188"/>
          <a:ext cx="3942850" cy="816733"/>
        </a:xfrm>
        <a:prstGeom prst="rect">
          <a:avLst/>
        </a:prstGeom>
      </xdr:spPr>
    </xdr:pic>
    <xdr:clientData/>
  </xdr:twoCellAnchor>
  <xdr:twoCellAnchor editAs="oneCell">
    <xdr:from>
      <xdr:col>2</xdr:col>
      <xdr:colOff>95250</xdr:colOff>
      <xdr:row>16</xdr:row>
      <xdr:rowOff>76200</xdr:rowOff>
    </xdr:from>
    <xdr:to>
      <xdr:col>3</xdr:col>
      <xdr:colOff>1495029</xdr:colOff>
      <xdr:row>16</xdr:row>
      <xdr:rowOff>457152</xdr:rowOff>
    </xdr:to>
    <xdr:pic>
      <xdr:nvPicPr>
        <xdr:cNvPr id="8" name="图片 7">
          <a:extLst>
            <a:ext uri="{FF2B5EF4-FFF2-40B4-BE49-F238E27FC236}">
              <a16:creationId xmlns:a16="http://schemas.microsoft.com/office/drawing/2014/main" id="{54ECECDA-A4B9-4444-9B92-4B1688456488}"/>
            </a:ext>
          </a:extLst>
        </xdr:cNvPr>
        <xdr:cNvPicPr>
          <a:picLocks noChangeAspect="1"/>
        </xdr:cNvPicPr>
      </xdr:nvPicPr>
      <xdr:blipFill>
        <a:blip xmlns:r="http://schemas.openxmlformats.org/officeDocument/2006/relationships" r:embed="rId4"/>
        <a:stretch>
          <a:fillRect/>
        </a:stretch>
      </xdr:blipFill>
      <xdr:spPr>
        <a:xfrm>
          <a:off x="1466850" y="9448800"/>
          <a:ext cx="3171429" cy="380952"/>
        </a:xfrm>
        <a:prstGeom prst="rect">
          <a:avLst/>
        </a:prstGeom>
      </xdr:spPr>
    </xdr:pic>
    <xdr:clientData/>
  </xdr:twoCellAnchor>
  <xdr:twoCellAnchor editAs="oneCell">
    <xdr:from>
      <xdr:col>2</xdr:col>
      <xdr:colOff>123825</xdr:colOff>
      <xdr:row>17</xdr:row>
      <xdr:rowOff>114300</xdr:rowOff>
    </xdr:from>
    <xdr:to>
      <xdr:col>3</xdr:col>
      <xdr:colOff>2333127</xdr:colOff>
      <xdr:row>17</xdr:row>
      <xdr:rowOff>1038110</xdr:rowOff>
    </xdr:to>
    <xdr:pic>
      <xdr:nvPicPr>
        <xdr:cNvPr id="10" name="图片 9">
          <a:extLst>
            <a:ext uri="{FF2B5EF4-FFF2-40B4-BE49-F238E27FC236}">
              <a16:creationId xmlns:a16="http://schemas.microsoft.com/office/drawing/2014/main" id="{778F83CA-DFFF-4BAE-9D7A-AA28E9FA25D6}"/>
            </a:ext>
          </a:extLst>
        </xdr:cNvPr>
        <xdr:cNvPicPr>
          <a:picLocks noChangeAspect="1"/>
        </xdr:cNvPicPr>
      </xdr:nvPicPr>
      <xdr:blipFill>
        <a:blip xmlns:r="http://schemas.openxmlformats.org/officeDocument/2006/relationships" r:embed="rId5"/>
        <a:stretch>
          <a:fillRect/>
        </a:stretch>
      </xdr:blipFill>
      <xdr:spPr>
        <a:xfrm>
          <a:off x="1495425" y="10067925"/>
          <a:ext cx="3980952" cy="923810"/>
        </a:xfrm>
        <a:prstGeom prst="rect">
          <a:avLst/>
        </a:prstGeom>
      </xdr:spPr>
    </xdr:pic>
    <xdr:clientData/>
  </xdr:twoCellAnchor>
  <xdr:twoCellAnchor editAs="oneCell">
    <xdr:from>
      <xdr:col>2</xdr:col>
      <xdr:colOff>76200</xdr:colOff>
      <xdr:row>18</xdr:row>
      <xdr:rowOff>76200</xdr:rowOff>
    </xdr:from>
    <xdr:to>
      <xdr:col>3</xdr:col>
      <xdr:colOff>866455</xdr:colOff>
      <xdr:row>18</xdr:row>
      <xdr:rowOff>380962</xdr:rowOff>
    </xdr:to>
    <xdr:pic>
      <xdr:nvPicPr>
        <xdr:cNvPr id="12" name="图片 11">
          <a:extLst>
            <a:ext uri="{FF2B5EF4-FFF2-40B4-BE49-F238E27FC236}">
              <a16:creationId xmlns:a16="http://schemas.microsoft.com/office/drawing/2014/main" id="{CE1D539E-FDDD-481E-B549-C1BF43E48DA8}"/>
            </a:ext>
          </a:extLst>
        </xdr:cNvPr>
        <xdr:cNvPicPr>
          <a:picLocks noChangeAspect="1"/>
        </xdr:cNvPicPr>
      </xdr:nvPicPr>
      <xdr:blipFill>
        <a:blip xmlns:r="http://schemas.openxmlformats.org/officeDocument/2006/relationships" r:embed="rId6"/>
        <a:stretch>
          <a:fillRect/>
        </a:stretch>
      </xdr:blipFill>
      <xdr:spPr>
        <a:xfrm>
          <a:off x="1447800" y="11134725"/>
          <a:ext cx="2561905" cy="30476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332757</xdr:colOff>
      <xdr:row>1</xdr:row>
      <xdr:rowOff>9525</xdr:rowOff>
    </xdr:from>
    <xdr:to>
      <xdr:col>6</xdr:col>
      <xdr:colOff>1971675</xdr:colOff>
      <xdr:row>1</xdr:row>
      <xdr:rowOff>2159359</xdr:rowOff>
    </xdr:to>
    <xdr:pic>
      <xdr:nvPicPr>
        <xdr:cNvPr id="3" name="图片 2">
          <a:extLst>
            <a:ext uri="{FF2B5EF4-FFF2-40B4-BE49-F238E27FC236}">
              <a16:creationId xmlns:a16="http://schemas.microsoft.com/office/drawing/2014/main" id="{9A701424-BE5F-4AD0-B4C6-CAFEE09EF0E7}"/>
            </a:ext>
          </a:extLst>
        </xdr:cNvPr>
        <xdr:cNvPicPr>
          <a:picLocks noChangeAspect="1"/>
        </xdr:cNvPicPr>
      </xdr:nvPicPr>
      <xdr:blipFill>
        <a:blip xmlns:r="http://schemas.openxmlformats.org/officeDocument/2006/relationships" r:embed="rId1"/>
        <a:stretch>
          <a:fillRect/>
        </a:stretch>
      </xdr:blipFill>
      <xdr:spPr>
        <a:xfrm>
          <a:off x="8657607" y="600075"/>
          <a:ext cx="1638918" cy="2149834"/>
        </a:xfrm>
        <a:prstGeom prst="rect">
          <a:avLst/>
        </a:prstGeom>
      </xdr:spPr>
    </xdr:pic>
    <xdr:clientData/>
  </xdr:twoCellAnchor>
  <xdr:twoCellAnchor editAs="oneCell">
    <xdr:from>
      <xdr:col>11</xdr:col>
      <xdr:colOff>333375</xdr:colOff>
      <xdr:row>0</xdr:row>
      <xdr:rowOff>0</xdr:rowOff>
    </xdr:from>
    <xdr:to>
      <xdr:col>23</xdr:col>
      <xdr:colOff>313303</xdr:colOff>
      <xdr:row>3</xdr:row>
      <xdr:rowOff>1745524</xdr:rowOff>
    </xdr:to>
    <xdr:pic>
      <xdr:nvPicPr>
        <xdr:cNvPr id="5" name="图片 4">
          <a:extLst>
            <a:ext uri="{FF2B5EF4-FFF2-40B4-BE49-F238E27FC236}">
              <a16:creationId xmlns:a16="http://schemas.microsoft.com/office/drawing/2014/main" id="{253AD5AC-182B-41B3-8C0E-E21D32F6EA07}"/>
            </a:ext>
          </a:extLst>
        </xdr:cNvPr>
        <xdr:cNvPicPr>
          <a:picLocks noChangeAspect="1"/>
        </xdr:cNvPicPr>
      </xdr:nvPicPr>
      <xdr:blipFill>
        <a:blip xmlns:r="http://schemas.openxmlformats.org/officeDocument/2006/relationships" r:embed="rId2"/>
        <a:stretch>
          <a:fillRect/>
        </a:stretch>
      </xdr:blipFill>
      <xdr:spPr>
        <a:xfrm>
          <a:off x="22558375" y="158751"/>
          <a:ext cx="8171428" cy="5809524"/>
        </a:xfrm>
        <a:prstGeom prst="rect">
          <a:avLst/>
        </a:prstGeom>
      </xdr:spPr>
    </xdr:pic>
    <xdr:clientData/>
  </xdr:twoCellAnchor>
  <xdr:twoCellAnchor editAs="oneCell">
    <xdr:from>
      <xdr:col>11</xdr:col>
      <xdr:colOff>174625</xdr:colOff>
      <xdr:row>4</xdr:row>
      <xdr:rowOff>746125</xdr:rowOff>
    </xdr:from>
    <xdr:to>
      <xdr:col>24</xdr:col>
      <xdr:colOff>14786</xdr:colOff>
      <xdr:row>6</xdr:row>
      <xdr:rowOff>654867</xdr:rowOff>
    </xdr:to>
    <xdr:pic>
      <xdr:nvPicPr>
        <xdr:cNvPr id="7" name="图片 6">
          <a:extLst>
            <a:ext uri="{FF2B5EF4-FFF2-40B4-BE49-F238E27FC236}">
              <a16:creationId xmlns:a16="http://schemas.microsoft.com/office/drawing/2014/main" id="{CF60E787-E6F3-4FA0-B6F8-BF11044336F9}"/>
            </a:ext>
          </a:extLst>
        </xdr:cNvPr>
        <xdr:cNvPicPr>
          <a:picLocks noChangeAspect="1"/>
        </xdr:cNvPicPr>
      </xdr:nvPicPr>
      <xdr:blipFill>
        <a:blip xmlns:r="http://schemas.openxmlformats.org/officeDocument/2006/relationships" r:embed="rId3"/>
        <a:stretch>
          <a:fillRect/>
        </a:stretch>
      </xdr:blipFill>
      <xdr:spPr>
        <a:xfrm>
          <a:off x="25241250" y="6492875"/>
          <a:ext cx="8714286" cy="6171429"/>
        </a:xfrm>
        <a:prstGeom prst="rect">
          <a:avLst/>
        </a:prstGeom>
      </xdr:spPr>
    </xdr:pic>
    <xdr:clientData/>
  </xdr:twoCellAnchor>
  <xdr:twoCellAnchor editAs="oneCell">
    <xdr:from>
      <xdr:col>12</xdr:col>
      <xdr:colOff>0</xdr:colOff>
      <xdr:row>15</xdr:row>
      <xdr:rowOff>0</xdr:rowOff>
    </xdr:from>
    <xdr:to>
      <xdr:col>18</xdr:col>
      <xdr:colOff>610770</xdr:colOff>
      <xdr:row>37</xdr:row>
      <xdr:rowOff>11682</xdr:rowOff>
    </xdr:to>
    <xdr:pic>
      <xdr:nvPicPr>
        <xdr:cNvPr id="4" name="图片 3">
          <a:extLst>
            <a:ext uri="{FF2B5EF4-FFF2-40B4-BE49-F238E27FC236}">
              <a16:creationId xmlns:a16="http://schemas.microsoft.com/office/drawing/2014/main" id="{F79EFA37-1278-4E95-9808-5E61DC39C72D}"/>
            </a:ext>
          </a:extLst>
        </xdr:cNvPr>
        <xdr:cNvPicPr>
          <a:picLocks noChangeAspect="1"/>
        </xdr:cNvPicPr>
      </xdr:nvPicPr>
      <xdr:blipFill>
        <a:blip xmlns:r="http://schemas.openxmlformats.org/officeDocument/2006/relationships" r:embed="rId4"/>
        <a:stretch>
          <a:fillRect/>
        </a:stretch>
      </xdr:blipFill>
      <xdr:spPr>
        <a:xfrm>
          <a:off x="27463750" y="13247688"/>
          <a:ext cx="4706520" cy="4377307"/>
        </a:xfrm>
        <a:prstGeom prst="rect">
          <a:avLst/>
        </a:prstGeom>
      </xdr:spPr>
    </xdr:pic>
    <xdr:clientData/>
  </xdr:twoCellAnchor>
  <xdr:twoCellAnchor editAs="oneCell">
    <xdr:from>
      <xdr:col>6</xdr:col>
      <xdr:colOff>47625</xdr:colOff>
      <xdr:row>3</xdr:row>
      <xdr:rowOff>87312</xdr:rowOff>
    </xdr:from>
    <xdr:to>
      <xdr:col>6</xdr:col>
      <xdr:colOff>2108252</xdr:colOff>
      <xdr:row>3</xdr:row>
      <xdr:rowOff>1733375</xdr:rowOff>
    </xdr:to>
    <xdr:pic>
      <xdr:nvPicPr>
        <xdr:cNvPr id="11" name="图片 10">
          <a:extLst>
            <a:ext uri="{FF2B5EF4-FFF2-40B4-BE49-F238E27FC236}">
              <a16:creationId xmlns:a16="http://schemas.microsoft.com/office/drawing/2014/main" id="{5B3530B4-9108-4124-AFC2-C2D588CA25C0}"/>
            </a:ext>
          </a:extLst>
        </xdr:cNvPr>
        <xdr:cNvPicPr>
          <a:picLocks noChangeAspect="1"/>
        </xdr:cNvPicPr>
      </xdr:nvPicPr>
      <xdr:blipFill>
        <a:blip xmlns:r="http://schemas.openxmlformats.org/officeDocument/2006/relationships" r:embed="rId5"/>
        <a:stretch>
          <a:fillRect/>
        </a:stretch>
      </xdr:blipFill>
      <xdr:spPr>
        <a:xfrm>
          <a:off x="11834813" y="4151312"/>
          <a:ext cx="2060627" cy="164606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20</xdr:row>
      <xdr:rowOff>0</xdr:rowOff>
    </xdr:from>
    <xdr:to>
      <xdr:col>13</xdr:col>
      <xdr:colOff>513131</xdr:colOff>
      <xdr:row>31</xdr:row>
      <xdr:rowOff>142582</xdr:rowOff>
    </xdr:to>
    <xdr:pic>
      <xdr:nvPicPr>
        <xdr:cNvPr id="3" name="图片 2">
          <a:extLst>
            <a:ext uri="{FF2B5EF4-FFF2-40B4-BE49-F238E27FC236}">
              <a16:creationId xmlns:a16="http://schemas.microsoft.com/office/drawing/2014/main" id="{D5A26B7A-E6A9-4F8D-9850-C65B53F65A58}"/>
            </a:ext>
          </a:extLst>
        </xdr:cNvPr>
        <xdr:cNvPicPr>
          <a:picLocks noChangeAspect="1"/>
        </xdr:cNvPicPr>
      </xdr:nvPicPr>
      <xdr:blipFill>
        <a:blip xmlns:r="http://schemas.openxmlformats.org/officeDocument/2006/relationships" r:embed="rId1"/>
        <a:stretch>
          <a:fillRect/>
        </a:stretch>
      </xdr:blipFill>
      <xdr:spPr>
        <a:xfrm>
          <a:off x="0" y="4772025"/>
          <a:ext cx="9752381" cy="2342857"/>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3"/>
  <sheetViews>
    <sheetView showGridLines="0" topLeftCell="A23" workbookViewId="0">
      <selection activeCell="D36" sqref="D36"/>
    </sheetView>
  </sheetViews>
  <sheetFormatPr defaultColWidth="11" defaultRowHeight="15.6"/>
  <cols>
    <col min="1" max="1" width="31.36328125" style="1" customWidth="1"/>
    <col min="2" max="2" width="42.90625" customWidth="1"/>
    <col min="3" max="3" width="28.453125" customWidth="1"/>
    <col min="4" max="4" width="24.08984375" customWidth="1"/>
  </cols>
  <sheetData>
    <row r="2" spans="1:2" s="2" customFormat="1" ht="26.1" customHeight="1">
      <c r="A2" s="167" t="s">
        <v>73</v>
      </c>
      <c r="B2" s="167"/>
    </row>
    <row r="4" spans="1:2" ht="16.2">
      <c r="A4" s="3" t="s">
        <v>74</v>
      </c>
      <c r="B4" s="4" t="s">
        <v>77</v>
      </c>
    </row>
    <row r="5" spans="1:2">
      <c r="A5" s="3" t="s">
        <v>75</v>
      </c>
      <c r="B5" s="4" t="s">
        <v>76</v>
      </c>
    </row>
    <row r="6" spans="1:2">
      <c r="A6" s="3" t="s">
        <v>78</v>
      </c>
      <c r="B6" s="4" t="s">
        <v>79</v>
      </c>
    </row>
    <row r="7" spans="1:2" ht="46.8">
      <c r="A7" s="3" t="s">
        <v>80</v>
      </c>
      <c r="B7" s="5" t="s">
        <v>81</v>
      </c>
    </row>
    <row r="8" spans="1:2">
      <c r="A8" s="3" t="s">
        <v>82</v>
      </c>
      <c r="B8" s="4" t="s">
        <v>83</v>
      </c>
    </row>
    <row r="9" spans="1:2" ht="31.2">
      <c r="A9" s="3" t="s">
        <v>84</v>
      </c>
      <c r="B9" s="5" t="s">
        <v>85</v>
      </c>
    </row>
    <row r="11" spans="1:2" ht="25.2">
      <c r="A11" s="167" t="s">
        <v>97</v>
      </c>
      <c r="B11" s="167"/>
    </row>
    <row r="12" spans="1:2">
      <c r="A12" s="3" t="s">
        <v>86</v>
      </c>
      <c r="B12" s="4" t="s">
        <v>92</v>
      </c>
    </row>
    <row r="13" spans="1:2" ht="16.2">
      <c r="A13" s="3" t="s">
        <v>87</v>
      </c>
      <c r="B13" s="4" t="s">
        <v>93</v>
      </c>
    </row>
    <row r="14" spans="1:2">
      <c r="A14" s="3" t="s">
        <v>88</v>
      </c>
      <c r="B14" s="4" t="s">
        <v>94</v>
      </c>
    </row>
    <row r="15" spans="1:2">
      <c r="A15" s="3" t="s">
        <v>89</v>
      </c>
      <c r="B15" s="4" t="s">
        <v>95</v>
      </c>
    </row>
    <row r="16" spans="1:2">
      <c r="A16" s="3" t="s">
        <v>90</v>
      </c>
      <c r="B16" s="4" t="s">
        <v>96</v>
      </c>
    </row>
    <row r="17" spans="1:4">
      <c r="A17" s="3" t="s">
        <v>91</v>
      </c>
      <c r="B17" s="4"/>
    </row>
    <row r="19" spans="1:4" ht="25.2">
      <c r="A19" s="168" t="s">
        <v>117</v>
      </c>
      <c r="B19" s="168"/>
      <c r="C19" s="168"/>
      <c r="D19" s="168"/>
    </row>
    <row r="20" spans="1:4" ht="16.2">
      <c r="A20" s="6"/>
      <c r="B20" s="7" t="s">
        <v>111</v>
      </c>
      <c r="C20" s="7" t="s">
        <v>113</v>
      </c>
      <c r="D20" s="7" t="s">
        <v>112</v>
      </c>
    </row>
    <row r="21" spans="1:4">
      <c r="A21" s="6" t="s">
        <v>101</v>
      </c>
      <c r="B21" s="7" t="s">
        <v>105</v>
      </c>
      <c r="C21" s="7" t="s">
        <v>116</v>
      </c>
      <c r="D21" s="7" t="s">
        <v>110</v>
      </c>
    </row>
    <row r="22" spans="1:4">
      <c r="A22" s="6" t="s">
        <v>100</v>
      </c>
      <c r="B22" s="7" t="s">
        <v>104</v>
      </c>
      <c r="C22" s="7" t="s">
        <v>115</v>
      </c>
      <c r="D22" s="7" t="s">
        <v>109</v>
      </c>
    </row>
    <row r="23" spans="1:4">
      <c r="A23" s="6" t="s">
        <v>99</v>
      </c>
      <c r="B23" s="7" t="s">
        <v>103</v>
      </c>
      <c r="C23" s="7" t="s">
        <v>106</v>
      </c>
      <c r="D23" s="7" t="s">
        <v>108</v>
      </c>
    </row>
    <row r="24" spans="1:4">
      <c r="A24" s="6" t="s">
        <v>98</v>
      </c>
      <c r="B24" s="7" t="s">
        <v>102</v>
      </c>
      <c r="C24" s="7" t="s">
        <v>114</v>
      </c>
      <c r="D24" s="7" t="s">
        <v>107</v>
      </c>
    </row>
    <row r="26" spans="1:4" ht="25.2">
      <c r="A26" s="167" t="s">
        <v>122</v>
      </c>
      <c r="B26" s="167"/>
    </row>
    <row r="27" spans="1:4" ht="21.9" customHeight="1">
      <c r="A27" s="6" t="s">
        <v>118</v>
      </c>
      <c r="B27" s="8" t="s">
        <v>120</v>
      </c>
    </row>
    <row r="28" spans="1:4" ht="21.9" customHeight="1">
      <c r="A28" s="6" t="s">
        <v>119</v>
      </c>
      <c r="B28" s="8" t="s">
        <v>121</v>
      </c>
    </row>
    <row r="32" spans="1:4" ht="25.2">
      <c r="A32" s="167" t="s">
        <v>123</v>
      </c>
      <c r="B32" s="167"/>
    </row>
    <row r="34" spans="1:2">
      <c r="A34" s="3" t="s">
        <v>124</v>
      </c>
      <c r="B34" s="4" t="s">
        <v>125</v>
      </c>
    </row>
    <row r="35" spans="1:2">
      <c r="A35" s="3" t="s">
        <v>126</v>
      </c>
      <c r="B35" s="4" t="s">
        <v>127</v>
      </c>
    </row>
    <row r="36" spans="1:2">
      <c r="A36" s="3" t="s">
        <v>128</v>
      </c>
      <c r="B36" s="4" t="s">
        <v>129</v>
      </c>
    </row>
    <row r="39" spans="1:2" ht="25.2">
      <c r="A39" s="167" t="s">
        <v>130</v>
      </c>
      <c r="B39" s="167"/>
    </row>
    <row r="40" spans="1:2">
      <c r="A40" s="3" t="s">
        <v>133</v>
      </c>
      <c r="B40" s="4" t="s">
        <v>131</v>
      </c>
    </row>
    <row r="41" spans="1:2" ht="33" customHeight="1">
      <c r="A41" s="3" t="s">
        <v>132</v>
      </c>
      <c r="B41" s="5" t="s">
        <v>135</v>
      </c>
    </row>
    <row r="42" spans="1:2" ht="31.2">
      <c r="A42" s="3" t="s">
        <v>134</v>
      </c>
      <c r="B42" s="5" t="s">
        <v>136</v>
      </c>
    </row>
    <row r="43" spans="1:2">
      <c r="A43" s="3" t="s">
        <v>137</v>
      </c>
      <c r="B43" s="4" t="s">
        <v>138</v>
      </c>
    </row>
  </sheetData>
  <mergeCells count="6">
    <mergeCell ref="A39:B39"/>
    <mergeCell ref="A2:B2"/>
    <mergeCell ref="A11:B11"/>
    <mergeCell ref="A19:D19"/>
    <mergeCell ref="A26:B26"/>
    <mergeCell ref="A32:B32"/>
  </mergeCells>
  <phoneticPr fontId="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20"/>
  <sheetViews>
    <sheetView showGridLines="0" workbookViewId="0">
      <selection activeCell="C10" sqref="C10"/>
    </sheetView>
  </sheetViews>
  <sheetFormatPr defaultColWidth="9" defaultRowHeight="15.6"/>
  <cols>
    <col min="1" max="1" width="9" style="36"/>
    <col min="2" max="2" width="24.7265625" style="36" customWidth="1"/>
    <col min="3" max="3" width="39.36328125" style="36" customWidth="1"/>
    <col min="4" max="16384" width="9" style="36"/>
  </cols>
  <sheetData>
    <row r="2" spans="2:11" s="111" customFormat="1" ht="26.25" customHeight="1">
      <c r="B2" s="112" t="s">
        <v>649</v>
      </c>
      <c r="C2" s="112" t="s">
        <v>654</v>
      </c>
      <c r="D2" s="112" t="s">
        <v>650</v>
      </c>
      <c r="E2" s="112" t="s">
        <v>651</v>
      </c>
      <c r="F2" s="112" t="s">
        <v>652</v>
      </c>
      <c r="G2" s="112" t="s">
        <v>653</v>
      </c>
    </row>
    <row r="3" spans="2:11" s="111" customFormat="1" ht="19.5" customHeight="1">
      <c r="B3" s="251" t="s">
        <v>655</v>
      </c>
      <c r="C3" s="121" t="s">
        <v>686</v>
      </c>
      <c r="D3" s="120"/>
      <c r="E3" s="122" t="s">
        <v>664</v>
      </c>
      <c r="F3" s="120"/>
      <c r="G3" s="122" t="s">
        <v>664</v>
      </c>
    </row>
    <row r="4" spans="2:11">
      <c r="B4" s="266"/>
      <c r="C4" s="88" t="s">
        <v>685</v>
      </c>
      <c r="D4" s="115"/>
      <c r="E4" s="122" t="s">
        <v>664</v>
      </c>
      <c r="F4" s="115"/>
      <c r="G4" s="122" t="s">
        <v>664</v>
      </c>
    </row>
    <row r="5" spans="2:11" ht="24.75" customHeight="1">
      <c r="B5" s="252"/>
      <c r="C5" s="88" t="s">
        <v>665</v>
      </c>
      <c r="D5" s="115"/>
      <c r="E5" s="115"/>
      <c r="F5" s="122" t="s">
        <v>664</v>
      </c>
      <c r="G5" s="122" t="s">
        <v>664</v>
      </c>
    </row>
    <row r="6" spans="2:11">
      <c r="B6" s="88" t="s">
        <v>656</v>
      </c>
      <c r="C6" s="88"/>
      <c r="D6" s="115"/>
      <c r="E6" s="122" t="s">
        <v>664</v>
      </c>
      <c r="F6" s="115"/>
      <c r="G6" s="115"/>
    </row>
    <row r="7" spans="2:11" ht="16.5" customHeight="1">
      <c r="B7" s="251" t="s">
        <v>657</v>
      </c>
      <c r="C7" s="88" t="s">
        <v>689</v>
      </c>
      <c r="D7" s="115"/>
      <c r="E7" s="115"/>
      <c r="F7" s="122" t="s">
        <v>664</v>
      </c>
      <c r="G7" s="115"/>
      <c r="K7" s="36" t="s">
        <v>666</v>
      </c>
    </row>
    <row r="8" spans="2:11">
      <c r="B8" s="266"/>
      <c r="C8" s="115" t="s">
        <v>687</v>
      </c>
      <c r="D8" s="115"/>
      <c r="E8" s="66"/>
      <c r="F8" s="122" t="s">
        <v>664</v>
      </c>
      <c r="G8" s="115"/>
    </row>
    <row r="9" spans="2:11">
      <c r="B9" s="266"/>
      <c r="C9" s="115" t="s">
        <v>688</v>
      </c>
      <c r="D9" s="115"/>
      <c r="E9" s="122" t="s">
        <v>664</v>
      </c>
      <c r="F9" s="115"/>
      <c r="G9" s="115"/>
    </row>
    <row r="10" spans="2:11" ht="15.75" customHeight="1">
      <c r="B10" s="252"/>
      <c r="C10" s="88" t="s">
        <v>695</v>
      </c>
      <c r="D10" s="115"/>
      <c r="E10" s="122" t="s">
        <v>664</v>
      </c>
      <c r="F10" s="115"/>
      <c r="G10" s="115"/>
    </row>
    <row r="11" spans="2:11" ht="19.5" customHeight="1">
      <c r="B11" s="251" t="s">
        <v>691</v>
      </c>
      <c r="C11" s="88" t="s">
        <v>690</v>
      </c>
      <c r="D11" s="115"/>
      <c r="E11" s="267" t="s">
        <v>666</v>
      </c>
      <c r="F11" s="115"/>
      <c r="G11" s="115"/>
    </row>
    <row r="12" spans="2:11">
      <c r="B12" s="266"/>
      <c r="C12" s="88" t="s">
        <v>660</v>
      </c>
      <c r="D12" s="115"/>
      <c r="E12" s="268"/>
      <c r="F12" s="115"/>
      <c r="G12" s="115"/>
    </row>
    <row r="13" spans="2:11">
      <c r="B13" s="266"/>
      <c r="C13" s="88" t="s">
        <v>661</v>
      </c>
      <c r="D13" s="115"/>
      <c r="E13" s="268"/>
      <c r="F13" s="115"/>
      <c r="G13" s="115"/>
    </row>
    <row r="14" spans="2:11">
      <c r="B14" s="252"/>
      <c r="C14" s="88" t="s">
        <v>662</v>
      </c>
      <c r="D14" s="115"/>
      <c r="E14" s="269"/>
      <c r="F14" s="115"/>
      <c r="G14" s="115"/>
    </row>
    <row r="15" spans="2:11">
      <c r="B15" s="251" t="s">
        <v>658</v>
      </c>
      <c r="C15" s="88" t="s">
        <v>663</v>
      </c>
      <c r="D15" s="115"/>
      <c r="E15" s="115"/>
      <c r="F15" s="122" t="s">
        <v>664</v>
      </c>
      <c r="G15" s="115"/>
    </row>
    <row r="16" spans="2:11">
      <c r="B16" s="266"/>
      <c r="C16" s="88" t="s">
        <v>668</v>
      </c>
      <c r="D16" s="115"/>
      <c r="E16" s="122" t="s">
        <v>664</v>
      </c>
      <c r="F16" s="115"/>
      <c r="G16" s="115"/>
    </row>
    <row r="17" spans="2:7" ht="46.8">
      <c r="B17" s="252"/>
      <c r="C17" s="88" t="s">
        <v>692</v>
      </c>
      <c r="D17" s="122" t="s">
        <v>664</v>
      </c>
      <c r="E17" s="66"/>
      <c r="F17" s="115"/>
      <c r="G17" s="115"/>
    </row>
    <row r="18" spans="2:7">
      <c r="B18" s="257" t="s">
        <v>659</v>
      </c>
      <c r="C18" s="88" t="s">
        <v>694</v>
      </c>
      <c r="D18" s="115"/>
      <c r="E18" s="115"/>
      <c r="F18" s="122" t="s">
        <v>664</v>
      </c>
      <c r="G18" s="115"/>
    </row>
    <row r="19" spans="2:7">
      <c r="B19" s="257"/>
      <c r="C19" s="115" t="s">
        <v>693</v>
      </c>
      <c r="D19" s="115"/>
      <c r="E19" s="115"/>
      <c r="F19" s="122" t="s">
        <v>664</v>
      </c>
      <c r="G19" s="115"/>
    </row>
    <row r="20" spans="2:7">
      <c r="B20" s="257"/>
      <c r="C20" s="115" t="s">
        <v>667</v>
      </c>
      <c r="D20" s="115"/>
      <c r="E20" s="122" t="s">
        <v>664</v>
      </c>
      <c r="F20" s="115"/>
      <c r="G20" s="115"/>
    </row>
  </sheetData>
  <mergeCells count="6">
    <mergeCell ref="B3:B5"/>
    <mergeCell ref="B18:B20"/>
    <mergeCell ref="B7:B10"/>
    <mergeCell ref="B11:B14"/>
    <mergeCell ref="E11:E14"/>
    <mergeCell ref="B15:B17"/>
  </mergeCells>
  <phoneticPr fontId="2" type="noConversion"/>
  <pageMargins left="0.7" right="0.7" top="0.75" bottom="0.75" header="0.3" footer="0.3"/>
  <pageSetup paperSize="9" orientation="portrait" horizontalDpi="300" verticalDpi="0" copies="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54"/>
  <sheetViews>
    <sheetView showGridLines="0" topLeftCell="A16" workbookViewId="0">
      <selection activeCell="H18" sqref="H18"/>
    </sheetView>
  </sheetViews>
  <sheetFormatPr defaultRowHeight="15.6"/>
  <cols>
    <col min="3" max="3" width="23.26953125" customWidth="1"/>
    <col min="4" max="4" width="31.90625" customWidth="1"/>
    <col min="5" max="5" width="35.7265625" customWidth="1"/>
    <col min="7" max="7" width="18.6328125" style="35" customWidth="1"/>
    <col min="8" max="8" width="17.36328125" customWidth="1"/>
    <col min="9" max="9" width="19.90625" customWidth="1"/>
    <col min="10" max="14" width="15.08984375" customWidth="1"/>
    <col min="15" max="15" width="12" customWidth="1"/>
  </cols>
  <sheetData>
    <row r="2" spans="1:14" ht="30.75" customHeight="1">
      <c r="A2" s="212" t="s">
        <v>471</v>
      </c>
      <c r="B2" s="293"/>
      <c r="C2" s="293"/>
      <c r="D2" s="293"/>
      <c r="E2" s="293"/>
    </row>
    <row r="3" spans="1:14">
      <c r="A3" s="187" t="s">
        <v>449</v>
      </c>
      <c r="B3" s="187"/>
      <c r="C3" s="91" t="s">
        <v>450</v>
      </c>
      <c r="D3" s="91" t="s">
        <v>451</v>
      </c>
      <c r="E3" s="91" t="s">
        <v>452</v>
      </c>
    </row>
    <row r="4" spans="1:14" ht="39" customHeight="1">
      <c r="A4" s="187" t="s">
        <v>470</v>
      </c>
      <c r="B4" s="91" t="s">
        <v>453</v>
      </c>
      <c r="C4" s="93" t="s">
        <v>454</v>
      </c>
      <c r="D4" s="91" t="s">
        <v>455</v>
      </c>
      <c r="E4" s="91" t="s">
        <v>456</v>
      </c>
    </row>
    <row r="5" spans="1:14" ht="39" customHeight="1">
      <c r="A5" s="187"/>
      <c r="B5" s="91" t="s">
        <v>457</v>
      </c>
      <c r="C5" s="93" t="s">
        <v>458</v>
      </c>
      <c r="D5" s="93" t="s">
        <v>459</v>
      </c>
      <c r="E5" s="91" t="s">
        <v>456</v>
      </c>
    </row>
    <row r="6" spans="1:14" ht="77.25" customHeight="1">
      <c r="A6" s="187"/>
      <c r="B6" s="91" t="s">
        <v>460</v>
      </c>
      <c r="C6" s="93" t="s">
        <v>461</v>
      </c>
      <c r="D6" s="93" t="s">
        <v>462</v>
      </c>
      <c r="E6" s="92" t="s">
        <v>669</v>
      </c>
    </row>
    <row r="7" spans="1:14" ht="84.75" customHeight="1">
      <c r="A7" s="187" t="s">
        <v>469</v>
      </c>
      <c r="B7" s="91" t="s">
        <v>467</v>
      </c>
      <c r="C7" s="257" t="s">
        <v>463</v>
      </c>
      <c r="D7" s="93" t="s">
        <v>464</v>
      </c>
      <c r="E7" s="93" t="s">
        <v>465</v>
      </c>
    </row>
    <row r="8" spans="1:14" ht="39" customHeight="1">
      <c r="A8" s="187"/>
      <c r="B8" s="91" t="s">
        <v>468</v>
      </c>
      <c r="C8" s="257"/>
      <c r="D8" s="187" t="s">
        <v>466</v>
      </c>
      <c r="E8" s="187"/>
    </row>
    <row r="9" spans="1:14" s="59" customFormat="1" ht="39" customHeight="1">
      <c r="A9" s="78"/>
      <c r="B9" s="79"/>
      <c r="C9" s="80"/>
      <c r="D9" s="78"/>
      <c r="E9" s="78"/>
      <c r="G9" s="35"/>
    </row>
    <row r="10" spans="1:14" ht="39" customHeight="1">
      <c r="A10" s="279" t="s">
        <v>486</v>
      </c>
      <c r="B10" s="279"/>
      <c r="C10" s="279"/>
      <c r="D10" s="279"/>
      <c r="E10" s="279"/>
      <c r="F10" s="280" t="s">
        <v>671</v>
      </c>
      <c r="G10" s="281"/>
      <c r="H10" s="281"/>
      <c r="I10" s="281"/>
      <c r="J10" s="270" t="s">
        <v>673</v>
      </c>
      <c r="K10" s="271"/>
      <c r="L10" s="271"/>
      <c r="M10" s="271"/>
      <c r="N10" s="272"/>
    </row>
    <row r="11" spans="1:14" s="1" customFormat="1" ht="39" customHeight="1">
      <c r="A11" s="3"/>
      <c r="B11" s="76" t="s">
        <v>472</v>
      </c>
      <c r="C11" s="276" t="s">
        <v>473</v>
      </c>
      <c r="D11" s="277"/>
      <c r="E11" s="278"/>
      <c r="F11" s="58" t="s">
        <v>482</v>
      </c>
      <c r="G11" s="133" t="s">
        <v>483</v>
      </c>
      <c r="H11" s="58" t="s">
        <v>484</v>
      </c>
      <c r="I11" s="76" t="s">
        <v>2</v>
      </c>
      <c r="J11" s="113" t="s">
        <v>674</v>
      </c>
      <c r="K11" s="113" t="s">
        <v>675</v>
      </c>
      <c r="L11" s="113" t="s">
        <v>676</v>
      </c>
      <c r="M11" s="114" t="s">
        <v>677</v>
      </c>
      <c r="N11" s="113" t="s">
        <v>678</v>
      </c>
    </row>
    <row r="12" spans="1:14" ht="39" customHeight="1">
      <c r="A12" s="8" t="s">
        <v>474</v>
      </c>
      <c r="B12" s="58"/>
      <c r="C12" s="283" t="s">
        <v>481</v>
      </c>
      <c r="D12" s="284"/>
      <c r="E12" s="284"/>
      <c r="F12" s="187" t="s">
        <v>485</v>
      </c>
      <c r="G12" s="133">
        <v>4</v>
      </c>
      <c r="H12" s="234">
        <v>160</v>
      </c>
      <c r="I12" s="291" t="s">
        <v>672</v>
      </c>
      <c r="J12" s="91">
        <v>4</v>
      </c>
      <c r="K12" s="91">
        <v>4.4000000000000004</v>
      </c>
      <c r="L12" s="91">
        <v>4.5</v>
      </c>
      <c r="M12" s="91">
        <v>20</v>
      </c>
      <c r="N12" s="91">
        <v>2.2000000000000002</v>
      </c>
    </row>
    <row r="13" spans="1:14" ht="84" customHeight="1">
      <c r="A13" s="273" t="s">
        <v>475</v>
      </c>
      <c r="B13" s="58" t="s">
        <v>476</v>
      </c>
      <c r="C13" s="285" t="s">
        <v>670</v>
      </c>
      <c r="D13" s="284"/>
      <c r="E13" s="284"/>
      <c r="F13" s="187"/>
      <c r="G13" s="133">
        <v>6</v>
      </c>
      <c r="H13" s="265"/>
      <c r="I13" s="291"/>
      <c r="J13" s="91">
        <v>6</v>
      </c>
      <c r="K13" s="91">
        <v>3.6</v>
      </c>
      <c r="L13" s="91">
        <v>4</v>
      </c>
      <c r="M13" s="91">
        <v>12.5</v>
      </c>
      <c r="N13" s="91">
        <v>1.8</v>
      </c>
    </row>
    <row r="14" spans="1:14" ht="99" customHeight="1">
      <c r="A14" s="274"/>
      <c r="B14" s="58" t="s">
        <v>477</v>
      </c>
      <c r="C14" s="284"/>
      <c r="D14" s="284"/>
      <c r="E14" s="284"/>
      <c r="F14" s="187"/>
      <c r="G14" s="133">
        <v>8</v>
      </c>
      <c r="H14" s="235"/>
      <c r="I14" s="291"/>
      <c r="J14" s="91">
        <v>8</v>
      </c>
      <c r="K14" s="91">
        <v>3.4</v>
      </c>
      <c r="L14" s="91">
        <v>3.6</v>
      </c>
      <c r="M14" s="91">
        <v>11.5</v>
      </c>
      <c r="N14" s="91">
        <v>1.7</v>
      </c>
    </row>
    <row r="15" spans="1:14" ht="51.75" customHeight="1">
      <c r="A15" s="273" t="s">
        <v>478</v>
      </c>
      <c r="B15" s="58" t="s">
        <v>476</v>
      </c>
      <c r="C15" s="286"/>
      <c r="D15" s="287"/>
      <c r="E15" s="288"/>
      <c r="F15" s="187"/>
      <c r="G15" s="133">
        <v>12</v>
      </c>
      <c r="H15" s="234">
        <v>260</v>
      </c>
      <c r="I15" s="291"/>
      <c r="J15" s="234">
        <v>12</v>
      </c>
      <c r="K15" s="234">
        <v>3</v>
      </c>
      <c r="L15" s="234">
        <v>3.6</v>
      </c>
      <c r="M15" s="234">
        <v>9</v>
      </c>
      <c r="N15" s="234">
        <v>1.5</v>
      </c>
    </row>
    <row r="16" spans="1:14" ht="129.75" customHeight="1">
      <c r="A16" s="274"/>
      <c r="B16" s="58" t="s">
        <v>477</v>
      </c>
      <c r="C16" s="289" t="s">
        <v>679</v>
      </c>
      <c r="D16" s="287"/>
      <c r="E16" s="288"/>
      <c r="F16" s="187"/>
      <c r="G16" s="133">
        <v>16</v>
      </c>
      <c r="H16" s="235"/>
      <c r="I16" s="291"/>
      <c r="J16" s="235"/>
      <c r="K16" s="235"/>
      <c r="L16" s="235"/>
      <c r="M16" s="235"/>
      <c r="N16" s="235"/>
    </row>
    <row r="17" spans="1:11" ht="45.75" customHeight="1">
      <c r="A17" s="273" t="s">
        <v>479</v>
      </c>
      <c r="B17" s="58" t="s">
        <v>476</v>
      </c>
      <c r="C17" s="286"/>
      <c r="D17" s="287"/>
      <c r="E17" s="288"/>
      <c r="F17" s="77"/>
    </row>
    <row r="18" spans="1:11" ht="87" customHeight="1">
      <c r="A18" s="275"/>
      <c r="B18" s="58" t="s">
        <v>477</v>
      </c>
      <c r="C18" s="286"/>
      <c r="D18" s="287"/>
      <c r="E18" s="288"/>
      <c r="F18" s="77"/>
    </row>
    <row r="19" spans="1:11" ht="44.25" customHeight="1">
      <c r="A19" s="274"/>
      <c r="B19" s="58" t="s">
        <v>480</v>
      </c>
      <c r="C19" s="286"/>
      <c r="D19" s="287"/>
      <c r="E19" s="288"/>
      <c r="F19" s="77"/>
    </row>
    <row r="20" spans="1:11">
      <c r="B20" s="38"/>
      <c r="D20" s="282"/>
      <c r="E20" s="282"/>
    </row>
    <row r="21" spans="1:11">
      <c r="D21" s="282"/>
      <c r="E21" s="282"/>
    </row>
    <row r="22" spans="1:11" s="148" customFormat="1" ht="30" customHeight="1">
      <c r="D22" s="290"/>
      <c r="E22" s="290"/>
      <c r="F22" s="292" t="s">
        <v>775</v>
      </c>
      <c r="G22" s="292"/>
      <c r="H22" s="292"/>
      <c r="I22" s="292"/>
      <c r="J22" s="292"/>
      <c r="K22" s="292"/>
    </row>
    <row r="23" spans="1:11" s="132" customFormat="1" ht="24" customHeight="1">
      <c r="D23" s="134"/>
      <c r="E23" s="134"/>
      <c r="F23" s="131"/>
      <c r="G23" s="131"/>
      <c r="H23" s="131" t="s">
        <v>786</v>
      </c>
      <c r="I23" s="131" t="s">
        <v>787</v>
      </c>
      <c r="J23" s="131" t="s">
        <v>788</v>
      </c>
      <c r="K23" s="131" t="s">
        <v>789</v>
      </c>
    </row>
    <row r="24" spans="1:11" ht="23.25" customHeight="1">
      <c r="D24" s="282"/>
      <c r="E24" s="282"/>
      <c r="F24" s="187" t="s">
        <v>776</v>
      </c>
      <c r="G24" s="251" t="s">
        <v>777</v>
      </c>
      <c r="H24" s="147" t="s">
        <v>783</v>
      </c>
      <c r="I24" s="131">
        <v>12</v>
      </c>
      <c r="J24" s="234">
        <v>160</v>
      </c>
      <c r="K24" s="234" t="s">
        <v>785</v>
      </c>
    </row>
    <row r="25" spans="1:11" s="132" customFormat="1">
      <c r="D25" s="134"/>
      <c r="E25" s="134"/>
      <c r="F25" s="187"/>
      <c r="G25" s="252"/>
      <c r="H25" s="147" t="s">
        <v>784</v>
      </c>
      <c r="I25" s="131">
        <v>15</v>
      </c>
      <c r="J25" s="265"/>
      <c r="K25" s="265"/>
    </row>
    <row r="26" spans="1:11" ht="21.75" customHeight="1">
      <c r="D26" s="282"/>
      <c r="E26" s="282"/>
      <c r="F26" s="187"/>
      <c r="G26" s="251" t="s">
        <v>778</v>
      </c>
      <c r="H26" s="147" t="s">
        <v>783</v>
      </c>
      <c r="I26" s="131">
        <v>15</v>
      </c>
      <c r="J26" s="265"/>
      <c r="K26" s="265"/>
    </row>
    <row r="27" spans="1:11" s="132" customFormat="1">
      <c r="D27" s="134"/>
      <c r="E27" s="134"/>
      <c r="F27" s="187"/>
      <c r="G27" s="252"/>
      <c r="H27" s="147" t="s">
        <v>784</v>
      </c>
      <c r="I27" s="131">
        <v>20</v>
      </c>
      <c r="J27" s="265"/>
      <c r="K27" s="265"/>
    </row>
    <row r="28" spans="1:11" ht="31.2">
      <c r="D28" s="282"/>
      <c r="E28" s="282"/>
      <c r="F28" s="187" t="s">
        <v>779</v>
      </c>
      <c r="G28" s="133" t="s">
        <v>780</v>
      </c>
      <c r="H28" s="187" t="s">
        <v>782</v>
      </c>
      <c r="I28" s="131">
        <v>15</v>
      </c>
      <c r="J28" s="265"/>
      <c r="K28" s="265"/>
    </row>
    <row r="29" spans="1:11" ht="31.2">
      <c r="D29" s="282"/>
      <c r="E29" s="282"/>
      <c r="F29" s="187"/>
      <c r="G29" s="133" t="s">
        <v>781</v>
      </c>
      <c r="H29" s="187"/>
      <c r="I29" s="131">
        <v>20</v>
      </c>
      <c r="J29" s="235"/>
      <c r="K29" s="235"/>
    </row>
    <row r="30" spans="1:11">
      <c r="D30" s="282"/>
      <c r="E30" s="282"/>
    </row>
    <row r="31" spans="1:11">
      <c r="D31" s="282"/>
      <c r="E31" s="282"/>
    </row>
    <row r="32" spans="1:11">
      <c r="D32" s="282"/>
      <c r="E32" s="282"/>
    </row>
    <row r="54" spans="10:10">
      <c r="J54">
        <f>160*1.3</f>
        <v>208</v>
      </c>
    </row>
  </sheetData>
  <mergeCells count="48">
    <mergeCell ref="A2:E2"/>
    <mergeCell ref="D8:E8"/>
    <mergeCell ref="C7:C8"/>
    <mergeCell ref="A7:A8"/>
    <mergeCell ref="A4:A6"/>
    <mergeCell ref="A3:B3"/>
    <mergeCell ref="D31:E31"/>
    <mergeCell ref="D20:E20"/>
    <mergeCell ref="D21:E21"/>
    <mergeCell ref="D22:E22"/>
    <mergeCell ref="I12:I16"/>
    <mergeCell ref="H15:H16"/>
    <mergeCell ref="H12:H14"/>
    <mergeCell ref="H28:H29"/>
    <mergeCell ref="F22:K22"/>
    <mergeCell ref="J24:J29"/>
    <mergeCell ref="K24:K29"/>
    <mergeCell ref="G24:G25"/>
    <mergeCell ref="G26:G27"/>
    <mergeCell ref="F24:F27"/>
    <mergeCell ref="F28:F29"/>
    <mergeCell ref="A10:E10"/>
    <mergeCell ref="F10:I10"/>
    <mergeCell ref="D32:E32"/>
    <mergeCell ref="C12:E12"/>
    <mergeCell ref="C13:E13"/>
    <mergeCell ref="C14:E14"/>
    <mergeCell ref="C15:E15"/>
    <mergeCell ref="C16:E16"/>
    <mergeCell ref="C17:E17"/>
    <mergeCell ref="C18:E18"/>
    <mergeCell ref="C19:E19"/>
    <mergeCell ref="D24:E24"/>
    <mergeCell ref="D26:E26"/>
    <mergeCell ref="D28:E28"/>
    <mergeCell ref="D29:E29"/>
    <mergeCell ref="D30:E30"/>
    <mergeCell ref="A13:A14"/>
    <mergeCell ref="A15:A16"/>
    <mergeCell ref="A17:A19"/>
    <mergeCell ref="C11:E11"/>
    <mergeCell ref="F12:F16"/>
    <mergeCell ref="J10:N10"/>
    <mergeCell ref="J15:J16"/>
    <mergeCell ref="M15:M16"/>
    <mergeCell ref="K15:K16"/>
    <mergeCell ref="L15:L16"/>
    <mergeCell ref="N15:N16"/>
  </mergeCells>
  <phoneticPr fontId="2" type="noConversion"/>
  <pageMargins left="0.7" right="0.7" top="0.75" bottom="0.75" header="0.3" footer="0.3"/>
  <pageSetup paperSize="9" orientation="portrait" horizontalDpi="300" verticalDpi="0" copies="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31"/>
  <sheetViews>
    <sheetView showGridLines="0" workbookViewId="0">
      <selection activeCell="A10" sqref="A10:E10"/>
    </sheetView>
  </sheetViews>
  <sheetFormatPr defaultColWidth="9" defaultRowHeight="15.6"/>
  <cols>
    <col min="1" max="1" width="14.7265625" style="1" customWidth="1"/>
    <col min="2" max="2" width="17" style="1" customWidth="1"/>
    <col min="3" max="3" width="40.26953125" style="1" customWidth="1"/>
    <col min="4" max="4" width="20.36328125" style="1" customWidth="1"/>
    <col min="5" max="5" width="30.26953125" style="1" customWidth="1"/>
    <col min="6" max="16384" width="9" style="1"/>
  </cols>
  <sheetData>
    <row r="2" spans="1:5">
      <c r="A2" s="294" t="s">
        <v>487</v>
      </c>
      <c r="B2" s="295"/>
      <c r="C2" s="73" t="s">
        <v>493</v>
      </c>
      <c r="D2" s="73" t="s">
        <v>494</v>
      </c>
    </row>
    <row r="3" spans="1:5" ht="18.75" customHeight="1">
      <c r="A3" s="187" t="s">
        <v>488</v>
      </c>
      <c r="B3" s="73" t="s">
        <v>489</v>
      </c>
      <c r="C3" s="257" t="s">
        <v>495</v>
      </c>
      <c r="D3" s="187" t="s">
        <v>496</v>
      </c>
    </row>
    <row r="4" spans="1:5">
      <c r="A4" s="187"/>
      <c r="B4" s="73" t="s">
        <v>490</v>
      </c>
      <c r="C4" s="257"/>
      <c r="D4" s="187"/>
    </row>
    <row r="5" spans="1:5">
      <c r="A5" s="187"/>
      <c r="B5" s="73" t="s">
        <v>491</v>
      </c>
      <c r="C5" s="257"/>
      <c r="D5" s="187"/>
    </row>
    <row r="6" spans="1:5">
      <c r="A6" s="187"/>
      <c r="B6" s="73" t="s">
        <v>492</v>
      </c>
      <c r="C6" s="257"/>
      <c r="D6" s="187"/>
    </row>
    <row r="7" spans="1:5" ht="46.8">
      <c r="A7" s="187" t="s">
        <v>497</v>
      </c>
      <c r="B7" s="187"/>
      <c r="C7" s="75" t="s">
        <v>498</v>
      </c>
      <c r="D7" s="73" t="s">
        <v>500</v>
      </c>
    </row>
    <row r="8" spans="1:5" ht="31.2">
      <c r="A8" s="187" t="s">
        <v>501</v>
      </c>
      <c r="B8" s="187"/>
      <c r="C8" s="75" t="s">
        <v>502</v>
      </c>
      <c r="D8" s="73" t="s">
        <v>503</v>
      </c>
    </row>
    <row r="10" spans="1:5" ht="20.399999999999999">
      <c r="A10" s="292" t="s">
        <v>504</v>
      </c>
      <c r="B10" s="292"/>
      <c r="C10" s="292"/>
      <c r="D10" s="292"/>
      <c r="E10" s="292"/>
    </row>
    <row r="11" spans="1:5" ht="30" customHeight="1">
      <c r="A11" s="187" t="s">
        <v>487</v>
      </c>
      <c r="B11" s="187"/>
      <c r="C11" s="3" t="s">
        <v>507</v>
      </c>
      <c r="D11" s="3" t="s">
        <v>508</v>
      </c>
      <c r="E11" s="3" t="s">
        <v>506</v>
      </c>
    </row>
    <row r="12" spans="1:5" ht="77.25" customHeight="1">
      <c r="A12" s="187" t="s">
        <v>488</v>
      </c>
      <c r="B12" s="73" t="s">
        <v>489</v>
      </c>
      <c r="C12" s="22" t="s">
        <v>509</v>
      </c>
      <c r="D12" s="3" t="s">
        <v>505</v>
      </c>
      <c r="E12" s="22" t="s">
        <v>510</v>
      </c>
    </row>
    <row r="13" spans="1:5" ht="77.25" customHeight="1">
      <c r="A13" s="187"/>
      <c r="B13" s="187" t="s">
        <v>490</v>
      </c>
      <c r="C13" s="22" t="s">
        <v>511</v>
      </c>
      <c r="D13" s="22" t="s">
        <v>512</v>
      </c>
      <c r="E13" s="247" t="s">
        <v>513</v>
      </c>
    </row>
    <row r="14" spans="1:5" ht="77.25" customHeight="1">
      <c r="A14" s="187"/>
      <c r="B14" s="187"/>
      <c r="C14" s="22" t="s">
        <v>514</v>
      </c>
      <c r="D14" s="3" t="s">
        <v>505</v>
      </c>
      <c r="E14" s="247"/>
    </row>
    <row r="15" spans="1:5" ht="77.25" customHeight="1">
      <c r="A15" s="187"/>
      <c r="B15" s="187" t="s">
        <v>491</v>
      </c>
      <c r="C15" s="22" t="s">
        <v>516</v>
      </c>
      <c r="D15" s="3" t="s">
        <v>515</v>
      </c>
      <c r="E15" s="257" t="s">
        <v>517</v>
      </c>
    </row>
    <row r="16" spans="1:5" ht="77.25" customHeight="1">
      <c r="A16" s="187"/>
      <c r="B16" s="187"/>
      <c r="C16" s="22" t="s">
        <v>518</v>
      </c>
      <c r="D16" s="3" t="s">
        <v>505</v>
      </c>
      <c r="E16" s="257"/>
    </row>
    <row r="17" spans="1:5" ht="77.25" customHeight="1">
      <c r="A17" s="187"/>
      <c r="B17" s="257" t="s">
        <v>519</v>
      </c>
      <c r="C17" s="22" t="s">
        <v>520</v>
      </c>
      <c r="D17" s="22" t="s">
        <v>521</v>
      </c>
      <c r="E17" s="257" t="s">
        <v>525</v>
      </c>
    </row>
    <row r="18" spans="1:5" ht="46.8">
      <c r="A18" s="187"/>
      <c r="B18" s="257"/>
      <c r="C18" s="22" t="s">
        <v>518</v>
      </c>
      <c r="D18" s="3" t="s">
        <v>505</v>
      </c>
      <c r="E18" s="257"/>
    </row>
    <row r="19" spans="1:5" ht="31.2">
      <c r="A19" s="187"/>
      <c r="B19" s="187" t="s">
        <v>522</v>
      </c>
      <c r="C19" s="22" t="s">
        <v>523</v>
      </c>
      <c r="D19" s="22" t="s">
        <v>524</v>
      </c>
      <c r="E19" s="257"/>
    </row>
    <row r="20" spans="1:5" ht="46.8">
      <c r="A20" s="187"/>
      <c r="B20" s="187"/>
      <c r="C20" s="22" t="s">
        <v>518</v>
      </c>
      <c r="D20" s="3" t="s">
        <v>505</v>
      </c>
      <c r="E20" s="257"/>
    </row>
    <row r="21" spans="1:5" ht="46.8">
      <c r="A21" s="257" t="s">
        <v>526</v>
      </c>
      <c r="B21" s="257"/>
      <c r="C21" s="22" t="s">
        <v>527</v>
      </c>
      <c r="D21" s="3" t="s">
        <v>499</v>
      </c>
      <c r="E21" s="22" t="s">
        <v>528</v>
      </c>
    </row>
    <row r="22" spans="1:5" ht="84.75" customHeight="1">
      <c r="A22" s="257" t="s">
        <v>529</v>
      </c>
      <c r="B22" s="257"/>
      <c r="C22" s="22" t="s">
        <v>530</v>
      </c>
      <c r="D22" s="22" t="s">
        <v>531</v>
      </c>
      <c r="E22" s="22" t="s">
        <v>532</v>
      </c>
    </row>
    <row r="23" spans="1:5" ht="234">
      <c r="A23" s="257"/>
      <c r="B23" s="257"/>
      <c r="C23" s="22" t="s">
        <v>533</v>
      </c>
      <c r="D23" s="22" t="s">
        <v>534</v>
      </c>
      <c r="E23" s="22" t="s">
        <v>535</v>
      </c>
    </row>
    <row r="24" spans="1:5" ht="110.25" customHeight="1">
      <c r="A24" s="296" t="s">
        <v>536</v>
      </c>
      <c r="B24" s="296"/>
      <c r="C24" s="22" t="s">
        <v>537</v>
      </c>
      <c r="D24" s="22" t="s">
        <v>539</v>
      </c>
      <c r="E24" s="247" t="s">
        <v>545</v>
      </c>
    </row>
    <row r="25" spans="1:5" ht="62.25" customHeight="1">
      <c r="A25" s="296"/>
      <c r="B25" s="296"/>
      <c r="C25" s="83" t="s">
        <v>538</v>
      </c>
      <c r="D25" s="3" t="s">
        <v>540</v>
      </c>
      <c r="E25" s="247"/>
    </row>
    <row r="26" spans="1:5" ht="62.4">
      <c r="A26" s="296" t="s">
        <v>501</v>
      </c>
      <c r="B26" s="296"/>
      <c r="C26" s="22" t="s">
        <v>541</v>
      </c>
      <c r="D26" s="22" t="s">
        <v>544</v>
      </c>
      <c r="E26" s="247"/>
    </row>
    <row r="27" spans="1:5" ht="46.8">
      <c r="A27" s="296"/>
      <c r="B27" s="296"/>
      <c r="C27" s="22" t="s">
        <v>542</v>
      </c>
      <c r="D27" s="3" t="s">
        <v>543</v>
      </c>
      <c r="E27" s="247"/>
    </row>
    <row r="28" spans="1:5" ht="65.25" customHeight="1">
      <c r="A28" s="257" t="s">
        <v>546</v>
      </c>
      <c r="B28" s="257"/>
      <c r="C28" s="22" t="s">
        <v>549</v>
      </c>
      <c r="D28" s="22" t="s">
        <v>547</v>
      </c>
      <c r="E28" s="22" t="s">
        <v>548</v>
      </c>
    </row>
    <row r="29" spans="1:5" ht="46.8">
      <c r="A29" s="187" t="s">
        <v>550</v>
      </c>
      <c r="B29" s="187"/>
      <c r="C29" s="3"/>
      <c r="D29" s="22" t="s">
        <v>551</v>
      </c>
      <c r="E29" s="22" t="s">
        <v>552</v>
      </c>
    </row>
    <row r="30" spans="1:5" ht="61.5" customHeight="1">
      <c r="A30" s="257" t="s">
        <v>553</v>
      </c>
      <c r="B30" s="257"/>
      <c r="C30" s="74" t="s">
        <v>554</v>
      </c>
      <c r="D30" s="22" t="s">
        <v>555</v>
      </c>
      <c r="E30" s="22" t="s">
        <v>556</v>
      </c>
    </row>
    <row r="31" spans="1:5" ht="114" customHeight="1">
      <c r="A31" s="257" t="s">
        <v>557</v>
      </c>
      <c r="B31" s="257"/>
      <c r="C31" s="22" t="s">
        <v>554</v>
      </c>
      <c r="D31" s="22" t="s">
        <v>558</v>
      </c>
      <c r="E31" s="3"/>
    </row>
  </sheetData>
  <mergeCells count="25">
    <mergeCell ref="A28:B28"/>
    <mergeCell ref="A29:B29"/>
    <mergeCell ref="A30:B30"/>
    <mergeCell ref="A31:B31"/>
    <mergeCell ref="A10:E10"/>
    <mergeCell ref="E24:E27"/>
    <mergeCell ref="A24:B25"/>
    <mergeCell ref="A26:B27"/>
    <mergeCell ref="B19:B20"/>
    <mergeCell ref="E17:E20"/>
    <mergeCell ref="A12:A20"/>
    <mergeCell ref="A21:B21"/>
    <mergeCell ref="A22:B23"/>
    <mergeCell ref="B17:B18"/>
    <mergeCell ref="A2:B2"/>
    <mergeCell ref="A11:B11"/>
    <mergeCell ref="E13:E14"/>
    <mergeCell ref="B13:B14"/>
    <mergeCell ref="B15:B16"/>
    <mergeCell ref="E15:E16"/>
    <mergeCell ref="C3:C6"/>
    <mergeCell ref="D3:D6"/>
    <mergeCell ref="A3:A6"/>
    <mergeCell ref="A7:B7"/>
    <mergeCell ref="A8:B8"/>
  </mergeCells>
  <phoneticPr fontId="2" type="noConversion"/>
  <pageMargins left="0.7" right="0.7" top="0.75" bottom="0.75" header="0.3" footer="0.3"/>
  <pageSetup paperSize="9" orientation="portrait" horizontalDpi="300" verticalDpi="0" copies="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zoomScale="120" zoomScaleNormal="120" workbookViewId="0">
      <pane ySplit="1" topLeftCell="A5" activePane="bottomLeft" state="frozen"/>
      <selection pane="bottomLeft" activeCell="C8" sqref="C8:F9"/>
    </sheetView>
  </sheetViews>
  <sheetFormatPr defaultRowHeight="15.6"/>
  <cols>
    <col min="2" max="2" width="9" style="119"/>
    <col min="3" max="3" width="26.7265625" style="119" customWidth="1"/>
    <col min="4" max="4" width="15.26953125" style="119" customWidth="1"/>
    <col min="5" max="5" width="61.7265625" style="119" customWidth="1"/>
    <col min="6" max="6" width="36.26953125" customWidth="1"/>
    <col min="7" max="7" width="28.08984375" customWidth="1"/>
    <col min="8" max="8" width="48" customWidth="1"/>
    <col min="9" max="9" width="75.7265625" customWidth="1"/>
    <col min="10" max="10" width="44.08984375" customWidth="1"/>
  </cols>
  <sheetData>
    <row r="1" spans="1:10" s="1" customFormat="1" ht="30.75" customHeight="1">
      <c r="B1" s="127" t="s">
        <v>696</v>
      </c>
      <c r="C1" s="297" t="s">
        <v>697</v>
      </c>
      <c r="D1" s="297"/>
      <c r="E1" s="128" t="s">
        <v>452</v>
      </c>
      <c r="F1" s="146" t="s">
        <v>791</v>
      </c>
      <c r="G1" s="146" t="s">
        <v>451</v>
      </c>
      <c r="H1" s="146" t="s">
        <v>792</v>
      </c>
      <c r="I1" s="146" t="s">
        <v>793</v>
      </c>
      <c r="J1" s="146" t="s">
        <v>798</v>
      </c>
    </row>
    <row r="2" spans="1:10" s="155" customFormat="1" ht="172.5" customHeight="1">
      <c r="B2" s="145" t="s">
        <v>698</v>
      </c>
      <c r="C2" s="144" t="s">
        <v>704</v>
      </c>
      <c r="D2" s="257" t="s">
        <v>714</v>
      </c>
      <c r="E2" s="158" t="s">
        <v>803</v>
      </c>
      <c r="F2" s="156" t="s">
        <v>796</v>
      </c>
      <c r="G2" s="157" t="s">
        <v>795</v>
      </c>
      <c r="H2" s="156" t="s">
        <v>794</v>
      </c>
      <c r="I2" s="158" t="s">
        <v>797</v>
      </c>
      <c r="J2" s="158" t="s">
        <v>799</v>
      </c>
    </row>
    <row r="3" spans="1:10" ht="117" customHeight="1">
      <c r="B3" s="116" t="s">
        <v>699</v>
      </c>
      <c r="C3" s="69" t="s">
        <v>790</v>
      </c>
      <c r="D3" s="187"/>
      <c r="E3" s="156" t="s">
        <v>805</v>
      </c>
      <c r="F3" s="159" t="s">
        <v>804</v>
      </c>
      <c r="G3" s="154" t="s">
        <v>802</v>
      </c>
      <c r="H3" s="159" t="s">
        <v>800</v>
      </c>
      <c r="I3" s="154" t="s">
        <v>806</v>
      </c>
      <c r="J3" s="158" t="s">
        <v>801</v>
      </c>
    </row>
    <row r="4" spans="1:10" ht="153" customHeight="1">
      <c r="B4" s="116" t="s">
        <v>702</v>
      </c>
      <c r="C4" s="69" t="s">
        <v>706</v>
      </c>
      <c r="D4" s="187"/>
      <c r="E4" s="160" t="s">
        <v>811</v>
      </c>
      <c r="F4" s="153"/>
      <c r="G4" s="153"/>
      <c r="H4" s="160" t="s">
        <v>812</v>
      </c>
      <c r="I4" s="160" t="s">
        <v>813</v>
      </c>
      <c r="J4" s="161" t="s">
        <v>814</v>
      </c>
    </row>
    <row r="5" spans="1:10" ht="242.25" customHeight="1">
      <c r="B5" s="116" t="s">
        <v>703</v>
      </c>
      <c r="C5" s="151" t="s">
        <v>707</v>
      </c>
      <c r="D5" s="187"/>
      <c r="E5" s="156" t="s">
        <v>808</v>
      </c>
      <c r="F5" s="154" t="s">
        <v>809</v>
      </c>
      <c r="G5" s="153"/>
      <c r="H5" s="159" t="s">
        <v>807</v>
      </c>
      <c r="I5" s="159" t="s">
        <v>821</v>
      </c>
      <c r="J5" s="158" t="s">
        <v>810</v>
      </c>
    </row>
    <row r="6" spans="1:10" ht="267" customHeight="1">
      <c r="B6" s="118" t="s">
        <v>701</v>
      </c>
      <c r="C6" s="150" t="s">
        <v>705</v>
      </c>
      <c r="D6" s="187"/>
      <c r="E6" s="152"/>
      <c r="F6" s="153"/>
      <c r="G6" s="162" t="s">
        <v>816</v>
      </c>
      <c r="H6" s="159" t="s">
        <v>815</v>
      </c>
      <c r="I6" s="159" t="s">
        <v>823</v>
      </c>
      <c r="J6" s="159" t="s">
        <v>827</v>
      </c>
    </row>
    <row r="7" spans="1:10" ht="168" customHeight="1">
      <c r="A7" s="187" t="s">
        <v>700</v>
      </c>
      <c r="B7" s="117" t="s">
        <v>708</v>
      </c>
      <c r="C7" s="151" t="s">
        <v>711</v>
      </c>
      <c r="E7" s="163" t="s">
        <v>820</v>
      </c>
      <c r="F7" s="160" t="s">
        <v>817</v>
      </c>
      <c r="H7" s="149"/>
      <c r="I7" s="165" t="s">
        <v>822</v>
      </c>
      <c r="J7" s="160" t="s">
        <v>826</v>
      </c>
    </row>
    <row r="8" spans="1:10" ht="175.5" customHeight="1">
      <c r="A8" s="187"/>
      <c r="B8" s="117" t="s">
        <v>709</v>
      </c>
      <c r="C8" s="151" t="s">
        <v>713</v>
      </c>
      <c r="E8" s="163" t="s">
        <v>819</v>
      </c>
      <c r="F8" s="164" t="s">
        <v>818</v>
      </c>
      <c r="H8" s="149"/>
      <c r="I8" s="165" t="s">
        <v>824</v>
      </c>
      <c r="J8" s="166"/>
    </row>
    <row r="9" spans="1:10" ht="61.2">
      <c r="A9" s="187"/>
      <c r="B9" s="117" t="s">
        <v>710</v>
      </c>
      <c r="C9" s="143" t="s">
        <v>712</v>
      </c>
      <c r="E9" s="163" t="s">
        <v>819</v>
      </c>
      <c r="H9" s="149"/>
      <c r="I9" s="165" t="s">
        <v>825</v>
      </c>
      <c r="J9" s="166"/>
    </row>
  </sheetData>
  <mergeCells count="3">
    <mergeCell ref="D2:D6"/>
    <mergeCell ref="C1:D1"/>
    <mergeCell ref="A7:A9"/>
  </mergeCells>
  <phoneticPr fontId="2" type="noConversion"/>
  <pageMargins left="0.7" right="0.7" top="0.75" bottom="0.75" header="0.3" footer="0.3"/>
  <pageSetup paperSize="9" orientation="portrait" horizontalDpi="300" verticalDpi="0" copies="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F30"/>
  <sheetViews>
    <sheetView showGridLines="0" topLeftCell="A10" workbookViewId="0">
      <selection activeCell="B34" sqref="B34"/>
    </sheetView>
  </sheetViews>
  <sheetFormatPr defaultRowHeight="15.6"/>
  <cols>
    <col min="2" max="2" width="61.6328125" style="35" customWidth="1"/>
    <col min="3" max="3" width="9.26953125" customWidth="1"/>
  </cols>
  <sheetData>
    <row r="4" spans="2:6" ht="20.25" customHeight="1">
      <c r="B4" s="305" t="s">
        <v>715</v>
      </c>
      <c r="C4" s="304" t="s">
        <v>716</v>
      </c>
      <c r="D4" s="304"/>
      <c r="E4" s="304"/>
      <c r="F4" s="304"/>
    </row>
    <row r="5" spans="2:6" ht="20.25" customHeight="1">
      <c r="B5" s="305"/>
      <c r="C5" s="130" t="s">
        <v>717</v>
      </c>
      <c r="D5" s="130" t="s">
        <v>718</v>
      </c>
      <c r="E5" s="130" t="s">
        <v>719</v>
      </c>
      <c r="F5" s="130" t="s">
        <v>667</v>
      </c>
    </row>
    <row r="6" spans="2:6">
      <c r="B6" s="126" t="s">
        <v>381</v>
      </c>
      <c r="C6" s="124" t="s">
        <v>269</v>
      </c>
      <c r="D6" s="124" t="s">
        <v>269</v>
      </c>
      <c r="E6" s="124" t="s">
        <v>270</v>
      </c>
      <c r="F6" s="124" t="s">
        <v>270</v>
      </c>
    </row>
    <row r="7" spans="2:6">
      <c r="B7" s="126" t="s">
        <v>720</v>
      </c>
      <c r="C7" s="124" t="s">
        <v>269</v>
      </c>
      <c r="D7" s="124" t="s">
        <v>270</v>
      </c>
      <c r="E7" s="124" t="s">
        <v>270</v>
      </c>
      <c r="F7" s="124" t="s">
        <v>270</v>
      </c>
    </row>
    <row r="8" spans="2:6" s="125" customFormat="1" ht="31.2">
      <c r="B8" s="126" t="s">
        <v>727</v>
      </c>
      <c r="C8" s="123" t="s">
        <v>269</v>
      </c>
      <c r="D8" s="123" t="s">
        <v>269</v>
      </c>
      <c r="E8" s="123" t="s">
        <v>269</v>
      </c>
      <c r="F8" s="124"/>
    </row>
    <row r="9" spans="2:6">
      <c r="B9" s="126" t="s">
        <v>721</v>
      </c>
      <c r="C9" s="189" t="s">
        <v>269</v>
      </c>
      <c r="D9" s="189"/>
      <c r="E9" s="189"/>
      <c r="F9" s="189"/>
    </row>
    <row r="10" spans="2:6">
      <c r="B10" s="126" t="s">
        <v>722</v>
      </c>
      <c r="C10" s="189" t="s">
        <v>728</v>
      </c>
      <c r="D10" s="189"/>
      <c r="E10" s="189" t="s">
        <v>729</v>
      </c>
      <c r="F10" s="189"/>
    </row>
    <row r="11" spans="2:6">
      <c r="B11" s="126" t="s">
        <v>723</v>
      </c>
      <c r="C11" s="189" t="s">
        <v>730</v>
      </c>
      <c r="D11" s="189"/>
      <c r="E11" s="189"/>
      <c r="F11" s="189"/>
    </row>
    <row r="12" spans="2:6">
      <c r="B12" s="126" t="s">
        <v>724</v>
      </c>
      <c r="C12" s="189" t="s">
        <v>731</v>
      </c>
      <c r="D12" s="189"/>
      <c r="E12" s="189"/>
      <c r="F12" s="189"/>
    </row>
    <row r="13" spans="2:6">
      <c r="B13" s="251" t="s">
        <v>732</v>
      </c>
      <c r="C13" s="189" t="s">
        <v>734</v>
      </c>
      <c r="D13" s="189"/>
      <c r="E13" s="189"/>
      <c r="F13" s="189"/>
    </row>
    <row r="14" spans="2:6">
      <c r="B14" s="252"/>
      <c r="C14" s="189" t="s">
        <v>735</v>
      </c>
      <c r="D14" s="189"/>
      <c r="E14" s="189"/>
      <c r="F14" s="189"/>
    </row>
    <row r="15" spans="2:6">
      <c r="B15" s="126" t="s">
        <v>733</v>
      </c>
      <c r="C15" s="189" t="s">
        <v>736</v>
      </c>
      <c r="D15" s="189"/>
      <c r="E15" s="189"/>
      <c r="F15" s="189"/>
    </row>
    <row r="19" spans="2:6">
      <c r="B19" s="305" t="s">
        <v>715</v>
      </c>
      <c r="C19" s="304" t="s">
        <v>716</v>
      </c>
      <c r="D19" s="304"/>
      <c r="E19" s="304"/>
      <c r="F19" s="304"/>
    </row>
    <row r="20" spans="2:6">
      <c r="B20" s="305"/>
      <c r="C20" s="130" t="s">
        <v>717</v>
      </c>
      <c r="D20" s="130" t="s">
        <v>718</v>
      </c>
      <c r="E20" s="130" t="s">
        <v>719</v>
      </c>
      <c r="F20" s="130" t="s">
        <v>667</v>
      </c>
    </row>
    <row r="21" spans="2:6" ht="25.5" customHeight="1">
      <c r="B21" s="135" t="s">
        <v>742</v>
      </c>
      <c r="C21" s="136" t="s">
        <v>725</v>
      </c>
      <c r="D21" s="136" t="s">
        <v>726</v>
      </c>
      <c r="E21" s="136" t="s">
        <v>726</v>
      </c>
      <c r="F21" s="136" t="s">
        <v>726</v>
      </c>
    </row>
    <row r="22" spans="2:6" ht="25.5" customHeight="1">
      <c r="B22" s="22" t="s">
        <v>743</v>
      </c>
      <c r="C22" s="4" t="s">
        <v>725</v>
      </c>
      <c r="D22" s="4" t="s">
        <v>726</v>
      </c>
      <c r="E22" s="4" t="s">
        <v>269</v>
      </c>
      <c r="F22" s="4" t="s">
        <v>726</v>
      </c>
    </row>
    <row r="23" spans="2:6" ht="25.5" customHeight="1">
      <c r="B23" s="137" t="s">
        <v>744</v>
      </c>
      <c r="C23" s="138" t="s">
        <v>269</v>
      </c>
      <c r="D23" s="138" t="s">
        <v>725</v>
      </c>
      <c r="E23" s="138" t="s">
        <v>726</v>
      </c>
      <c r="F23" s="138" t="s">
        <v>270</v>
      </c>
    </row>
    <row r="24" spans="2:6" ht="24.75" customHeight="1">
      <c r="B24" s="141" t="s">
        <v>745</v>
      </c>
      <c r="C24" s="298" t="s">
        <v>746</v>
      </c>
      <c r="D24" s="299"/>
      <c r="E24" s="299"/>
      <c r="F24" s="300"/>
    </row>
    <row r="25" spans="2:6">
      <c r="B25" s="137" t="s">
        <v>741</v>
      </c>
      <c r="C25" s="138" t="s">
        <v>269</v>
      </c>
      <c r="D25" s="138" t="s">
        <v>725</v>
      </c>
      <c r="E25" s="138" t="s">
        <v>726</v>
      </c>
      <c r="F25" s="138" t="s">
        <v>726</v>
      </c>
    </row>
    <row r="26" spans="2:6" ht="29.25" customHeight="1">
      <c r="B26" s="135" t="s">
        <v>747</v>
      </c>
      <c r="C26" s="136" t="s">
        <v>269</v>
      </c>
      <c r="D26" s="136" t="s">
        <v>726</v>
      </c>
      <c r="E26" s="136" t="s">
        <v>726</v>
      </c>
      <c r="F26" s="136" t="s">
        <v>726</v>
      </c>
    </row>
    <row r="27" spans="2:6" ht="25.5" customHeight="1">
      <c r="B27" s="139" t="s">
        <v>737</v>
      </c>
      <c r="C27" s="140" t="s">
        <v>269</v>
      </c>
      <c r="D27" s="140" t="s">
        <v>269</v>
      </c>
      <c r="E27" s="140" t="s">
        <v>269</v>
      </c>
      <c r="F27" s="140" t="s">
        <v>269</v>
      </c>
    </row>
    <row r="28" spans="2:6" ht="25.5" customHeight="1">
      <c r="B28" s="22" t="s">
        <v>738</v>
      </c>
      <c r="C28" s="4" t="s">
        <v>269</v>
      </c>
      <c r="D28" s="4" t="s">
        <v>269</v>
      </c>
      <c r="E28" s="4" t="s">
        <v>269</v>
      </c>
      <c r="F28" s="4" t="s">
        <v>726</v>
      </c>
    </row>
    <row r="29" spans="2:6" ht="26.25" customHeight="1">
      <c r="B29" s="141" t="s">
        <v>739</v>
      </c>
      <c r="C29" s="298" t="s">
        <v>746</v>
      </c>
      <c r="D29" s="299"/>
      <c r="E29" s="299"/>
      <c r="F29" s="300"/>
    </row>
    <row r="30" spans="2:6" ht="24.75" customHeight="1">
      <c r="B30" s="22" t="s">
        <v>740</v>
      </c>
      <c r="C30" s="301" t="s">
        <v>748</v>
      </c>
      <c r="D30" s="302"/>
      <c r="E30" s="302"/>
      <c r="F30" s="303"/>
    </row>
  </sheetData>
  <mergeCells count="16">
    <mergeCell ref="C4:F4"/>
    <mergeCell ref="B4:B5"/>
    <mergeCell ref="B13:B14"/>
    <mergeCell ref="B19:B20"/>
    <mergeCell ref="C19:F19"/>
    <mergeCell ref="C9:F9"/>
    <mergeCell ref="C10:D10"/>
    <mergeCell ref="E10:F10"/>
    <mergeCell ref="C11:F11"/>
    <mergeCell ref="C12:F12"/>
    <mergeCell ref="C13:F13"/>
    <mergeCell ref="C24:F24"/>
    <mergeCell ref="C29:F29"/>
    <mergeCell ref="C30:F30"/>
    <mergeCell ref="C14:F14"/>
    <mergeCell ref="C15:F15"/>
  </mergeCells>
  <phoneticPr fontId="2"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topLeftCell="A7" workbookViewId="0">
      <selection activeCell="D19" sqref="D19"/>
    </sheetView>
  </sheetViews>
  <sheetFormatPr defaultColWidth="9" defaultRowHeight="15.6"/>
  <cols>
    <col min="1" max="1" width="9.453125" style="36" customWidth="1"/>
    <col min="2" max="2" width="7.6328125" style="36" customWidth="1"/>
    <col min="3" max="3" width="16.26953125" style="36" customWidth="1"/>
    <col min="4" max="4" width="6.90625" style="36" customWidth="1"/>
    <col min="5" max="16384" width="9" style="36"/>
  </cols>
  <sheetData>
    <row r="1" spans="1:10" ht="39.75" customHeight="1">
      <c r="A1" s="308" t="s">
        <v>749</v>
      </c>
      <c r="B1" s="309"/>
      <c r="C1" s="309"/>
      <c r="D1" s="309"/>
      <c r="E1" s="309"/>
      <c r="F1" s="309"/>
      <c r="G1" s="309"/>
      <c r="H1" s="309"/>
      <c r="I1" s="309"/>
      <c r="J1" s="309"/>
    </row>
    <row r="2" spans="1:10" ht="32.25" customHeight="1">
      <c r="A2" s="129" t="s">
        <v>750</v>
      </c>
      <c r="B2" s="257" t="s">
        <v>751</v>
      </c>
      <c r="C2" s="257"/>
      <c r="D2" s="257"/>
      <c r="E2" s="129">
        <v>1500</v>
      </c>
      <c r="F2" s="129" t="s">
        <v>769</v>
      </c>
      <c r="G2" s="129" t="s">
        <v>770</v>
      </c>
      <c r="H2" s="129" t="s">
        <v>771</v>
      </c>
      <c r="I2" s="129" t="s">
        <v>772</v>
      </c>
      <c r="J2" s="129">
        <v>50000</v>
      </c>
    </row>
    <row r="3" spans="1:10">
      <c r="A3" s="257" t="s">
        <v>767</v>
      </c>
      <c r="B3" s="257" t="s">
        <v>752</v>
      </c>
      <c r="C3" s="257" t="s">
        <v>753</v>
      </c>
      <c r="D3" s="129" t="s">
        <v>754</v>
      </c>
      <c r="E3" s="257">
        <v>15</v>
      </c>
      <c r="F3" s="257"/>
      <c r="G3" s="129">
        <v>20</v>
      </c>
      <c r="H3" s="129">
        <v>25</v>
      </c>
      <c r="I3" s="129">
        <v>30</v>
      </c>
      <c r="J3" s="129">
        <v>35</v>
      </c>
    </row>
    <row r="4" spans="1:10">
      <c r="A4" s="257"/>
      <c r="B4" s="257"/>
      <c r="C4" s="257"/>
      <c r="D4" s="129" t="s">
        <v>755</v>
      </c>
      <c r="E4" s="257">
        <v>15</v>
      </c>
      <c r="F4" s="257"/>
      <c r="G4" s="129">
        <v>20</v>
      </c>
      <c r="H4" s="129">
        <v>25</v>
      </c>
      <c r="I4" s="129">
        <v>30</v>
      </c>
      <c r="J4" s="129">
        <v>40</v>
      </c>
    </row>
    <row r="5" spans="1:10">
      <c r="A5" s="257"/>
      <c r="B5" s="257"/>
      <c r="C5" s="257"/>
      <c r="D5" s="129" t="s">
        <v>756</v>
      </c>
      <c r="E5" s="257">
        <v>15</v>
      </c>
      <c r="F5" s="257"/>
      <c r="G5" s="257"/>
      <c r="H5" s="257"/>
      <c r="I5" s="257"/>
      <c r="J5" s="129">
        <v>20</v>
      </c>
    </row>
    <row r="6" spans="1:10">
      <c r="A6" s="257"/>
      <c r="B6" s="257"/>
      <c r="C6" s="257" t="s">
        <v>757</v>
      </c>
      <c r="D6" s="129" t="s">
        <v>754</v>
      </c>
      <c r="E6" s="257">
        <v>15</v>
      </c>
      <c r="F6" s="257"/>
      <c r="G6" s="257">
        <v>25</v>
      </c>
      <c r="H6" s="257"/>
      <c r="I6" s="307" t="s">
        <v>773</v>
      </c>
      <c r="J6" s="257"/>
    </row>
    <row r="7" spans="1:10">
      <c r="A7" s="257"/>
      <c r="B7" s="257"/>
      <c r="C7" s="257"/>
      <c r="D7" s="129" t="s">
        <v>755</v>
      </c>
      <c r="E7" s="257">
        <v>15</v>
      </c>
      <c r="F7" s="257"/>
      <c r="G7" s="257">
        <v>25</v>
      </c>
      <c r="H7" s="257"/>
      <c r="I7" s="129">
        <v>35</v>
      </c>
      <c r="J7" s="129">
        <v>45</v>
      </c>
    </row>
    <row r="8" spans="1:10">
      <c r="A8" s="257"/>
      <c r="B8" s="257"/>
      <c r="C8" s="257"/>
      <c r="D8" s="129" t="s">
        <v>756</v>
      </c>
      <c r="E8" s="257">
        <v>15</v>
      </c>
      <c r="F8" s="257"/>
      <c r="G8" s="257"/>
      <c r="H8" s="257"/>
      <c r="I8" s="257"/>
      <c r="J8" s="129">
        <v>20</v>
      </c>
    </row>
    <row r="9" spans="1:10">
      <c r="A9" s="257"/>
      <c r="B9" s="306" t="s">
        <v>758</v>
      </c>
      <c r="C9" s="306" t="s">
        <v>759</v>
      </c>
      <c r="D9" s="306"/>
      <c r="E9" s="306">
        <v>15</v>
      </c>
      <c r="F9" s="306"/>
      <c r="G9" s="306"/>
      <c r="H9" s="306"/>
      <c r="I9" s="306"/>
      <c r="J9" s="306"/>
    </row>
    <row r="10" spans="1:10">
      <c r="A10" s="257"/>
      <c r="B10" s="306"/>
      <c r="C10" s="306" t="s">
        <v>760</v>
      </c>
      <c r="D10" s="142" t="s">
        <v>761</v>
      </c>
      <c r="E10" s="306">
        <v>15</v>
      </c>
      <c r="F10" s="306"/>
      <c r="G10" s="306"/>
      <c r="H10" s="142">
        <v>25</v>
      </c>
      <c r="I10" s="142">
        <v>30</v>
      </c>
      <c r="J10" s="142">
        <v>40</v>
      </c>
    </row>
    <row r="11" spans="1:10">
      <c r="A11" s="257"/>
      <c r="B11" s="306"/>
      <c r="C11" s="306"/>
      <c r="D11" s="142" t="s">
        <v>762</v>
      </c>
      <c r="E11" s="306" t="s">
        <v>774</v>
      </c>
      <c r="F11" s="306"/>
      <c r="G11" s="306"/>
      <c r="H11" s="142">
        <v>25</v>
      </c>
      <c r="I11" s="142">
        <v>30</v>
      </c>
      <c r="J11" s="142">
        <v>40</v>
      </c>
    </row>
    <row r="12" spans="1:10" ht="36" customHeight="1">
      <c r="A12" s="257"/>
      <c r="B12" s="306"/>
      <c r="C12" s="306" t="s">
        <v>763</v>
      </c>
      <c r="D12" s="306"/>
      <c r="E12" s="306">
        <v>15</v>
      </c>
      <c r="F12" s="306"/>
      <c r="G12" s="306"/>
      <c r="H12" s="142">
        <v>20</v>
      </c>
      <c r="I12" s="142">
        <v>25</v>
      </c>
      <c r="J12" s="142">
        <v>30</v>
      </c>
    </row>
    <row r="13" spans="1:10">
      <c r="A13" s="257" t="s">
        <v>766</v>
      </c>
      <c r="B13" s="257" t="s">
        <v>752</v>
      </c>
      <c r="C13" s="257" t="s">
        <v>764</v>
      </c>
      <c r="D13" s="257"/>
      <c r="E13" s="129">
        <v>15</v>
      </c>
      <c r="F13" s="129">
        <v>20</v>
      </c>
      <c r="G13" s="129">
        <v>30</v>
      </c>
      <c r="H13" s="129">
        <v>40</v>
      </c>
      <c r="I13" s="129">
        <v>45</v>
      </c>
      <c r="J13" s="129" t="s">
        <v>774</v>
      </c>
    </row>
    <row r="14" spans="1:10">
      <c r="A14" s="257"/>
      <c r="B14" s="257"/>
      <c r="C14" s="257" t="s">
        <v>756</v>
      </c>
      <c r="D14" s="257"/>
      <c r="E14" s="257">
        <v>15</v>
      </c>
      <c r="F14" s="257"/>
      <c r="G14" s="257"/>
      <c r="H14" s="129">
        <v>20</v>
      </c>
      <c r="I14" s="129">
        <v>25</v>
      </c>
      <c r="J14" s="129">
        <v>35</v>
      </c>
    </row>
    <row r="15" spans="1:10" ht="15.75" customHeight="1">
      <c r="A15" s="257"/>
      <c r="B15" s="306" t="s">
        <v>765</v>
      </c>
      <c r="C15" s="306"/>
      <c r="D15" s="306"/>
      <c r="E15" s="306">
        <v>15</v>
      </c>
      <c r="F15" s="306"/>
      <c r="G15" s="142">
        <v>20</v>
      </c>
      <c r="H15" s="142">
        <v>25</v>
      </c>
      <c r="I15" s="142">
        <v>30</v>
      </c>
      <c r="J15" s="142" t="s">
        <v>774</v>
      </c>
    </row>
    <row r="16" spans="1:10">
      <c r="A16" s="257" t="s">
        <v>768</v>
      </c>
      <c r="B16" s="257" t="s">
        <v>756</v>
      </c>
      <c r="C16" s="257"/>
      <c r="D16" s="257"/>
      <c r="E16" s="257">
        <v>15</v>
      </c>
      <c r="F16" s="257"/>
      <c r="G16" s="129">
        <v>20</v>
      </c>
      <c r="H16" s="129">
        <v>25</v>
      </c>
      <c r="I16" s="129" t="s">
        <v>774</v>
      </c>
      <c r="J16" s="129" t="s">
        <v>774</v>
      </c>
    </row>
    <row r="17" spans="1:10" ht="15.75" customHeight="1">
      <c r="A17" s="257"/>
      <c r="B17" s="306" t="s">
        <v>765</v>
      </c>
      <c r="C17" s="306"/>
      <c r="D17" s="306"/>
      <c r="E17" s="306">
        <v>15</v>
      </c>
      <c r="F17" s="306"/>
      <c r="G17" s="142">
        <v>20</v>
      </c>
      <c r="H17" s="142">
        <v>25</v>
      </c>
      <c r="I17" s="142" t="s">
        <v>774</v>
      </c>
      <c r="J17" s="142" t="s">
        <v>774</v>
      </c>
    </row>
  </sheetData>
  <mergeCells count="35">
    <mergeCell ref="E17:F17"/>
    <mergeCell ref="A1:J1"/>
    <mergeCell ref="E12:G12"/>
    <mergeCell ref="C13:D13"/>
    <mergeCell ref="C14:D14"/>
    <mergeCell ref="E14:G14"/>
    <mergeCell ref="B15:D15"/>
    <mergeCell ref="B16:D16"/>
    <mergeCell ref="E15:F15"/>
    <mergeCell ref="E16:F16"/>
    <mergeCell ref="E7:F7"/>
    <mergeCell ref="G7:H7"/>
    <mergeCell ref="E8:I8"/>
    <mergeCell ref="E9:J9"/>
    <mergeCell ref="E10:G10"/>
    <mergeCell ref="E11:G11"/>
    <mergeCell ref="E3:F3"/>
    <mergeCell ref="E4:F4"/>
    <mergeCell ref="E5:I5"/>
    <mergeCell ref="E6:F6"/>
    <mergeCell ref="G6:H6"/>
    <mergeCell ref="I6:J6"/>
    <mergeCell ref="B2:D2"/>
    <mergeCell ref="C9:D9"/>
    <mergeCell ref="C12:D12"/>
    <mergeCell ref="B17:D17"/>
    <mergeCell ref="A3:A12"/>
    <mergeCell ref="A13:A15"/>
    <mergeCell ref="A16:A17"/>
    <mergeCell ref="C3:C5"/>
    <mergeCell ref="C6:C8"/>
    <mergeCell ref="C10:C11"/>
    <mergeCell ref="B13:B14"/>
    <mergeCell ref="B3:B8"/>
    <mergeCell ref="B9:B12"/>
  </mergeCells>
  <phoneticPr fontId="2" type="noConversion"/>
  <pageMargins left="0.7" right="0.7" top="0.75" bottom="0.75" header="0.3" footer="0.3"/>
  <pageSetup paperSize="9" orientation="portrait" horizontalDpi="300" verticalDpi="0" copies="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52"/>
  <sheetViews>
    <sheetView showGridLines="0" topLeftCell="A16" workbookViewId="0">
      <selection activeCell="F15" sqref="F15"/>
    </sheetView>
  </sheetViews>
  <sheetFormatPr defaultColWidth="11" defaultRowHeight="15.6"/>
  <cols>
    <col min="2" max="2" width="33.90625" customWidth="1"/>
    <col min="3" max="3" width="40.36328125" customWidth="1"/>
    <col min="4" max="4" width="46.36328125" customWidth="1"/>
    <col min="5" max="5" width="37.90625" customWidth="1"/>
    <col min="6" max="6" width="34.6328125" customWidth="1"/>
  </cols>
  <sheetData>
    <row r="1" spans="2:6" ht="30" customHeight="1">
      <c r="B1" s="169" t="s">
        <v>142</v>
      </c>
      <c r="C1" s="169"/>
      <c r="D1" s="169"/>
      <c r="E1" s="169"/>
      <c r="F1" s="169"/>
    </row>
    <row r="2" spans="2:6">
      <c r="B2" s="176" t="s">
        <v>0</v>
      </c>
      <c r="C2" s="177"/>
      <c r="D2" s="178" t="s">
        <v>1</v>
      </c>
      <c r="E2" s="178"/>
      <c r="F2" s="11" t="s">
        <v>2</v>
      </c>
    </row>
    <row r="3" spans="2:6" ht="39" customHeight="1">
      <c r="B3" s="172" t="s">
        <v>3</v>
      </c>
      <c r="C3" s="12" t="s">
        <v>4</v>
      </c>
      <c r="D3" s="12" t="s">
        <v>5</v>
      </c>
      <c r="E3" s="13" t="s">
        <v>6</v>
      </c>
      <c r="F3" s="11"/>
    </row>
    <row r="4" spans="2:6">
      <c r="B4" s="179"/>
      <c r="C4" s="12" t="s">
        <v>7</v>
      </c>
      <c r="D4" s="12"/>
      <c r="E4" s="13" t="s">
        <v>8</v>
      </c>
      <c r="F4" s="11"/>
    </row>
    <row r="5" spans="2:6">
      <c r="B5" s="173"/>
      <c r="C5" s="12" t="s">
        <v>9</v>
      </c>
      <c r="D5" s="12"/>
      <c r="E5" s="13" t="s">
        <v>10</v>
      </c>
      <c r="F5" s="11"/>
    </row>
    <row r="6" spans="2:6" ht="66" customHeight="1">
      <c r="B6" s="172" t="s">
        <v>11</v>
      </c>
      <c r="C6" s="12" t="s">
        <v>12</v>
      </c>
      <c r="D6" s="12" t="s">
        <v>13</v>
      </c>
      <c r="E6" s="13" t="s">
        <v>14</v>
      </c>
      <c r="F6" s="174" t="s">
        <v>15</v>
      </c>
    </row>
    <row r="7" spans="2:6">
      <c r="B7" s="179"/>
      <c r="C7" s="12" t="s">
        <v>16</v>
      </c>
      <c r="D7" s="12" t="s">
        <v>17</v>
      </c>
      <c r="E7" s="13" t="s">
        <v>18</v>
      </c>
      <c r="F7" s="180"/>
    </row>
    <row r="8" spans="2:6">
      <c r="B8" s="173"/>
      <c r="C8" s="12" t="s">
        <v>19</v>
      </c>
      <c r="D8" s="12" t="s">
        <v>16</v>
      </c>
      <c r="E8" s="13" t="s">
        <v>10</v>
      </c>
      <c r="F8" s="175"/>
    </row>
    <row r="9" spans="2:6">
      <c r="B9" s="172" t="s">
        <v>20</v>
      </c>
      <c r="C9" s="12" t="s">
        <v>21</v>
      </c>
      <c r="D9" s="12" t="s">
        <v>22</v>
      </c>
      <c r="E9" s="13" t="s">
        <v>14</v>
      </c>
      <c r="F9" s="174" t="s">
        <v>23</v>
      </c>
    </row>
    <row r="10" spans="2:6">
      <c r="B10" s="179"/>
      <c r="C10" s="12" t="s">
        <v>24</v>
      </c>
      <c r="D10" s="12" t="s">
        <v>25</v>
      </c>
      <c r="E10" s="13" t="s">
        <v>26</v>
      </c>
      <c r="F10" s="180"/>
    </row>
    <row r="11" spans="2:6">
      <c r="B11" s="173"/>
      <c r="C11" s="12" t="s">
        <v>16</v>
      </c>
      <c r="D11" s="12" t="s">
        <v>16</v>
      </c>
      <c r="E11" s="13" t="s">
        <v>10</v>
      </c>
      <c r="F11" s="175"/>
    </row>
    <row r="12" spans="2:6">
      <c r="B12" s="14" t="s">
        <v>27</v>
      </c>
      <c r="C12" s="12" t="s">
        <v>28</v>
      </c>
      <c r="D12" s="12" t="s">
        <v>29</v>
      </c>
      <c r="E12" s="13" t="s">
        <v>14</v>
      </c>
      <c r="F12" s="11" t="s">
        <v>139</v>
      </c>
    </row>
    <row r="13" spans="2:6">
      <c r="B13" s="14" t="s">
        <v>30</v>
      </c>
      <c r="C13" s="12" t="s">
        <v>31</v>
      </c>
      <c r="D13" s="12" t="s">
        <v>32</v>
      </c>
      <c r="E13" s="13" t="s">
        <v>14</v>
      </c>
      <c r="F13" s="11" t="s">
        <v>33</v>
      </c>
    </row>
    <row r="14" spans="2:6" ht="41.4">
      <c r="B14" s="14" t="s">
        <v>34</v>
      </c>
      <c r="C14" s="12" t="s">
        <v>35</v>
      </c>
      <c r="D14" s="12" t="s">
        <v>140</v>
      </c>
      <c r="E14" s="13" t="s">
        <v>36</v>
      </c>
      <c r="F14" s="11" t="s">
        <v>37</v>
      </c>
    </row>
    <row r="15" spans="2:6" ht="28.8">
      <c r="B15" s="171" t="s">
        <v>38</v>
      </c>
      <c r="C15" s="15" t="s">
        <v>150</v>
      </c>
      <c r="D15" s="15" t="s">
        <v>151</v>
      </c>
      <c r="E15" s="13" t="s">
        <v>36</v>
      </c>
      <c r="F15" s="11"/>
    </row>
    <row r="16" spans="2:6">
      <c r="B16" s="171"/>
      <c r="C16" s="12" t="s">
        <v>39</v>
      </c>
      <c r="D16" s="12" t="s">
        <v>152</v>
      </c>
      <c r="E16" s="13" t="s">
        <v>18</v>
      </c>
      <c r="F16" s="11"/>
    </row>
    <row r="17" spans="2:6" ht="69" customHeight="1">
      <c r="B17" s="171"/>
      <c r="C17" s="12" t="s">
        <v>40</v>
      </c>
      <c r="D17" s="12" t="s">
        <v>41</v>
      </c>
      <c r="E17" s="13" t="s">
        <v>42</v>
      </c>
      <c r="F17" s="11"/>
    </row>
    <row r="18" spans="2:6" ht="45" customHeight="1">
      <c r="B18" s="172" t="s">
        <v>43</v>
      </c>
      <c r="C18" s="12" t="s">
        <v>44</v>
      </c>
      <c r="D18" s="12" t="s">
        <v>45</v>
      </c>
      <c r="E18" s="13" t="s">
        <v>46</v>
      </c>
      <c r="F18" s="174" t="s">
        <v>47</v>
      </c>
    </row>
    <row r="19" spans="2:6">
      <c r="B19" s="173"/>
      <c r="C19" s="12"/>
      <c r="D19" s="12" t="s">
        <v>48</v>
      </c>
      <c r="E19" s="13" t="s">
        <v>10</v>
      </c>
      <c r="F19" s="175"/>
    </row>
    <row r="20" spans="2:6">
      <c r="B20" s="172" t="s">
        <v>49</v>
      </c>
      <c r="C20" s="12" t="s">
        <v>50</v>
      </c>
      <c r="D20" s="12" t="s">
        <v>51</v>
      </c>
      <c r="E20" s="13" t="s">
        <v>46</v>
      </c>
      <c r="F20" s="174" t="s">
        <v>52</v>
      </c>
    </row>
    <row r="21" spans="2:6">
      <c r="B21" s="173"/>
      <c r="C21" s="12"/>
      <c r="D21" s="12" t="s">
        <v>53</v>
      </c>
      <c r="E21" s="13" t="s">
        <v>54</v>
      </c>
      <c r="F21" s="175"/>
    </row>
    <row r="22" spans="2:6">
      <c r="B22" s="172" t="s">
        <v>55</v>
      </c>
      <c r="C22" s="12"/>
      <c r="D22" s="12" t="s">
        <v>56</v>
      </c>
      <c r="E22" s="13" t="s">
        <v>6</v>
      </c>
      <c r="F22" s="11"/>
    </row>
    <row r="23" spans="2:6" ht="26.1" customHeight="1">
      <c r="B23" s="173"/>
      <c r="C23" s="12" t="s">
        <v>57</v>
      </c>
      <c r="D23" s="12" t="s">
        <v>58</v>
      </c>
      <c r="E23" s="13" t="s">
        <v>59</v>
      </c>
      <c r="F23" s="11"/>
    </row>
    <row r="24" spans="2:6" ht="26.1" customHeight="1">
      <c r="B24" s="171" t="s">
        <v>60</v>
      </c>
      <c r="C24" s="12" t="s">
        <v>61</v>
      </c>
      <c r="D24" s="12" t="s">
        <v>62</v>
      </c>
      <c r="E24" s="13" t="s">
        <v>6</v>
      </c>
      <c r="F24" s="11"/>
    </row>
    <row r="25" spans="2:6">
      <c r="B25" s="171"/>
      <c r="C25" s="12" t="s">
        <v>63</v>
      </c>
      <c r="D25" s="12" t="s">
        <v>64</v>
      </c>
      <c r="E25" s="13" t="s">
        <v>65</v>
      </c>
      <c r="F25" s="11"/>
    </row>
    <row r="26" spans="2:6">
      <c r="B26" s="171"/>
      <c r="C26" s="12" t="s">
        <v>66</v>
      </c>
      <c r="D26" s="12" t="s">
        <v>67</v>
      </c>
      <c r="E26" s="13" t="s">
        <v>68</v>
      </c>
      <c r="F26" s="11"/>
    </row>
    <row r="27" spans="2:6" ht="41.4">
      <c r="B27" s="172" t="s">
        <v>69</v>
      </c>
      <c r="C27" s="12" t="s">
        <v>141</v>
      </c>
      <c r="D27" s="12" t="s">
        <v>70</v>
      </c>
      <c r="E27" s="13" t="s">
        <v>18</v>
      </c>
      <c r="F27" s="174" t="s">
        <v>71</v>
      </c>
    </row>
    <row r="28" spans="2:6">
      <c r="B28" s="173"/>
      <c r="C28" s="12"/>
      <c r="D28" s="12" t="s">
        <v>72</v>
      </c>
      <c r="E28" s="13" t="s">
        <v>10</v>
      </c>
      <c r="F28" s="175"/>
    </row>
    <row r="30" spans="2:6" ht="27" customHeight="1">
      <c r="B30" s="170" t="s">
        <v>149</v>
      </c>
      <c r="C30" s="170"/>
      <c r="D30" s="170"/>
      <c r="E30" s="9"/>
      <c r="F30" s="9"/>
    </row>
    <row r="31" spans="2:6" s="1" customFormat="1" ht="54.9" customHeight="1">
      <c r="B31" s="21" t="s">
        <v>143</v>
      </c>
      <c r="C31" s="10" t="s">
        <v>147</v>
      </c>
      <c r="D31" s="10" t="s">
        <v>148</v>
      </c>
    </row>
    <row r="32" spans="2:6" s="1" customFormat="1" ht="54.9" customHeight="1">
      <c r="B32" s="21" t="s">
        <v>144</v>
      </c>
      <c r="C32" s="10" t="s">
        <v>145</v>
      </c>
      <c r="D32" s="10" t="s">
        <v>146</v>
      </c>
    </row>
    <row r="35" spans="2:5" s="16" customFormat="1"/>
    <row r="36" spans="2:5" s="16" customFormat="1" ht="25.2">
      <c r="B36" s="167" t="s">
        <v>153</v>
      </c>
      <c r="C36" s="167"/>
      <c r="D36" s="167"/>
      <c r="E36" s="167"/>
    </row>
    <row r="37" spans="2:5" s="16" customFormat="1"/>
    <row r="38" spans="2:5" s="16" customFormat="1">
      <c r="B38" s="17"/>
      <c r="C38" s="182" t="s">
        <v>154</v>
      </c>
      <c r="D38" s="183"/>
      <c r="E38" s="19" t="s">
        <v>157</v>
      </c>
    </row>
    <row r="39" spans="2:5" s="16" customFormat="1">
      <c r="B39" s="17"/>
      <c r="C39" s="18" t="s">
        <v>155</v>
      </c>
      <c r="D39" s="18" t="s">
        <v>156</v>
      </c>
      <c r="E39" s="20"/>
    </row>
    <row r="40" spans="2:5" s="16" customFormat="1" ht="57.9" customHeight="1">
      <c r="B40" s="6" t="s">
        <v>158</v>
      </c>
      <c r="C40" s="3" t="s">
        <v>160</v>
      </c>
      <c r="D40" s="22" t="s">
        <v>163</v>
      </c>
      <c r="E40" s="22" t="s">
        <v>164</v>
      </c>
    </row>
    <row r="41" spans="2:5" s="16" customFormat="1" ht="105.9" customHeight="1">
      <c r="B41" s="6" t="s">
        <v>159</v>
      </c>
      <c r="C41" s="23" t="s">
        <v>165</v>
      </c>
      <c r="D41" s="3" t="s">
        <v>161</v>
      </c>
      <c r="E41" s="22" t="s">
        <v>162</v>
      </c>
    </row>
    <row r="42" spans="2:5" s="16" customFormat="1" ht="26.1" customHeight="1"/>
    <row r="43" spans="2:5" ht="25.2">
      <c r="B43" s="181" t="s">
        <v>166</v>
      </c>
      <c r="C43" s="181"/>
      <c r="D43" s="181"/>
    </row>
    <row r="44" spans="2:5" ht="44.1" customHeight="1">
      <c r="B44" s="6" t="s">
        <v>168</v>
      </c>
      <c r="C44" s="22" t="s">
        <v>172</v>
      </c>
      <c r="D44" s="4"/>
    </row>
    <row r="45" spans="2:5" ht="44.1" customHeight="1">
      <c r="B45" s="6" t="s">
        <v>169</v>
      </c>
      <c r="C45" s="22" t="s">
        <v>173</v>
      </c>
      <c r="D45" s="4"/>
    </row>
    <row r="46" spans="2:5" ht="44.1" customHeight="1">
      <c r="B46" s="6" t="s">
        <v>170</v>
      </c>
      <c r="C46" s="3" t="s">
        <v>174</v>
      </c>
      <c r="D46" s="4"/>
    </row>
    <row r="47" spans="2:5" ht="44.1" customHeight="1">
      <c r="B47" s="6" t="s">
        <v>171</v>
      </c>
      <c r="C47" s="3"/>
      <c r="D47" s="4"/>
    </row>
    <row r="48" spans="2:5">
      <c r="B48" s="1"/>
      <c r="C48" s="1"/>
    </row>
    <row r="50" spans="2:6" ht="27" customHeight="1">
      <c r="B50" s="181" t="s">
        <v>175</v>
      </c>
      <c r="C50" s="181"/>
      <c r="D50" s="181"/>
      <c r="E50" s="181"/>
      <c r="F50" s="181"/>
    </row>
    <row r="51" spans="2:6">
      <c r="B51" s="7" t="s">
        <v>176</v>
      </c>
      <c r="C51" s="7" t="s">
        <v>178</v>
      </c>
      <c r="D51" s="7" t="s">
        <v>179</v>
      </c>
      <c r="E51" s="7" t="s">
        <v>180</v>
      </c>
      <c r="F51" s="7" t="s">
        <v>181</v>
      </c>
    </row>
    <row r="52" spans="2:6">
      <c r="B52" s="7" t="s">
        <v>177</v>
      </c>
      <c r="C52" s="7" t="s">
        <v>178</v>
      </c>
      <c r="D52" s="7" t="s">
        <v>179</v>
      </c>
      <c r="E52" s="7" t="s">
        <v>182</v>
      </c>
      <c r="F52" s="7" t="s">
        <v>167</v>
      </c>
    </row>
  </sheetData>
  <mergeCells count="22">
    <mergeCell ref="B50:F50"/>
    <mergeCell ref="B36:E36"/>
    <mergeCell ref="C38:D38"/>
    <mergeCell ref="B43:D43"/>
    <mergeCell ref="B24:B26"/>
    <mergeCell ref="B27:B28"/>
    <mergeCell ref="F27:F28"/>
    <mergeCell ref="B1:F1"/>
    <mergeCell ref="B30:D30"/>
    <mergeCell ref="B15:B17"/>
    <mergeCell ref="B18:B19"/>
    <mergeCell ref="F18:F19"/>
    <mergeCell ref="B20:B21"/>
    <mergeCell ref="F20:F21"/>
    <mergeCell ref="B22:B23"/>
    <mergeCell ref="B2:C2"/>
    <mergeCell ref="D2:E2"/>
    <mergeCell ref="B3:B5"/>
    <mergeCell ref="B6:B8"/>
    <mergeCell ref="F6:F8"/>
    <mergeCell ref="B9:B11"/>
    <mergeCell ref="F9:F11"/>
  </mergeCells>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18"/>
  <sheetViews>
    <sheetView showGridLines="0" workbookViewId="0">
      <selection activeCell="B6" sqref="B6:D13"/>
    </sheetView>
  </sheetViews>
  <sheetFormatPr defaultColWidth="10.90625" defaultRowHeight="11.4"/>
  <cols>
    <col min="1" max="1" width="10.90625" style="24"/>
    <col min="2" max="2" width="8.90625" style="26" customWidth="1"/>
    <col min="3" max="3" width="7.453125" style="24" customWidth="1"/>
    <col min="4" max="4" width="10.90625" style="25"/>
    <col min="5" max="17" width="7.453125" style="24" customWidth="1"/>
    <col min="18" max="16384" width="10.90625" style="24"/>
  </cols>
  <sheetData>
    <row r="1" spans="2:17" ht="53.1" customHeight="1">
      <c r="B1" s="184" t="s">
        <v>198</v>
      </c>
      <c r="C1" s="184"/>
      <c r="D1" s="184"/>
      <c r="E1" s="184"/>
      <c r="F1" s="184"/>
      <c r="G1" s="184"/>
      <c r="H1" s="184"/>
      <c r="I1" s="184"/>
      <c r="J1" s="184"/>
      <c r="K1" s="184"/>
      <c r="L1" s="184"/>
      <c r="M1" s="184"/>
      <c r="N1" s="184"/>
      <c r="O1" s="184"/>
      <c r="P1" s="184"/>
      <c r="Q1" s="184"/>
    </row>
    <row r="3" spans="2:17">
      <c r="B3" s="27"/>
      <c r="C3" s="28"/>
      <c r="D3" s="29"/>
      <c r="E3" s="28" t="s">
        <v>183</v>
      </c>
      <c r="F3" s="185" t="s">
        <v>184</v>
      </c>
      <c r="G3" s="185"/>
      <c r="H3" s="185"/>
      <c r="I3" s="185" t="s">
        <v>190</v>
      </c>
      <c r="J3" s="185"/>
      <c r="K3" s="185"/>
      <c r="L3" s="185"/>
      <c r="M3" s="185" t="s">
        <v>177</v>
      </c>
      <c r="N3" s="185"/>
      <c r="O3" s="185"/>
      <c r="P3" s="185"/>
      <c r="Q3" s="185"/>
    </row>
    <row r="4" spans="2:17">
      <c r="B4" s="27"/>
      <c r="C4" s="28"/>
      <c r="D4" s="29"/>
      <c r="E4" s="28" t="s">
        <v>185</v>
      </c>
      <c r="F4" s="185" t="s">
        <v>187</v>
      </c>
      <c r="G4" s="185"/>
      <c r="H4" s="28" t="s">
        <v>154</v>
      </c>
      <c r="I4" s="185" t="s">
        <v>157</v>
      </c>
      <c r="J4" s="185"/>
      <c r="K4" s="185"/>
      <c r="L4" s="28" t="s">
        <v>154</v>
      </c>
      <c r="M4" s="185" t="s">
        <v>194</v>
      </c>
      <c r="N4" s="185"/>
      <c r="O4" s="185"/>
      <c r="P4" s="185" t="s">
        <v>154</v>
      </c>
      <c r="Q4" s="185"/>
    </row>
    <row r="5" spans="2:17">
      <c r="B5" s="27"/>
      <c r="C5" s="28"/>
      <c r="D5" s="29"/>
      <c r="E5" s="28" t="s">
        <v>186</v>
      </c>
      <c r="F5" s="28" t="s">
        <v>188</v>
      </c>
      <c r="G5" s="28" t="s">
        <v>189</v>
      </c>
      <c r="H5" s="28" t="s">
        <v>188</v>
      </c>
      <c r="I5" s="28" t="s">
        <v>191</v>
      </c>
      <c r="J5" s="28" t="s">
        <v>189</v>
      </c>
      <c r="K5" s="28" t="s">
        <v>192</v>
      </c>
      <c r="L5" s="28" t="s">
        <v>193</v>
      </c>
      <c r="M5" s="28" t="s">
        <v>195</v>
      </c>
      <c r="N5" s="28" t="s">
        <v>189</v>
      </c>
      <c r="O5" s="28" t="s">
        <v>192</v>
      </c>
      <c r="P5" s="28" t="s">
        <v>196</v>
      </c>
      <c r="Q5" s="28" t="s">
        <v>197</v>
      </c>
    </row>
    <row r="6" spans="2:17">
      <c r="B6" s="27" t="s">
        <v>183</v>
      </c>
      <c r="C6" s="28" t="s">
        <v>185</v>
      </c>
      <c r="D6" s="29" t="s">
        <v>186</v>
      </c>
      <c r="E6" s="29">
        <f>12+0+0</f>
        <v>12</v>
      </c>
      <c r="F6" s="29">
        <f>12+0+0</f>
        <v>12</v>
      </c>
      <c r="G6" s="29">
        <f>12+2+0</f>
        <v>14</v>
      </c>
      <c r="H6" s="29">
        <f>13+0+0</f>
        <v>13</v>
      </c>
      <c r="I6" s="29">
        <f>12+0+0</f>
        <v>12</v>
      </c>
      <c r="J6" s="29">
        <f>12+2+0</f>
        <v>14</v>
      </c>
      <c r="K6" s="29">
        <f>12+4+0</f>
        <v>16</v>
      </c>
      <c r="L6" s="29">
        <f>13+0+0</f>
        <v>13</v>
      </c>
      <c r="M6" s="33"/>
      <c r="N6" s="33"/>
      <c r="O6" s="33"/>
      <c r="P6" s="33"/>
      <c r="Q6" s="33"/>
    </row>
    <row r="7" spans="2:17">
      <c r="B7" s="186" t="s">
        <v>199</v>
      </c>
      <c r="C7" s="185" t="s">
        <v>187</v>
      </c>
      <c r="D7" s="29" t="s">
        <v>188</v>
      </c>
      <c r="E7" s="29">
        <f>12+0+0</f>
        <v>12</v>
      </c>
      <c r="F7" s="29">
        <f>10+0+0</f>
        <v>10</v>
      </c>
      <c r="G7" s="29">
        <f>10+0+2</f>
        <v>12</v>
      </c>
      <c r="H7" s="29">
        <f>13+0+0</f>
        <v>13</v>
      </c>
      <c r="I7" s="29">
        <f>10+0+0</f>
        <v>10</v>
      </c>
      <c r="J7" s="29">
        <f>10+0+2</f>
        <v>12</v>
      </c>
      <c r="K7" s="29">
        <f>10+4+0</f>
        <v>14</v>
      </c>
      <c r="L7" s="29">
        <f>13+0+0</f>
        <v>13</v>
      </c>
      <c r="M7" s="33"/>
      <c r="N7" s="33"/>
      <c r="O7" s="33"/>
      <c r="P7" s="33"/>
      <c r="Q7" s="33"/>
    </row>
    <row r="8" spans="2:17">
      <c r="B8" s="186"/>
      <c r="C8" s="185"/>
      <c r="D8" s="29" t="s">
        <v>189</v>
      </c>
      <c r="E8" s="29">
        <f>12+0+2</f>
        <v>14</v>
      </c>
      <c r="F8" s="29">
        <f>10+2+0</f>
        <v>12</v>
      </c>
      <c r="G8" s="29">
        <f>10+2+2</f>
        <v>14</v>
      </c>
      <c r="H8" s="29">
        <f>13+0+2</f>
        <v>15</v>
      </c>
      <c r="I8" s="29">
        <f>10+0+2</f>
        <v>12</v>
      </c>
      <c r="J8" s="29">
        <f>10+2+2</f>
        <v>14</v>
      </c>
      <c r="K8" s="29">
        <f>10+2+4</f>
        <v>16</v>
      </c>
      <c r="L8" s="29">
        <f>13+2+0</f>
        <v>15</v>
      </c>
      <c r="M8" s="33"/>
      <c r="N8" s="33"/>
      <c r="O8" s="33"/>
      <c r="P8" s="33"/>
      <c r="Q8" s="33"/>
    </row>
    <row r="9" spans="2:17">
      <c r="B9" s="186"/>
      <c r="C9" s="28" t="s">
        <v>154</v>
      </c>
      <c r="D9" s="29" t="s">
        <v>188</v>
      </c>
      <c r="E9" s="29">
        <f>13+0+0</f>
        <v>13</v>
      </c>
      <c r="F9" s="29">
        <f>13+0+0</f>
        <v>13</v>
      </c>
      <c r="G9" s="29">
        <f>13+2+0</f>
        <v>15</v>
      </c>
      <c r="H9" s="29">
        <f>13+0+0</f>
        <v>13</v>
      </c>
      <c r="I9" s="29">
        <f>13+0+0</f>
        <v>13</v>
      </c>
      <c r="J9" s="29">
        <f>13+2+0</f>
        <v>15</v>
      </c>
      <c r="K9" s="29">
        <f>13+0+4</f>
        <v>17</v>
      </c>
      <c r="L9" s="29">
        <f>13+0+0</f>
        <v>13</v>
      </c>
      <c r="M9" s="33"/>
      <c r="N9" s="33"/>
      <c r="O9" s="33"/>
      <c r="P9" s="33"/>
      <c r="Q9" s="33"/>
    </row>
    <row r="10" spans="2:17">
      <c r="B10" s="186" t="s">
        <v>200</v>
      </c>
      <c r="C10" s="186" t="s">
        <v>157</v>
      </c>
      <c r="D10" s="27" t="s">
        <v>191</v>
      </c>
      <c r="E10" s="29">
        <f>12+0+0</f>
        <v>12</v>
      </c>
      <c r="F10" s="29">
        <f>10+0+0</f>
        <v>10</v>
      </c>
      <c r="G10" s="29">
        <f>10+2+0</f>
        <v>12</v>
      </c>
      <c r="H10" s="29">
        <f>13+0+0</f>
        <v>13</v>
      </c>
      <c r="I10" s="29">
        <f>10+0+0</f>
        <v>10</v>
      </c>
      <c r="J10" s="29">
        <f>10+0+2</f>
        <v>12</v>
      </c>
      <c r="K10" s="29">
        <f>10+4+0</f>
        <v>14</v>
      </c>
      <c r="L10" s="29">
        <f>13+0+0</f>
        <v>13</v>
      </c>
      <c r="M10" s="34">
        <f>10+0+0</f>
        <v>10</v>
      </c>
      <c r="N10" s="34">
        <f>10+0+2</f>
        <v>12</v>
      </c>
      <c r="O10" s="34">
        <f>10+0+4</f>
        <v>14</v>
      </c>
      <c r="P10" s="34">
        <f>13+0+0</f>
        <v>13</v>
      </c>
      <c r="Q10" s="34">
        <f>13+0+0</f>
        <v>13</v>
      </c>
    </row>
    <row r="11" spans="2:17">
      <c r="B11" s="186"/>
      <c r="C11" s="186"/>
      <c r="D11" s="27" t="s">
        <v>189</v>
      </c>
      <c r="E11" s="29">
        <f>12+0+2</f>
        <v>14</v>
      </c>
      <c r="F11" s="29">
        <f>10+2+0</f>
        <v>12</v>
      </c>
      <c r="G11" s="29">
        <f>10+2+2</f>
        <v>14</v>
      </c>
      <c r="H11" s="29">
        <f>13+0+2</f>
        <v>15</v>
      </c>
      <c r="I11" s="29">
        <f>10+2+0</f>
        <v>12</v>
      </c>
      <c r="J11" s="29">
        <f>10+2+2</f>
        <v>14</v>
      </c>
      <c r="K11" s="29">
        <f>10+2+4</f>
        <v>16</v>
      </c>
      <c r="L11" s="29">
        <f>13+0+2</f>
        <v>15</v>
      </c>
      <c r="M11" s="34">
        <f>10+2+0</f>
        <v>12</v>
      </c>
      <c r="N11" s="34">
        <f>10+2+2</f>
        <v>14</v>
      </c>
      <c r="O11" s="34">
        <f>10+2+4</f>
        <v>16</v>
      </c>
      <c r="P11" s="34">
        <f>13+2+0</f>
        <v>15</v>
      </c>
      <c r="Q11" s="34"/>
    </row>
    <row r="12" spans="2:17">
      <c r="B12" s="186"/>
      <c r="C12" s="186"/>
      <c r="D12" s="27" t="s">
        <v>192</v>
      </c>
      <c r="E12" s="29">
        <f>12+0+4</f>
        <v>16</v>
      </c>
      <c r="F12" s="29">
        <f>10+4+0</f>
        <v>14</v>
      </c>
      <c r="G12" s="29">
        <f>10+4+2</f>
        <v>16</v>
      </c>
      <c r="H12" s="29">
        <f>13+0+4</f>
        <v>17</v>
      </c>
      <c r="I12" s="29">
        <f>10+0+4</f>
        <v>14</v>
      </c>
      <c r="J12" s="29">
        <f>10+2+4</f>
        <v>16</v>
      </c>
      <c r="K12" s="29">
        <f>10+4+4</f>
        <v>18</v>
      </c>
      <c r="L12" s="29">
        <f>13+4+0</f>
        <v>17</v>
      </c>
      <c r="M12" s="34">
        <f>10+4+0</f>
        <v>14</v>
      </c>
      <c r="N12" s="34">
        <f>10+2+4</f>
        <v>16</v>
      </c>
      <c r="O12" s="34">
        <f>10+4+4</f>
        <v>18</v>
      </c>
      <c r="P12" s="34">
        <f>13+0+4</f>
        <v>17</v>
      </c>
      <c r="Q12" s="34"/>
    </row>
    <row r="13" spans="2:17">
      <c r="B13" s="186"/>
      <c r="C13" s="32" t="s">
        <v>154</v>
      </c>
      <c r="D13" s="27" t="s">
        <v>193</v>
      </c>
      <c r="E13" s="29">
        <f>13+0+0</f>
        <v>13</v>
      </c>
      <c r="F13" s="29">
        <f>13+0+0</f>
        <v>13</v>
      </c>
      <c r="G13" s="29">
        <f>13+2+0</f>
        <v>15</v>
      </c>
      <c r="H13" s="29">
        <f>13+0+0</f>
        <v>13</v>
      </c>
      <c r="I13" s="29">
        <f>13+0+0</f>
        <v>13</v>
      </c>
      <c r="J13" s="29">
        <f>13+2+0</f>
        <v>15</v>
      </c>
      <c r="K13" s="29">
        <f>13+4+0</f>
        <v>17</v>
      </c>
      <c r="L13" s="29">
        <f>13+0+0</f>
        <v>13</v>
      </c>
      <c r="M13" s="34">
        <f>13+0+0</f>
        <v>13</v>
      </c>
      <c r="N13" s="34">
        <f>13+0+2</f>
        <v>15</v>
      </c>
      <c r="O13" s="34">
        <f>13+0+4</f>
        <v>17</v>
      </c>
      <c r="P13" s="34">
        <f>12+0+0</f>
        <v>12</v>
      </c>
      <c r="Q13" s="34"/>
    </row>
    <row r="14" spans="2:17">
      <c r="B14" s="186" t="s">
        <v>177</v>
      </c>
      <c r="C14" s="186" t="s">
        <v>194</v>
      </c>
      <c r="D14" s="27" t="s">
        <v>195</v>
      </c>
      <c r="E14" s="29"/>
      <c r="F14" s="29"/>
      <c r="G14" s="29"/>
      <c r="H14" s="29"/>
      <c r="I14" s="29"/>
      <c r="J14" s="29"/>
      <c r="K14" s="29"/>
      <c r="L14" s="29"/>
      <c r="M14" s="33"/>
      <c r="N14" s="33"/>
      <c r="O14" s="33"/>
      <c r="P14" s="33"/>
      <c r="Q14" s="33"/>
    </row>
    <row r="15" spans="2:17">
      <c r="B15" s="186"/>
      <c r="C15" s="186"/>
      <c r="D15" s="27" t="s">
        <v>189</v>
      </c>
      <c r="E15" s="29"/>
      <c r="F15" s="29"/>
      <c r="G15" s="29"/>
      <c r="H15" s="29"/>
      <c r="I15" s="29"/>
      <c r="J15" s="29"/>
      <c r="K15" s="29"/>
      <c r="L15" s="29"/>
      <c r="M15" s="33"/>
      <c r="N15" s="33"/>
      <c r="O15" s="33"/>
      <c r="P15" s="33"/>
      <c r="Q15" s="33"/>
    </row>
    <row r="16" spans="2:17">
      <c r="B16" s="186"/>
      <c r="C16" s="186"/>
      <c r="D16" s="27" t="s">
        <v>192</v>
      </c>
      <c r="E16" s="29"/>
      <c r="F16" s="29"/>
      <c r="G16" s="29"/>
      <c r="H16" s="29"/>
      <c r="I16" s="29"/>
      <c r="J16" s="29"/>
      <c r="K16" s="29"/>
      <c r="L16" s="29"/>
      <c r="M16" s="33"/>
      <c r="N16" s="33"/>
      <c r="O16" s="33"/>
      <c r="P16" s="33"/>
      <c r="Q16" s="33"/>
    </row>
    <row r="17" spans="2:17">
      <c r="B17" s="186"/>
      <c r="C17" s="186" t="s">
        <v>154</v>
      </c>
      <c r="D17" s="27" t="s">
        <v>196</v>
      </c>
      <c r="E17" s="29"/>
      <c r="F17" s="29"/>
      <c r="G17" s="29"/>
      <c r="H17" s="29"/>
      <c r="I17" s="29"/>
      <c r="J17" s="29"/>
      <c r="K17" s="29"/>
      <c r="L17" s="29"/>
      <c r="M17" s="33"/>
      <c r="N17" s="33"/>
      <c r="O17" s="33"/>
      <c r="P17" s="33"/>
      <c r="Q17" s="33"/>
    </row>
    <row r="18" spans="2:17">
      <c r="B18" s="186"/>
      <c r="C18" s="186"/>
      <c r="D18" s="27" t="s">
        <v>197</v>
      </c>
      <c r="E18" s="29"/>
      <c r="F18" s="29"/>
      <c r="G18" s="29"/>
      <c r="H18" s="29"/>
      <c r="I18" s="29"/>
      <c r="J18" s="29"/>
      <c r="K18" s="29"/>
      <c r="L18" s="29"/>
      <c r="M18" s="33"/>
      <c r="N18" s="33"/>
      <c r="O18" s="33"/>
      <c r="P18" s="33"/>
      <c r="Q18" s="33"/>
    </row>
  </sheetData>
  <mergeCells count="15">
    <mergeCell ref="B7:B9"/>
    <mergeCell ref="C7:C8"/>
    <mergeCell ref="B10:B13"/>
    <mergeCell ref="C10:C12"/>
    <mergeCell ref="B14:B18"/>
    <mergeCell ref="C14:C16"/>
    <mergeCell ref="C17:C18"/>
    <mergeCell ref="B1:Q1"/>
    <mergeCell ref="F4:G4"/>
    <mergeCell ref="F3:H3"/>
    <mergeCell ref="I3:L3"/>
    <mergeCell ref="I4:K4"/>
    <mergeCell ref="M3:Q3"/>
    <mergeCell ref="M4:O4"/>
    <mergeCell ref="P4:Q4"/>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9"/>
  <sheetViews>
    <sheetView topLeftCell="A13" zoomScale="110" zoomScaleNormal="110" workbookViewId="0">
      <selection activeCell="E17" sqref="E17"/>
    </sheetView>
  </sheetViews>
  <sheetFormatPr defaultColWidth="10.90625" defaultRowHeight="15.6"/>
  <cols>
    <col min="1" max="1" width="10.90625" style="38"/>
    <col min="2" max="2" width="22.6328125" style="36" customWidth="1"/>
    <col min="3" max="3" width="47.453125" style="36" customWidth="1"/>
    <col min="4" max="4" width="13" style="36" customWidth="1"/>
    <col min="5" max="5" width="93.36328125" style="1" customWidth="1"/>
    <col min="6" max="6" width="10" style="36" customWidth="1"/>
    <col min="7" max="10" width="10.90625" style="1"/>
    <col min="11" max="11" width="13.6328125" style="1" customWidth="1"/>
    <col min="12" max="16384" width="10.90625" style="1"/>
  </cols>
  <sheetData>
    <row r="2" spans="1:15" ht="26.1" customHeight="1">
      <c r="B2" s="43"/>
      <c r="C2" s="188" t="s">
        <v>248</v>
      </c>
      <c r="D2" s="188"/>
      <c r="E2" s="2" t="s">
        <v>264</v>
      </c>
    </row>
    <row r="3" spans="1:15" ht="20.100000000000001" customHeight="1">
      <c r="A3" s="6" t="s">
        <v>203</v>
      </c>
      <c r="B3" s="42" t="s">
        <v>204</v>
      </c>
      <c r="C3" s="82" t="s">
        <v>205</v>
      </c>
      <c r="D3" s="82" t="s">
        <v>206</v>
      </c>
    </row>
    <row r="4" spans="1:15" ht="135" customHeight="1">
      <c r="A4" s="187" t="s">
        <v>201</v>
      </c>
      <c r="B4" s="22" t="s">
        <v>202</v>
      </c>
      <c r="C4" s="22" t="s">
        <v>219</v>
      </c>
      <c r="D4" s="22" t="s">
        <v>560</v>
      </c>
      <c r="E4" s="46" t="s">
        <v>252</v>
      </c>
      <c r="F4" s="46"/>
      <c r="G4" s="45"/>
      <c r="H4" s="45"/>
      <c r="I4" s="45"/>
      <c r="J4" s="45"/>
      <c r="K4" s="45"/>
      <c r="L4" s="45"/>
      <c r="M4" s="45"/>
      <c r="N4" s="45"/>
      <c r="O4" s="45"/>
    </row>
    <row r="5" spans="1:15" ht="81.900000000000006" customHeight="1">
      <c r="A5" s="187"/>
      <c r="B5" s="22" t="s">
        <v>207</v>
      </c>
      <c r="C5" s="40" t="s">
        <v>561</v>
      </c>
      <c r="D5" s="22" t="s">
        <v>562</v>
      </c>
      <c r="E5" s="46" t="s">
        <v>251</v>
      </c>
      <c r="F5" s="46"/>
      <c r="G5" s="45"/>
      <c r="H5" s="45"/>
      <c r="I5" s="45"/>
      <c r="J5" s="45"/>
      <c r="K5" s="45"/>
    </row>
    <row r="6" spans="1:15" ht="66" customHeight="1">
      <c r="A6" s="187"/>
      <c r="B6" s="22" t="s">
        <v>208</v>
      </c>
      <c r="C6" s="22" t="s">
        <v>228</v>
      </c>
      <c r="D6" s="22" t="s">
        <v>209</v>
      </c>
      <c r="E6" s="46" t="s">
        <v>250</v>
      </c>
      <c r="F6" s="46"/>
      <c r="G6" s="45"/>
      <c r="H6" s="45"/>
      <c r="I6" s="45"/>
      <c r="J6" s="45"/>
      <c r="K6" s="45"/>
    </row>
    <row r="7" spans="1:15" ht="66" customHeight="1">
      <c r="A7" s="187"/>
      <c r="B7" s="22" t="s">
        <v>211</v>
      </c>
      <c r="C7" s="22" t="s">
        <v>210</v>
      </c>
      <c r="D7" s="22" t="s">
        <v>212</v>
      </c>
      <c r="E7" s="46" t="s">
        <v>249</v>
      </c>
      <c r="F7" s="46"/>
      <c r="G7" s="45"/>
      <c r="H7" s="45"/>
      <c r="I7" s="45"/>
      <c r="J7" s="45"/>
      <c r="K7" s="45"/>
    </row>
    <row r="8" spans="1:15" ht="66" customHeight="1">
      <c r="A8" s="187"/>
      <c r="B8" s="22" t="s">
        <v>213</v>
      </c>
      <c r="C8" s="22" t="s">
        <v>563</v>
      </c>
      <c r="D8" s="22" t="s">
        <v>230</v>
      </c>
      <c r="E8" s="46" t="s">
        <v>257</v>
      </c>
      <c r="F8" s="46"/>
      <c r="G8" s="45"/>
      <c r="H8" s="45"/>
      <c r="I8" s="45"/>
      <c r="J8" s="45"/>
      <c r="K8" s="45"/>
    </row>
    <row r="9" spans="1:15" ht="57" customHeight="1">
      <c r="A9" s="187"/>
      <c r="B9" s="22" t="s">
        <v>214</v>
      </c>
      <c r="C9" s="22" t="s">
        <v>215</v>
      </c>
      <c r="D9" s="22" t="s">
        <v>216</v>
      </c>
      <c r="E9" s="46" t="s">
        <v>258</v>
      </c>
      <c r="F9" s="46"/>
      <c r="G9" s="45"/>
      <c r="H9" s="45"/>
      <c r="I9" s="45"/>
      <c r="J9" s="45"/>
      <c r="K9" s="45"/>
    </row>
    <row r="10" spans="1:15" ht="78.900000000000006" customHeight="1">
      <c r="A10" s="187" t="s">
        <v>217</v>
      </c>
      <c r="B10" s="22" t="s">
        <v>218</v>
      </c>
      <c r="C10" s="22" t="s">
        <v>239</v>
      </c>
      <c r="D10" s="22" t="s">
        <v>220</v>
      </c>
      <c r="E10" s="46" t="s">
        <v>565</v>
      </c>
      <c r="F10" s="46"/>
      <c r="G10" s="44"/>
      <c r="H10" s="44"/>
      <c r="I10" s="44"/>
      <c r="J10" s="44"/>
      <c r="K10" s="44"/>
    </row>
    <row r="11" spans="1:15" ht="39" customHeight="1">
      <c r="A11" s="187"/>
      <c r="B11" s="22" t="s">
        <v>221</v>
      </c>
      <c r="C11" s="90" t="s">
        <v>222</v>
      </c>
      <c r="D11" s="22"/>
      <c r="E11" s="22" t="s">
        <v>254</v>
      </c>
      <c r="F11" s="22"/>
    </row>
    <row r="12" spans="1:15" ht="66" customHeight="1">
      <c r="A12" s="187"/>
      <c r="B12" s="22" t="s">
        <v>223</v>
      </c>
      <c r="C12" s="22" t="s">
        <v>231</v>
      </c>
      <c r="D12" s="22" t="s">
        <v>232</v>
      </c>
      <c r="E12" s="3" t="s">
        <v>255</v>
      </c>
      <c r="F12" s="22"/>
    </row>
    <row r="13" spans="1:15" ht="71.099999999999994" customHeight="1">
      <c r="A13" s="187"/>
      <c r="B13" s="3" t="s">
        <v>224</v>
      </c>
      <c r="C13" s="22" t="s">
        <v>238</v>
      </c>
      <c r="D13" s="22"/>
      <c r="E13" s="22" t="s">
        <v>256</v>
      </c>
      <c r="F13" s="22"/>
    </row>
    <row r="14" spans="1:15" s="37" customFormat="1" ht="26.1" customHeight="1">
      <c r="A14" s="187"/>
      <c r="B14" s="41" t="s">
        <v>225</v>
      </c>
      <c r="C14" s="81" t="s">
        <v>229</v>
      </c>
      <c r="D14" s="81"/>
      <c r="E14" s="22" t="s">
        <v>253</v>
      </c>
      <c r="F14" s="22"/>
      <c r="G14" s="36"/>
      <c r="H14" s="36"/>
      <c r="I14" s="36"/>
      <c r="J14" s="36"/>
      <c r="K14" s="36"/>
    </row>
    <row r="15" spans="1:15" ht="60.75" customHeight="1">
      <c r="A15" s="187"/>
      <c r="B15" s="22" t="s">
        <v>226</v>
      </c>
      <c r="C15" s="22" t="s">
        <v>592</v>
      </c>
      <c r="D15" s="22" t="s">
        <v>227</v>
      </c>
      <c r="E15" s="22" t="s">
        <v>262</v>
      </c>
      <c r="F15" s="22"/>
    </row>
    <row r="16" spans="1:15" ht="81" customHeight="1">
      <c r="A16" s="187" t="s">
        <v>233</v>
      </c>
      <c r="B16" s="22" t="s">
        <v>234</v>
      </c>
      <c r="C16" s="22" t="s">
        <v>236</v>
      </c>
      <c r="D16" s="22" t="s">
        <v>559</v>
      </c>
      <c r="E16" s="22" t="s">
        <v>564</v>
      </c>
      <c r="F16" s="22"/>
    </row>
    <row r="17" spans="1:6" ht="108.9" customHeight="1">
      <c r="A17" s="187"/>
      <c r="B17" s="22" t="s">
        <v>235</v>
      </c>
      <c r="C17" s="22" t="s">
        <v>263</v>
      </c>
      <c r="D17" s="22" t="s">
        <v>237</v>
      </c>
      <c r="E17" s="22" t="s">
        <v>684</v>
      </c>
      <c r="F17" s="22"/>
    </row>
    <row r="18" spans="1:6" ht="92.1" customHeight="1">
      <c r="A18" s="6" t="s">
        <v>240</v>
      </c>
      <c r="B18" s="22" t="s">
        <v>244</v>
      </c>
      <c r="C18" s="22" t="s">
        <v>242</v>
      </c>
      <c r="D18" s="22" t="s">
        <v>243</v>
      </c>
      <c r="E18" s="22" t="s">
        <v>261</v>
      </c>
      <c r="F18" s="22" t="s">
        <v>259</v>
      </c>
    </row>
    <row r="19" spans="1:6" ht="77.099999999999994" customHeight="1">
      <c r="A19" s="6" t="s">
        <v>241</v>
      </c>
      <c r="B19" s="22" t="s">
        <v>245</v>
      </c>
      <c r="C19" s="22" t="s">
        <v>247</v>
      </c>
      <c r="D19" s="22" t="s">
        <v>246</v>
      </c>
      <c r="E19" s="22" t="s">
        <v>566</v>
      </c>
      <c r="F19" s="22" t="s">
        <v>260</v>
      </c>
    </row>
  </sheetData>
  <mergeCells count="4">
    <mergeCell ref="A4:A9"/>
    <mergeCell ref="A10:A15"/>
    <mergeCell ref="A16:A17"/>
    <mergeCell ref="C2:D2"/>
  </mergeCells>
  <phoneticPr fontId="2" type="noConversion"/>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39"/>
  <sheetViews>
    <sheetView showGridLines="0" topLeftCell="B13" workbookViewId="0">
      <selection activeCell="O41" sqref="O41"/>
    </sheetView>
  </sheetViews>
  <sheetFormatPr defaultColWidth="11" defaultRowHeight="15.6"/>
  <cols>
    <col min="1" max="1" width="14.453125" customWidth="1"/>
    <col min="2" max="2" width="5" style="35" customWidth="1"/>
    <col min="3" max="3" width="18.453125" customWidth="1"/>
    <col min="4" max="5" width="12" customWidth="1"/>
    <col min="8" max="8" width="42.08984375" customWidth="1"/>
    <col min="10" max="10" width="3.453125" customWidth="1"/>
    <col min="11" max="11" width="18.36328125" customWidth="1"/>
    <col min="16" max="16" width="34.08984375" customWidth="1"/>
  </cols>
  <sheetData>
    <row r="2" spans="2:16" s="52" customFormat="1" ht="38.1" customHeight="1">
      <c r="B2" s="212" t="s">
        <v>282</v>
      </c>
      <c r="C2" s="212"/>
      <c r="D2" s="212"/>
      <c r="E2" s="212"/>
    </row>
    <row r="3" spans="2:16" ht="42">
      <c r="B3" s="50" t="s">
        <v>265</v>
      </c>
      <c r="C3" s="51" t="s">
        <v>266</v>
      </c>
      <c r="D3" s="49" t="s">
        <v>267</v>
      </c>
      <c r="E3" s="48" t="s">
        <v>268</v>
      </c>
    </row>
    <row r="4" spans="2:16">
      <c r="B4" s="42" t="s">
        <v>269</v>
      </c>
      <c r="C4" s="6" t="s">
        <v>273</v>
      </c>
      <c r="D4" s="4" t="s">
        <v>276</v>
      </c>
      <c r="E4" s="4" t="s">
        <v>279</v>
      </c>
    </row>
    <row r="5" spans="2:16" ht="93.6">
      <c r="B5" s="42" t="s">
        <v>270</v>
      </c>
      <c r="C5" s="6" t="s">
        <v>274</v>
      </c>
      <c r="D5" s="5" t="s">
        <v>277</v>
      </c>
      <c r="E5" s="5" t="s">
        <v>280</v>
      </c>
    </row>
    <row r="6" spans="2:16" ht="33.9" customHeight="1">
      <c r="B6" s="42" t="s">
        <v>271</v>
      </c>
      <c r="C6" s="6" t="s">
        <v>167</v>
      </c>
      <c r="D6" s="5" t="s">
        <v>278</v>
      </c>
      <c r="E6" s="4" t="s">
        <v>281</v>
      </c>
    </row>
    <row r="7" spans="2:16">
      <c r="B7" s="42" t="s">
        <v>272</v>
      </c>
      <c r="C7" s="6" t="s">
        <v>275</v>
      </c>
      <c r="D7" s="4"/>
      <c r="E7" s="4"/>
    </row>
    <row r="13" spans="2:16" ht="27.9" customHeight="1">
      <c r="B13" s="208" t="s">
        <v>314</v>
      </c>
      <c r="C13" s="208"/>
      <c r="D13" s="208"/>
      <c r="E13" s="208"/>
      <c r="F13" s="208"/>
      <c r="G13" s="208"/>
      <c r="J13" s="208" t="s">
        <v>312</v>
      </c>
      <c r="K13" s="208"/>
      <c r="L13" s="208"/>
      <c r="M13" s="208"/>
      <c r="N13" s="208"/>
      <c r="O13" s="208"/>
    </row>
    <row r="14" spans="2:16">
      <c r="B14" s="178" t="s">
        <v>283</v>
      </c>
      <c r="C14" s="178"/>
      <c r="D14" s="209" t="s">
        <v>284</v>
      </c>
      <c r="E14" s="209"/>
      <c r="F14" s="209"/>
      <c r="G14" s="209"/>
      <c r="H14" s="187" t="s">
        <v>313</v>
      </c>
      <c r="J14" s="178" t="s">
        <v>283</v>
      </c>
      <c r="K14" s="178"/>
      <c r="L14" s="209" t="s">
        <v>284</v>
      </c>
      <c r="M14" s="209"/>
      <c r="N14" s="209"/>
      <c r="O14" s="209"/>
      <c r="P14" t="s">
        <v>313</v>
      </c>
    </row>
    <row r="15" spans="2:16">
      <c r="B15" s="178"/>
      <c r="C15" s="178"/>
      <c r="D15" s="47" t="s">
        <v>285</v>
      </c>
      <c r="E15" s="48" t="s">
        <v>286</v>
      </c>
      <c r="F15" s="48" t="s">
        <v>287</v>
      </c>
      <c r="G15" s="48" t="s">
        <v>288</v>
      </c>
      <c r="H15" s="187"/>
      <c r="J15" s="178"/>
      <c r="K15" s="178"/>
      <c r="L15" s="47" t="s">
        <v>285</v>
      </c>
      <c r="M15" s="48" t="s">
        <v>286</v>
      </c>
      <c r="N15" s="48" t="s">
        <v>287</v>
      </c>
      <c r="O15" s="48" t="s">
        <v>288</v>
      </c>
    </row>
    <row r="16" spans="2:16" ht="15.9" customHeight="1">
      <c r="B16" s="178" t="s">
        <v>289</v>
      </c>
      <c r="C16" s="205" t="s">
        <v>290</v>
      </c>
      <c r="D16" s="206" t="s">
        <v>291</v>
      </c>
      <c r="E16" s="206" t="s">
        <v>291</v>
      </c>
      <c r="F16" s="205" t="s">
        <v>291</v>
      </c>
      <c r="G16" s="192" t="s">
        <v>291</v>
      </c>
      <c r="H16" s="190" t="s">
        <v>572</v>
      </c>
      <c r="J16" s="178" t="s">
        <v>289</v>
      </c>
      <c r="K16" s="205" t="s">
        <v>290</v>
      </c>
      <c r="L16" s="206" t="s">
        <v>291</v>
      </c>
      <c r="M16" s="206" t="s">
        <v>291</v>
      </c>
      <c r="N16" s="205" t="s">
        <v>291</v>
      </c>
      <c r="O16" s="192" t="s">
        <v>291</v>
      </c>
      <c r="P16" s="198" t="s">
        <v>333</v>
      </c>
    </row>
    <row r="17" spans="2:16">
      <c r="B17" s="178"/>
      <c r="C17" s="205"/>
      <c r="D17" s="206"/>
      <c r="E17" s="206"/>
      <c r="F17" s="205"/>
      <c r="G17" s="192"/>
      <c r="H17" s="190"/>
      <c r="J17" s="178"/>
      <c r="K17" s="205"/>
      <c r="L17" s="206"/>
      <c r="M17" s="206"/>
      <c r="N17" s="205"/>
      <c r="O17" s="192"/>
      <c r="P17" s="199"/>
    </row>
    <row r="18" spans="2:16">
      <c r="B18" s="178"/>
      <c r="C18" s="207" t="s">
        <v>292</v>
      </c>
      <c r="D18" s="191" t="s">
        <v>291</v>
      </c>
      <c r="E18" s="191" t="s">
        <v>293</v>
      </c>
      <c r="F18" s="191" t="s">
        <v>294</v>
      </c>
      <c r="G18" s="191" t="s">
        <v>295</v>
      </c>
      <c r="H18" s="190"/>
      <c r="J18" s="178"/>
      <c r="K18" s="178" t="s">
        <v>292</v>
      </c>
      <c r="L18" s="191" t="s">
        <v>291</v>
      </c>
      <c r="M18" s="191" t="s">
        <v>293</v>
      </c>
      <c r="N18" s="191" t="s">
        <v>294</v>
      </c>
      <c r="O18" s="191" t="s">
        <v>295</v>
      </c>
      <c r="P18" s="199"/>
    </row>
    <row r="19" spans="2:16">
      <c r="B19" s="178"/>
      <c r="C19" s="207"/>
      <c r="D19" s="191"/>
      <c r="E19" s="191"/>
      <c r="F19" s="191"/>
      <c r="G19" s="191"/>
      <c r="H19" s="190"/>
      <c r="J19" s="178"/>
      <c r="K19" s="178"/>
      <c r="L19" s="191"/>
      <c r="M19" s="191"/>
      <c r="N19" s="191"/>
      <c r="O19" s="191"/>
      <c r="P19" s="199"/>
    </row>
    <row r="20" spans="2:16" ht="15.9" customHeight="1">
      <c r="B20" s="178"/>
      <c r="C20" s="203" t="s">
        <v>316</v>
      </c>
      <c r="D20" s="191" t="s">
        <v>317</v>
      </c>
      <c r="E20" s="191" t="s">
        <v>318</v>
      </c>
      <c r="F20" s="191" t="s">
        <v>319</v>
      </c>
      <c r="G20" s="191" t="s">
        <v>320</v>
      </c>
      <c r="H20" s="190"/>
      <c r="J20" s="178"/>
      <c r="K20" s="202" t="s">
        <v>296</v>
      </c>
      <c r="L20" s="192" t="s">
        <v>294</v>
      </c>
      <c r="M20" s="192" t="s">
        <v>294</v>
      </c>
      <c r="N20" s="192" t="s">
        <v>297</v>
      </c>
      <c r="O20" s="192" t="s">
        <v>295</v>
      </c>
      <c r="P20" s="199"/>
    </row>
    <row r="21" spans="2:16" ht="15.9" customHeight="1">
      <c r="B21" s="178"/>
      <c r="C21" s="204"/>
      <c r="D21" s="191"/>
      <c r="E21" s="191"/>
      <c r="F21" s="191"/>
      <c r="G21" s="191"/>
      <c r="H21" s="190"/>
      <c r="J21" s="178"/>
      <c r="K21" s="202"/>
      <c r="L21" s="192"/>
      <c r="M21" s="192"/>
      <c r="N21" s="192"/>
      <c r="O21" s="192"/>
      <c r="P21" s="199"/>
    </row>
    <row r="22" spans="2:16" ht="15.9" customHeight="1">
      <c r="B22" s="178"/>
      <c r="C22" s="213" t="s">
        <v>571</v>
      </c>
      <c r="D22" s="192" t="s">
        <v>294</v>
      </c>
      <c r="E22" s="192" t="s">
        <v>294</v>
      </c>
      <c r="F22" s="192" t="s">
        <v>297</v>
      </c>
      <c r="G22" s="192" t="s">
        <v>295</v>
      </c>
      <c r="H22" s="190"/>
      <c r="J22" s="178"/>
      <c r="K22" s="178" t="s">
        <v>298</v>
      </c>
      <c r="L22" s="192" t="s">
        <v>299</v>
      </c>
      <c r="M22" s="192" t="s">
        <v>299</v>
      </c>
      <c r="N22" s="192" t="s">
        <v>300</v>
      </c>
      <c r="O22" s="192" t="s">
        <v>301</v>
      </c>
      <c r="P22" s="199"/>
    </row>
    <row r="23" spans="2:16">
      <c r="B23" s="178"/>
      <c r="C23" s="202"/>
      <c r="D23" s="192"/>
      <c r="E23" s="192"/>
      <c r="F23" s="192"/>
      <c r="G23" s="192"/>
      <c r="H23" s="190"/>
      <c r="J23" s="178"/>
      <c r="K23" s="178"/>
      <c r="L23" s="192"/>
      <c r="M23" s="192"/>
      <c r="N23" s="192"/>
      <c r="O23" s="192"/>
      <c r="P23" s="199"/>
    </row>
    <row r="24" spans="2:16" ht="15.9" customHeight="1">
      <c r="B24" s="178"/>
      <c r="C24" s="203" t="s">
        <v>570</v>
      </c>
      <c r="D24" s="192" t="s">
        <v>299</v>
      </c>
      <c r="E24" s="192" t="s">
        <v>299</v>
      </c>
      <c r="F24" s="192" t="s">
        <v>300</v>
      </c>
      <c r="G24" s="192" t="s">
        <v>301</v>
      </c>
      <c r="H24" s="190"/>
      <c r="J24" s="178"/>
      <c r="K24" s="197" t="s">
        <v>302</v>
      </c>
      <c r="L24" s="192" t="s">
        <v>303</v>
      </c>
      <c r="M24" s="192" t="s">
        <v>300</v>
      </c>
      <c r="N24" s="192" t="s">
        <v>328</v>
      </c>
      <c r="O24" s="192" t="s">
        <v>301</v>
      </c>
      <c r="P24" s="199"/>
    </row>
    <row r="25" spans="2:16">
      <c r="B25" s="178"/>
      <c r="C25" s="204"/>
      <c r="D25" s="192"/>
      <c r="E25" s="192"/>
      <c r="F25" s="192"/>
      <c r="G25" s="192"/>
      <c r="H25" s="190"/>
      <c r="J25" s="178"/>
      <c r="K25" s="197"/>
      <c r="L25" s="192"/>
      <c r="M25" s="192"/>
      <c r="N25" s="192"/>
      <c r="O25" s="192"/>
      <c r="P25" s="199"/>
    </row>
    <row r="26" spans="2:16">
      <c r="B26" s="178"/>
      <c r="C26" s="178" t="s">
        <v>315</v>
      </c>
      <c r="D26" s="192" t="s">
        <v>303</v>
      </c>
      <c r="E26" s="192" t="s">
        <v>300</v>
      </c>
      <c r="F26" s="192" t="s">
        <v>323</v>
      </c>
      <c r="G26" s="192" t="s">
        <v>301</v>
      </c>
      <c r="H26" s="190"/>
      <c r="J26" s="194"/>
      <c r="K26" s="178" t="s">
        <v>304</v>
      </c>
      <c r="L26" s="191" t="s">
        <v>291</v>
      </c>
      <c r="M26" s="191" t="s">
        <v>293</v>
      </c>
      <c r="N26" s="191" t="s">
        <v>294</v>
      </c>
      <c r="O26" s="191" t="s">
        <v>295</v>
      </c>
      <c r="P26" s="199"/>
    </row>
    <row r="27" spans="2:16">
      <c r="B27" s="178"/>
      <c r="C27" s="178"/>
      <c r="D27" s="192"/>
      <c r="E27" s="192"/>
      <c r="F27" s="192"/>
      <c r="G27" s="192"/>
      <c r="H27" s="190"/>
      <c r="J27" s="195"/>
      <c r="K27" s="178"/>
      <c r="L27" s="191"/>
      <c r="M27" s="191"/>
      <c r="N27" s="191"/>
      <c r="O27" s="191"/>
      <c r="P27" s="199"/>
    </row>
    <row r="28" spans="2:16">
      <c r="B28" s="189"/>
      <c r="C28" s="207" t="s">
        <v>569</v>
      </c>
      <c r="D28" s="191" t="s">
        <v>291</v>
      </c>
      <c r="E28" s="191" t="s">
        <v>293</v>
      </c>
      <c r="F28" s="191" t="s">
        <v>294</v>
      </c>
      <c r="G28" s="191" t="s">
        <v>295</v>
      </c>
      <c r="H28" s="190"/>
      <c r="J28" s="195"/>
      <c r="K28" s="178" t="s">
        <v>305</v>
      </c>
      <c r="L28" s="192" t="s">
        <v>294</v>
      </c>
      <c r="M28" s="192" t="s">
        <v>297</v>
      </c>
      <c r="N28" s="192" t="s">
        <v>299</v>
      </c>
      <c r="O28" s="192" t="s">
        <v>295</v>
      </c>
      <c r="P28" s="199"/>
    </row>
    <row r="29" spans="2:16">
      <c r="B29" s="189"/>
      <c r="C29" s="207"/>
      <c r="D29" s="191"/>
      <c r="E29" s="191"/>
      <c r="F29" s="191"/>
      <c r="G29" s="191"/>
      <c r="H29" s="190"/>
      <c r="J29" s="195"/>
      <c r="K29" s="178"/>
      <c r="L29" s="192"/>
      <c r="M29" s="192"/>
      <c r="N29" s="192"/>
      <c r="O29" s="192"/>
      <c r="P29" s="199"/>
    </row>
    <row r="30" spans="2:16">
      <c r="B30" s="189"/>
      <c r="C30" s="211" t="s">
        <v>568</v>
      </c>
      <c r="D30" s="192" t="s">
        <v>294</v>
      </c>
      <c r="E30" s="192" t="s">
        <v>297</v>
      </c>
      <c r="F30" s="192" t="s">
        <v>299</v>
      </c>
      <c r="G30" s="192" t="s">
        <v>295</v>
      </c>
      <c r="H30" s="190"/>
      <c r="J30" s="195"/>
      <c r="K30" s="201" t="s">
        <v>306</v>
      </c>
      <c r="L30" s="192" t="s">
        <v>297</v>
      </c>
      <c r="M30" s="192" t="s">
        <v>299</v>
      </c>
      <c r="N30" s="192" t="s">
        <v>330</v>
      </c>
      <c r="O30" s="193" t="s">
        <v>295</v>
      </c>
      <c r="P30" s="199"/>
    </row>
    <row r="31" spans="2:16">
      <c r="B31" s="189"/>
      <c r="C31" s="211"/>
      <c r="D31" s="192"/>
      <c r="E31" s="192"/>
      <c r="F31" s="192"/>
      <c r="G31" s="192"/>
      <c r="H31" s="190"/>
      <c r="J31" s="195"/>
      <c r="K31" s="201"/>
      <c r="L31" s="192"/>
      <c r="M31" s="192"/>
      <c r="N31" s="192"/>
      <c r="O31" s="193"/>
      <c r="P31" s="199"/>
    </row>
    <row r="32" spans="2:16" ht="15.9" customHeight="1">
      <c r="B32" s="189"/>
      <c r="C32" s="210" t="s">
        <v>306</v>
      </c>
      <c r="D32" s="192" t="s">
        <v>297</v>
      </c>
      <c r="E32" s="192" t="s">
        <v>299</v>
      </c>
      <c r="F32" s="192" t="s">
        <v>329</v>
      </c>
      <c r="G32" s="192" t="s">
        <v>321</v>
      </c>
      <c r="H32" s="190"/>
      <c r="J32" s="195"/>
      <c r="K32" s="178" t="s">
        <v>307</v>
      </c>
      <c r="L32" s="192" t="s">
        <v>297</v>
      </c>
      <c r="M32" s="192" t="s">
        <v>299</v>
      </c>
      <c r="N32" s="192" t="s">
        <v>324</v>
      </c>
      <c r="O32" s="192" t="s">
        <v>308</v>
      </c>
      <c r="P32" s="199"/>
    </row>
    <row r="33" spans="2:16">
      <c r="B33" s="189"/>
      <c r="C33" s="210"/>
      <c r="D33" s="192"/>
      <c r="E33" s="192"/>
      <c r="F33" s="192"/>
      <c r="G33" s="192"/>
      <c r="H33" s="190"/>
      <c r="J33" s="195"/>
      <c r="K33" s="178"/>
      <c r="L33" s="192"/>
      <c r="M33" s="192"/>
      <c r="N33" s="192"/>
      <c r="O33" s="192"/>
      <c r="P33" s="199"/>
    </row>
    <row r="34" spans="2:16">
      <c r="B34" s="189"/>
      <c r="C34" s="210" t="s">
        <v>307</v>
      </c>
      <c r="D34" s="192" t="s">
        <v>297</v>
      </c>
      <c r="E34" s="192" t="s">
        <v>299</v>
      </c>
      <c r="F34" s="192" t="s">
        <v>567</v>
      </c>
      <c r="G34" s="192" t="s">
        <v>308</v>
      </c>
      <c r="H34" s="190"/>
      <c r="J34" s="195"/>
      <c r="K34" s="178" t="s">
        <v>309</v>
      </c>
      <c r="L34" s="192" t="s">
        <v>297</v>
      </c>
      <c r="M34" s="192" t="s">
        <v>299</v>
      </c>
      <c r="N34" s="192" t="s">
        <v>331</v>
      </c>
      <c r="O34" s="192" t="s">
        <v>308</v>
      </c>
      <c r="P34" s="199"/>
    </row>
    <row r="35" spans="2:16">
      <c r="B35" s="189"/>
      <c r="C35" s="210"/>
      <c r="D35" s="192"/>
      <c r="E35" s="192"/>
      <c r="F35" s="192"/>
      <c r="G35" s="192"/>
      <c r="H35" s="190"/>
      <c r="J35" s="195"/>
      <c r="K35" s="178"/>
      <c r="L35" s="192"/>
      <c r="M35" s="192"/>
      <c r="N35" s="192"/>
      <c r="O35" s="192"/>
      <c r="P35" s="199"/>
    </row>
    <row r="36" spans="2:16" ht="15.9" customHeight="1">
      <c r="B36" s="189"/>
      <c r="C36" s="210" t="s">
        <v>309</v>
      </c>
      <c r="D36" s="192" t="s">
        <v>297</v>
      </c>
      <c r="E36" s="192" t="s">
        <v>299</v>
      </c>
      <c r="F36" s="192" t="s">
        <v>332</v>
      </c>
      <c r="G36" s="192" t="s">
        <v>308</v>
      </c>
      <c r="H36" s="190"/>
      <c r="J36" s="195"/>
      <c r="K36" s="178" t="s">
        <v>310</v>
      </c>
      <c r="L36" s="192" t="s">
        <v>311</v>
      </c>
      <c r="M36" s="192" t="s">
        <v>326</v>
      </c>
      <c r="N36" s="192" t="s">
        <v>327</v>
      </c>
      <c r="O36" s="192" t="s">
        <v>308</v>
      </c>
      <c r="P36" s="199"/>
    </row>
    <row r="37" spans="2:16">
      <c r="B37" s="189"/>
      <c r="C37" s="210"/>
      <c r="D37" s="192"/>
      <c r="E37" s="192"/>
      <c r="F37" s="192"/>
      <c r="G37" s="192"/>
      <c r="H37" s="190"/>
      <c r="J37" s="196"/>
      <c r="K37" s="178"/>
      <c r="L37" s="192"/>
      <c r="M37" s="192"/>
      <c r="N37" s="192"/>
      <c r="O37" s="192"/>
      <c r="P37" s="200"/>
    </row>
    <row r="38" spans="2:16">
      <c r="B38" s="189"/>
      <c r="C38" s="178" t="s">
        <v>310</v>
      </c>
      <c r="D38" s="192" t="s">
        <v>311</v>
      </c>
      <c r="E38" s="192" t="s">
        <v>322</v>
      </c>
      <c r="F38" s="192" t="s">
        <v>325</v>
      </c>
      <c r="G38" s="192" t="s">
        <v>308</v>
      </c>
      <c r="H38" s="190"/>
    </row>
    <row r="39" spans="2:16">
      <c r="B39" s="189"/>
      <c r="C39" s="178"/>
      <c r="D39" s="192"/>
      <c r="E39" s="192"/>
      <c r="F39" s="192"/>
      <c r="G39" s="192"/>
      <c r="H39" s="190"/>
    </row>
  </sheetData>
  <mergeCells count="129">
    <mergeCell ref="B2:E2"/>
    <mergeCell ref="D14:G14"/>
    <mergeCell ref="C22:C23"/>
    <mergeCell ref="D22:D23"/>
    <mergeCell ref="E22:E23"/>
    <mergeCell ref="F22:F23"/>
    <mergeCell ref="G22:G23"/>
    <mergeCell ref="G30:G31"/>
    <mergeCell ref="C32:C33"/>
    <mergeCell ref="D32:D33"/>
    <mergeCell ref="E32:E33"/>
    <mergeCell ref="F32:F33"/>
    <mergeCell ref="G32:G33"/>
    <mergeCell ref="C26:C27"/>
    <mergeCell ref="D26:D27"/>
    <mergeCell ref="E26:E27"/>
    <mergeCell ref="F26:F27"/>
    <mergeCell ref="G26:G27"/>
    <mergeCell ref="C28:C29"/>
    <mergeCell ref="D28:D29"/>
    <mergeCell ref="E28:E29"/>
    <mergeCell ref="F28:F29"/>
    <mergeCell ref="G28:G29"/>
    <mergeCell ref="B13:G13"/>
    <mergeCell ref="C38:C39"/>
    <mergeCell ref="D38:D39"/>
    <mergeCell ref="E38:E39"/>
    <mergeCell ref="F38:F39"/>
    <mergeCell ref="G38:G39"/>
    <mergeCell ref="D16:D17"/>
    <mergeCell ref="C20:C21"/>
    <mergeCell ref="D20:D21"/>
    <mergeCell ref="E20:E21"/>
    <mergeCell ref="F20:F21"/>
    <mergeCell ref="C34:C35"/>
    <mergeCell ref="D34:D35"/>
    <mergeCell ref="E34:E35"/>
    <mergeCell ref="F34:F35"/>
    <mergeCell ref="G34:G35"/>
    <mergeCell ref="C36:C37"/>
    <mergeCell ref="D36:D37"/>
    <mergeCell ref="E36:E37"/>
    <mergeCell ref="F36:F37"/>
    <mergeCell ref="G36:G37"/>
    <mergeCell ref="C30:C31"/>
    <mergeCell ref="D30:D31"/>
    <mergeCell ref="E30:E31"/>
    <mergeCell ref="F30:F31"/>
    <mergeCell ref="K16:K17"/>
    <mergeCell ref="G16:G17"/>
    <mergeCell ref="C18:C19"/>
    <mergeCell ref="D18:D19"/>
    <mergeCell ref="E18:E19"/>
    <mergeCell ref="F18:F19"/>
    <mergeCell ref="G18:G19"/>
    <mergeCell ref="J13:O13"/>
    <mergeCell ref="J14:K15"/>
    <mergeCell ref="L14:O14"/>
    <mergeCell ref="J16:J25"/>
    <mergeCell ref="O16:O17"/>
    <mergeCell ref="B14:C15"/>
    <mergeCell ref="L22:L23"/>
    <mergeCell ref="M22:M23"/>
    <mergeCell ref="N22:N23"/>
    <mergeCell ref="L16:L17"/>
    <mergeCell ref="M16:M17"/>
    <mergeCell ref="N16:N17"/>
    <mergeCell ref="K18:K19"/>
    <mergeCell ref="L18:L19"/>
    <mergeCell ref="M18:M19"/>
    <mergeCell ref="N18:N19"/>
    <mergeCell ref="B16:B27"/>
    <mergeCell ref="C24:C25"/>
    <mergeCell ref="D24:D25"/>
    <mergeCell ref="E24:E25"/>
    <mergeCell ref="F24:F25"/>
    <mergeCell ref="G24:G25"/>
    <mergeCell ref="G20:G21"/>
    <mergeCell ref="C16:C17"/>
    <mergeCell ref="E16:E17"/>
    <mergeCell ref="F16:F17"/>
    <mergeCell ref="P16:P37"/>
    <mergeCell ref="O18:O19"/>
    <mergeCell ref="O20:O21"/>
    <mergeCell ref="O22:O23"/>
    <mergeCell ref="O24:O25"/>
    <mergeCell ref="K34:K35"/>
    <mergeCell ref="L34:L35"/>
    <mergeCell ref="M34:M35"/>
    <mergeCell ref="N34:N35"/>
    <mergeCell ref="K36:K37"/>
    <mergeCell ref="L36:L37"/>
    <mergeCell ref="M36:M37"/>
    <mergeCell ref="N36:N37"/>
    <mergeCell ref="K30:K31"/>
    <mergeCell ref="L30:L31"/>
    <mergeCell ref="M30:M31"/>
    <mergeCell ref="N30:N31"/>
    <mergeCell ref="K32:K33"/>
    <mergeCell ref="L32:L33"/>
    <mergeCell ref="M26:M27"/>
    <mergeCell ref="K20:K21"/>
    <mergeCell ref="L20:L21"/>
    <mergeCell ref="M20:M21"/>
    <mergeCell ref="N20:N21"/>
    <mergeCell ref="B28:B39"/>
    <mergeCell ref="H16:H39"/>
    <mergeCell ref="H14:H15"/>
    <mergeCell ref="O26:O27"/>
    <mergeCell ref="O28:O29"/>
    <mergeCell ref="O30:O31"/>
    <mergeCell ref="O32:O33"/>
    <mergeCell ref="O34:O35"/>
    <mergeCell ref="O36:O37"/>
    <mergeCell ref="M32:M33"/>
    <mergeCell ref="N32:N33"/>
    <mergeCell ref="N26:N27"/>
    <mergeCell ref="K28:K29"/>
    <mergeCell ref="L28:L29"/>
    <mergeCell ref="M28:M29"/>
    <mergeCell ref="N28:N29"/>
    <mergeCell ref="J26:J37"/>
    <mergeCell ref="K24:K25"/>
    <mergeCell ref="L24:L25"/>
    <mergeCell ref="M24:M25"/>
    <mergeCell ref="N24:N25"/>
    <mergeCell ref="K26:K27"/>
    <mergeCell ref="L26:L27"/>
    <mergeCell ref="K22:K23"/>
  </mergeCells>
  <phoneticPr fontId="2" type="noConversion"/>
  <pageMargins left="0.7" right="0.7" top="0.75" bottom="0.75" header="0.3" footer="0.3"/>
  <pageSetup paperSize="9" orientation="portrait" horizontalDpi="300" verticalDpi="0" copies="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W66"/>
  <sheetViews>
    <sheetView topLeftCell="A55" workbookViewId="0">
      <selection activeCell="A52" sqref="A52:XFD52"/>
    </sheetView>
  </sheetViews>
  <sheetFormatPr defaultColWidth="11" defaultRowHeight="15.6"/>
  <cols>
    <col min="1" max="1" width="22.6328125" style="38" customWidth="1"/>
    <col min="2" max="2" width="9.6328125" style="35" customWidth="1"/>
    <col min="4" max="4" width="13.90625" customWidth="1"/>
    <col min="8" max="8" width="18.08984375" style="35" customWidth="1"/>
    <col min="11" max="11" width="8" customWidth="1"/>
    <col min="12" max="12" width="11" customWidth="1"/>
    <col min="13" max="14" width="6.90625" customWidth="1"/>
    <col min="15" max="16" width="7.90625" customWidth="1"/>
    <col min="17" max="17" width="22" customWidth="1"/>
  </cols>
  <sheetData>
    <row r="2" spans="1:23" s="1" customFormat="1" ht="38.1" customHeight="1">
      <c r="A2" s="38"/>
      <c r="B2" s="233" t="s">
        <v>338</v>
      </c>
      <c r="C2" s="233"/>
      <c r="D2" s="233"/>
      <c r="E2" s="233"/>
      <c r="F2" s="233"/>
      <c r="G2" s="233"/>
      <c r="H2" s="36" t="s">
        <v>339</v>
      </c>
    </row>
    <row r="3" spans="1:23">
      <c r="B3" s="205" t="s">
        <v>334</v>
      </c>
      <c r="C3" s="205"/>
      <c r="D3" s="178" t="s">
        <v>335</v>
      </c>
      <c r="E3" s="205" t="s">
        <v>336</v>
      </c>
      <c r="F3" s="205"/>
      <c r="G3" s="205"/>
      <c r="H3" s="228" t="s">
        <v>340</v>
      </c>
      <c r="K3" s="239"/>
      <c r="L3" s="227"/>
      <c r="M3" s="227"/>
      <c r="N3" s="240"/>
      <c r="O3" s="227"/>
    </row>
    <row r="4" spans="1:23">
      <c r="B4" s="205"/>
      <c r="C4" s="205"/>
      <c r="D4" s="178"/>
      <c r="E4" s="205"/>
      <c r="F4" s="205"/>
      <c r="G4" s="205"/>
      <c r="H4" s="228"/>
      <c r="K4" s="239"/>
      <c r="L4" s="227"/>
      <c r="M4" s="227"/>
      <c r="N4" s="240"/>
      <c r="O4" s="227"/>
    </row>
    <row r="5" spans="1:23">
      <c r="B5" s="205"/>
      <c r="C5" s="205"/>
      <c r="D5" s="205" t="s">
        <v>337</v>
      </c>
      <c r="E5" s="205" t="s">
        <v>337</v>
      </c>
      <c r="F5" s="205" t="s">
        <v>287</v>
      </c>
      <c r="G5" s="205" t="s">
        <v>288</v>
      </c>
      <c r="H5" s="228"/>
      <c r="K5" s="227"/>
      <c r="L5" s="227"/>
      <c r="M5" s="227"/>
      <c r="N5" s="227"/>
      <c r="O5" s="227"/>
      <c r="P5" s="227"/>
      <c r="Q5" s="227"/>
    </row>
    <row r="6" spans="1:23">
      <c r="B6" s="205"/>
      <c r="C6" s="205"/>
      <c r="D6" s="205"/>
      <c r="E6" s="205"/>
      <c r="F6" s="205"/>
      <c r="G6" s="205"/>
      <c r="H6" s="228"/>
      <c r="K6" s="227"/>
      <c r="L6" s="227"/>
      <c r="M6" s="227"/>
      <c r="N6" s="227"/>
      <c r="O6" s="227"/>
      <c r="P6" s="227"/>
      <c r="Q6" s="227"/>
    </row>
    <row r="7" spans="1:23">
      <c r="B7" s="178" t="s">
        <v>335</v>
      </c>
      <c r="C7" s="205" t="s">
        <v>337</v>
      </c>
      <c r="D7" s="205">
        <v>13</v>
      </c>
      <c r="E7" s="236">
        <v>9</v>
      </c>
      <c r="F7" s="236">
        <v>11</v>
      </c>
      <c r="G7" s="236">
        <v>14</v>
      </c>
      <c r="H7" s="228"/>
      <c r="K7" s="227"/>
      <c r="L7" s="227"/>
      <c r="M7" s="227"/>
      <c r="N7" s="227"/>
      <c r="O7" s="227"/>
      <c r="P7" s="227"/>
      <c r="Q7" s="227"/>
      <c r="R7" s="227"/>
      <c r="S7" s="227"/>
      <c r="T7" s="227"/>
      <c r="U7" s="227"/>
      <c r="V7" s="227"/>
      <c r="W7" s="227"/>
    </row>
    <row r="8" spans="1:23">
      <c r="B8" s="178"/>
      <c r="C8" s="205"/>
      <c r="D8" s="205"/>
      <c r="E8" s="236"/>
      <c r="F8" s="236"/>
      <c r="G8" s="236"/>
      <c r="H8" s="228"/>
      <c r="K8" s="227"/>
      <c r="L8" s="227"/>
      <c r="M8" s="227"/>
      <c r="N8" s="227"/>
      <c r="O8" s="227"/>
      <c r="P8" s="227"/>
      <c r="Q8" s="227"/>
      <c r="R8" s="227"/>
      <c r="S8" s="227"/>
      <c r="T8" s="227"/>
      <c r="U8" s="227"/>
      <c r="V8" s="227"/>
      <c r="W8" s="227"/>
    </row>
    <row r="9" spans="1:23">
      <c r="B9" s="178" t="s">
        <v>336</v>
      </c>
      <c r="C9" s="205" t="s">
        <v>337</v>
      </c>
      <c r="D9" s="187"/>
      <c r="E9" s="205">
        <v>6</v>
      </c>
      <c r="F9" s="205">
        <v>7</v>
      </c>
      <c r="G9" s="205">
        <v>9</v>
      </c>
      <c r="H9" s="228"/>
    </row>
    <row r="10" spans="1:23">
      <c r="B10" s="178"/>
      <c r="C10" s="205"/>
      <c r="D10" s="187"/>
      <c r="E10" s="205"/>
      <c r="F10" s="205"/>
      <c r="G10" s="205"/>
      <c r="H10" s="228"/>
    </row>
    <row r="11" spans="1:23">
      <c r="B11" s="178"/>
      <c r="C11" s="205" t="s">
        <v>287</v>
      </c>
      <c r="D11" s="187"/>
      <c r="E11" s="234"/>
      <c r="F11" s="205">
        <v>8</v>
      </c>
      <c r="G11" s="205">
        <v>10</v>
      </c>
      <c r="H11" s="228"/>
    </row>
    <row r="12" spans="1:23">
      <c r="B12" s="178"/>
      <c r="C12" s="205"/>
      <c r="D12" s="187"/>
      <c r="E12" s="235"/>
      <c r="F12" s="205"/>
      <c r="G12" s="205"/>
      <c r="H12" s="228"/>
    </row>
    <row r="13" spans="1:23">
      <c r="B13" s="178"/>
      <c r="C13" s="205" t="s">
        <v>288</v>
      </c>
      <c r="D13" s="187"/>
      <c r="E13" s="187"/>
      <c r="F13" s="234"/>
      <c r="G13" s="205">
        <v>12</v>
      </c>
      <c r="H13" s="228"/>
    </row>
    <row r="14" spans="1:23">
      <c r="B14" s="178"/>
      <c r="C14" s="205"/>
      <c r="D14" s="187"/>
      <c r="E14" s="187"/>
      <c r="F14" s="235"/>
      <c r="G14" s="205"/>
      <c r="H14" s="228"/>
    </row>
    <row r="16" spans="1:23" ht="31.2">
      <c r="B16" s="35" t="s">
        <v>341</v>
      </c>
    </row>
    <row r="17" spans="1:17" ht="255.9" customHeight="1">
      <c r="A17" s="95" t="s">
        <v>573</v>
      </c>
      <c r="B17" s="229" t="s">
        <v>343</v>
      </c>
      <c r="C17" s="229"/>
      <c r="D17" s="229"/>
      <c r="E17" s="229"/>
      <c r="F17" s="229"/>
      <c r="G17" s="229"/>
      <c r="H17" s="229"/>
    </row>
    <row r="18" spans="1:17" ht="200.1" customHeight="1">
      <c r="A18" s="96" t="s">
        <v>574</v>
      </c>
      <c r="B18" s="230" t="s">
        <v>342</v>
      </c>
      <c r="C18" s="230"/>
      <c r="D18" s="230"/>
      <c r="E18" s="230"/>
      <c r="F18" s="230"/>
      <c r="G18" s="230"/>
      <c r="H18" s="230"/>
    </row>
    <row r="19" spans="1:17" ht="234.9" customHeight="1">
      <c r="A19" s="96" t="s">
        <v>575</v>
      </c>
      <c r="B19" s="229" t="s">
        <v>344</v>
      </c>
      <c r="C19" s="229"/>
      <c r="D19" s="229"/>
      <c r="E19" s="229"/>
      <c r="F19" s="229"/>
      <c r="G19" s="229"/>
      <c r="H19" s="229"/>
    </row>
    <row r="20" spans="1:17" ht="273.89999999999998" customHeight="1">
      <c r="A20" s="95" t="s">
        <v>576</v>
      </c>
      <c r="B20" s="229" t="s">
        <v>345</v>
      </c>
      <c r="C20" s="229"/>
      <c r="D20" s="229"/>
      <c r="E20" s="229"/>
      <c r="F20" s="229"/>
      <c r="G20" s="229"/>
      <c r="H20" s="229"/>
    </row>
    <row r="21" spans="1:17" s="35" customFormat="1" ht="314.10000000000002" customHeight="1">
      <c r="A21" s="95" t="s">
        <v>577</v>
      </c>
      <c r="B21" s="229" t="s">
        <v>346</v>
      </c>
      <c r="C21" s="229"/>
      <c r="D21" s="229"/>
      <c r="E21" s="229"/>
      <c r="F21" s="229"/>
      <c r="G21" s="229"/>
      <c r="H21" s="229"/>
    </row>
    <row r="22" spans="1:17" s="35" customFormat="1" ht="51.75" customHeight="1">
      <c r="A22" s="97" t="s">
        <v>581</v>
      </c>
      <c r="B22" s="87"/>
      <c r="C22" s="87"/>
      <c r="D22" s="87"/>
      <c r="E22" s="87"/>
      <c r="F22" s="87"/>
      <c r="G22" s="87"/>
      <c r="H22" s="87"/>
    </row>
    <row r="23" spans="1:17" s="35" customFormat="1" ht="53.1" customHeight="1">
      <c r="A23" s="66" t="s">
        <v>582</v>
      </c>
      <c r="B23" s="55"/>
      <c r="C23" s="55"/>
      <c r="D23" s="55"/>
      <c r="E23" s="55"/>
      <c r="F23" s="55"/>
      <c r="G23" s="55"/>
      <c r="H23" s="55"/>
    </row>
    <row r="24" spans="1:17" s="1" customFormat="1" ht="35.1" customHeight="1">
      <c r="A24" s="208" t="s">
        <v>365</v>
      </c>
      <c r="B24" s="208"/>
      <c r="C24" s="208"/>
      <c r="D24" s="208"/>
      <c r="E24" s="208"/>
      <c r="F24" s="208"/>
      <c r="G24" s="208"/>
      <c r="H24" s="208"/>
      <c r="I24" s="208"/>
      <c r="J24" s="208"/>
      <c r="K24" s="208"/>
      <c r="L24" s="208"/>
      <c r="M24" s="208"/>
      <c r="N24" s="208"/>
      <c r="O24" s="208"/>
      <c r="P24" s="208"/>
      <c r="Q24" s="208"/>
    </row>
    <row r="25" spans="1:17" ht="15.9" customHeight="1">
      <c r="A25" s="189"/>
      <c r="B25" s="189"/>
      <c r="C25" s="189"/>
      <c r="D25" s="205" t="s">
        <v>347</v>
      </c>
      <c r="E25" s="205" t="s">
        <v>348</v>
      </c>
      <c r="F25" s="205"/>
      <c r="G25" s="205"/>
      <c r="H25" s="217" t="s">
        <v>349</v>
      </c>
      <c r="I25" s="217"/>
      <c r="J25" s="217"/>
      <c r="K25" s="217"/>
      <c r="L25" s="205" t="s">
        <v>350</v>
      </c>
      <c r="M25" s="205"/>
      <c r="N25" s="205"/>
      <c r="O25" s="205"/>
      <c r="P25" s="205"/>
      <c r="Q25" s="4" t="s">
        <v>339</v>
      </c>
    </row>
    <row r="26" spans="1:17" ht="15.9" customHeight="1">
      <c r="A26" s="189"/>
      <c r="B26" s="189"/>
      <c r="C26" s="189"/>
      <c r="D26" s="205"/>
      <c r="E26" s="205"/>
      <c r="F26" s="205"/>
      <c r="G26" s="205"/>
      <c r="H26" s="217"/>
      <c r="I26" s="217"/>
      <c r="J26" s="217"/>
      <c r="K26" s="217"/>
      <c r="L26" s="205"/>
      <c r="M26" s="205"/>
      <c r="N26" s="205"/>
      <c r="O26" s="205"/>
      <c r="P26" s="205"/>
      <c r="Q26" s="231" t="s">
        <v>364</v>
      </c>
    </row>
    <row r="27" spans="1:17">
      <c r="A27" s="189"/>
      <c r="B27" s="189"/>
      <c r="C27" s="189"/>
      <c r="D27" s="205" t="s">
        <v>351</v>
      </c>
      <c r="E27" s="205" t="s">
        <v>352</v>
      </c>
      <c r="F27" s="205"/>
      <c r="G27" s="205" t="s">
        <v>353</v>
      </c>
      <c r="H27" s="205" t="s">
        <v>352</v>
      </c>
      <c r="I27" s="205"/>
      <c r="J27" s="205"/>
      <c r="K27" s="205" t="s">
        <v>353</v>
      </c>
      <c r="L27" s="205" t="s">
        <v>354</v>
      </c>
      <c r="M27" s="205"/>
      <c r="N27" s="205"/>
      <c r="O27" s="205" t="s">
        <v>353</v>
      </c>
      <c r="P27" s="205"/>
      <c r="Q27" s="232"/>
    </row>
    <row r="28" spans="1:17">
      <c r="A28" s="189"/>
      <c r="B28" s="189"/>
      <c r="C28" s="189"/>
      <c r="D28" s="205"/>
      <c r="E28" s="205"/>
      <c r="F28" s="205"/>
      <c r="G28" s="205"/>
      <c r="H28" s="205"/>
      <c r="I28" s="205"/>
      <c r="J28" s="205"/>
      <c r="K28" s="205"/>
      <c r="L28" s="205"/>
      <c r="M28" s="205"/>
      <c r="N28" s="205"/>
      <c r="O28" s="205"/>
      <c r="P28" s="205"/>
      <c r="Q28" s="232"/>
    </row>
    <row r="29" spans="1:17">
      <c r="A29" s="189"/>
      <c r="B29" s="189"/>
      <c r="C29" s="189"/>
      <c r="D29" s="205" t="s">
        <v>355</v>
      </c>
      <c r="E29" s="205" t="s">
        <v>356</v>
      </c>
      <c r="F29" s="205" t="s">
        <v>287</v>
      </c>
      <c r="G29" s="205" t="s">
        <v>357</v>
      </c>
      <c r="H29" s="205" t="s">
        <v>356</v>
      </c>
      <c r="I29" s="205" t="s">
        <v>287</v>
      </c>
      <c r="J29" s="205" t="s">
        <v>288</v>
      </c>
      <c r="K29" s="205" t="s">
        <v>357</v>
      </c>
      <c r="L29" s="205" t="s">
        <v>358</v>
      </c>
      <c r="M29" s="205" t="s">
        <v>359</v>
      </c>
      <c r="N29" s="205" t="s">
        <v>360</v>
      </c>
      <c r="O29" s="205" t="s">
        <v>361</v>
      </c>
      <c r="P29" s="205" t="s">
        <v>362</v>
      </c>
      <c r="Q29" s="232"/>
    </row>
    <row r="30" spans="1:17">
      <c r="A30" s="189"/>
      <c r="B30" s="189"/>
      <c r="C30" s="189"/>
      <c r="D30" s="205"/>
      <c r="E30" s="205"/>
      <c r="F30" s="205"/>
      <c r="G30" s="205"/>
      <c r="H30" s="205"/>
      <c r="I30" s="205"/>
      <c r="J30" s="205"/>
      <c r="K30" s="205"/>
      <c r="L30" s="205"/>
      <c r="M30" s="205"/>
      <c r="N30" s="205"/>
      <c r="O30" s="205"/>
      <c r="P30" s="205"/>
      <c r="Q30" s="232"/>
    </row>
    <row r="31" spans="1:17">
      <c r="A31" s="84" t="s">
        <v>183</v>
      </c>
      <c r="B31" s="28" t="s">
        <v>185</v>
      </c>
      <c r="C31" s="30" t="s">
        <v>186</v>
      </c>
      <c r="D31" s="7">
        <f>12+0+0</f>
        <v>12</v>
      </c>
      <c r="E31" s="4">
        <f>12</f>
        <v>12</v>
      </c>
      <c r="F31" s="4">
        <f>12+2</f>
        <v>14</v>
      </c>
      <c r="G31" s="4">
        <f>13</f>
        <v>13</v>
      </c>
      <c r="H31" s="4">
        <f>12</f>
        <v>12</v>
      </c>
      <c r="I31" s="4">
        <f>12+2</f>
        <v>14</v>
      </c>
      <c r="J31" s="4">
        <f>12+4</f>
        <v>16</v>
      </c>
      <c r="K31" s="4">
        <f>13</f>
        <v>13</v>
      </c>
      <c r="L31" s="218">
        <v>25</v>
      </c>
      <c r="M31" s="219"/>
      <c r="N31" s="220"/>
      <c r="O31" s="218">
        <v>50</v>
      </c>
      <c r="P31" s="220"/>
      <c r="Q31" s="232"/>
    </row>
    <row r="32" spans="1:17">
      <c r="A32" s="186" t="s">
        <v>199</v>
      </c>
      <c r="B32" s="185" t="s">
        <v>187</v>
      </c>
      <c r="C32" s="30" t="s">
        <v>188</v>
      </c>
      <c r="D32" s="7">
        <f>12</f>
        <v>12</v>
      </c>
      <c r="E32" s="4">
        <f>10</f>
        <v>10</v>
      </c>
      <c r="F32" s="4">
        <f>10+2</f>
        <v>12</v>
      </c>
      <c r="G32" s="4">
        <f>13</f>
        <v>13</v>
      </c>
      <c r="H32" s="4">
        <f>10</f>
        <v>10</v>
      </c>
      <c r="I32" s="4">
        <f>10+2</f>
        <v>12</v>
      </c>
      <c r="J32" s="4">
        <f>10+4</f>
        <v>14</v>
      </c>
      <c r="K32" s="4">
        <f>13</f>
        <v>13</v>
      </c>
      <c r="L32" s="221"/>
      <c r="M32" s="222"/>
      <c r="N32" s="223"/>
      <c r="O32" s="221"/>
      <c r="P32" s="223"/>
      <c r="Q32" s="232"/>
    </row>
    <row r="33" spans="1:17">
      <c r="A33" s="186"/>
      <c r="B33" s="185"/>
      <c r="C33" s="30" t="s">
        <v>189</v>
      </c>
      <c r="D33" s="7">
        <f>12+2</f>
        <v>14</v>
      </c>
      <c r="E33" s="4">
        <f>10+2</f>
        <v>12</v>
      </c>
      <c r="F33" s="4">
        <f>10+2+2</f>
        <v>14</v>
      </c>
      <c r="G33" s="4">
        <f>13+2</f>
        <v>15</v>
      </c>
      <c r="H33" s="4">
        <f>10+2</f>
        <v>12</v>
      </c>
      <c r="I33" s="4">
        <f>13+2+2</f>
        <v>17</v>
      </c>
      <c r="J33" s="4">
        <f>10+2+4</f>
        <v>16</v>
      </c>
      <c r="K33" s="4">
        <f>13+2</f>
        <v>15</v>
      </c>
      <c r="L33" s="221"/>
      <c r="M33" s="222"/>
      <c r="N33" s="223"/>
      <c r="O33" s="221"/>
      <c r="P33" s="223"/>
      <c r="Q33" s="232"/>
    </row>
    <row r="34" spans="1:17" ht="15.9" customHeight="1">
      <c r="A34" s="186"/>
      <c r="B34" s="30" t="s">
        <v>154</v>
      </c>
      <c r="C34" s="30" t="s">
        <v>188</v>
      </c>
      <c r="D34" s="7">
        <f>13</f>
        <v>13</v>
      </c>
      <c r="E34" s="4">
        <f>13</f>
        <v>13</v>
      </c>
      <c r="F34" s="4">
        <f>10+2</f>
        <v>12</v>
      </c>
      <c r="G34" s="4">
        <f>13</f>
        <v>13</v>
      </c>
      <c r="H34" s="4">
        <f>13</f>
        <v>13</v>
      </c>
      <c r="I34" s="4">
        <f>13+2</f>
        <v>15</v>
      </c>
      <c r="J34" s="4">
        <f>13+4</f>
        <v>17</v>
      </c>
      <c r="K34" s="4">
        <f>13</f>
        <v>13</v>
      </c>
      <c r="L34" s="224"/>
      <c r="M34" s="225"/>
      <c r="N34" s="226"/>
      <c r="O34" s="224"/>
      <c r="P34" s="226"/>
      <c r="Q34" s="232"/>
    </row>
    <row r="35" spans="1:17" ht="15.9" customHeight="1">
      <c r="A35" s="186" t="s">
        <v>233</v>
      </c>
      <c r="B35" s="186" t="s">
        <v>157</v>
      </c>
      <c r="C35" s="31" t="s">
        <v>191</v>
      </c>
      <c r="D35" s="7">
        <f>12</f>
        <v>12</v>
      </c>
      <c r="E35" s="4">
        <f>10</f>
        <v>10</v>
      </c>
      <c r="F35" s="4">
        <f>10+2</f>
        <v>12</v>
      </c>
      <c r="G35" s="4">
        <f>13</f>
        <v>13</v>
      </c>
      <c r="H35" s="4">
        <f>10</f>
        <v>10</v>
      </c>
      <c r="I35" s="4">
        <f>10+2</f>
        <v>12</v>
      </c>
      <c r="J35" s="4">
        <f>10+4</f>
        <v>14</v>
      </c>
      <c r="K35" s="4">
        <f>13</f>
        <v>13</v>
      </c>
      <c r="L35" s="4">
        <f>10</f>
        <v>10</v>
      </c>
      <c r="M35" s="4">
        <f>12</f>
        <v>12</v>
      </c>
      <c r="N35" s="4">
        <v>14</v>
      </c>
      <c r="O35" s="57">
        <v>20</v>
      </c>
      <c r="P35" s="57">
        <v>15</v>
      </c>
      <c r="Q35" s="232"/>
    </row>
    <row r="36" spans="1:17" ht="15.9" customHeight="1">
      <c r="A36" s="186"/>
      <c r="B36" s="186"/>
      <c r="C36" s="31" t="s">
        <v>189</v>
      </c>
      <c r="D36" s="56">
        <f>12+2</f>
        <v>14</v>
      </c>
      <c r="E36" s="4">
        <f>10+2</f>
        <v>12</v>
      </c>
      <c r="F36" s="4">
        <f>10+2+2</f>
        <v>14</v>
      </c>
      <c r="G36" s="4">
        <f>13+2</f>
        <v>15</v>
      </c>
      <c r="H36" s="4">
        <f>10+2</f>
        <v>12</v>
      </c>
      <c r="I36" s="4">
        <f>10+2+2</f>
        <v>14</v>
      </c>
      <c r="J36" s="5">
        <f>10+2+4</f>
        <v>16</v>
      </c>
      <c r="K36" s="4">
        <f>13+2</f>
        <v>15</v>
      </c>
      <c r="L36" s="4">
        <v>12</v>
      </c>
      <c r="M36" s="4">
        <f>14</f>
        <v>14</v>
      </c>
      <c r="N36" s="5">
        <v>16</v>
      </c>
      <c r="O36" s="214">
        <v>25</v>
      </c>
      <c r="P36" s="214">
        <v>20</v>
      </c>
      <c r="Q36" s="232"/>
    </row>
    <row r="37" spans="1:17" ht="15.9" customHeight="1">
      <c r="A37" s="186"/>
      <c r="B37" s="186"/>
      <c r="C37" s="31" t="s">
        <v>192</v>
      </c>
      <c r="D37" s="56">
        <f>12+4</f>
        <v>16</v>
      </c>
      <c r="E37" s="4">
        <f>10+4</f>
        <v>14</v>
      </c>
      <c r="F37" s="4">
        <f>10+2+4</f>
        <v>16</v>
      </c>
      <c r="G37" s="4">
        <f>13+4</f>
        <v>17</v>
      </c>
      <c r="H37" s="4">
        <f>10+4</f>
        <v>14</v>
      </c>
      <c r="I37" s="4">
        <f>10+2+4</f>
        <v>16</v>
      </c>
      <c r="J37" s="5">
        <f>10+4+4</f>
        <v>18</v>
      </c>
      <c r="K37" s="4">
        <f>13+4</f>
        <v>17</v>
      </c>
      <c r="L37" s="4">
        <v>14</v>
      </c>
      <c r="M37" s="4">
        <f>16</f>
        <v>16</v>
      </c>
      <c r="N37" s="5">
        <f>18</f>
        <v>18</v>
      </c>
      <c r="O37" s="215"/>
      <c r="P37" s="215"/>
      <c r="Q37" s="232"/>
    </row>
    <row r="38" spans="1:17">
      <c r="A38" s="186"/>
      <c r="B38" s="31" t="s">
        <v>154</v>
      </c>
      <c r="C38" s="31" t="s">
        <v>193</v>
      </c>
      <c r="D38" s="56">
        <f>13</f>
        <v>13</v>
      </c>
      <c r="E38" s="4">
        <f>13</f>
        <v>13</v>
      </c>
      <c r="F38" s="4">
        <f>13+2</f>
        <v>15</v>
      </c>
      <c r="G38" s="4">
        <f>13</f>
        <v>13</v>
      </c>
      <c r="H38" s="4">
        <f>13</f>
        <v>13</v>
      </c>
      <c r="I38" s="4">
        <f>13+2</f>
        <v>15</v>
      </c>
      <c r="J38" s="5">
        <f>13+4</f>
        <v>17</v>
      </c>
      <c r="K38" s="4">
        <f>13</f>
        <v>13</v>
      </c>
      <c r="L38" s="4">
        <v>13</v>
      </c>
      <c r="M38" s="4">
        <f>13+2</f>
        <v>15</v>
      </c>
      <c r="N38" s="5">
        <f>13+4</f>
        <v>17</v>
      </c>
      <c r="O38" s="57">
        <v>20</v>
      </c>
      <c r="P38" s="57">
        <v>15</v>
      </c>
      <c r="Q38" s="232"/>
    </row>
    <row r="39" spans="1:17">
      <c r="A39" s="186" t="s">
        <v>363</v>
      </c>
      <c r="B39" s="186" t="s">
        <v>157</v>
      </c>
      <c r="C39" s="31" t="s">
        <v>191</v>
      </c>
      <c r="D39" s="7">
        <f>12</f>
        <v>12</v>
      </c>
      <c r="E39" s="4">
        <f>10</f>
        <v>10</v>
      </c>
      <c r="F39" s="4">
        <f>10+2</f>
        <v>12</v>
      </c>
      <c r="G39" s="4">
        <f>13</f>
        <v>13</v>
      </c>
      <c r="H39" s="4">
        <f>10</f>
        <v>10</v>
      </c>
      <c r="I39" s="4">
        <f>10+2</f>
        <v>12</v>
      </c>
      <c r="J39" s="4">
        <f>10+4</f>
        <v>14</v>
      </c>
      <c r="K39" s="4">
        <f>13</f>
        <v>13</v>
      </c>
      <c r="L39" s="4">
        <f>10</f>
        <v>10</v>
      </c>
      <c r="M39" s="4">
        <f>12</f>
        <v>12</v>
      </c>
      <c r="N39" s="4">
        <v>14</v>
      </c>
      <c r="O39" s="57">
        <v>15</v>
      </c>
      <c r="P39" s="57">
        <v>13</v>
      </c>
      <c r="Q39" s="232"/>
    </row>
    <row r="40" spans="1:17">
      <c r="A40" s="186"/>
      <c r="B40" s="186"/>
      <c r="C40" s="31" t="s">
        <v>189</v>
      </c>
      <c r="D40" s="56">
        <f>12+2</f>
        <v>14</v>
      </c>
      <c r="E40" s="4">
        <f>10+2</f>
        <v>12</v>
      </c>
      <c r="F40" s="4">
        <f>10+2+2</f>
        <v>14</v>
      </c>
      <c r="G40" s="4">
        <f>13+2</f>
        <v>15</v>
      </c>
      <c r="H40" s="4">
        <f>10+2</f>
        <v>12</v>
      </c>
      <c r="I40" s="4">
        <f>10+2+2</f>
        <v>14</v>
      </c>
      <c r="J40" s="5">
        <f>10+2+4</f>
        <v>16</v>
      </c>
      <c r="K40" s="4">
        <f>13+2</f>
        <v>15</v>
      </c>
      <c r="L40" s="4">
        <v>12</v>
      </c>
      <c r="M40" s="4">
        <f>14</f>
        <v>14</v>
      </c>
      <c r="N40" s="5">
        <v>16</v>
      </c>
      <c r="O40" s="216">
        <v>18</v>
      </c>
      <c r="P40" s="216">
        <v>15</v>
      </c>
      <c r="Q40" s="232"/>
    </row>
    <row r="41" spans="1:17">
      <c r="A41" s="186"/>
      <c r="B41" s="186"/>
      <c r="C41" s="31" t="s">
        <v>192</v>
      </c>
      <c r="D41" s="56">
        <f>12+4</f>
        <v>16</v>
      </c>
      <c r="E41" s="4">
        <f>10+4</f>
        <v>14</v>
      </c>
      <c r="F41" s="4">
        <f>10+2+4</f>
        <v>16</v>
      </c>
      <c r="G41" s="4">
        <f>13+4</f>
        <v>17</v>
      </c>
      <c r="H41" s="4">
        <f>10+4</f>
        <v>14</v>
      </c>
      <c r="I41" s="4">
        <f>10+2+4</f>
        <v>16</v>
      </c>
      <c r="J41" s="5">
        <f>10+4+4</f>
        <v>18</v>
      </c>
      <c r="K41" s="4">
        <f>13+4</f>
        <v>17</v>
      </c>
      <c r="L41" s="4">
        <v>14</v>
      </c>
      <c r="M41" s="4">
        <f>16</f>
        <v>16</v>
      </c>
      <c r="N41" s="5">
        <f>18</f>
        <v>18</v>
      </c>
      <c r="O41" s="216"/>
      <c r="P41" s="216"/>
      <c r="Q41" s="232"/>
    </row>
    <row r="42" spans="1:17">
      <c r="A42" s="186"/>
      <c r="B42" s="31" t="s">
        <v>154</v>
      </c>
      <c r="C42" s="31" t="s">
        <v>193</v>
      </c>
      <c r="D42" s="56">
        <f>13</f>
        <v>13</v>
      </c>
      <c r="E42" s="4">
        <f>13</f>
        <v>13</v>
      </c>
      <c r="F42" s="4">
        <f>13+2</f>
        <v>15</v>
      </c>
      <c r="G42" s="4">
        <f>13</f>
        <v>13</v>
      </c>
      <c r="H42" s="4">
        <f>13</f>
        <v>13</v>
      </c>
      <c r="I42" s="4">
        <f>13+2</f>
        <v>15</v>
      </c>
      <c r="J42" s="5">
        <f>13+4</f>
        <v>17</v>
      </c>
      <c r="K42" s="4">
        <f>13</f>
        <v>13</v>
      </c>
      <c r="L42" s="4">
        <v>13</v>
      </c>
      <c r="M42" s="4">
        <f>13+2</f>
        <v>15</v>
      </c>
      <c r="N42" s="5">
        <f>13+4</f>
        <v>17</v>
      </c>
      <c r="O42" s="57">
        <v>15</v>
      </c>
      <c r="P42" s="57">
        <v>13</v>
      </c>
      <c r="Q42" s="232"/>
    </row>
    <row r="44" spans="1:17">
      <c r="A44" s="38" t="s">
        <v>366</v>
      </c>
    </row>
    <row r="45" spans="1:17" ht="62.25" customHeight="1">
      <c r="A45" s="237" t="s">
        <v>578</v>
      </c>
      <c r="B45" s="238"/>
      <c r="C45" s="238"/>
      <c r="D45" s="238"/>
      <c r="E45" s="238"/>
      <c r="F45" s="238"/>
      <c r="G45" s="238"/>
      <c r="H45" s="238"/>
      <c r="I45" s="238"/>
      <c r="J45" s="238"/>
      <c r="K45" s="238"/>
      <c r="L45" s="238"/>
      <c r="M45" s="238"/>
      <c r="N45" s="238"/>
      <c r="O45" s="238"/>
      <c r="P45" s="238"/>
    </row>
    <row r="46" spans="1:17" ht="62.25" customHeight="1">
      <c r="A46" s="237" t="s">
        <v>579</v>
      </c>
      <c r="B46" s="238"/>
      <c r="C46" s="238"/>
      <c r="D46" s="238"/>
      <c r="E46" s="238"/>
      <c r="F46" s="238"/>
      <c r="G46" s="238"/>
      <c r="H46" s="238"/>
      <c r="I46" s="238"/>
      <c r="J46" s="238"/>
      <c r="K46" s="238"/>
      <c r="L46" s="238"/>
      <c r="M46" s="238"/>
      <c r="N46" s="238"/>
      <c r="O46" s="238"/>
      <c r="P46" s="238"/>
    </row>
    <row r="47" spans="1:17" ht="62.25" customHeight="1">
      <c r="A47" s="237" t="s">
        <v>580</v>
      </c>
      <c r="B47" s="238"/>
      <c r="C47" s="238"/>
      <c r="D47" s="238"/>
      <c r="E47" s="238"/>
      <c r="F47" s="238"/>
      <c r="G47" s="238"/>
      <c r="H47" s="238"/>
      <c r="I47" s="238"/>
      <c r="J47" s="238"/>
      <c r="K47" s="238"/>
      <c r="L47" s="238"/>
      <c r="M47" s="238"/>
      <c r="N47" s="238"/>
      <c r="O47" s="238"/>
      <c r="P47" s="238"/>
    </row>
    <row r="48" spans="1:17" s="238" customFormat="1" ht="62.25" customHeight="1">
      <c r="A48" s="237" t="s">
        <v>583</v>
      </c>
    </row>
    <row r="49" spans="1:1" s="238" customFormat="1" ht="62.25" customHeight="1">
      <c r="A49" s="237" t="s">
        <v>584</v>
      </c>
    </row>
    <row r="50" spans="1:1" s="89" customFormat="1" ht="45" customHeight="1">
      <c r="A50" s="94" t="s">
        <v>586</v>
      </c>
    </row>
    <row r="51" spans="1:1" s="238" customFormat="1" ht="62.25" customHeight="1">
      <c r="A51" s="238" t="s">
        <v>585</v>
      </c>
    </row>
    <row r="52" spans="1:1" s="238" customFormat="1" ht="62.25" customHeight="1">
      <c r="A52" s="238" t="s">
        <v>683</v>
      </c>
    </row>
    <row r="53" spans="1:1" s="238" customFormat="1" ht="62.25" customHeight="1">
      <c r="A53" s="238" t="s">
        <v>587</v>
      </c>
    </row>
    <row r="54" spans="1:1" s="238" customFormat="1" ht="62.25" customHeight="1">
      <c r="A54" s="238" t="s">
        <v>367</v>
      </c>
    </row>
    <row r="55" spans="1:1" s="238" customFormat="1" ht="62.25" customHeight="1">
      <c r="A55" s="238" t="s">
        <v>368</v>
      </c>
    </row>
    <row r="56" spans="1:1" s="238" customFormat="1" ht="62.25" customHeight="1">
      <c r="A56" s="238" t="s">
        <v>369</v>
      </c>
    </row>
    <row r="57" spans="1:1" s="238" customFormat="1" ht="62.25" customHeight="1">
      <c r="A57" s="238" t="s">
        <v>370</v>
      </c>
    </row>
    <row r="58" spans="1:1" s="238" customFormat="1" ht="62.25" customHeight="1">
      <c r="A58" s="238" t="s">
        <v>371</v>
      </c>
    </row>
    <row r="59" spans="1:1" s="238" customFormat="1" ht="62.25" customHeight="1">
      <c r="A59" s="237" t="s">
        <v>588</v>
      </c>
    </row>
    <row r="60" spans="1:1" s="238" customFormat="1" ht="62.25" customHeight="1">
      <c r="A60" s="238" t="s">
        <v>589</v>
      </c>
    </row>
    <row r="61" spans="1:1" s="238" customFormat="1" ht="62.25" customHeight="1">
      <c r="A61" s="238" t="s">
        <v>372</v>
      </c>
    </row>
    <row r="62" spans="1:1" s="238" customFormat="1" ht="62.25" customHeight="1">
      <c r="A62" s="238" t="s">
        <v>591</v>
      </c>
    </row>
    <row r="63" spans="1:1" s="238" customFormat="1" ht="62.25" customHeight="1">
      <c r="A63" s="238" t="s">
        <v>590</v>
      </c>
    </row>
    <row r="64" spans="1:1" s="238" customFormat="1" ht="62.25" customHeight="1">
      <c r="A64" s="238" t="s">
        <v>594</v>
      </c>
    </row>
    <row r="65" spans="1:1" s="238" customFormat="1" ht="62.25" customHeight="1">
      <c r="A65" s="238" t="s">
        <v>595</v>
      </c>
    </row>
    <row r="66" spans="1:1" s="238" customFormat="1" ht="62.25" customHeight="1">
      <c r="A66" s="237" t="s">
        <v>593</v>
      </c>
    </row>
  </sheetData>
  <mergeCells count="121">
    <mergeCell ref="A64:XFD64"/>
    <mergeCell ref="A65:XFD65"/>
    <mergeCell ref="A66:XFD66"/>
    <mergeCell ref="A59:XFD59"/>
    <mergeCell ref="A60:XFD60"/>
    <mergeCell ref="A61:XFD61"/>
    <mergeCell ref="A62:XFD62"/>
    <mergeCell ref="A63:XFD63"/>
    <mergeCell ref="A54:XFD54"/>
    <mergeCell ref="A55:XFD55"/>
    <mergeCell ref="A56:XFD56"/>
    <mergeCell ref="A57:XFD57"/>
    <mergeCell ref="A58:XFD58"/>
    <mergeCell ref="A48:XFD48"/>
    <mergeCell ref="A49:XFD49"/>
    <mergeCell ref="A51:XFD51"/>
    <mergeCell ref="A52:XFD52"/>
    <mergeCell ref="A53:XFD53"/>
    <mergeCell ref="A45:P45"/>
    <mergeCell ref="A46:P46"/>
    <mergeCell ref="A47:P47"/>
    <mergeCell ref="D3:D4"/>
    <mergeCell ref="D5:D6"/>
    <mergeCell ref="E5:E6"/>
    <mergeCell ref="F5:F6"/>
    <mergeCell ref="B7:B8"/>
    <mergeCell ref="C7:C8"/>
    <mergeCell ref="D7:D8"/>
    <mergeCell ref="E7:E8"/>
    <mergeCell ref="F7:F8"/>
    <mergeCell ref="K3:K4"/>
    <mergeCell ref="L3:L4"/>
    <mergeCell ref="M3:M4"/>
    <mergeCell ref="N3:N4"/>
    <mergeCell ref="O3:O4"/>
    <mergeCell ref="P5:P6"/>
    <mergeCell ref="Q5:Q6"/>
    <mergeCell ref="K5:K6"/>
    <mergeCell ref="L5:L6"/>
    <mergeCell ref="M5:M6"/>
    <mergeCell ref="N5:N6"/>
    <mergeCell ref="O5:O6"/>
    <mergeCell ref="B2:G2"/>
    <mergeCell ref="E11:E12"/>
    <mergeCell ref="F13:F14"/>
    <mergeCell ref="C11:C12"/>
    <mergeCell ref="D11:D12"/>
    <mergeCell ref="F11:F12"/>
    <mergeCell ref="G11:G12"/>
    <mergeCell ref="C13:C14"/>
    <mergeCell ref="D13:D14"/>
    <mergeCell ref="E13:E14"/>
    <mergeCell ref="G13:G14"/>
    <mergeCell ref="G7:G8"/>
    <mergeCell ref="C9:C10"/>
    <mergeCell ref="D9:D10"/>
    <mergeCell ref="E9:E10"/>
    <mergeCell ref="F9:F10"/>
    <mergeCell ref="T7:T8"/>
    <mergeCell ref="U7:U8"/>
    <mergeCell ref="V7:V8"/>
    <mergeCell ref="W7:W8"/>
    <mergeCell ref="D25:D26"/>
    <mergeCell ref="D27:D28"/>
    <mergeCell ref="G27:G28"/>
    <mergeCell ref="K27:K28"/>
    <mergeCell ref="R7:R8"/>
    <mergeCell ref="H3:H14"/>
    <mergeCell ref="B17:H17"/>
    <mergeCell ref="B18:H18"/>
    <mergeCell ref="B19:H19"/>
    <mergeCell ref="B20:H20"/>
    <mergeCell ref="B21:H21"/>
    <mergeCell ref="G5:G6"/>
    <mergeCell ref="E3:G4"/>
    <mergeCell ref="B3:C6"/>
    <mergeCell ref="B9:B14"/>
    <mergeCell ref="G9:G10"/>
    <mergeCell ref="O27:P28"/>
    <mergeCell ref="Q26:Q42"/>
    <mergeCell ref="A24:Q24"/>
    <mergeCell ref="K7:K8"/>
    <mergeCell ref="L27:N28"/>
    <mergeCell ref="D29:D30"/>
    <mergeCell ref="E29:E30"/>
    <mergeCell ref="F29:F30"/>
    <mergeCell ref="G29:G30"/>
    <mergeCell ref="H29:H30"/>
    <mergeCell ref="I29:I30"/>
    <mergeCell ref="J29:J30"/>
    <mergeCell ref="S7:S8"/>
    <mergeCell ref="L7:L8"/>
    <mergeCell ref="M7:M8"/>
    <mergeCell ref="N7:N8"/>
    <mergeCell ref="O7:O8"/>
    <mergeCell ref="P7:P8"/>
    <mergeCell ref="Q7:Q8"/>
    <mergeCell ref="A39:A42"/>
    <mergeCell ref="B39:B41"/>
    <mergeCell ref="O36:O37"/>
    <mergeCell ref="P36:P37"/>
    <mergeCell ref="O40:O41"/>
    <mergeCell ref="P40:P41"/>
    <mergeCell ref="B35:B37"/>
    <mergeCell ref="L25:P26"/>
    <mergeCell ref="H25:K26"/>
    <mergeCell ref="E25:G26"/>
    <mergeCell ref="A25:C30"/>
    <mergeCell ref="L31:N34"/>
    <mergeCell ref="O31:P34"/>
    <mergeCell ref="A32:A34"/>
    <mergeCell ref="K29:K30"/>
    <mergeCell ref="L29:L30"/>
    <mergeCell ref="M29:M30"/>
    <mergeCell ref="N29:N30"/>
    <mergeCell ref="O29:O30"/>
    <mergeCell ref="P29:P30"/>
    <mergeCell ref="B32:B33"/>
    <mergeCell ref="A35:A38"/>
    <mergeCell ref="E27:F28"/>
    <mergeCell ref="H27:J28"/>
  </mergeCells>
  <phoneticPr fontId="2"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34"/>
  <sheetViews>
    <sheetView topLeftCell="A4" zoomScaleNormal="100" workbookViewId="0">
      <selection activeCell="B38" sqref="B38"/>
    </sheetView>
  </sheetViews>
  <sheetFormatPr defaultColWidth="10.90625" defaultRowHeight="15.6"/>
  <cols>
    <col min="1" max="1" width="35" style="35" customWidth="1"/>
    <col min="2" max="2" width="58.08984375" style="35" customWidth="1"/>
    <col min="3" max="3" width="68.08984375" style="35" customWidth="1"/>
    <col min="4" max="4" width="11" style="35" customWidth="1"/>
    <col min="5" max="5" width="23.6328125" style="35" customWidth="1"/>
    <col min="6" max="6" width="27.453125" style="35" customWidth="1"/>
    <col min="7" max="7" width="46.90625" style="35" customWidth="1"/>
    <col min="8" max="16384" width="10.90625" style="35"/>
  </cols>
  <sheetData>
    <row r="2" spans="1:7" s="61" customFormat="1" ht="29.1" customHeight="1">
      <c r="A2" s="60" t="s">
        <v>373</v>
      </c>
      <c r="B2" s="60"/>
    </row>
    <row r="3" spans="1:7" ht="45.9" customHeight="1">
      <c r="A3" s="62" t="s">
        <v>374</v>
      </c>
      <c r="B3" s="62" t="s">
        <v>598</v>
      </c>
      <c r="C3" s="62" t="s">
        <v>375</v>
      </c>
      <c r="D3" s="62" t="s">
        <v>376</v>
      </c>
      <c r="E3" s="62" t="s">
        <v>606</v>
      </c>
      <c r="F3" s="62" t="s">
        <v>605</v>
      </c>
      <c r="G3" s="62" t="s">
        <v>609</v>
      </c>
    </row>
    <row r="4" spans="1:7" s="44" customFormat="1" ht="140.1" customHeight="1">
      <c r="A4" s="63" t="s">
        <v>596</v>
      </c>
      <c r="B4" s="22" t="s">
        <v>599</v>
      </c>
      <c r="C4" s="64" t="s">
        <v>602</v>
      </c>
      <c r="D4" s="22" t="s">
        <v>613</v>
      </c>
      <c r="E4" s="22" t="s">
        <v>378</v>
      </c>
      <c r="F4" s="22" t="s">
        <v>379</v>
      </c>
      <c r="G4" s="64" t="s">
        <v>610</v>
      </c>
    </row>
    <row r="5" spans="1:7" s="44" customFormat="1" ht="72" customHeight="1">
      <c r="A5" s="22" t="s">
        <v>597</v>
      </c>
      <c r="B5" s="22" t="s">
        <v>600</v>
      </c>
      <c r="C5" s="22" t="s">
        <v>680</v>
      </c>
      <c r="D5" s="98" t="s">
        <v>608</v>
      </c>
      <c r="E5" s="22" t="s">
        <v>377</v>
      </c>
      <c r="F5" s="22" t="s">
        <v>380</v>
      </c>
      <c r="G5" s="64" t="s">
        <v>611</v>
      </c>
    </row>
    <row r="6" spans="1:7" ht="63.6">
      <c r="A6" s="22" t="s">
        <v>381</v>
      </c>
      <c r="B6" s="249" t="s">
        <v>601</v>
      </c>
      <c r="C6" s="22" t="s">
        <v>603</v>
      </c>
      <c r="D6" s="251" t="s">
        <v>613</v>
      </c>
      <c r="E6" s="22" t="s">
        <v>604</v>
      </c>
      <c r="F6" s="22" t="s">
        <v>382</v>
      </c>
      <c r="G6" s="22"/>
    </row>
    <row r="7" spans="1:7" ht="62.4">
      <c r="A7" s="22" t="s">
        <v>607</v>
      </c>
      <c r="B7" s="250"/>
      <c r="C7" s="65" t="s">
        <v>612</v>
      </c>
      <c r="D7" s="252"/>
      <c r="E7" s="22"/>
      <c r="F7" s="86" t="s">
        <v>383</v>
      </c>
      <c r="G7" s="22"/>
    </row>
    <row r="8" spans="1:7">
      <c r="A8" s="36"/>
    </row>
    <row r="9" spans="1:7" ht="32.1" customHeight="1">
      <c r="A9" s="208" t="s">
        <v>618</v>
      </c>
      <c r="B9" s="208"/>
      <c r="C9" s="208"/>
      <c r="D9" s="208"/>
      <c r="E9" s="208"/>
    </row>
    <row r="10" spans="1:7" ht="24.9" customHeight="1">
      <c r="A10" s="5" t="s">
        <v>384</v>
      </c>
      <c r="B10" s="5" t="s">
        <v>615</v>
      </c>
      <c r="C10" s="5"/>
      <c r="D10" s="5"/>
      <c r="E10" s="5"/>
    </row>
    <row r="11" spans="1:7" s="66" customFormat="1" ht="84.9" customHeight="1">
      <c r="A11" s="99" t="s">
        <v>385</v>
      </c>
      <c r="B11" s="243" t="s">
        <v>616</v>
      </c>
      <c r="C11" s="243"/>
      <c r="D11" s="243"/>
      <c r="E11" s="243"/>
      <c r="F11" s="44"/>
    </row>
    <row r="12" spans="1:7" s="36" customFormat="1" ht="180.75" customHeight="1">
      <c r="A12" s="67" t="s">
        <v>387</v>
      </c>
      <c r="B12" s="253" t="s">
        <v>681</v>
      </c>
      <c r="C12" s="254"/>
      <c r="D12" s="254"/>
      <c r="E12" s="254"/>
    </row>
    <row r="13" spans="1:7" s="36" customFormat="1" ht="116.1" customHeight="1">
      <c r="A13" s="99" t="s">
        <v>614</v>
      </c>
      <c r="B13" s="190" t="s">
        <v>682</v>
      </c>
      <c r="C13" s="190"/>
      <c r="D13" s="190"/>
      <c r="E13" s="190"/>
    </row>
    <row r="14" spans="1:7" s="36" customFormat="1" ht="72" customHeight="1">
      <c r="A14" s="68" t="s">
        <v>386</v>
      </c>
      <c r="B14" s="243" t="s">
        <v>617</v>
      </c>
      <c r="C14" s="243"/>
      <c r="D14" s="243"/>
      <c r="E14" s="243"/>
    </row>
    <row r="15" spans="1:7" s="36" customFormat="1" ht="23.1" customHeight="1">
      <c r="A15" s="70"/>
      <c r="B15" s="71"/>
      <c r="C15" s="71"/>
      <c r="D15" s="71"/>
      <c r="E15" s="71"/>
    </row>
    <row r="16" spans="1:7" s="36" customFormat="1" ht="33.9" customHeight="1">
      <c r="A16" s="208" t="s">
        <v>619</v>
      </c>
      <c r="B16" s="208"/>
      <c r="C16" s="208"/>
      <c r="D16" s="208"/>
      <c r="E16" s="208"/>
    </row>
    <row r="17" spans="1:5" ht="123" customHeight="1">
      <c r="A17" s="42" t="s">
        <v>388</v>
      </c>
      <c r="B17" s="243" t="s">
        <v>620</v>
      </c>
      <c r="C17" s="243"/>
      <c r="D17" s="243"/>
      <c r="E17" s="243"/>
    </row>
    <row r="18" spans="1:5" s="44" customFormat="1" ht="96.9" customHeight="1">
      <c r="A18" s="69" t="s">
        <v>389</v>
      </c>
      <c r="B18" s="243" t="s">
        <v>621</v>
      </c>
      <c r="C18" s="243"/>
      <c r="D18" s="243"/>
      <c r="E18" s="243"/>
    </row>
    <row r="19" spans="1:5" s="44" customFormat="1" ht="63.9" customHeight="1">
      <c r="A19" s="44" t="s">
        <v>390</v>
      </c>
      <c r="B19" s="244" t="s">
        <v>391</v>
      </c>
      <c r="C19" s="244"/>
      <c r="D19" s="244"/>
      <c r="E19" s="244"/>
    </row>
    <row r="21" spans="1:5" ht="36" customHeight="1">
      <c r="A21" s="208" t="s">
        <v>393</v>
      </c>
      <c r="B21" s="208"/>
      <c r="C21" s="208"/>
      <c r="D21" s="208"/>
      <c r="E21" s="208"/>
    </row>
    <row r="22" spans="1:5" s="36" customFormat="1" ht="157.5" customHeight="1">
      <c r="A22" s="42" t="s">
        <v>622</v>
      </c>
      <c r="B22" s="245" t="s">
        <v>624</v>
      </c>
      <c r="C22" s="245"/>
      <c r="D22" s="245"/>
      <c r="E22" s="245"/>
    </row>
    <row r="23" spans="1:5" s="102" customFormat="1" ht="98.25" customHeight="1">
      <c r="A23" s="101" t="s">
        <v>392</v>
      </c>
      <c r="B23" s="246" t="s">
        <v>623</v>
      </c>
      <c r="C23" s="246"/>
      <c r="D23" s="246"/>
      <c r="E23" s="246"/>
    </row>
    <row r="25" spans="1:5" ht="25.2">
      <c r="A25" s="208" t="s">
        <v>394</v>
      </c>
      <c r="B25" s="208"/>
      <c r="C25" s="208"/>
      <c r="D25" s="208"/>
      <c r="E25" s="208"/>
    </row>
    <row r="26" spans="1:5" ht="24.9" customHeight="1">
      <c r="A26" s="22"/>
      <c r="B26" s="22" t="s">
        <v>396</v>
      </c>
      <c r="C26" s="22" t="s">
        <v>397</v>
      </c>
    </row>
    <row r="27" spans="1:5" s="36" customFormat="1" ht="26.1" customHeight="1">
      <c r="A27" s="42" t="s">
        <v>395</v>
      </c>
      <c r="B27" s="22" t="s">
        <v>398</v>
      </c>
      <c r="C27" s="22" t="s">
        <v>398</v>
      </c>
    </row>
    <row r="28" spans="1:5" s="104" customFormat="1" ht="138" customHeight="1">
      <c r="A28" s="103" t="s">
        <v>399</v>
      </c>
      <c r="B28" s="64" t="s">
        <v>625</v>
      </c>
      <c r="C28" s="64" t="s">
        <v>626</v>
      </c>
    </row>
    <row r="29" spans="1:5" ht="63.9" customHeight="1">
      <c r="A29" s="42" t="s">
        <v>400</v>
      </c>
      <c r="B29" s="247" t="s">
        <v>627</v>
      </c>
      <c r="C29" s="248"/>
    </row>
    <row r="30" spans="1:5" ht="48" customHeight="1">
      <c r="A30" s="42" t="s">
        <v>401</v>
      </c>
      <c r="B30" s="241" t="s">
        <v>648</v>
      </c>
      <c r="C30" s="242"/>
    </row>
    <row r="34" spans="4:4">
      <c r="D34" s="35">
        <f>16/39</f>
        <v>0.41025641025641024</v>
      </c>
    </row>
  </sheetData>
  <mergeCells count="17">
    <mergeCell ref="B6:B7"/>
    <mergeCell ref="D6:D7"/>
    <mergeCell ref="B11:E11"/>
    <mergeCell ref="B12:E12"/>
    <mergeCell ref="A9:E9"/>
    <mergeCell ref="B30:C30"/>
    <mergeCell ref="B13:E13"/>
    <mergeCell ref="B14:E14"/>
    <mergeCell ref="B17:E17"/>
    <mergeCell ref="B18:E18"/>
    <mergeCell ref="B19:E19"/>
    <mergeCell ref="A16:E16"/>
    <mergeCell ref="B22:E22"/>
    <mergeCell ref="B23:E23"/>
    <mergeCell ref="A21:E21"/>
    <mergeCell ref="A25:E25"/>
    <mergeCell ref="B29:C29"/>
  </mergeCells>
  <phoneticPr fontId="2" type="noConversion"/>
  <pageMargins left="0.7" right="0.7" top="0.75" bottom="0.75" header="0.3" footer="0.3"/>
  <pageSetup paperSize="9" orientation="portrait" horizontalDpi="300" verticalDpi="0" copies="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36"/>
  <sheetViews>
    <sheetView workbookViewId="0">
      <selection activeCell="E23" sqref="E23"/>
    </sheetView>
  </sheetViews>
  <sheetFormatPr defaultColWidth="10.90625" defaultRowHeight="15.6"/>
  <cols>
    <col min="1" max="1" width="21.6328125" style="35" customWidth="1"/>
    <col min="2" max="2" width="10.90625" style="35"/>
    <col min="3" max="3" width="20.90625" style="35" customWidth="1"/>
    <col min="4" max="4" width="28.6328125" style="35" customWidth="1"/>
    <col min="5" max="5" width="28.08984375" style="35" customWidth="1"/>
    <col min="6" max="6" width="25.36328125" style="35" customWidth="1"/>
    <col min="7" max="7" width="23.36328125" style="35" customWidth="1"/>
    <col min="8" max="8" width="30.6328125" style="35" customWidth="1"/>
    <col min="9" max="16384" width="10.90625" style="35"/>
  </cols>
  <sheetData>
    <row r="3" spans="1:10" ht="38.1" customHeight="1">
      <c r="A3" s="255" t="s">
        <v>421</v>
      </c>
      <c r="B3" s="255"/>
      <c r="C3" s="255"/>
      <c r="D3" s="255"/>
      <c r="E3" s="255"/>
      <c r="F3" s="255"/>
      <c r="G3" s="255"/>
    </row>
    <row r="5" spans="1:10">
      <c r="A5" s="256" t="s">
        <v>422</v>
      </c>
      <c r="B5" s="256"/>
      <c r="C5" s="256"/>
      <c r="D5" s="256"/>
      <c r="E5" s="256"/>
      <c r="F5" s="256"/>
      <c r="G5" s="256"/>
    </row>
    <row r="6" spans="1:10" ht="24.9" customHeight="1">
      <c r="A6" s="178" t="s">
        <v>423</v>
      </c>
      <c r="B6" s="257" t="s">
        <v>424</v>
      </c>
      <c r="C6" s="257" t="s">
        <v>425</v>
      </c>
      <c r="D6" s="257" t="s">
        <v>426</v>
      </c>
      <c r="E6" s="257"/>
      <c r="F6" s="257"/>
      <c r="G6" s="257"/>
      <c r="H6" s="257" t="s">
        <v>339</v>
      </c>
      <c r="I6" s="258"/>
      <c r="J6" s="256"/>
    </row>
    <row r="7" spans="1:10" ht="31.2">
      <c r="A7" s="178"/>
      <c r="B7" s="257"/>
      <c r="C7" s="257"/>
      <c r="D7" s="42" t="s">
        <v>427</v>
      </c>
      <c r="E7" s="42" t="s">
        <v>428</v>
      </c>
      <c r="F7" s="42" t="s">
        <v>429</v>
      </c>
      <c r="G7" s="42" t="s">
        <v>430</v>
      </c>
      <c r="H7" s="257"/>
      <c r="I7" s="259"/>
      <c r="J7" s="256"/>
    </row>
    <row r="8" spans="1:10">
      <c r="A8" s="257" t="s">
        <v>431</v>
      </c>
      <c r="B8" s="42" t="s">
        <v>432</v>
      </c>
      <c r="C8" s="42" t="s">
        <v>435</v>
      </c>
      <c r="D8" s="42">
        <v>4000</v>
      </c>
      <c r="E8" s="42">
        <v>3000</v>
      </c>
      <c r="F8" s="42"/>
      <c r="G8" s="42"/>
      <c r="H8" s="243" t="s">
        <v>437</v>
      </c>
      <c r="I8" s="261"/>
    </row>
    <row r="9" spans="1:10">
      <c r="A9" s="257"/>
      <c r="B9" s="42" t="s">
        <v>197</v>
      </c>
      <c r="C9" s="42" t="s">
        <v>435</v>
      </c>
      <c r="D9" s="42">
        <v>3000</v>
      </c>
      <c r="E9" s="42">
        <v>2000</v>
      </c>
      <c r="F9" s="42"/>
      <c r="G9" s="42"/>
      <c r="H9" s="243"/>
      <c r="I9" s="261"/>
    </row>
    <row r="10" spans="1:10">
      <c r="A10" s="257" t="s">
        <v>433</v>
      </c>
      <c r="B10" s="42" t="s">
        <v>432</v>
      </c>
      <c r="C10" s="42" t="s">
        <v>436</v>
      </c>
      <c r="D10" s="42">
        <v>5000</v>
      </c>
      <c r="E10" s="42">
        <v>4000</v>
      </c>
      <c r="F10" s="42">
        <v>2000</v>
      </c>
      <c r="G10" s="42"/>
      <c r="H10" s="243"/>
      <c r="I10" s="261"/>
    </row>
    <row r="11" spans="1:10">
      <c r="A11" s="257"/>
      <c r="B11" s="42" t="s">
        <v>197</v>
      </c>
      <c r="C11" s="42">
        <v>6</v>
      </c>
      <c r="D11" s="42">
        <v>4000</v>
      </c>
      <c r="E11" s="42">
        <v>3000</v>
      </c>
      <c r="F11" s="42">
        <v>1500</v>
      </c>
      <c r="G11" s="42"/>
      <c r="H11" s="243"/>
      <c r="I11" s="261"/>
    </row>
    <row r="12" spans="1:10">
      <c r="A12" s="257" t="s">
        <v>233</v>
      </c>
      <c r="B12" s="42" t="s">
        <v>432</v>
      </c>
      <c r="C12" s="42" t="s">
        <v>436</v>
      </c>
      <c r="D12" s="42" t="s">
        <v>436</v>
      </c>
      <c r="E12" s="42">
        <v>6000</v>
      </c>
      <c r="F12" s="42">
        <v>3000</v>
      </c>
      <c r="G12" s="251">
        <v>500</v>
      </c>
      <c r="H12" s="243"/>
      <c r="I12" s="261"/>
    </row>
    <row r="13" spans="1:10">
      <c r="A13" s="257"/>
      <c r="B13" s="42" t="s">
        <v>197</v>
      </c>
      <c r="C13" s="42" t="s">
        <v>436</v>
      </c>
      <c r="D13" s="42">
        <v>8000</v>
      </c>
      <c r="E13" s="42">
        <v>4000</v>
      </c>
      <c r="F13" s="42">
        <v>2000</v>
      </c>
      <c r="G13" s="252"/>
      <c r="H13" s="243"/>
      <c r="I13" s="261"/>
    </row>
    <row r="14" spans="1:10">
      <c r="A14" s="257"/>
      <c r="B14" s="42" t="s">
        <v>189</v>
      </c>
      <c r="C14" s="42">
        <v>2</v>
      </c>
      <c r="D14" s="42">
        <v>3000</v>
      </c>
      <c r="E14" s="42">
        <v>2000</v>
      </c>
      <c r="F14" s="42"/>
      <c r="G14" s="42"/>
      <c r="H14" s="243"/>
      <c r="I14" s="261"/>
    </row>
    <row r="15" spans="1:10">
      <c r="A15" s="257" t="s">
        <v>240</v>
      </c>
      <c r="B15" s="42" t="s">
        <v>434</v>
      </c>
      <c r="C15" s="42" t="s">
        <v>436</v>
      </c>
      <c r="D15" s="42" t="s">
        <v>436</v>
      </c>
      <c r="E15" s="42" t="s">
        <v>436</v>
      </c>
      <c r="F15" s="42">
        <v>4000</v>
      </c>
      <c r="G15" s="42">
        <v>1000</v>
      </c>
      <c r="H15" s="243"/>
      <c r="I15" s="261"/>
    </row>
    <row r="16" spans="1:10">
      <c r="A16" s="257"/>
      <c r="B16" s="42" t="s">
        <v>189</v>
      </c>
      <c r="C16" s="42">
        <v>3</v>
      </c>
      <c r="D16" s="42">
        <v>4000</v>
      </c>
      <c r="E16" s="42">
        <v>2000</v>
      </c>
      <c r="F16" s="42"/>
      <c r="G16" s="42"/>
      <c r="H16" s="243"/>
      <c r="I16" s="261"/>
    </row>
    <row r="17" spans="1:9">
      <c r="A17" s="257"/>
      <c r="B17" s="42" t="s">
        <v>192</v>
      </c>
      <c r="C17" s="42">
        <v>1</v>
      </c>
      <c r="D17" s="42">
        <v>1000</v>
      </c>
      <c r="E17" s="42"/>
      <c r="F17" s="42"/>
      <c r="G17" s="42"/>
      <c r="H17" s="243"/>
      <c r="I17" s="261"/>
    </row>
    <row r="18" spans="1:9">
      <c r="A18" s="257" t="s">
        <v>241</v>
      </c>
      <c r="B18" s="42" t="s">
        <v>434</v>
      </c>
      <c r="C18" s="42" t="s">
        <v>436</v>
      </c>
      <c r="D18" s="42" t="s">
        <v>436</v>
      </c>
      <c r="E18" s="42" t="s">
        <v>436</v>
      </c>
      <c r="F18" s="42">
        <v>6000</v>
      </c>
      <c r="G18" s="42">
        <v>1000</v>
      </c>
      <c r="H18" s="243"/>
      <c r="I18" s="261"/>
    </row>
    <row r="19" spans="1:9">
      <c r="A19" s="257"/>
      <c r="B19" s="42" t="s">
        <v>189</v>
      </c>
      <c r="C19" s="42">
        <v>3</v>
      </c>
      <c r="D19" s="42">
        <v>5000</v>
      </c>
      <c r="E19" s="42">
        <v>3000</v>
      </c>
      <c r="F19" s="42"/>
      <c r="G19" s="42"/>
      <c r="H19" s="243"/>
      <c r="I19" s="261"/>
    </row>
    <row r="20" spans="1:9">
      <c r="A20" s="257"/>
      <c r="B20" s="42" t="s">
        <v>192</v>
      </c>
      <c r="C20" s="42">
        <v>1</v>
      </c>
      <c r="D20" s="42">
        <v>1500</v>
      </c>
      <c r="E20" s="42"/>
      <c r="F20" s="42"/>
      <c r="G20" s="42"/>
      <c r="H20" s="243"/>
      <c r="I20" s="261"/>
    </row>
    <row r="23" spans="1:9" ht="25.2">
      <c r="A23" s="262" t="s">
        <v>177</v>
      </c>
      <c r="B23" s="262"/>
      <c r="C23" s="262"/>
      <c r="D23" s="263"/>
    </row>
    <row r="24" spans="1:9" s="36" customFormat="1" ht="51" customHeight="1">
      <c r="A24" s="54" t="s">
        <v>438</v>
      </c>
      <c r="B24" s="42" t="s">
        <v>439</v>
      </c>
      <c r="C24" s="42" t="s">
        <v>446</v>
      </c>
      <c r="D24" s="42" t="s">
        <v>440</v>
      </c>
      <c r="E24" s="88" t="s">
        <v>629</v>
      </c>
      <c r="F24" s="88" t="s">
        <v>635</v>
      </c>
      <c r="G24" s="22" t="s">
        <v>636</v>
      </c>
    </row>
    <row r="25" spans="1:9" s="36" customFormat="1" ht="48" customHeight="1">
      <c r="A25" s="42" t="s">
        <v>441</v>
      </c>
      <c r="B25" s="42" t="s">
        <v>444</v>
      </c>
      <c r="C25" s="42">
        <v>1500</v>
      </c>
      <c r="D25" s="42" t="s">
        <v>447</v>
      </c>
      <c r="E25" s="260" t="s">
        <v>628</v>
      </c>
      <c r="F25" s="103" t="s">
        <v>630</v>
      </c>
      <c r="G25" s="88">
        <v>4000</v>
      </c>
      <c r="H25" s="45"/>
    </row>
    <row r="26" spans="1:9" s="36" customFormat="1" ht="29.25" customHeight="1">
      <c r="A26" s="257" t="s">
        <v>442</v>
      </c>
      <c r="B26" s="42" t="s">
        <v>445</v>
      </c>
      <c r="C26" s="42">
        <v>2500</v>
      </c>
      <c r="D26" s="42"/>
      <c r="E26" s="260"/>
      <c r="F26" s="105" t="s">
        <v>631</v>
      </c>
      <c r="G26" s="100" t="s">
        <v>637</v>
      </c>
      <c r="H26" s="45"/>
    </row>
    <row r="27" spans="1:9" s="36" customFormat="1">
      <c r="A27" s="257"/>
      <c r="B27" s="42" t="s">
        <v>189</v>
      </c>
      <c r="C27" s="42">
        <v>1200</v>
      </c>
      <c r="D27" s="42"/>
      <c r="E27" s="260"/>
      <c r="F27" s="105" t="s">
        <v>632</v>
      </c>
      <c r="G27" s="88"/>
      <c r="H27" s="45"/>
    </row>
    <row r="28" spans="1:9" s="36" customFormat="1">
      <c r="A28" s="257"/>
      <c r="B28" s="42" t="s">
        <v>192</v>
      </c>
      <c r="C28" s="42">
        <v>600</v>
      </c>
      <c r="D28" s="42"/>
      <c r="E28" s="260"/>
      <c r="F28" s="105" t="s">
        <v>633</v>
      </c>
      <c r="G28" s="88"/>
      <c r="H28" s="45"/>
    </row>
    <row r="29" spans="1:9" s="36" customFormat="1" ht="31.2">
      <c r="A29" s="42" t="s">
        <v>443</v>
      </c>
      <c r="B29" s="42" t="s">
        <v>432</v>
      </c>
      <c r="C29" s="42">
        <v>500</v>
      </c>
      <c r="D29" s="42" t="s">
        <v>448</v>
      </c>
      <c r="E29" s="260"/>
      <c r="F29" s="105" t="s">
        <v>634</v>
      </c>
      <c r="G29" s="88">
        <v>2000</v>
      </c>
      <c r="H29" s="45"/>
    </row>
    <row r="33" spans="1:4" ht="31.5" customHeight="1">
      <c r="A33" s="106" t="s">
        <v>638</v>
      </c>
    </row>
    <row r="34" spans="1:4" s="36" customFormat="1" ht="23.25" customHeight="1">
      <c r="A34" s="237" t="s">
        <v>640</v>
      </c>
      <c r="B34" s="237"/>
      <c r="C34" s="237"/>
      <c r="D34" s="237"/>
    </row>
    <row r="35" spans="1:4" s="36" customFormat="1" ht="21" customHeight="1">
      <c r="A35" s="237" t="s">
        <v>639</v>
      </c>
      <c r="B35" s="237"/>
      <c r="C35" s="237"/>
      <c r="D35" s="237"/>
    </row>
    <row r="36" spans="1:4" ht="31.5" customHeight="1">
      <c r="A36" s="237" t="s">
        <v>641</v>
      </c>
      <c r="B36" s="237"/>
      <c r="C36" s="237"/>
      <c r="D36" s="237"/>
    </row>
  </sheetData>
  <mergeCells count="23">
    <mergeCell ref="A34:D34"/>
    <mergeCell ref="A35:D35"/>
    <mergeCell ref="A36:D36"/>
    <mergeCell ref="G12:G13"/>
    <mergeCell ref="I8:I20"/>
    <mergeCell ref="A26:A28"/>
    <mergeCell ref="A23:D23"/>
    <mergeCell ref="A10:A11"/>
    <mergeCell ref="A12:A14"/>
    <mergeCell ref="A15:A17"/>
    <mergeCell ref="A18:A20"/>
    <mergeCell ref="A8:A9"/>
    <mergeCell ref="I6:I7"/>
    <mergeCell ref="J6:J7"/>
    <mergeCell ref="E25:E29"/>
    <mergeCell ref="H6:H7"/>
    <mergeCell ref="H8:H20"/>
    <mergeCell ref="A3:G3"/>
    <mergeCell ref="A5:G5"/>
    <mergeCell ref="A6:A7"/>
    <mergeCell ref="B6:B7"/>
    <mergeCell ref="C6:C7"/>
    <mergeCell ref="D6:G6"/>
  </mergeCells>
  <phoneticPr fontId="2" type="noConversion"/>
  <pageMargins left="0.7" right="0.7" top="0.75" bottom="0.75" header="0.3" footer="0.3"/>
  <pageSetup paperSize="9" orientation="portrait" horizontalDpi="300" verticalDpi="0" copies="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45"/>
  <sheetViews>
    <sheetView showGridLines="0" tabSelected="1" topLeftCell="A7" workbookViewId="0">
      <selection activeCell="B15" sqref="B15"/>
    </sheetView>
  </sheetViews>
  <sheetFormatPr defaultColWidth="11" defaultRowHeight="15.6"/>
  <cols>
    <col min="2" max="2" width="24" customWidth="1"/>
    <col min="3" max="5" width="9.90625" customWidth="1"/>
    <col min="6" max="8" width="10.90625" customWidth="1"/>
    <col min="9" max="9" width="31.90625" customWidth="1"/>
  </cols>
  <sheetData>
    <row r="3" spans="2:9" ht="25.2">
      <c r="B3" s="181" t="s">
        <v>402</v>
      </c>
      <c r="C3" s="181"/>
      <c r="D3" s="181"/>
      <c r="E3" s="181"/>
      <c r="F3" s="181"/>
      <c r="G3" s="181"/>
      <c r="H3" s="181"/>
    </row>
    <row r="4" spans="2:9" s="1" customFormat="1" ht="63.9" customHeight="1">
      <c r="B4" s="3"/>
      <c r="C4" s="257" t="s">
        <v>403</v>
      </c>
      <c r="D4" s="257"/>
      <c r="E4" s="257"/>
      <c r="F4" s="247" t="s">
        <v>406</v>
      </c>
      <c r="G4" s="247"/>
      <c r="H4" s="247"/>
      <c r="I4" s="85" t="s">
        <v>646</v>
      </c>
    </row>
    <row r="5" spans="2:9" s="38" customFormat="1" ht="18.899999999999999" customHeight="1">
      <c r="B5" s="39"/>
      <c r="C5" s="187" t="s">
        <v>404</v>
      </c>
      <c r="D5" s="187"/>
      <c r="E5" s="187"/>
      <c r="F5" s="187" t="s">
        <v>404</v>
      </c>
      <c r="G5" s="187"/>
      <c r="H5" s="187"/>
      <c r="I5" s="264" t="s">
        <v>647</v>
      </c>
    </row>
    <row r="6" spans="2:9" s="38" customFormat="1" ht="18.899999999999999" customHeight="1">
      <c r="B6" s="39"/>
      <c r="C6" s="39" t="s">
        <v>405</v>
      </c>
      <c r="D6" s="39" t="s">
        <v>189</v>
      </c>
      <c r="E6" s="39" t="s">
        <v>192</v>
      </c>
      <c r="F6" s="39" t="s">
        <v>405</v>
      </c>
      <c r="G6" s="39" t="s">
        <v>189</v>
      </c>
      <c r="H6" s="39" t="s">
        <v>192</v>
      </c>
      <c r="I6" s="264"/>
    </row>
    <row r="7" spans="2:9" ht="31.2">
      <c r="B7" s="42" t="s">
        <v>407</v>
      </c>
      <c r="C7" s="39">
        <v>25</v>
      </c>
      <c r="D7" s="39">
        <v>20</v>
      </c>
      <c r="E7" s="39">
        <v>15</v>
      </c>
      <c r="F7" s="39">
        <v>20</v>
      </c>
      <c r="G7" s="39">
        <v>15</v>
      </c>
      <c r="H7" s="39">
        <v>10</v>
      </c>
      <c r="I7" s="264"/>
    </row>
    <row r="8" spans="2:9" ht="36" customHeight="1">
      <c r="B8" s="39" t="s">
        <v>408</v>
      </c>
      <c r="C8" s="39">
        <v>25</v>
      </c>
      <c r="D8" s="39">
        <v>20</v>
      </c>
      <c r="E8" s="39">
        <v>15</v>
      </c>
      <c r="F8" s="39">
        <v>9</v>
      </c>
      <c r="G8" s="39"/>
      <c r="H8" s="39"/>
      <c r="I8" s="264"/>
    </row>
    <row r="9" spans="2:9" ht="36" customHeight="1">
      <c r="B9" s="39" t="s">
        <v>644</v>
      </c>
      <c r="C9" s="39">
        <v>35</v>
      </c>
      <c r="D9" s="39">
        <v>30</v>
      </c>
      <c r="E9" s="39">
        <v>25</v>
      </c>
      <c r="F9" s="39">
        <v>20</v>
      </c>
      <c r="G9" s="39">
        <v>15</v>
      </c>
      <c r="H9" s="39">
        <v>10</v>
      </c>
      <c r="I9" s="264"/>
    </row>
    <row r="10" spans="2:9" ht="36" customHeight="1">
      <c r="B10" s="107" t="s">
        <v>642</v>
      </c>
      <c r="C10" s="107">
        <v>24</v>
      </c>
      <c r="D10" s="107"/>
      <c r="E10" s="107"/>
      <c r="F10" s="107">
        <v>12</v>
      </c>
      <c r="G10" s="107"/>
      <c r="H10" s="107"/>
      <c r="I10" s="264"/>
    </row>
    <row r="11" spans="2:9" ht="36" customHeight="1">
      <c r="B11" s="107" t="s">
        <v>643</v>
      </c>
      <c r="C11" s="107">
        <v>30</v>
      </c>
      <c r="D11" s="107"/>
      <c r="E11" s="107"/>
      <c r="F11" s="107">
        <v>15</v>
      </c>
      <c r="G11" s="107"/>
      <c r="H11" s="107"/>
      <c r="I11" s="264"/>
    </row>
    <row r="12" spans="2:9">
      <c r="B12" s="39" t="s">
        <v>412</v>
      </c>
      <c r="C12" s="39">
        <v>35</v>
      </c>
      <c r="D12" s="39">
        <v>30</v>
      </c>
      <c r="E12" s="39">
        <v>25</v>
      </c>
      <c r="F12" s="39">
        <v>22</v>
      </c>
      <c r="G12" s="39">
        <v>20</v>
      </c>
      <c r="H12" s="39">
        <v>10</v>
      </c>
      <c r="I12" s="264"/>
    </row>
    <row r="13" spans="2:9">
      <c r="B13" s="107" t="s">
        <v>413</v>
      </c>
      <c r="C13" s="107">
        <v>30</v>
      </c>
      <c r="D13" s="107"/>
      <c r="E13" s="107"/>
      <c r="F13" s="107">
        <v>15</v>
      </c>
      <c r="G13" s="107"/>
      <c r="H13" s="107"/>
      <c r="I13" s="264"/>
    </row>
    <row r="14" spans="2:9">
      <c r="B14" s="107" t="s">
        <v>645</v>
      </c>
      <c r="C14" s="107">
        <v>30</v>
      </c>
      <c r="D14" s="107"/>
      <c r="E14" s="107"/>
      <c r="F14" s="107">
        <v>15</v>
      </c>
      <c r="G14" s="107"/>
      <c r="H14" s="107"/>
      <c r="I14" s="264"/>
    </row>
    <row r="15" spans="2:9">
      <c r="B15" s="39" t="s">
        <v>828</v>
      </c>
      <c r="C15" s="39">
        <v>40</v>
      </c>
      <c r="D15" s="39">
        <v>35</v>
      </c>
      <c r="E15" s="39">
        <v>25</v>
      </c>
      <c r="F15" s="39">
        <v>22</v>
      </c>
      <c r="G15" s="39">
        <v>20</v>
      </c>
      <c r="H15" s="39">
        <v>15</v>
      </c>
      <c r="I15" s="264"/>
    </row>
    <row r="16" spans="2:9">
      <c r="B16" s="107" t="s">
        <v>416</v>
      </c>
      <c r="C16" s="107">
        <v>40</v>
      </c>
      <c r="D16" s="107"/>
      <c r="E16" s="107"/>
      <c r="F16" s="107">
        <v>20</v>
      </c>
      <c r="G16" s="107"/>
      <c r="H16" s="107"/>
      <c r="I16" s="264"/>
    </row>
    <row r="17" spans="2:8">
      <c r="B17" s="38"/>
      <c r="C17" s="38"/>
      <c r="D17" s="38"/>
      <c r="E17" s="38"/>
      <c r="F17" s="38"/>
      <c r="G17" s="38"/>
      <c r="H17" s="38"/>
    </row>
    <row r="18" spans="2:8">
      <c r="B18" s="38"/>
      <c r="C18" s="38"/>
      <c r="D18" s="38"/>
      <c r="E18" s="38"/>
      <c r="F18" s="38"/>
      <c r="G18" s="38"/>
      <c r="H18" s="38"/>
    </row>
    <row r="19" spans="2:8" ht="25.2">
      <c r="B19" s="181" t="s">
        <v>417</v>
      </c>
      <c r="C19" s="181"/>
      <c r="D19" s="181"/>
      <c r="E19" s="181"/>
      <c r="F19" s="72"/>
      <c r="G19" s="72"/>
      <c r="H19" s="72"/>
    </row>
    <row r="20" spans="2:8">
      <c r="B20" s="38"/>
      <c r="C20" s="38"/>
      <c r="D20" s="38"/>
      <c r="E20" s="38"/>
      <c r="F20" s="38"/>
      <c r="G20" s="38"/>
      <c r="H20" s="38"/>
    </row>
    <row r="21" spans="2:8">
      <c r="B21" s="238" t="s">
        <v>418</v>
      </c>
      <c r="C21" s="238"/>
      <c r="D21" s="238"/>
      <c r="E21" s="238"/>
      <c r="F21" s="238"/>
      <c r="G21" s="238"/>
      <c r="H21" s="238"/>
    </row>
    <row r="22" spans="2:8" ht="36.75" customHeight="1">
      <c r="B22" s="38"/>
      <c r="C22" s="38"/>
      <c r="D22" s="38"/>
      <c r="E22" s="38"/>
      <c r="F22" s="38"/>
      <c r="G22" s="38"/>
      <c r="H22" s="38"/>
    </row>
    <row r="23" spans="2:8" ht="15.9" customHeight="1">
      <c r="B23" s="234"/>
      <c r="C23" s="247" t="s">
        <v>406</v>
      </c>
      <c r="D23" s="247"/>
      <c r="E23" s="247"/>
    </row>
    <row r="24" spans="2:8">
      <c r="B24" s="265"/>
      <c r="C24" s="187" t="s">
        <v>404</v>
      </c>
      <c r="D24" s="187"/>
      <c r="E24" s="187"/>
    </row>
    <row r="25" spans="2:8">
      <c r="B25" s="235"/>
      <c r="C25" s="39" t="s">
        <v>405</v>
      </c>
      <c r="D25" s="39" t="s">
        <v>189</v>
      </c>
      <c r="E25" s="39" t="s">
        <v>192</v>
      </c>
    </row>
    <row r="26" spans="2:8" ht="31.2">
      <c r="B26" s="108" t="s">
        <v>407</v>
      </c>
      <c r="C26" s="109">
        <v>20</v>
      </c>
      <c r="D26" s="109">
        <v>15</v>
      </c>
      <c r="E26" s="109">
        <v>10</v>
      </c>
    </row>
    <row r="27" spans="2:8">
      <c r="B27" s="39" t="s">
        <v>408</v>
      </c>
      <c r="C27" s="39">
        <v>9</v>
      </c>
      <c r="D27" s="39"/>
      <c r="E27" s="39"/>
    </row>
    <row r="28" spans="2:8">
      <c r="B28" s="109" t="s">
        <v>409</v>
      </c>
      <c r="C28" s="109">
        <v>20</v>
      </c>
      <c r="D28" s="109">
        <v>15</v>
      </c>
      <c r="E28" s="109">
        <v>10</v>
      </c>
    </row>
    <row r="29" spans="2:8">
      <c r="B29" s="39" t="s">
        <v>410</v>
      </c>
      <c r="C29" s="39">
        <v>12</v>
      </c>
      <c r="D29" s="39"/>
      <c r="E29" s="39"/>
    </row>
    <row r="30" spans="2:8">
      <c r="B30" s="110" t="s">
        <v>411</v>
      </c>
      <c r="C30" s="110">
        <v>15</v>
      </c>
      <c r="D30" s="110"/>
      <c r="E30" s="110"/>
    </row>
    <row r="31" spans="2:8">
      <c r="B31" s="39" t="s">
        <v>412</v>
      </c>
      <c r="C31" s="39">
        <v>22</v>
      </c>
      <c r="D31" s="39">
        <v>20</v>
      </c>
      <c r="E31" s="39">
        <v>10</v>
      </c>
    </row>
    <row r="32" spans="2:8">
      <c r="B32" s="110" t="s">
        <v>413</v>
      </c>
      <c r="C32" s="110">
        <v>15</v>
      </c>
      <c r="D32" s="110"/>
      <c r="E32" s="110"/>
    </row>
    <row r="33" spans="2:8">
      <c r="B33" s="110" t="s">
        <v>414</v>
      </c>
      <c r="C33" s="110">
        <v>15</v>
      </c>
      <c r="D33" s="110"/>
      <c r="E33" s="110"/>
    </row>
    <row r="34" spans="2:8">
      <c r="B34" s="39" t="s">
        <v>415</v>
      </c>
      <c r="C34" s="39">
        <v>22</v>
      </c>
      <c r="D34" s="39">
        <v>20</v>
      </c>
      <c r="E34" s="39">
        <v>15</v>
      </c>
    </row>
    <row r="35" spans="2:8">
      <c r="B35" s="39" t="s">
        <v>416</v>
      </c>
      <c r="C35" s="39">
        <v>20</v>
      </c>
      <c r="D35" s="39"/>
      <c r="E35" s="39"/>
    </row>
    <row r="39" spans="2:8" ht="25.2">
      <c r="B39" s="181" t="s">
        <v>419</v>
      </c>
      <c r="C39" s="181"/>
      <c r="D39" s="181"/>
      <c r="E39" s="181"/>
      <c r="F39" t="s">
        <v>420</v>
      </c>
    </row>
    <row r="41" spans="2:8">
      <c r="B41" s="234"/>
      <c r="C41" s="257" t="s">
        <v>403</v>
      </c>
      <c r="D41" s="257"/>
      <c r="E41" s="257"/>
      <c r="F41" s="257" t="s">
        <v>406</v>
      </c>
      <c r="G41" s="257"/>
      <c r="H41" s="257"/>
    </row>
    <row r="42" spans="2:8">
      <c r="B42" s="265"/>
      <c r="C42" s="187" t="s">
        <v>404</v>
      </c>
      <c r="D42" s="187"/>
      <c r="E42" s="187"/>
      <c r="F42" s="187" t="s">
        <v>404</v>
      </c>
      <c r="G42" s="187"/>
      <c r="H42" s="187"/>
    </row>
    <row r="43" spans="2:8">
      <c r="B43" s="235"/>
      <c r="C43" s="39" t="s">
        <v>405</v>
      </c>
      <c r="D43" s="39" t="s">
        <v>189</v>
      </c>
      <c r="E43" s="39" t="s">
        <v>192</v>
      </c>
      <c r="F43" s="39" t="s">
        <v>405</v>
      </c>
      <c r="G43" s="39" t="s">
        <v>189</v>
      </c>
      <c r="H43" s="39" t="s">
        <v>192</v>
      </c>
    </row>
    <row r="44" spans="2:8">
      <c r="B44" s="53" t="s">
        <v>157</v>
      </c>
      <c r="C44" s="39">
        <v>40</v>
      </c>
      <c r="D44" s="39">
        <v>35</v>
      </c>
      <c r="E44" s="39">
        <v>25</v>
      </c>
      <c r="F44" s="39">
        <v>22</v>
      </c>
      <c r="G44" s="39">
        <v>20</v>
      </c>
      <c r="H44" s="39">
        <v>15</v>
      </c>
    </row>
    <row r="45" spans="2:8">
      <c r="B45" s="53" t="s">
        <v>154</v>
      </c>
      <c r="C45" s="39">
        <v>40</v>
      </c>
      <c r="D45" s="39"/>
      <c r="E45" s="39"/>
      <c r="F45" s="39">
        <v>20</v>
      </c>
      <c r="G45" s="39"/>
      <c r="H45" s="39"/>
    </row>
  </sheetData>
  <mergeCells count="17">
    <mergeCell ref="I5:I16"/>
    <mergeCell ref="B39:E39"/>
    <mergeCell ref="C41:E41"/>
    <mergeCell ref="F41:H41"/>
    <mergeCell ref="C42:E42"/>
    <mergeCell ref="F42:H42"/>
    <mergeCell ref="B41:B43"/>
    <mergeCell ref="B21:H21"/>
    <mergeCell ref="C23:E23"/>
    <mergeCell ref="C24:E24"/>
    <mergeCell ref="B23:B25"/>
    <mergeCell ref="B19:E19"/>
    <mergeCell ref="C4:E4"/>
    <mergeCell ref="F4:H4"/>
    <mergeCell ref="C5:E5"/>
    <mergeCell ref="F5:H5"/>
    <mergeCell ref="B3:H3"/>
  </mergeCells>
  <phoneticPr fontId="2" type="noConversion"/>
  <pageMargins left="0.7" right="0.7" top="0.75" bottom="0.75" header="0.3" footer="0.3"/>
  <pageSetup paperSize="9" orientation="portrait" horizontalDpi="300" verticalDpi="0" copies="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15</vt:i4>
      </vt:variant>
    </vt:vector>
  </HeadingPairs>
  <TitlesOfParts>
    <vt:vector size="15" baseType="lpstr">
      <vt:lpstr>燃烧基础</vt:lpstr>
      <vt:lpstr>厂房和仓库分类</vt:lpstr>
      <vt:lpstr>防火间距0</vt:lpstr>
      <vt:lpstr>仓库与生产分类（教材解读）</vt:lpstr>
      <vt:lpstr>建筑燃烧等级</vt:lpstr>
      <vt:lpstr>防火间距</vt:lpstr>
      <vt:lpstr>平面布置</vt:lpstr>
      <vt:lpstr>防火分区</vt:lpstr>
      <vt:lpstr>疏散距离</vt:lpstr>
      <vt:lpstr>不同楼梯间适合场合</vt:lpstr>
      <vt:lpstr>自喷系统及适用火灾危险等级</vt:lpstr>
      <vt:lpstr>自报联动信号</vt:lpstr>
      <vt:lpstr>灭火类型对照</vt:lpstr>
      <vt:lpstr>装修</vt:lpstr>
      <vt:lpstr>设计流量</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Shepherd</dc:creator>
  <cp:lastModifiedBy>Microsoft</cp:lastModifiedBy>
  <dcterms:created xsi:type="dcterms:W3CDTF">2018-07-10T05:18:35Z</dcterms:created>
  <dcterms:modified xsi:type="dcterms:W3CDTF">2018-08-23T10:25:39Z</dcterms:modified>
</cp:coreProperties>
</file>