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ns" sheetId="1" state="visible" r:id="rId2"/>
    <sheet name="Adições" sheetId="2" state="visible" r:id="rId3"/>
    <sheet name="Operação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<sst xmlns="http://schemas.openxmlformats.org/spreadsheetml/2006/main" count="1586" uniqueCount="67">
  <si>
    <t xml:space="preserve">productPacking.code</t>
  </si>
  <si>
    <t xml:space="preserve">nAdicao</t>
  </si>
  <si>
    <t xml:space="preserve">quantity</t>
  </si>
  <si>
    <t xml:space="preserve">unitValueUSD</t>
  </si>
  <si>
    <t xml:space="preserve">cfop</t>
  </si>
  <si>
    <t xml:space="preserve">netWeightKg</t>
  </si>
  <si>
    <t xml:space="preserve">productValueUSD</t>
  </si>
  <si>
    <t xml:space="preserve">unitValue</t>
  </si>
  <si>
    <t xml:space="preserve">productValue</t>
  </si>
  <si>
    <t xml:space="preserve">otherValues.freightValue</t>
  </si>
  <si>
    <t xml:space="preserve">otherValues.insuranceValue</t>
  </si>
  <si>
    <t xml:space="preserve">otherValues.otherValue</t>
  </si>
  <si>
    <t xml:space="preserve">operationValue</t>
  </si>
  <si>
    <t xml:space="preserve">tax.ICMS.taxType</t>
  </si>
  <si>
    <t xml:space="preserve">tax.ICMS.baseValue</t>
  </si>
  <si>
    <t xml:space="preserve">tax.ICMS.taxRate</t>
  </si>
  <si>
    <t xml:space="preserve">tax.ICMS.value</t>
  </si>
  <si>
    <t xml:space="preserve">tax.ICMS.taxAdjustment</t>
  </si>
  <si>
    <t xml:space="preserve">tax.ICMS.cst</t>
  </si>
  <si>
    <t xml:space="preserve">tax.IPI.taxType</t>
  </si>
  <si>
    <t xml:space="preserve">tax.IPI.baseValue</t>
  </si>
  <si>
    <t xml:space="preserve">tax.IPI.taxRate</t>
  </si>
  <si>
    <t xml:space="preserve">tax.IPI.value</t>
  </si>
  <si>
    <t xml:space="preserve">tax.IPI.cst</t>
  </si>
  <si>
    <t xml:space="preserve">tax.II.taxType</t>
  </si>
  <si>
    <t xml:space="preserve">tax.II.baseValue</t>
  </si>
  <si>
    <t xml:space="preserve">tax.II.taxRate</t>
  </si>
  <si>
    <t xml:space="preserve">tax.II.value</t>
  </si>
  <si>
    <t xml:space="preserve">tax.II_DESP.taxValue</t>
  </si>
  <si>
    <t xml:space="preserve">tax.PIS.taxType</t>
  </si>
  <si>
    <t xml:space="preserve">tax.PIS.baseValue</t>
  </si>
  <si>
    <t xml:space="preserve">tax.PIS.taxRate</t>
  </si>
  <si>
    <t xml:space="preserve">tax.PIS.value</t>
  </si>
  <si>
    <t xml:space="preserve">tax.PIS.cst</t>
  </si>
  <si>
    <t xml:space="preserve">tax.COFINS.taxType</t>
  </si>
  <si>
    <t xml:space="preserve">tax.COFINS.baseValue</t>
  </si>
  <si>
    <t xml:space="preserve">tax.COFINS.taxRate</t>
  </si>
  <si>
    <t xml:space="preserve">tax.COFINS.value</t>
  </si>
  <si>
    <t xml:space="preserve">tax.COFINS.cst</t>
  </si>
  <si>
    <t xml:space="preserve">totalValue</t>
  </si>
  <si>
    <t xml:space="preserve">OUTSIDE</t>
  </si>
  <si>
    <t xml:space="preserve">addition</t>
  </si>
  <si>
    <t xml:space="preserve">ncm</t>
  </si>
  <si>
    <t xml:space="preserve">orig</t>
  </si>
  <si>
    <t xml:space="preserve">vcmv.usd</t>
  </si>
  <si>
    <t xml:space="preserve">weightKg</t>
  </si>
  <si>
    <t xml:space="preserve">tax.ICMS.discount</t>
  </si>
  <si>
    <t xml:space="preserve">Valor do USD</t>
  </si>
  <si>
    <t xml:space="preserve">Valores</t>
  </si>
  <si>
    <t xml:space="preserve">USD</t>
  </si>
  <si>
    <t xml:space="preserve">R$</t>
  </si>
  <si>
    <t xml:space="preserve">Apropriado</t>
  </si>
  <si>
    <t xml:space="preserve">Diferença</t>
  </si>
  <si>
    <t xml:space="preserve">Frete</t>
  </si>
  <si>
    <t xml:space="preserve">Seguro</t>
  </si>
  <si>
    <t xml:space="preserve">Outras despesas</t>
  </si>
  <si>
    <t xml:space="preserve">Despesas aduaneiras</t>
  </si>
  <si>
    <t xml:space="preserve">Sumário</t>
  </si>
  <si>
    <t xml:space="preserve">Produtos (VCMV)</t>
  </si>
  <si>
    <t xml:space="preserve">II</t>
  </si>
  <si>
    <t xml:space="preserve">IPI</t>
  </si>
  <si>
    <t xml:space="preserve">PIS</t>
  </si>
  <si>
    <t xml:space="preserve">COFINS</t>
  </si>
  <si>
    <t xml:space="preserve">Base cálculo ICMS</t>
  </si>
  <si>
    <t xml:space="preserve">ICMS</t>
  </si>
  <si>
    <t xml:space="preserve">Valor NF</t>
  </si>
  <si>
    <t xml:space="preserve">Rascunhos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</si>
</sst>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.00000000"/>
    <numFmt numFmtId="166" formatCode="#,##0.000"/>
    <numFmt numFmtId="167" formatCode="#,##0.0000"/>
    <numFmt numFmtId="168" formatCode="#,##0.00"/>
    <numFmt numFmtId="169" formatCode="@"/>
    <numFmt numFmtId="170" formatCode="#,##0"/>
    <numFmt numFmtId="171" formatCode="General"/>
    <numFmt numFmtId="172" formatCode="0.00"/>
    <numFmt numFmtId="173" formatCode="[$R$-416]\ #,##0.00;[RED]\-[$R$-416]\ #,##0.00"/>
    <numFmt numFmtId="174" formatCode="0.000"/>
    <numFmt numFmtId="175" formatCode="0.0000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Segoe UI"/>
      <family val="2"/>
      <charset val="1"/>
    </font>
    <font>
      <sz val="10"/>
      <name val="Segoe U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70" fontId="0" fillId="0" borderId="1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1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2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70" fontId="0" fillId="0" borderId="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1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9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72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6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6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6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2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0" fillId="0" borderId="1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6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73" fontId="6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6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3" fontId="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6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4" fontId="6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75" fontId="6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01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R2" activeCellId="0" sqref="R2"/>
    </sheetView>
  </sheetViews>
  <sheetFormatPr defaultColWidth="11.65234375" defaultRowHeight="12.8" zeroHeight="false" outlineLevelRow="0" outlineLevelCol="0"/>
  <cols>
    <col collapsed="false" customWidth="true" hidden="false" outlineLevel="0" max="1" min="1" style="1" width="19.64"/>
    <col collapsed="false" customWidth="true" hidden="false" outlineLevel="0" max="2" min="2" style="2" width="21.29"/>
    <col collapsed="false" customWidth="true" hidden="false" outlineLevel="0" max="3" min="3" style="3" width="12.96"/>
    <col collapsed="false" customWidth="true" hidden="false" outlineLevel="0" max="4" min="4" style="4" width="12.96"/>
    <col collapsed="false" customWidth="true" hidden="false" outlineLevel="0" max="5" min="5" style="5" width="12.96"/>
    <col collapsed="false" customWidth="true" hidden="false" outlineLevel="0" max="6" min="6" style="5" width="19.44"/>
    <col collapsed="false" customWidth="true" hidden="false" outlineLevel="0" max="7" min="7" style="6" width="19.44"/>
    <col collapsed="false" customWidth="true" hidden="false" outlineLevel="0" max="8" min="8" style="3" width="19.44"/>
    <col collapsed="false" customWidth="true" hidden="false" outlineLevel="0" max="13" min="9" style="7" width="19.44"/>
    <col collapsed="false" customWidth="true" hidden="false" outlineLevel="0" max="14" min="14" style="8" width="19.44"/>
    <col collapsed="false" customWidth="true" hidden="false" outlineLevel="0" max="16" min="15" style="7" width="19.44"/>
    <col collapsed="false" customWidth="true" hidden="false" outlineLevel="0" max="19" min="17" style="4" width="19.44"/>
    <col collapsed="false" customWidth="true" hidden="false" outlineLevel="0" max="20" min="20" style="8" width="19.44"/>
    <col collapsed="false" customWidth="true" hidden="false" outlineLevel="0" max="23" min="21" style="7" width="19.44"/>
    <col collapsed="false" customWidth="true" hidden="false" outlineLevel="0" max="24" min="24" style="2" width="19.44"/>
    <col collapsed="false" customWidth="true" hidden="false" outlineLevel="0" max="25" min="25" style="8" width="19.44"/>
    <col collapsed="false" customWidth="true" hidden="false" outlineLevel="0" max="28" min="26" style="7" width="19.44"/>
    <col collapsed="false" customWidth="true" hidden="false" outlineLevel="0" max="29" min="29" style="4" width="19.44"/>
    <col collapsed="false" customWidth="true" hidden="false" outlineLevel="0" max="30" min="30" style="1" width="19.44"/>
    <col collapsed="false" customWidth="true" hidden="false" outlineLevel="0" max="33" min="31" style="7" width="19.44"/>
    <col collapsed="false" customWidth="true" hidden="false" outlineLevel="0" max="34" min="34" style="9" width="19.44"/>
    <col collapsed="false" customWidth="true" hidden="false" outlineLevel="0" max="35" min="35" style="1" width="19.44"/>
    <col collapsed="false" customWidth="true" hidden="false" outlineLevel="0" max="40" min="36" style="7" width="19.44"/>
    <col collapsed="false" customWidth="false" hidden="false" outlineLevel="0" max="1024" min="41" style="1" width="11.64"/>
  </cols>
  <sheetData>
    <row r="1" s="19" customFormat="true" ht="12.8" hidden="false" customHeight="false" outlineLevel="0" collapsed="false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  <c r="F1" s="15" t="s">
        <v>5</v>
      </c>
      <c r="G1" s="12" t="s">
        <v>6</v>
      </c>
      <c r="H1" s="16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0" t="s">
        <v>13</v>
      </c>
      <c r="O1" s="17" t="s">
        <v>14</v>
      </c>
      <c r="P1" s="17" t="s">
        <v>15</v>
      </c>
      <c r="Q1" s="13" t="s">
        <v>16</v>
      </c>
      <c r="R1" s="17" t="s">
        <v>17</v>
      </c>
      <c r="S1" s="17" t="s">
        <v>18</v>
      </c>
      <c r="T1" s="10" t="s">
        <v>19</v>
      </c>
      <c r="U1" s="17" t="s">
        <v>20</v>
      </c>
      <c r="V1" s="17" t="s">
        <v>21</v>
      </c>
      <c r="W1" s="17" t="s">
        <v>22</v>
      </c>
      <c r="X1" s="11" t="s">
        <v>23</v>
      </c>
      <c r="Y1" s="10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10" t="s">
        <v>29</v>
      </c>
      <c r="AE1" s="17" t="s">
        <v>30</v>
      </c>
      <c r="AF1" s="17" t="s">
        <v>31</v>
      </c>
      <c r="AG1" s="17" t="s">
        <v>32</v>
      </c>
      <c r="AH1" s="18" t="s">
        <v>33</v>
      </c>
      <c r="AI1" s="10" t="s">
        <v>34</v>
      </c>
      <c r="AJ1" s="17" t="s">
        <v>35</v>
      </c>
      <c r="AK1" s="17" t="s">
        <v>36</v>
      </c>
      <c r="AL1" s="17" t="s">
        <v>37</v>
      </c>
      <c r="AM1" s="17" t="s">
        <v>38</v>
      </c>
      <c r="AN1" s="17" t="s">
        <v>39</v>
      </c>
      <c r="AMI1" s="1"/>
      <c r="AMJ1" s="1"/>
    </row>
    <row r="2" customFormat="false" ht="12.8" hidden="false" customHeight="false" outlineLevel="0" collapsed="false">
      <c r="A2" s="20"/>
      <c r="B2" s="21"/>
      <c r="C2" s="22"/>
      <c r="D2" s="23"/>
      <c r="E2" s="24" t="str">
        <f aca="false">IFERROR(""&amp;INDEX(Adições!$B$2:$B$301,MATCH($B2,Adições!$A$2:$A$301,0)),"")</f>
        <v/>
      </c>
      <c r="F2" s="25" t="n">
        <f aca="false">IFERROR(ROUND($G2/INDEX(Adições!$E$2:$E$301,MATCH($B2,Adições!$A$2:$A$301,0))*INDEX(Adições!$F$2:$F$301,MATCH($B2,Adições!$A$2:$A$301,0)),2),0)</f>
        <v>0</v>
      </c>
      <c r="G2" s="26" t="n">
        <f aca="false">ROUND(C2*D2,4)</f>
        <v>0</v>
      </c>
      <c r="H2" s="27" t="n">
        <f aca="false">ROUND(D2*Operação!$C$1,8)</f>
        <v>0</v>
      </c>
      <c r="I2" s="28" t="n">
        <f aca="false">ROUND(C2*H2,2)</f>
        <v>0</v>
      </c>
      <c r="J2" s="28" t="n">
        <f aca="false">IFERROR(ROUND($F2/SUM(Adições!$F:$F)*Operação!$C$4,2),0)</f>
        <v>0</v>
      </c>
      <c r="K2" s="28" t="n">
        <f aca="false">IFERROR(ROUND($G2/SUM(Adições!$E:$E)*Operação!$C$5,2),0)</f>
        <v>0</v>
      </c>
      <c r="L2" s="28" t="n">
        <f aca="false">IFERROR(ROUND($G2/SUM(Adições!$E:$E)*Operação!$C$6,2),0)</f>
        <v>0</v>
      </c>
      <c r="M2" s="28" t="n">
        <f aca="false">I2+J2+K2+L2</f>
        <v>0</v>
      </c>
      <c r="N2" s="29" t="s">
        <v>40</v>
      </c>
      <c r="O2" s="30" t="n">
        <f aca="false">IFERROR(IF(P2&gt;0,ROUND((M2+W2+AB2+AC2+AG2+AL2)/(1-P2/100),2),0),0)</f>
        <v>0</v>
      </c>
      <c r="P2" s="30" t="n">
        <f aca="false">IFERROR(INDEX(Adições!$R$2:$R$301,MATCH($B2,Adições!$A$2:$A$301,0)),0)</f>
        <v>0</v>
      </c>
      <c r="Q2" s="30" t="n">
        <f aca="false">IFERROR(ROUND(O2*P2/100,2),0)</f>
        <v>0</v>
      </c>
      <c r="R2" s="30" t="n">
        <f aca="false">IFERROR(ROUND(Q2*(-INDEX(Adições!$S$2:$S$301,MATCH($B2,Adições!$A$2:$A$301,0))/100),2),0)</f>
        <v>0</v>
      </c>
      <c r="S2" s="24" t="str">
        <f aca="false">IFERROR(""&amp;INDEX(Adições!$T$2:$T$301,MATCH($B2,Adições!$A$2:$A$301,0)),"")</f>
        <v/>
      </c>
      <c r="T2" s="29" t="s">
        <v>40</v>
      </c>
      <c r="U2" s="30" t="n">
        <f aca="false">IFERROR(ROUND(W2*100/V2,2),0)</f>
        <v>0</v>
      </c>
      <c r="V2" s="31" t="n">
        <f aca="false">IFERROR(INDEX(Adições!$I$2:$I$301,MATCH($B2,Adições!$A$2:$A$301,0)),0)</f>
        <v>0</v>
      </c>
      <c r="W2" s="30" t="n">
        <f aca="false">IFERROR(ROUND($G2/INDEX(Adições!$E$2:$E$301,MATCH($B2,Adições!$A$2:$A$301,0))*INDEX(Adições!$J$2:$J$301,MATCH($B2,Adições!$A$2:$A$301,0)),2),0)</f>
        <v>0</v>
      </c>
      <c r="X2" s="24" t="str">
        <f aca="false">IFERROR(""&amp;INDEX(Adições!$K$2:$K$301,MATCH($B2,Adições!$A$2:$A$301,0)),"")</f>
        <v/>
      </c>
      <c r="Y2" s="29" t="s">
        <v>40</v>
      </c>
      <c r="Z2" s="30" t="n">
        <f aca="false">IFERROR(ROUND(AB2*100/AA2,2),0)</f>
        <v>0</v>
      </c>
      <c r="AA2" s="31" t="n">
        <f aca="false">IFERROR(INDEX(Adições!$G$2:$G$301,MATCH($B2,Adições!$A$2:$A$301,0)),0)</f>
        <v>0</v>
      </c>
      <c r="AB2" s="30" t="n">
        <f aca="false">IFERROR(ROUND($G2/INDEX(Adições!$E$2:$E$301,MATCH($B2,Adições!$A$2:$A$301,0))*INDEX(Adições!$H$2:$H$301,MATCH($B2,Adições!$A$2:$A$301,0)),2),0)</f>
        <v>0</v>
      </c>
      <c r="AC2" s="28" t="n">
        <f aca="false">IFERROR(ROUND($G2/SUM(Adições!$E:$E)*Operação!$C$7,2),0)</f>
        <v>0</v>
      </c>
      <c r="AD2" s="29" t="s">
        <v>40</v>
      </c>
      <c r="AE2" s="30" t="n">
        <f aca="false">IFERROR(ROUND(AG2*100/AF2,2),0)</f>
        <v>0</v>
      </c>
      <c r="AF2" s="28" t="n">
        <f aca="false">IFERROR(INDEX(Adições!$L$2:$L$301,MATCH($B2,Adições!$A$2:$A$301,0)),0)</f>
        <v>0</v>
      </c>
      <c r="AG2" s="30" t="n">
        <f aca="false">IFERROR(ROUND($G2/INDEX(Adições!$E$2:$E$301,MATCH($B2,Adições!$A$2:$A$301,0))*INDEX(Adições!$M$2:$M$301,MATCH($B2,Adições!$A$2:$A$301,0)),2),0)</f>
        <v>0</v>
      </c>
      <c r="AH2" s="24" t="str">
        <f aca="false">IFERROR(""&amp;INDEX(Adições!$N$2:$N$301,MATCH($B2,Adições!$A$2:$A$301,0)),"")</f>
        <v/>
      </c>
      <c r="AI2" s="29" t="s">
        <v>40</v>
      </c>
      <c r="AJ2" s="30" t="n">
        <f aca="false">IFERROR(ROUND(AL2*100/AK2,2),0)</f>
        <v>0</v>
      </c>
      <c r="AK2" s="28" t="n">
        <f aca="false">IFERROR(INDEX(Adições!$O$2:$O$301,MATCH($B2,Adições!$A$2:$A$301,0)),0)</f>
        <v>0</v>
      </c>
      <c r="AL2" s="30" t="n">
        <f aca="false">IFERROR(ROUND($G2/INDEX(Adições!$E$2:$E$301,MATCH($B2,Adições!$A$2:$A$301,0))*INDEX(Adições!$P$2:$P$301,MATCH($B2,Adições!$A$2:$A$301,0)),2),0)</f>
        <v>0</v>
      </c>
      <c r="AM2" s="24" t="str">
        <f aca="false">IFERROR(""&amp;INDEX(Adições!$Q$2:$Q$301,MATCH($B2,Adições!$A$2:$A$301,0)),"")</f>
        <v/>
      </c>
      <c r="AN2" s="28" t="n">
        <f aca="false">M2+Q2+W2+AB2+AC2+AG2+AL2</f>
        <v>0</v>
      </c>
    </row>
    <row r="3" customFormat="false" ht="12.8" hidden="false" customHeight="false" outlineLevel="0" collapsed="false">
      <c r="A3" s="20"/>
      <c r="B3" s="21"/>
      <c r="C3" s="22"/>
      <c r="D3" s="32"/>
      <c r="E3" s="24" t="str">
        <f aca="false">IFERROR(""&amp;INDEX(Adições!$B$2:$B$301,MATCH($B3,Adições!$A$2:$A$301,0)),"")</f>
        <v/>
      </c>
      <c r="F3" s="25" t="n">
        <f aca="false">IFERROR(ROUND($G3/INDEX(Adições!$E$2:$E$301,MATCH($B3,Adições!$A$2:$A$301,0))*INDEX(Adições!$F$2:$F$301,MATCH($B3,Adições!$A$2:$A$301,0)),2),0)</f>
        <v>0</v>
      </c>
      <c r="G3" s="26" t="n">
        <f aca="false">ROUND(C3*D3,4)</f>
        <v>0</v>
      </c>
      <c r="H3" s="27" t="n">
        <f aca="false">ROUND(D3*Operação!$C$1,8)</f>
        <v>0</v>
      </c>
      <c r="I3" s="28" t="n">
        <f aca="false">ROUND(C3*H3,2)</f>
        <v>0</v>
      </c>
      <c r="J3" s="28" t="n">
        <f aca="false">IFERROR(ROUND($F3/SUM(Adições!$F:$F)*Operação!$C$4,2),0)</f>
        <v>0</v>
      </c>
      <c r="K3" s="28" t="n">
        <f aca="false">IFERROR(ROUND($G3/SUM(Adições!$E:$E)*Operação!$C$5,2),0)</f>
        <v>0</v>
      </c>
      <c r="L3" s="28" t="n">
        <f aca="false">IFERROR(ROUND($G3/SUM(Adições!$E:$E)*Operação!$C$6,2),0)</f>
        <v>0</v>
      </c>
      <c r="M3" s="28" t="n">
        <f aca="false">I3+J3+K3+L3</f>
        <v>0</v>
      </c>
      <c r="N3" s="29" t="s">
        <v>40</v>
      </c>
      <c r="O3" s="30" t="n">
        <f aca="false">IFERROR(IF(P3&gt;0,ROUND((M3+W3+AB3+AC3+AG3+AL3)/(1-P3/100),2),0),0)</f>
        <v>0</v>
      </c>
      <c r="P3" s="30" t="n">
        <f aca="false">IFERROR(INDEX(Adições!$R$2:$R$301,MATCH($B3,Adições!$A$2:$A$301,0)),0)</f>
        <v>0</v>
      </c>
      <c r="Q3" s="30" t="n">
        <f aca="false">IFERROR(ROUND(O3*P3/100,2),0)</f>
        <v>0</v>
      </c>
      <c r="R3" s="30" t="n">
        <f aca="false">IFERROR(ROUND(Q3*(-INDEX(Adições!$S$2:$S$301,MATCH($B3,Adições!$A$2:$A$301,0))/100),2),0)</f>
        <v>0</v>
      </c>
      <c r="S3" s="24" t="str">
        <f aca="false">IFERROR(""&amp;INDEX(Adições!$T$2:$T$301,MATCH($B3,Adições!$A$2:$A$301,0)),"")</f>
        <v/>
      </c>
      <c r="T3" s="29" t="s">
        <v>40</v>
      </c>
      <c r="U3" s="30" t="n">
        <f aca="false">IFERROR(ROUND(W3*100/V3,2),0)</f>
        <v>0</v>
      </c>
      <c r="V3" s="31" t="n">
        <f aca="false">IFERROR(INDEX(Adições!$I$2:$I$301,MATCH($B3,Adições!$A$2:$A$301,0)),0)</f>
        <v>0</v>
      </c>
      <c r="W3" s="30" t="n">
        <f aca="false">IFERROR(ROUND($G3/INDEX(Adições!$E$2:$E$301,MATCH($B3,Adições!$A$2:$A$301,0))*INDEX(Adições!$J$2:$J$301,MATCH($B3,Adições!$A$2:$A$301,0)),2),0)</f>
        <v>0</v>
      </c>
      <c r="X3" s="24" t="str">
        <f aca="false">IFERROR(""&amp;INDEX(Adições!$K$2:$K$301,MATCH($B3,Adições!$A$2:$A$301,0)),"")</f>
        <v/>
      </c>
      <c r="Y3" s="29" t="s">
        <v>40</v>
      </c>
      <c r="Z3" s="30" t="n">
        <f aca="false">IFERROR(ROUND(AB3*100/AA3,2),0)</f>
        <v>0</v>
      </c>
      <c r="AA3" s="31" t="n">
        <f aca="false">IFERROR(INDEX(Adições!$G$2:$G$301,MATCH($B3,Adições!$A$2:$A$301,0)),0)</f>
        <v>0</v>
      </c>
      <c r="AB3" s="30" t="n">
        <f aca="false">IFERROR(ROUND($G3/INDEX(Adições!$E$2:$E$301,MATCH($B3,Adições!$A$2:$A$301,0))*INDEX(Adições!$H$2:$H$301,MATCH($B3,Adições!$A$2:$A$301,0)),2),0)</f>
        <v>0</v>
      </c>
      <c r="AC3" s="28" t="n">
        <f aca="false">IFERROR(ROUND($G3/SUM(Adições!$E:$E)*Operação!$C$7,2),0)</f>
        <v>0</v>
      </c>
      <c r="AD3" s="29" t="s">
        <v>40</v>
      </c>
      <c r="AE3" s="30" t="n">
        <f aca="false">IFERROR(ROUND(AG3*100/AF3,2),0)</f>
        <v>0</v>
      </c>
      <c r="AF3" s="28" t="n">
        <f aca="false">IFERROR(INDEX(Adições!$L$2:$L$301,MATCH($B3,Adições!$A$2:$A$301,0)),0)</f>
        <v>0</v>
      </c>
      <c r="AG3" s="30" t="n">
        <f aca="false">IFERROR(ROUND($G3/INDEX(Adições!$E$2:$E$301,MATCH($B3,Adições!$A$2:$A$301,0))*INDEX(Adições!$M$2:$M$301,MATCH($B3,Adições!$A$2:$A$301,0)),2),0)</f>
        <v>0</v>
      </c>
      <c r="AH3" s="24" t="str">
        <f aca="false">IFERROR(""&amp;INDEX(Adições!$N$2:$N$301,MATCH($B3,Adições!$A$2:$A$301,0)),"")</f>
        <v/>
      </c>
      <c r="AI3" s="29" t="s">
        <v>40</v>
      </c>
      <c r="AJ3" s="30" t="n">
        <f aca="false">IFERROR(ROUND(AL3*100/AK3,2),0)</f>
        <v>0</v>
      </c>
      <c r="AK3" s="28" t="n">
        <f aca="false">IFERROR(INDEX(Adições!$O$2:$O$301,MATCH($B3,Adições!$A$2:$A$301,0)),0)</f>
        <v>0</v>
      </c>
      <c r="AL3" s="30" t="n">
        <f aca="false">IFERROR(ROUND($G3/INDEX(Adições!$E$2:$E$301,MATCH($B3,Adições!$A$2:$A$301,0))*INDEX(Adições!$P$2:$P$301,MATCH($B3,Adições!$A$2:$A$301,0)),2),0)</f>
        <v>0</v>
      </c>
      <c r="AM3" s="24" t="str">
        <f aca="false">IFERROR(""&amp;INDEX(Adições!$Q$2:$Q$301,MATCH($B3,Adições!$A$2:$A$301,0)),"")</f>
        <v/>
      </c>
      <c r="AN3" s="28" t="n">
        <f aca="false">M3+Q3+W3+AB3+AC3+AG3+AL3</f>
        <v>0</v>
      </c>
    </row>
    <row r="4" customFormat="false" ht="12.8" hidden="false" customHeight="false" outlineLevel="0" collapsed="false">
      <c r="A4" s="20"/>
      <c r="B4" s="21"/>
      <c r="C4" s="22"/>
      <c r="D4" s="32"/>
      <c r="E4" s="24" t="str">
        <f aca="false">IFERROR(""&amp;INDEX(Adições!$B$2:$B$301,MATCH($B4,Adições!$A$2:$A$301,0)),"")</f>
        <v/>
      </c>
      <c r="F4" s="25" t="n">
        <f aca="false">IFERROR(ROUND($G4/INDEX(Adições!$E$2:$E$301,MATCH($B4,Adições!$A$2:$A$301,0))*INDEX(Adições!$F$2:$F$301,MATCH($B4,Adições!$A$2:$A$301,0)),2),0)</f>
        <v>0</v>
      </c>
      <c r="G4" s="26" t="n">
        <f aca="false">ROUND(C4*D4,4)</f>
        <v>0</v>
      </c>
      <c r="H4" s="27" t="n">
        <f aca="false">ROUND(D4*Operação!$C$1,8)</f>
        <v>0</v>
      </c>
      <c r="I4" s="28" t="n">
        <f aca="false">ROUND(C4*H4,2)</f>
        <v>0</v>
      </c>
      <c r="J4" s="28" t="n">
        <f aca="false">IFERROR(ROUND($F4/SUM(Adições!$F:$F)*Operação!$C$4,2),0)</f>
        <v>0</v>
      </c>
      <c r="K4" s="28" t="n">
        <f aca="false">IFERROR(ROUND($G4/SUM(Adições!$E:$E)*Operação!$C$5,2),0)</f>
        <v>0</v>
      </c>
      <c r="L4" s="28" t="n">
        <f aca="false">IFERROR(ROUND($G4/SUM(Adições!$E:$E)*Operação!$C$6,2),0)</f>
        <v>0</v>
      </c>
      <c r="M4" s="28" t="n">
        <f aca="false">I4+J4+K4+L4</f>
        <v>0</v>
      </c>
      <c r="N4" s="29" t="s">
        <v>40</v>
      </c>
      <c r="O4" s="30" t="n">
        <f aca="false">IFERROR(IF(P4&gt;0,ROUND((M4+W4+AB4+AC4+AG4+AL4)/(1-P4/100),2),0),0)</f>
        <v>0</v>
      </c>
      <c r="P4" s="30" t="n">
        <f aca="false">IFERROR(INDEX(Adições!$R$2:$R$301,MATCH($B4,Adições!$A$2:$A$301,0)),0)</f>
        <v>0</v>
      </c>
      <c r="Q4" s="30" t="n">
        <f aca="false">IFERROR(ROUND(O4*P4/100,2),0)</f>
        <v>0</v>
      </c>
      <c r="R4" s="30" t="n">
        <f aca="false">IFERROR(ROUND(Q4*(-INDEX(Adições!$S$2:$S$301,MATCH($B4,Adições!$A$2:$A$301,0))/100),2),0)</f>
        <v>0</v>
      </c>
      <c r="S4" s="24" t="str">
        <f aca="false">IFERROR(""&amp;INDEX(Adições!$T$2:$T$301,MATCH($B4,Adições!$A$2:$A$301,0)),"")</f>
        <v/>
      </c>
      <c r="T4" s="29" t="s">
        <v>40</v>
      </c>
      <c r="U4" s="30" t="n">
        <f aca="false">IFERROR(ROUND(W4*100/V4,2),0)</f>
        <v>0</v>
      </c>
      <c r="V4" s="31" t="n">
        <f aca="false">IFERROR(INDEX(Adições!$I$2:$I$301,MATCH($B4,Adições!$A$2:$A$301,0)),0)</f>
        <v>0</v>
      </c>
      <c r="W4" s="30" t="n">
        <f aca="false">IFERROR(ROUND($G4/INDEX(Adições!$E$2:$E$301,MATCH($B4,Adições!$A$2:$A$301,0))*INDEX(Adições!$J$2:$J$301,MATCH($B4,Adições!$A$2:$A$301,0)),2),0)</f>
        <v>0</v>
      </c>
      <c r="X4" s="24" t="str">
        <f aca="false">IFERROR(""&amp;INDEX(Adições!$K$2:$K$301,MATCH($B4,Adições!$A$2:$A$301,0)),"")</f>
        <v/>
      </c>
      <c r="Y4" s="29" t="s">
        <v>40</v>
      </c>
      <c r="Z4" s="30" t="n">
        <f aca="false">IFERROR(ROUND(AB4*100/AA4,2),0)</f>
        <v>0</v>
      </c>
      <c r="AA4" s="31" t="n">
        <f aca="false">IFERROR(INDEX(Adições!$G$2:$G$301,MATCH($B4,Adições!$A$2:$A$301,0)),0)</f>
        <v>0</v>
      </c>
      <c r="AB4" s="30" t="n">
        <f aca="false">IFERROR(ROUND($G4/INDEX(Adições!$E$2:$E$301,MATCH($B4,Adições!$A$2:$A$301,0))*INDEX(Adições!$H$2:$H$301,MATCH($B4,Adições!$A$2:$A$301,0)),2),0)</f>
        <v>0</v>
      </c>
      <c r="AC4" s="28" t="n">
        <f aca="false">IFERROR(ROUND($G4/SUM(Adições!$E:$E)*Operação!$C$7,2),0)</f>
        <v>0</v>
      </c>
      <c r="AD4" s="29" t="s">
        <v>40</v>
      </c>
      <c r="AE4" s="30" t="n">
        <f aca="false">IFERROR(ROUND(AG4*100/AF4,2),0)</f>
        <v>0</v>
      </c>
      <c r="AF4" s="28" t="n">
        <f aca="false">IFERROR(INDEX(Adições!$L$2:$L$301,MATCH($B4,Adições!$A$2:$A$301,0)),0)</f>
        <v>0</v>
      </c>
      <c r="AG4" s="30" t="n">
        <f aca="false">IFERROR(ROUND($G4/INDEX(Adições!$E$2:$E$301,MATCH($B4,Adições!$A$2:$A$301,0))*INDEX(Adições!$M$2:$M$301,MATCH($B4,Adições!$A$2:$A$301,0)),2),0)</f>
        <v>0</v>
      </c>
      <c r="AH4" s="24" t="str">
        <f aca="false">IFERROR(""&amp;INDEX(Adições!$N$2:$N$301,MATCH($B4,Adições!$A$2:$A$301,0)),"")</f>
        <v/>
      </c>
      <c r="AI4" s="29" t="s">
        <v>40</v>
      </c>
      <c r="AJ4" s="30" t="n">
        <f aca="false">IFERROR(ROUND(AL4*100/AK4,2),0)</f>
        <v>0</v>
      </c>
      <c r="AK4" s="28" t="n">
        <f aca="false">IFERROR(INDEX(Adições!$O$2:$O$301,MATCH($B4,Adições!$A$2:$A$301,0)),0)</f>
        <v>0</v>
      </c>
      <c r="AL4" s="30" t="n">
        <f aca="false">IFERROR(ROUND($G4/INDEX(Adições!$E$2:$E$301,MATCH($B4,Adições!$A$2:$A$301,0))*INDEX(Adições!$P$2:$P$301,MATCH($B4,Adições!$A$2:$A$301,0)),2),0)</f>
        <v>0</v>
      </c>
      <c r="AM4" s="24" t="str">
        <f aca="false">IFERROR(""&amp;INDEX(Adições!$Q$2:$Q$301,MATCH($B4,Adições!$A$2:$A$301,0)),"")</f>
        <v/>
      </c>
      <c r="AN4" s="28" t="n">
        <f aca="false">M4+Q4+W4+AB4+AC4+AG4+AL4</f>
        <v>0</v>
      </c>
    </row>
    <row r="5" customFormat="false" ht="12.8" hidden="false" customHeight="false" outlineLevel="0" collapsed="false">
      <c r="A5" s="20"/>
      <c r="B5" s="21"/>
      <c r="C5" s="22"/>
      <c r="D5" s="32"/>
      <c r="E5" s="24" t="str">
        <f aca="false">IFERROR(""&amp;INDEX(Adições!$B$2:$B$301,MATCH($B5,Adições!$A$2:$A$301,0)),"")</f>
        <v/>
      </c>
      <c r="F5" s="25" t="n">
        <f aca="false">IFERROR(ROUND($G5/INDEX(Adições!$E$2:$E$301,MATCH($B5,Adições!$A$2:$A$301,0))*INDEX(Adições!$F$2:$F$301,MATCH($B5,Adições!$A$2:$A$301,0)),2),0)</f>
        <v>0</v>
      </c>
      <c r="G5" s="26" t="n">
        <f aca="false">ROUND(C5*D5,4)</f>
        <v>0</v>
      </c>
      <c r="H5" s="27" t="n">
        <f aca="false">ROUND(D5*Operação!$C$1,8)</f>
        <v>0</v>
      </c>
      <c r="I5" s="28" t="n">
        <f aca="false">ROUND(C5*H5,2)</f>
        <v>0</v>
      </c>
      <c r="J5" s="28" t="n">
        <f aca="false">IFERROR(ROUND($F5/SUM(Adições!$F:$F)*Operação!$C$4,2),0)</f>
        <v>0</v>
      </c>
      <c r="K5" s="28" t="n">
        <f aca="false">IFERROR(ROUND($G5/SUM(Adições!$E:$E)*Operação!$C$5,2),0)</f>
        <v>0</v>
      </c>
      <c r="L5" s="28" t="n">
        <f aca="false">IFERROR(ROUND($G5/SUM(Adições!$E:$E)*Operação!$C$6,2),0)</f>
        <v>0</v>
      </c>
      <c r="M5" s="28" t="n">
        <f aca="false">I5+J5+K5+L5</f>
        <v>0</v>
      </c>
      <c r="N5" s="29" t="s">
        <v>40</v>
      </c>
      <c r="O5" s="30" t="n">
        <f aca="false">IFERROR(IF(P5&gt;0,ROUND((M5+W5+AB5+AC5+AG5+AL5)/(1-P5/100),2),0),0)</f>
        <v>0</v>
      </c>
      <c r="P5" s="30" t="n">
        <f aca="false">IFERROR(INDEX(Adições!$R$2:$R$301,MATCH($B5,Adições!$A$2:$A$301,0)),0)</f>
        <v>0</v>
      </c>
      <c r="Q5" s="30" t="n">
        <f aca="false">IFERROR(ROUND(O5*P5/100,2),0)</f>
        <v>0</v>
      </c>
      <c r="R5" s="30" t="n">
        <f aca="false">IFERROR(ROUND(Q5*(-INDEX(Adições!$S$2:$S$301,MATCH($B5,Adições!$A$2:$A$301,0))/100),2),0)</f>
        <v>0</v>
      </c>
      <c r="S5" s="24" t="str">
        <f aca="false">IFERROR(""&amp;INDEX(Adições!$T$2:$T$301,MATCH($B5,Adições!$A$2:$A$301,0)),"")</f>
        <v/>
      </c>
      <c r="T5" s="29" t="s">
        <v>40</v>
      </c>
      <c r="U5" s="30" t="n">
        <f aca="false">IFERROR(ROUND(W5*100/V5,2),0)</f>
        <v>0</v>
      </c>
      <c r="V5" s="31" t="n">
        <f aca="false">IFERROR(INDEX(Adições!$I$2:$I$301,MATCH($B5,Adições!$A$2:$A$301,0)),0)</f>
        <v>0</v>
      </c>
      <c r="W5" s="30" t="n">
        <f aca="false">IFERROR(ROUND($G5/INDEX(Adições!$E$2:$E$301,MATCH($B5,Adições!$A$2:$A$301,0))*INDEX(Adições!$J$2:$J$301,MATCH($B5,Adições!$A$2:$A$301,0)),2),0)</f>
        <v>0</v>
      </c>
      <c r="X5" s="24" t="str">
        <f aca="false">IFERROR(""&amp;INDEX(Adições!$K$2:$K$301,MATCH($B5,Adições!$A$2:$A$301,0)),"")</f>
        <v/>
      </c>
      <c r="Y5" s="29" t="s">
        <v>40</v>
      </c>
      <c r="Z5" s="30" t="n">
        <f aca="false">IFERROR(ROUND(AB5*100/AA5,2),0)</f>
        <v>0</v>
      </c>
      <c r="AA5" s="31" t="n">
        <f aca="false">IFERROR(INDEX(Adições!$G$2:$G$301,MATCH($B5,Adições!$A$2:$A$301,0)),0)</f>
        <v>0</v>
      </c>
      <c r="AB5" s="30" t="n">
        <f aca="false">IFERROR(ROUND($G5/INDEX(Adições!$E$2:$E$301,MATCH($B5,Adições!$A$2:$A$301,0))*INDEX(Adições!$H$2:$H$301,MATCH($B5,Adições!$A$2:$A$301,0)),2),0)</f>
        <v>0</v>
      </c>
      <c r="AC5" s="28" t="n">
        <f aca="false">IFERROR(ROUND($G5/SUM(Adições!$E:$E)*Operação!$C$7,2),0)</f>
        <v>0</v>
      </c>
      <c r="AD5" s="29" t="s">
        <v>40</v>
      </c>
      <c r="AE5" s="30" t="n">
        <f aca="false">IFERROR(ROUND(AG5*100/AF5,2),0)</f>
        <v>0</v>
      </c>
      <c r="AF5" s="28" t="n">
        <f aca="false">IFERROR(INDEX(Adições!$L$2:$L$301,MATCH($B5,Adições!$A$2:$A$301,0)),0)</f>
        <v>0</v>
      </c>
      <c r="AG5" s="30" t="n">
        <f aca="false">IFERROR(ROUND($G5/INDEX(Adições!$E$2:$E$301,MATCH($B5,Adições!$A$2:$A$301,0))*INDEX(Adições!$M$2:$M$301,MATCH($B5,Adições!$A$2:$A$301,0)),2),0)</f>
        <v>0</v>
      </c>
      <c r="AH5" s="24" t="str">
        <f aca="false">IFERROR(""&amp;INDEX(Adições!$N$2:$N$301,MATCH($B5,Adições!$A$2:$A$301,0)),"")</f>
        <v/>
      </c>
      <c r="AI5" s="29" t="s">
        <v>40</v>
      </c>
      <c r="AJ5" s="30" t="n">
        <f aca="false">IFERROR(ROUND(AL5*100/AK5,2),0)</f>
        <v>0</v>
      </c>
      <c r="AK5" s="28" t="n">
        <f aca="false">IFERROR(INDEX(Adições!$O$2:$O$301,MATCH($B5,Adições!$A$2:$A$301,0)),0)</f>
        <v>0</v>
      </c>
      <c r="AL5" s="30" t="n">
        <f aca="false">IFERROR(ROUND($G5/INDEX(Adições!$E$2:$E$301,MATCH($B5,Adições!$A$2:$A$301,0))*INDEX(Adições!$P$2:$P$301,MATCH($B5,Adições!$A$2:$A$301,0)),2),0)</f>
        <v>0</v>
      </c>
      <c r="AM5" s="24" t="str">
        <f aca="false">IFERROR(""&amp;INDEX(Adições!$Q$2:$Q$301,MATCH($B5,Adições!$A$2:$A$301,0)),"")</f>
        <v/>
      </c>
      <c r="AN5" s="28" t="n">
        <f aca="false">M5+Q5+W5+AB5+AC5+AG5+AL5</f>
        <v>0</v>
      </c>
    </row>
    <row r="6" customFormat="false" ht="12.8" hidden="false" customHeight="false" outlineLevel="0" collapsed="false">
      <c r="A6" s="20"/>
      <c r="B6" s="21"/>
      <c r="C6" s="22"/>
      <c r="D6" s="32"/>
      <c r="E6" s="24" t="str">
        <f aca="false">IFERROR(""&amp;INDEX(Adições!$B$2:$B$301,MATCH($B6,Adições!$A$2:$A$301,0)),"")</f>
        <v/>
      </c>
      <c r="F6" s="25" t="n">
        <f aca="false">IFERROR(ROUND($G6/INDEX(Adições!$E$2:$E$301,MATCH($B6,Adições!$A$2:$A$301,0))*INDEX(Adições!$F$2:$F$301,MATCH($B6,Adições!$A$2:$A$301,0)),2),0)</f>
        <v>0</v>
      </c>
      <c r="G6" s="26" t="n">
        <f aca="false">ROUND(C6*D6,4)</f>
        <v>0</v>
      </c>
      <c r="H6" s="27" t="n">
        <f aca="false">ROUND(D6*Operação!$C$1,8)</f>
        <v>0</v>
      </c>
      <c r="I6" s="28" t="n">
        <f aca="false">ROUND(C6*H6,2)</f>
        <v>0</v>
      </c>
      <c r="J6" s="28" t="n">
        <f aca="false">IFERROR(ROUND($F6/SUM(Adições!$F:$F)*Operação!$C$4,2),0)</f>
        <v>0</v>
      </c>
      <c r="K6" s="28" t="n">
        <f aca="false">IFERROR(ROUND($G6/SUM(Adições!$E:$E)*Operação!$C$5,2),0)</f>
        <v>0</v>
      </c>
      <c r="L6" s="28" t="n">
        <f aca="false">IFERROR(ROUND($G6/SUM(Adições!$E:$E)*Operação!$C$6,2),0)</f>
        <v>0</v>
      </c>
      <c r="M6" s="28" t="n">
        <f aca="false">I6+J6+K6+L6</f>
        <v>0</v>
      </c>
      <c r="N6" s="29" t="s">
        <v>40</v>
      </c>
      <c r="O6" s="30" t="n">
        <f aca="false">IFERROR(IF(P6&gt;0,ROUND((M6+W6+AB6+AC6+AG6+AL6)/(1-P6/100),2),0),0)</f>
        <v>0</v>
      </c>
      <c r="P6" s="30" t="n">
        <f aca="false">IFERROR(INDEX(Adições!$R$2:$R$301,MATCH($B6,Adições!$A$2:$A$301,0)),0)</f>
        <v>0</v>
      </c>
      <c r="Q6" s="30" t="n">
        <f aca="false">IFERROR(ROUND(O6*P6/100,2),0)</f>
        <v>0</v>
      </c>
      <c r="R6" s="30" t="n">
        <f aca="false">IFERROR(ROUND(Q6*(-INDEX(Adições!$S$2:$S$301,MATCH($B6,Adições!$A$2:$A$301,0))/100),2),0)</f>
        <v>0</v>
      </c>
      <c r="S6" s="24" t="str">
        <f aca="false">IFERROR(""&amp;INDEX(Adições!$T$2:$T$301,MATCH($B6,Adições!$A$2:$A$301,0)),"")</f>
        <v/>
      </c>
      <c r="T6" s="29" t="s">
        <v>40</v>
      </c>
      <c r="U6" s="30" t="n">
        <f aca="false">IFERROR(ROUND(W6*100/V6,2),0)</f>
        <v>0</v>
      </c>
      <c r="V6" s="31" t="n">
        <f aca="false">IFERROR(INDEX(Adições!$I$2:$I$301,MATCH($B6,Adições!$A$2:$A$301,0)),0)</f>
        <v>0</v>
      </c>
      <c r="W6" s="30" t="n">
        <f aca="false">IFERROR(ROUND($G6/INDEX(Adições!$E$2:$E$301,MATCH($B6,Adições!$A$2:$A$301,0))*INDEX(Adições!$J$2:$J$301,MATCH($B6,Adições!$A$2:$A$301,0)),2),0)</f>
        <v>0</v>
      </c>
      <c r="X6" s="24" t="str">
        <f aca="false">IFERROR(""&amp;INDEX(Adições!$K$2:$K$301,MATCH($B6,Adições!$A$2:$A$301,0)),"")</f>
        <v/>
      </c>
      <c r="Y6" s="29" t="s">
        <v>40</v>
      </c>
      <c r="Z6" s="30" t="n">
        <f aca="false">IFERROR(ROUND(AB6*100/AA6,2),0)</f>
        <v>0</v>
      </c>
      <c r="AA6" s="31" t="n">
        <f aca="false">IFERROR(INDEX(Adições!$G$2:$G$301,MATCH($B6,Adições!$A$2:$A$301,0)),0)</f>
        <v>0</v>
      </c>
      <c r="AB6" s="30" t="n">
        <f aca="false">IFERROR(ROUND($G6/INDEX(Adições!$E$2:$E$301,MATCH($B6,Adições!$A$2:$A$301,0))*INDEX(Adições!$H$2:$H$301,MATCH($B6,Adições!$A$2:$A$301,0)),2),0)</f>
        <v>0</v>
      </c>
      <c r="AC6" s="28" t="n">
        <f aca="false">IFERROR(ROUND($G6/SUM(Adições!$E:$E)*Operação!$C$7,2),0)</f>
        <v>0</v>
      </c>
      <c r="AD6" s="29" t="s">
        <v>40</v>
      </c>
      <c r="AE6" s="30" t="n">
        <f aca="false">IFERROR(ROUND(AG6*100/AF6,2),0)</f>
        <v>0</v>
      </c>
      <c r="AF6" s="28" t="n">
        <f aca="false">IFERROR(INDEX(Adições!$L$2:$L$301,MATCH($B6,Adições!$A$2:$A$301,0)),0)</f>
        <v>0</v>
      </c>
      <c r="AG6" s="30" t="n">
        <f aca="false">IFERROR(ROUND($G6/INDEX(Adições!$E$2:$E$301,MATCH($B6,Adições!$A$2:$A$301,0))*INDEX(Adições!$M$2:$M$301,MATCH($B6,Adições!$A$2:$A$301,0)),2),0)</f>
        <v>0</v>
      </c>
      <c r="AH6" s="24" t="str">
        <f aca="false">IFERROR(""&amp;INDEX(Adições!$N$2:$N$301,MATCH($B6,Adições!$A$2:$A$301,0)),"")</f>
        <v/>
      </c>
      <c r="AI6" s="29" t="s">
        <v>40</v>
      </c>
      <c r="AJ6" s="30" t="n">
        <f aca="false">IFERROR(ROUND(AL6*100/AK6,2),0)</f>
        <v>0</v>
      </c>
      <c r="AK6" s="28" t="n">
        <f aca="false">IFERROR(INDEX(Adições!$O$2:$O$301,MATCH($B6,Adições!$A$2:$A$301,0)),0)</f>
        <v>0</v>
      </c>
      <c r="AL6" s="30" t="n">
        <f aca="false">IFERROR(ROUND($G6/INDEX(Adições!$E$2:$E$301,MATCH($B6,Adições!$A$2:$A$301,0))*INDEX(Adições!$P$2:$P$301,MATCH($B6,Adições!$A$2:$A$301,0)),2),0)</f>
        <v>0</v>
      </c>
      <c r="AM6" s="24" t="str">
        <f aca="false">IFERROR(""&amp;INDEX(Adições!$Q$2:$Q$301,MATCH($B6,Adições!$A$2:$A$301,0)),"")</f>
        <v/>
      </c>
      <c r="AN6" s="28" t="n">
        <f aca="false">M6+Q6+W6+AB6+AC6+AG6+AL6</f>
        <v>0</v>
      </c>
    </row>
    <row r="7" customFormat="false" ht="12.8" hidden="false" customHeight="false" outlineLevel="0" collapsed="false">
      <c r="A7" s="20"/>
      <c r="B7" s="21"/>
      <c r="C7" s="22"/>
      <c r="D7" s="32"/>
      <c r="E7" s="24" t="str">
        <f aca="false">IFERROR(""&amp;INDEX(Adições!$B$2:$B$301,MATCH($B7,Adições!$A$2:$A$301,0)),"")</f>
        <v/>
      </c>
      <c r="F7" s="25" t="n">
        <f aca="false">IFERROR(ROUND($G7/INDEX(Adições!$E$2:$E$301,MATCH($B7,Adições!$A$2:$A$301,0))*INDEX(Adições!$F$2:$F$301,MATCH($B7,Adições!$A$2:$A$301,0)),2),0)</f>
        <v>0</v>
      </c>
      <c r="G7" s="26" t="n">
        <f aca="false">ROUND(C7*D7,4)</f>
        <v>0</v>
      </c>
      <c r="H7" s="27" t="n">
        <f aca="false">ROUND(D7*Operação!$C$1,8)</f>
        <v>0</v>
      </c>
      <c r="I7" s="28" t="n">
        <f aca="false">ROUND(C7*H7,2)</f>
        <v>0</v>
      </c>
      <c r="J7" s="28" t="n">
        <f aca="false">IFERROR(ROUND($F7/SUM(Adições!$F:$F)*Operação!$C$4,2),0)</f>
        <v>0</v>
      </c>
      <c r="K7" s="28" t="n">
        <f aca="false">IFERROR(ROUND($G7/SUM(Adições!$E:$E)*Operação!$C$5,2),0)</f>
        <v>0</v>
      </c>
      <c r="L7" s="28" t="n">
        <f aca="false">IFERROR(ROUND($G7/SUM(Adições!$E:$E)*Operação!$C$6,2),0)</f>
        <v>0</v>
      </c>
      <c r="M7" s="28" t="n">
        <f aca="false">I7+J7+K7+L7</f>
        <v>0</v>
      </c>
      <c r="N7" s="29" t="s">
        <v>40</v>
      </c>
      <c r="O7" s="30" t="n">
        <f aca="false">IFERROR(IF(P7&gt;0,ROUND((M7+W7+AB7+AC7+AG7+AL7)/(1-P7/100),2),0),0)</f>
        <v>0</v>
      </c>
      <c r="P7" s="30" t="n">
        <f aca="false">IFERROR(INDEX(Adições!$R$2:$R$301,MATCH($B7,Adições!$A$2:$A$301,0)),0)</f>
        <v>0</v>
      </c>
      <c r="Q7" s="30" t="n">
        <f aca="false">IFERROR(ROUND(O7*P7/100,2),0)</f>
        <v>0</v>
      </c>
      <c r="R7" s="30" t="n">
        <f aca="false">IFERROR(ROUND(Q7*(-INDEX(Adições!$S$2:$S$301,MATCH($B7,Adições!$A$2:$A$301,0))/100),2),0)</f>
        <v>0</v>
      </c>
      <c r="S7" s="24" t="str">
        <f aca="false">IFERROR(""&amp;INDEX(Adições!$T$2:$T$301,MATCH($B7,Adições!$A$2:$A$301,0)),"")</f>
        <v/>
      </c>
      <c r="T7" s="29" t="s">
        <v>40</v>
      </c>
      <c r="U7" s="30" t="n">
        <f aca="false">IFERROR(ROUND(W7*100/V7,2),0)</f>
        <v>0</v>
      </c>
      <c r="V7" s="31" t="n">
        <f aca="false">IFERROR(INDEX(Adições!$I$2:$I$301,MATCH($B7,Adições!$A$2:$A$301,0)),0)</f>
        <v>0</v>
      </c>
      <c r="W7" s="30" t="n">
        <f aca="false">IFERROR(ROUND($G7/INDEX(Adições!$E$2:$E$301,MATCH($B7,Adições!$A$2:$A$301,0))*INDEX(Adições!$J$2:$J$301,MATCH($B7,Adições!$A$2:$A$301,0)),2),0)</f>
        <v>0</v>
      </c>
      <c r="X7" s="24" t="str">
        <f aca="false">IFERROR(""&amp;INDEX(Adições!$K$2:$K$301,MATCH($B7,Adições!$A$2:$A$301,0)),"")</f>
        <v/>
      </c>
      <c r="Y7" s="29" t="s">
        <v>40</v>
      </c>
      <c r="Z7" s="30" t="n">
        <f aca="false">IFERROR(ROUND(AB7*100/AA7,2),0)</f>
        <v>0</v>
      </c>
      <c r="AA7" s="31" t="n">
        <f aca="false">IFERROR(INDEX(Adições!$G$2:$G$301,MATCH($B7,Adições!$A$2:$A$301,0)),0)</f>
        <v>0</v>
      </c>
      <c r="AB7" s="30" t="n">
        <f aca="false">IFERROR(ROUND($G7/INDEX(Adições!$E$2:$E$301,MATCH($B7,Adições!$A$2:$A$301,0))*INDEX(Adições!$H$2:$H$301,MATCH($B7,Adições!$A$2:$A$301,0)),2),0)</f>
        <v>0</v>
      </c>
      <c r="AC7" s="28" t="n">
        <f aca="false">IFERROR(ROUND($G7/SUM(Adições!$E:$E)*Operação!$C$7,2),0)</f>
        <v>0</v>
      </c>
      <c r="AD7" s="29" t="s">
        <v>40</v>
      </c>
      <c r="AE7" s="30" t="n">
        <f aca="false">IFERROR(ROUND(AG7*100/AF7,2),0)</f>
        <v>0</v>
      </c>
      <c r="AF7" s="28" t="n">
        <f aca="false">IFERROR(INDEX(Adições!$L$2:$L$301,MATCH($B7,Adições!$A$2:$A$301,0)),0)</f>
        <v>0</v>
      </c>
      <c r="AG7" s="30" t="n">
        <f aca="false">IFERROR(ROUND($G7/INDEX(Adições!$E$2:$E$301,MATCH($B7,Adições!$A$2:$A$301,0))*INDEX(Adições!$M$2:$M$301,MATCH($B7,Adições!$A$2:$A$301,0)),2),0)</f>
        <v>0</v>
      </c>
      <c r="AH7" s="24" t="str">
        <f aca="false">IFERROR(""&amp;INDEX(Adições!$N$2:$N$301,MATCH($B7,Adições!$A$2:$A$301,0)),"")</f>
        <v/>
      </c>
      <c r="AI7" s="29" t="s">
        <v>40</v>
      </c>
      <c r="AJ7" s="30" t="n">
        <f aca="false">IFERROR(ROUND(AL7*100/AK7,2),0)</f>
        <v>0</v>
      </c>
      <c r="AK7" s="28" t="n">
        <f aca="false">IFERROR(INDEX(Adições!$O$2:$O$301,MATCH($B7,Adições!$A$2:$A$301,0)),0)</f>
        <v>0</v>
      </c>
      <c r="AL7" s="30" t="n">
        <f aca="false">IFERROR(ROUND($G7/INDEX(Adições!$E$2:$E$301,MATCH($B7,Adições!$A$2:$A$301,0))*INDEX(Adições!$P$2:$P$301,MATCH($B7,Adições!$A$2:$A$301,0)),2),0)</f>
        <v>0</v>
      </c>
      <c r="AM7" s="24" t="str">
        <f aca="false">IFERROR(""&amp;INDEX(Adições!$Q$2:$Q$301,MATCH($B7,Adições!$A$2:$A$301,0)),"")</f>
        <v/>
      </c>
      <c r="AN7" s="28" t="n">
        <f aca="false">M7+Q7+W7+AB7+AC7+AG7+AL7</f>
        <v>0</v>
      </c>
    </row>
    <row r="8" customFormat="false" ht="12.8" hidden="false" customHeight="false" outlineLevel="0" collapsed="false">
      <c r="A8" s="20"/>
      <c r="B8" s="21"/>
      <c r="C8" s="22"/>
      <c r="D8" s="32"/>
      <c r="E8" s="24" t="str">
        <f aca="false">IFERROR(""&amp;INDEX(Adições!$B$2:$B$301,MATCH($B8,Adições!$A$2:$A$301,0)),"")</f>
        <v/>
      </c>
      <c r="F8" s="25" t="n">
        <f aca="false">IFERROR(ROUND($G8/INDEX(Adições!$E$2:$E$301,MATCH($B8,Adições!$A$2:$A$301,0))*INDEX(Adições!$F$2:$F$301,MATCH($B8,Adições!$A$2:$A$301,0)),2),0)</f>
        <v>0</v>
      </c>
      <c r="G8" s="26" t="n">
        <f aca="false">ROUND(C8*D8,4)</f>
        <v>0</v>
      </c>
      <c r="H8" s="27" t="n">
        <f aca="false">ROUND(D8*Operação!$C$1,8)</f>
        <v>0</v>
      </c>
      <c r="I8" s="28" t="n">
        <f aca="false">ROUND(C8*H8,2)</f>
        <v>0</v>
      </c>
      <c r="J8" s="28" t="n">
        <f aca="false">IFERROR(ROUND($F8/SUM(Adições!$F:$F)*Operação!$C$4,2),0)</f>
        <v>0</v>
      </c>
      <c r="K8" s="28" t="n">
        <f aca="false">IFERROR(ROUND($G8/SUM(Adições!$E:$E)*Operação!$C$5,2),0)</f>
        <v>0</v>
      </c>
      <c r="L8" s="28" t="n">
        <f aca="false">IFERROR(ROUND($G8/SUM(Adições!$E:$E)*Operação!$C$6,2),0)</f>
        <v>0</v>
      </c>
      <c r="M8" s="28" t="n">
        <f aca="false">I8+J8+K8+L8</f>
        <v>0</v>
      </c>
      <c r="N8" s="29" t="s">
        <v>40</v>
      </c>
      <c r="O8" s="30" t="n">
        <f aca="false">IFERROR(IF(P8&gt;0,ROUND((M8+W8+AB8+AC8+AG8+AL8)/(1-P8/100),2),0),0)</f>
        <v>0</v>
      </c>
      <c r="P8" s="30" t="n">
        <f aca="false">IFERROR(INDEX(Adições!$R$2:$R$301,MATCH($B8,Adições!$A$2:$A$301,0)),0)</f>
        <v>0</v>
      </c>
      <c r="Q8" s="30" t="n">
        <f aca="false">IFERROR(ROUND(O8*P8/100,2),0)</f>
        <v>0</v>
      </c>
      <c r="R8" s="30" t="n">
        <f aca="false">IFERROR(ROUND(Q8*(-INDEX(Adições!$S$2:$S$301,MATCH($B8,Adições!$A$2:$A$301,0))/100),2),0)</f>
        <v>0</v>
      </c>
      <c r="S8" s="24" t="str">
        <f aca="false">IFERROR(""&amp;INDEX(Adições!$T$2:$T$301,MATCH($B8,Adições!$A$2:$A$301,0)),"")</f>
        <v/>
      </c>
      <c r="T8" s="29" t="s">
        <v>40</v>
      </c>
      <c r="U8" s="30" t="n">
        <f aca="false">IFERROR(ROUND(W8*100/V8,2),0)</f>
        <v>0</v>
      </c>
      <c r="V8" s="31" t="n">
        <f aca="false">IFERROR(INDEX(Adições!$I$2:$I$301,MATCH($B8,Adições!$A$2:$A$301,0)),0)</f>
        <v>0</v>
      </c>
      <c r="W8" s="30" t="n">
        <f aca="false">IFERROR(ROUND($G8/INDEX(Adições!$E$2:$E$301,MATCH($B8,Adições!$A$2:$A$301,0))*INDEX(Adições!$J$2:$J$301,MATCH($B8,Adições!$A$2:$A$301,0)),2),0)</f>
        <v>0</v>
      </c>
      <c r="X8" s="24" t="str">
        <f aca="false">IFERROR(""&amp;INDEX(Adições!$K$2:$K$301,MATCH($B8,Adições!$A$2:$A$301,0)),"")</f>
        <v/>
      </c>
      <c r="Y8" s="29" t="s">
        <v>40</v>
      </c>
      <c r="Z8" s="30" t="n">
        <f aca="false">IFERROR(ROUND(AB8*100/AA8,2),0)</f>
        <v>0</v>
      </c>
      <c r="AA8" s="31" t="n">
        <f aca="false">IFERROR(INDEX(Adições!$G$2:$G$301,MATCH($B8,Adições!$A$2:$A$301,0)),0)</f>
        <v>0</v>
      </c>
      <c r="AB8" s="30" t="n">
        <f aca="false">IFERROR(ROUND($G8/INDEX(Adições!$E$2:$E$301,MATCH($B8,Adições!$A$2:$A$301,0))*INDEX(Adições!$H$2:$H$301,MATCH($B8,Adições!$A$2:$A$301,0)),2),0)</f>
        <v>0</v>
      </c>
      <c r="AC8" s="28" t="n">
        <f aca="false">IFERROR(ROUND($G8/SUM(Adições!$E:$E)*Operação!$C$7,2),0)</f>
        <v>0</v>
      </c>
      <c r="AD8" s="29" t="s">
        <v>40</v>
      </c>
      <c r="AE8" s="30" t="n">
        <f aca="false">IFERROR(ROUND(AG8*100/AF8,2),0)</f>
        <v>0</v>
      </c>
      <c r="AF8" s="28" t="n">
        <f aca="false">IFERROR(INDEX(Adições!$L$2:$L$301,MATCH($B8,Adições!$A$2:$A$301,0)),0)</f>
        <v>0</v>
      </c>
      <c r="AG8" s="30" t="n">
        <f aca="false">IFERROR(ROUND($G8/INDEX(Adições!$E$2:$E$301,MATCH($B8,Adições!$A$2:$A$301,0))*INDEX(Adições!$M$2:$M$301,MATCH($B8,Adições!$A$2:$A$301,0)),2),0)</f>
        <v>0</v>
      </c>
      <c r="AH8" s="24" t="str">
        <f aca="false">IFERROR(""&amp;INDEX(Adições!$N$2:$N$301,MATCH($B8,Adições!$A$2:$A$301,0)),"")</f>
        <v/>
      </c>
      <c r="AI8" s="29" t="s">
        <v>40</v>
      </c>
      <c r="AJ8" s="30" t="n">
        <f aca="false">IFERROR(ROUND(AL8*100/AK8,2),0)</f>
        <v>0</v>
      </c>
      <c r="AK8" s="28" t="n">
        <f aca="false">IFERROR(INDEX(Adições!$O$2:$O$301,MATCH($B8,Adições!$A$2:$A$301,0)),0)</f>
        <v>0</v>
      </c>
      <c r="AL8" s="30" t="n">
        <f aca="false">IFERROR(ROUND($G8/INDEX(Adições!$E$2:$E$301,MATCH($B8,Adições!$A$2:$A$301,0))*INDEX(Adições!$P$2:$P$301,MATCH($B8,Adições!$A$2:$A$301,0)),2),0)</f>
        <v>0</v>
      </c>
      <c r="AM8" s="24" t="str">
        <f aca="false">IFERROR(""&amp;INDEX(Adições!$Q$2:$Q$301,MATCH($B8,Adições!$A$2:$A$301,0)),"")</f>
        <v/>
      </c>
      <c r="AN8" s="28" t="n">
        <f aca="false">M8+Q8+W8+AB8+AC8+AG8+AL8</f>
        <v>0</v>
      </c>
    </row>
    <row r="9" customFormat="false" ht="12.8" hidden="false" customHeight="false" outlineLevel="0" collapsed="false">
      <c r="A9" s="20"/>
      <c r="B9" s="21"/>
      <c r="C9" s="22"/>
      <c r="D9" s="32"/>
      <c r="E9" s="24" t="str">
        <f aca="false">IFERROR(""&amp;INDEX(Adições!$B$2:$B$301,MATCH($B9,Adições!$A$2:$A$301,0)),"")</f>
        <v/>
      </c>
      <c r="F9" s="25" t="n">
        <f aca="false">IFERROR(ROUND($G9/INDEX(Adições!$E$2:$E$301,MATCH($B9,Adições!$A$2:$A$301,0))*INDEX(Adições!$F$2:$F$301,MATCH($B9,Adições!$A$2:$A$301,0)),2),0)</f>
        <v>0</v>
      </c>
      <c r="G9" s="26" t="n">
        <f aca="false">ROUND(C9*D9,4)</f>
        <v>0</v>
      </c>
      <c r="H9" s="27" t="n">
        <f aca="false">ROUND(D9*Operação!$C$1,8)</f>
        <v>0</v>
      </c>
      <c r="I9" s="28" t="n">
        <f aca="false">ROUND(C9*H9,2)</f>
        <v>0</v>
      </c>
      <c r="J9" s="28" t="n">
        <f aca="false">IFERROR(ROUND($F9/SUM(Adições!$F:$F)*Operação!$C$4,2),0)</f>
        <v>0</v>
      </c>
      <c r="K9" s="28" t="n">
        <f aca="false">IFERROR(ROUND($G9/SUM(Adições!$E:$E)*Operação!$C$5,2),0)</f>
        <v>0</v>
      </c>
      <c r="L9" s="28" t="n">
        <f aca="false">IFERROR(ROUND($G9/SUM(Adições!$E:$E)*Operação!$C$6,2),0)</f>
        <v>0</v>
      </c>
      <c r="M9" s="28" t="n">
        <f aca="false">I9+J9+K9+L9</f>
        <v>0</v>
      </c>
      <c r="N9" s="29" t="s">
        <v>40</v>
      </c>
      <c r="O9" s="30" t="n">
        <f aca="false">IFERROR(IF(P9&gt;0,ROUND((M9+W9+AB9+AC9+AG9+AL9)/(1-P9/100),2),0),0)</f>
        <v>0</v>
      </c>
      <c r="P9" s="30" t="n">
        <f aca="false">IFERROR(INDEX(Adições!$R$2:$R$301,MATCH($B9,Adições!$A$2:$A$301,0)),0)</f>
        <v>0</v>
      </c>
      <c r="Q9" s="30" t="n">
        <f aca="false">IFERROR(ROUND(O9*P9/100,2),0)</f>
        <v>0</v>
      </c>
      <c r="R9" s="30" t="n">
        <f aca="false">IFERROR(ROUND(Q9*(-INDEX(Adições!$S$2:$S$301,MATCH($B9,Adições!$A$2:$A$301,0))/100),2),0)</f>
        <v>0</v>
      </c>
      <c r="S9" s="24" t="str">
        <f aca="false">IFERROR(""&amp;INDEX(Adições!$T$2:$T$301,MATCH($B9,Adições!$A$2:$A$301,0)),"")</f>
        <v/>
      </c>
      <c r="T9" s="29" t="s">
        <v>40</v>
      </c>
      <c r="U9" s="30" t="n">
        <f aca="false">IFERROR(ROUND(W9*100/V9,2),0)</f>
        <v>0</v>
      </c>
      <c r="V9" s="31" t="n">
        <f aca="false">IFERROR(INDEX(Adições!$I$2:$I$301,MATCH($B9,Adições!$A$2:$A$301,0)),0)</f>
        <v>0</v>
      </c>
      <c r="W9" s="30" t="n">
        <f aca="false">IFERROR(ROUND($G9/INDEX(Adições!$E$2:$E$301,MATCH($B9,Adições!$A$2:$A$301,0))*INDEX(Adições!$J$2:$J$301,MATCH($B9,Adições!$A$2:$A$301,0)),2),0)</f>
        <v>0</v>
      </c>
      <c r="X9" s="24" t="str">
        <f aca="false">IFERROR(""&amp;INDEX(Adições!$K$2:$K$301,MATCH($B9,Adições!$A$2:$A$301,0)),"")</f>
        <v/>
      </c>
      <c r="Y9" s="29" t="s">
        <v>40</v>
      </c>
      <c r="Z9" s="30" t="n">
        <f aca="false">IFERROR(ROUND(AB9*100/AA9,2),0)</f>
        <v>0</v>
      </c>
      <c r="AA9" s="31" t="n">
        <f aca="false">IFERROR(INDEX(Adições!$G$2:$G$301,MATCH($B9,Adições!$A$2:$A$301,0)),0)</f>
        <v>0</v>
      </c>
      <c r="AB9" s="30" t="n">
        <f aca="false">IFERROR(ROUND($G9/INDEX(Adições!$E$2:$E$301,MATCH($B9,Adições!$A$2:$A$301,0))*INDEX(Adições!$H$2:$H$301,MATCH($B9,Adições!$A$2:$A$301,0)),2),0)</f>
        <v>0</v>
      </c>
      <c r="AC9" s="28" t="n">
        <f aca="false">IFERROR(ROUND($G9/SUM(Adições!$E:$E)*Operação!$C$7,2),0)</f>
        <v>0</v>
      </c>
      <c r="AD9" s="29" t="s">
        <v>40</v>
      </c>
      <c r="AE9" s="30" t="n">
        <f aca="false">IFERROR(ROUND(AG9*100/AF9,2),0)</f>
        <v>0</v>
      </c>
      <c r="AF9" s="28" t="n">
        <f aca="false">IFERROR(INDEX(Adições!$L$2:$L$301,MATCH($B9,Adições!$A$2:$A$301,0)),0)</f>
        <v>0</v>
      </c>
      <c r="AG9" s="30" t="n">
        <f aca="false">IFERROR(ROUND($G9/INDEX(Adições!$E$2:$E$301,MATCH($B9,Adições!$A$2:$A$301,0))*INDEX(Adições!$M$2:$M$301,MATCH($B9,Adições!$A$2:$A$301,0)),2),0)</f>
        <v>0</v>
      </c>
      <c r="AH9" s="24" t="str">
        <f aca="false">IFERROR(""&amp;INDEX(Adições!$N$2:$N$301,MATCH($B9,Adições!$A$2:$A$301,0)),"")</f>
        <v/>
      </c>
      <c r="AI9" s="29" t="s">
        <v>40</v>
      </c>
      <c r="AJ9" s="30" t="n">
        <f aca="false">IFERROR(ROUND(AL9*100/AK9,2),0)</f>
        <v>0</v>
      </c>
      <c r="AK9" s="28" t="n">
        <f aca="false">IFERROR(INDEX(Adições!$O$2:$O$301,MATCH($B9,Adições!$A$2:$A$301,0)),0)</f>
        <v>0</v>
      </c>
      <c r="AL9" s="30" t="n">
        <f aca="false">IFERROR(ROUND($G9/INDEX(Adições!$E$2:$E$301,MATCH($B9,Adições!$A$2:$A$301,0))*INDEX(Adições!$P$2:$P$301,MATCH($B9,Adições!$A$2:$A$301,0)),2),0)</f>
        <v>0</v>
      </c>
      <c r="AM9" s="24" t="str">
        <f aca="false">IFERROR(""&amp;INDEX(Adições!$Q$2:$Q$301,MATCH($B9,Adições!$A$2:$A$301,0)),"")</f>
        <v/>
      </c>
      <c r="AN9" s="28" t="n">
        <f aca="false">M9+Q9+W9+AB9+AC9+AG9+AL9</f>
        <v>0</v>
      </c>
    </row>
    <row r="10" customFormat="false" ht="12.8" hidden="false" customHeight="false" outlineLevel="0" collapsed="false">
      <c r="A10" s="20"/>
      <c r="B10" s="21"/>
      <c r="C10" s="22"/>
      <c r="D10" s="32"/>
      <c r="E10" s="24" t="str">
        <f aca="false">IFERROR(""&amp;INDEX(Adições!$B$2:$B$301,MATCH($B10,Adições!$A$2:$A$301,0)),"")</f>
        <v/>
      </c>
      <c r="F10" s="25" t="n">
        <f aca="false">IFERROR(ROUND($G10/INDEX(Adições!$E$2:$E$301,MATCH($B10,Adições!$A$2:$A$301,0))*INDEX(Adições!$F$2:$F$301,MATCH($B10,Adições!$A$2:$A$301,0)),2),0)</f>
        <v>0</v>
      </c>
      <c r="G10" s="26" t="n">
        <f aca="false">ROUND(C10*D10,4)</f>
        <v>0</v>
      </c>
      <c r="H10" s="27" t="n">
        <f aca="false">ROUND(D10*Operação!$C$1,8)</f>
        <v>0</v>
      </c>
      <c r="I10" s="28" t="n">
        <f aca="false">ROUND(C10*H10,2)</f>
        <v>0</v>
      </c>
      <c r="J10" s="28" t="n">
        <f aca="false">IFERROR(ROUND($F10/SUM(Adições!$F:$F)*Operação!$C$4,2),0)</f>
        <v>0</v>
      </c>
      <c r="K10" s="28" t="n">
        <f aca="false">IFERROR(ROUND($G10/SUM(Adições!$E:$E)*Operação!$C$5,2),0)</f>
        <v>0</v>
      </c>
      <c r="L10" s="28" t="n">
        <f aca="false">IFERROR(ROUND($G10/SUM(Adições!$E:$E)*Operação!$C$6,2),0)</f>
        <v>0</v>
      </c>
      <c r="M10" s="28" t="n">
        <f aca="false">I10+J10+K10+L10</f>
        <v>0</v>
      </c>
      <c r="N10" s="29" t="s">
        <v>40</v>
      </c>
      <c r="O10" s="30" t="n">
        <f aca="false">IFERROR(IF(P10&gt;0,ROUND((M10+W10+AB10+AC10+AG10+AL10)/(1-P10/100),2),0),0)</f>
        <v>0</v>
      </c>
      <c r="P10" s="30" t="n">
        <f aca="false">IFERROR(INDEX(Adições!$R$2:$R$301,MATCH($B10,Adições!$A$2:$A$301,0)),0)</f>
        <v>0</v>
      </c>
      <c r="Q10" s="30" t="n">
        <f aca="false">IFERROR(ROUND(O10*P10/100,2),0)</f>
        <v>0</v>
      </c>
      <c r="R10" s="30" t="n">
        <f aca="false">IFERROR(ROUND(Q10*(-INDEX(Adições!$S$2:$S$301,MATCH($B10,Adições!$A$2:$A$301,0))/100),2),0)</f>
        <v>0</v>
      </c>
      <c r="S10" s="24" t="str">
        <f aca="false">IFERROR(""&amp;INDEX(Adições!$T$2:$T$301,MATCH($B10,Adições!$A$2:$A$301,0)),"")</f>
        <v/>
      </c>
      <c r="T10" s="29" t="s">
        <v>40</v>
      </c>
      <c r="U10" s="30" t="n">
        <f aca="false">IFERROR(ROUND(W10*100/V10,2),0)</f>
        <v>0</v>
      </c>
      <c r="V10" s="31" t="n">
        <f aca="false">IFERROR(INDEX(Adições!$I$2:$I$301,MATCH($B10,Adições!$A$2:$A$301,0)),0)</f>
        <v>0</v>
      </c>
      <c r="W10" s="30" t="n">
        <f aca="false">IFERROR(ROUND($G10/INDEX(Adições!$E$2:$E$301,MATCH($B10,Adições!$A$2:$A$301,0))*INDEX(Adições!$J$2:$J$301,MATCH($B10,Adições!$A$2:$A$301,0)),2),0)</f>
        <v>0</v>
      </c>
      <c r="X10" s="24" t="str">
        <f aca="false">IFERROR(""&amp;INDEX(Adições!$K$2:$K$301,MATCH($B10,Adições!$A$2:$A$301,0)),"")</f>
        <v/>
      </c>
      <c r="Y10" s="29" t="s">
        <v>40</v>
      </c>
      <c r="Z10" s="30" t="n">
        <f aca="false">IFERROR(ROUND(AB10*100/AA10,2),0)</f>
        <v>0</v>
      </c>
      <c r="AA10" s="31" t="n">
        <f aca="false">IFERROR(INDEX(Adições!$G$2:$G$301,MATCH($B10,Adições!$A$2:$A$301,0)),0)</f>
        <v>0</v>
      </c>
      <c r="AB10" s="30" t="n">
        <f aca="false">IFERROR(ROUND($G10/INDEX(Adições!$E$2:$E$301,MATCH($B10,Adições!$A$2:$A$301,0))*INDEX(Adições!$H$2:$H$301,MATCH($B10,Adições!$A$2:$A$301,0)),2),0)</f>
        <v>0</v>
      </c>
      <c r="AC10" s="28" t="n">
        <f aca="false">IFERROR(ROUND($G10/SUM(Adições!$E:$E)*Operação!$C$7,2),0)</f>
        <v>0</v>
      </c>
      <c r="AD10" s="29" t="s">
        <v>40</v>
      </c>
      <c r="AE10" s="30" t="n">
        <f aca="false">IFERROR(ROUND(AG10*100/AF10,2),0)</f>
        <v>0</v>
      </c>
      <c r="AF10" s="28" t="n">
        <f aca="false">IFERROR(INDEX(Adições!$L$2:$L$301,MATCH($B10,Adições!$A$2:$A$301,0)),0)</f>
        <v>0</v>
      </c>
      <c r="AG10" s="30" t="n">
        <f aca="false">IFERROR(ROUND($G10/INDEX(Adições!$E$2:$E$301,MATCH($B10,Adições!$A$2:$A$301,0))*INDEX(Adições!$M$2:$M$301,MATCH($B10,Adições!$A$2:$A$301,0)),2),0)</f>
        <v>0</v>
      </c>
      <c r="AH10" s="24" t="str">
        <f aca="false">IFERROR(""&amp;INDEX(Adições!$N$2:$N$301,MATCH($B10,Adições!$A$2:$A$301,0)),"")</f>
        <v/>
      </c>
      <c r="AI10" s="29" t="s">
        <v>40</v>
      </c>
      <c r="AJ10" s="30" t="n">
        <f aca="false">IFERROR(ROUND(AL10*100/AK10,2),0)</f>
        <v>0</v>
      </c>
      <c r="AK10" s="28" t="n">
        <f aca="false">IFERROR(INDEX(Adições!$O$2:$O$301,MATCH($B10,Adições!$A$2:$A$301,0)),0)</f>
        <v>0</v>
      </c>
      <c r="AL10" s="30" t="n">
        <f aca="false">IFERROR(ROUND($G10/INDEX(Adições!$E$2:$E$301,MATCH($B10,Adições!$A$2:$A$301,0))*INDEX(Adições!$P$2:$P$301,MATCH($B10,Adições!$A$2:$A$301,0)),2),0)</f>
        <v>0</v>
      </c>
      <c r="AM10" s="24" t="str">
        <f aca="false">IFERROR(""&amp;INDEX(Adições!$Q$2:$Q$301,MATCH($B10,Adições!$A$2:$A$301,0)),"")</f>
        <v/>
      </c>
      <c r="AN10" s="28" t="n">
        <f aca="false">M10+Q10+W10+AB10+AC10+AG10+AL10</f>
        <v>0</v>
      </c>
    </row>
    <row r="11" customFormat="false" ht="12.8" hidden="false" customHeight="false" outlineLevel="0" collapsed="false">
      <c r="A11" s="20"/>
      <c r="B11" s="21"/>
      <c r="C11" s="22"/>
      <c r="D11" s="32"/>
      <c r="E11" s="24" t="str">
        <f aca="false">IFERROR(""&amp;INDEX(Adições!$B$2:$B$301,MATCH($B11,Adições!$A$2:$A$301,0)),"")</f>
        <v/>
      </c>
      <c r="F11" s="25" t="n">
        <f aca="false">IFERROR(ROUND($G11/INDEX(Adições!$E$2:$E$301,MATCH($B11,Adições!$A$2:$A$301,0))*INDEX(Adições!$F$2:$F$301,MATCH($B11,Adições!$A$2:$A$301,0)),2),0)</f>
        <v>0</v>
      </c>
      <c r="G11" s="26" t="n">
        <f aca="false">ROUND(C11*D11,4)</f>
        <v>0</v>
      </c>
      <c r="H11" s="27" t="n">
        <f aca="false">ROUND(D11*Operação!$C$1,8)</f>
        <v>0</v>
      </c>
      <c r="I11" s="28" t="n">
        <f aca="false">ROUND(C11*H11,2)</f>
        <v>0</v>
      </c>
      <c r="J11" s="28" t="n">
        <f aca="false">IFERROR(ROUND($F11/SUM(Adições!$F:$F)*Operação!$C$4,2),0)</f>
        <v>0</v>
      </c>
      <c r="K11" s="28" t="n">
        <f aca="false">IFERROR(ROUND($G11/SUM(Adições!$E:$E)*Operação!$C$5,2),0)</f>
        <v>0</v>
      </c>
      <c r="L11" s="28" t="n">
        <f aca="false">IFERROR(ROUND($G11/SUM(Adições!$E:$E)*Operação!$C$6,2),0)</f>
        <v>0</v>
      </c>
      <c r="M11" s="28" t="n">
        <f aca="false">I11+J11+K11+L11</f>
        <v>0</v>
      </c>
      <c r="N11" s="29" t="s">
        <v>40</v>
      </c>
      <c r="O11" s="30" t="n">
        <f aca="false">IFERROR(IF(P11&gt;0,ROUND((M11+W11+AB11+AC11+AG11+AL11)/(1-P11/100),2),0),0)</f>
        <v>0</v>
      </c>
      <c r="P11" s="30" t="n">
        <f aca="false">IFERROR(INDEX(Adições!$R$2:$R$301,MATCH($B11,Adições!$A$2:$A$301,0)),0)</f>
        <v>0</v>
      </c>
      <c r="Q11" s="30" t="n">
        <f aca="false">IFERROR(ROUND(O11*P11/100,2),0)</f>
        <v>0</v>
      </c>
      <c r="R11" s="30" t="n">
        <f aca="false">IFERROR(ROUND(Q11*(-INDEX(Adições!$S$2:$S$301,MATCH($B11,Adições!$A$2:$A$301,0))/100),2),0)</f>
        <v>0</v>
      </c>
      <c r="S11" s="24" t="str">
        <f aca="false">IFERROR(""&amp;INDEX(Adições!$T$2:$T$301,MATCH($B11,Adições!$A$2:$A$301,0)),"")</f>
        <v/>
      </c>
      <c r="T11" s="29" t="s">
        <v>40</v>
      </c>
      <c r="U11" s="30" t="n">
        <f aca="false">IFERROR(ROUND(W11*100/V11,2),0)</f>
        <v>0</v>
      </c>
      <c r="V11" s="31" t="n">
        <f aca="false">IFERROR(INDEX(Adições!$I$2:$I$301,MATCH($B11,Adições!$A$2:$A$301,0)),0)</f>
        <v>0</v>
      </c>
      <c r="W11" s="30" t="n">
        <f aca="false">IFERROR(ROUND($G11/INDEX(Adições!$E$2:$E$301,MATCH($B11,Adições!$A$2:$A$301,0))*INDEX(Adições!$J$2:$J$301,MATCH($B11,Adições!$A$2:$A$301,0)),2),0)</f>
        <v>0</v>
      </c>
      <c r="X11" s="24" t="str">
        <f aca="false">IFERROR(""&amp;INDEX(Adições!$K$2:$K$301,MATCH($B11,Adições!$A$2:$A$301,0)),"")</f>
        <v/>
      </c>
      <c r="Y11" s="29" t="s">
        <v>40</v>
      </c>
      <c r="Z11" s="30" t="n">
        <f aca="false">IFERROR(ROUND(AB11*100/AA11,2),0)</f>
        <v>0</v>
      </c>
      <c r="AA11" s="31" t="n">
        <f aca="false">IFERROR(INDEX(Adições!$G$2:$G$301,MATCH($B11,Adições!$A$2:$A$301,0)),0)</f>
        <v>0</v>
      </c>
      <c r="AB11" s="30" t="n">
        <f aca="false">IFERROR(ROUND($G11/INDEX(Adições!$E$2:$E$301,MATCH($B11,Adições!$A$2:$A$301,0))*INDEX(Adições!$H$2:$H$301,MATCH($B11,Adições!$A$2:$A$301,0)),2),0)</f>
        <v>0</v>
      </c>
      <c r="AC11" s="28" t="n">
        <f aca="false">IFERROR(ROUND($G11/SUM(Adições!$E:$E)*Operação!$C$7,2),0)</f>
        <v>0</v>
      </c>
      <c r="AD11" s="29" t="s">
        <v>40</v>
      </c>
      <c r="AE11" s="30" t="n">
        <f aca="false">IFERROR(ROUND(AG11*100/AF11,2),0)</f>
        <v>0</v>
      </c>
      <c r="AF11" s="28" t="n">
        <f aca="false">IFERROR(INDEX(Adições!$L$2:$L$301,MATCH($B11,Adições!$A$2:$A$301,0)),0)</f>
        <v>0</v>
      </c>
      <c r="AG11" s="30" t="n">
        <f aca="false">IFERROR(ROUND($G11/INDEX(Adições!$E$2:$E$301,MATCH($B11,Adições!$A$2:$A$301,0))*INDEX(Adições!$M$2:$M$301,MATCH($B11,Adições!$A$2:$A$301,0)),2),0)</f>
        <v>0</v>
      </c>
      <c r="AH11" s="24" t="str">
        <f aca="false">IFERROR(""&amp;INDEX(Adições!$N$2:$N$301,MATCH($B11,Adições!$A$2:$A$301,0)),"")</f>
        <v/>
      </c>
      <c r="AI11" s="29" t="s">
        <v>40</v>
      </c>
      <c r="AJ11" s="30" t="n">
        <f aca="false">IFERROR(ROUND(AL11*100/AK11,2),0)</f>
        <v>0</v>
      </c>
      <c r="AK11" s="28" t="n">
        <f aca="false">IFERROR(INDEX(Adições!$O$2:$O$301,MATCH($B11,Adições!$A$2:$A$301,0)),0)</f>
        <v>0</v>
      </c>
      <c r="AL11" s="30" t="n">
        <f aca="false">IFERROR(ROUND($G11/INDEX(Adições!$E$2:$E$301,MATCH($B11,Adições!$A$2:$A$301,0))*INDEX(Adições!$P$2:$P$301,MATCH($B11,Adições!$A$2:$A$301,0)),2),0)</f>
        <v>0</v>
      </c>
      <c r="AM11" s="24" t="str">
        <f aca="false">IFERROR(""&amp;INDEX(Adições!$Q$2:$Q$301,MATCH($B11,Adições!$A$2:$A$301,0)),"")</f>
        <v/>
      </c>
      <c r="AN11" s="28" t="n">
        <f aca="false">M11+Q11+W11+AB11+AC11+AG11+AL11</f>
        <v>0</v>
      </c>
    </row>
    <row r="12" customFormat="false" ht="12.8" hidden="false" customHeight="false" outlineLevel="0" collapsed="false">
      <c r="A12" s="20"/>
      <c r="B12" s="21"/>
      <c r="C12" s="22"/>
      <c r="D12" s="32"/>
      <c r="E12" s="24" t="str">
        <f aca="false">IFERROR(""&amp;INDEX(Adições!$B$2:$B$301,MATCH($B12,Adições!$A$2:$A$301,0)),"")</f>
        <v/>
      </c>
      <c r="F12" s="25" t="n">
        <f aca="false">IFERROR(ROUND($G12/INDEX(Adições!$E$2:$E$301,MATCH($B12,Adições!$A$2:$A$301,0))*INDEX(Adições!$F$2:$F$301,MATCH($B12,Adições!$A$2:$A$301,0)),2),0)</f>
        <v>0</v>
      </c>
      <c r="G12" s="26" t="n">
        <f aca="false">ROUND(C12*D12,4)</f>
        <v>0</v>
      </c>
      <c r="H12" s="27" t="n">
        <f aca="false">ROUND(D12*Operação!$C$1,8)</f>
        <v>0</v>
      </c>
      <c r="I12" s="28" t="n">
        <f aca="false">ROUND(C12*H12,2)</f>
        <v>0</v>
      </c>
      <c r="J12" s="28" t="n">
        <f aca="false">IFERROR(ROUND($F12/SUM(Adições!$F:$F)*Operação!$C$4,2),0)</f>
        <v>0</v>
      </c>
      <c r="K12" s="28" t="n">
        <f aca="false">IFERROR(ROUND($G12/SUM(Adições!$E:$E)*Operação!$C$5,2),0)</f>
        <v>0</v>
      </c>
      <c r="L12" s="28" t="n">
        <f aca="false">IFERROR(ROUND($G12/SUM(Adições!$E:$E)*Operação!$C$6,2),0)</f>
        <v>0</v>
      </c>
      <c r="M12" s="28" t="n">
        <f aca="false">I12+J12+K12+L12</f>
        <v>0</v>
      </c>
      <c r="N12" s="29" t="s">
        <v>40</v>
      </c>
      <c r="O12" s="30" t="n">
        <f aca="false">IFERROR(IF(P12&gt;0,ROUND((M12+W12+AB12+AC12+AG12+AL12)/(1-P12/100),2),0),0)</f>
        <v>0</v>
      </c>
      <c r="P12" s="30" t="n">
        <f aca="false">IFERROR(INDEX(Adições!$R$2:$R$301,MATCH($B12,Adições!$A$2:$A$301,0)),0)</f>
        <v>0</v>
      </c>
      <c r="Q12" s="30" t="n">
        <f aca="false">IFERROR(ROUND(O12*P12/100,2),0)</f>
        <v>0</v>
      </c>
      <c r="R12" s="30" t="n">
        <f aca="false">IFERROR(ROUND(Q12*(-INDEX(Adições!$S$2:$S$301,MATCH($B12,Adições!$A$2:$A$301,0))/100),2),0)</f>
        <v>0</v>
      </c>
      <c r="S12" s="24" t="str">
        <f aca="false">IFERROR(""&amp;INDEX(Adições!$T$2:$T$301,MATCH($B12,Adições!$A$2:$A$301,0)),"")</f>
        <v/>
      </c>
      <c r="T12" s="29" t="s">
        <v>40</v>
      </c>
      <c r="U12" s="30" t="n">
        <f aca="false">IFERROR(ROUND(W12*100/V12,2),0)</f>
        <v>0</v>
      </c>
      <c r="V12" s="31" t="n">
        <f aca="false">IFERROR(INDEX(Adições!$I$2:$I$301,MATCH($B12,Adições!$A$2:$A$301,0)),0)</f>
        <v>0</v>
      </c>
      <c r="W12" s="30" t="n">
        <f aca="false">IFERROR(ROUND($G12/INDEX(Adições!$E$2:$E$301,MATCH($B12,Adições!$A$2:$A$301,0))*INDEX(Adições!$J$2:$J$301,MATCH($B12,Adições!$A$2:$A$301,0)),2),0)</f>
        <v>0</v>
      </c>
      <c r="X12" s="24" t="str">
        <f aca="false">IFERROR(""&amp;INDEX(Adições!$K$2:$K$301,MATCH($B12,Adições!$A$2:$A$301,0)),"")</f>
        <v/>
      </c>
      <c r="Y12" s="29" t="s">
        <v>40</v>
      </c>
      <c r="Z12" s="30" t="n">
        <f aca="false">IFERROR(ROUND(AB12*100/AA12,2),0)</f>
        <v>0</v>
      </c>
      <c r="AA12" s="31" t="n">
        <f aca="false">IFERROR(INDEX(Adições!$G$2:$G$301,MATCH($B12,Adições!$A$2:$A$301,0)),0)</f>
        <v>0</v>
      </c>
      <c r="AB12" s="30" t="n">
        <f aca="false">IFERROR(ROUND($G12/INDEX(Adições!$E$2:$E$301,MATCH($B12,Adições!$A$2:$A$301,0))*INDEX(Adições!$H$2:$H$301,MATCH($B12,Adições!$A$2:$A$301,0)),2),0)</f>
        <v>0</v>
      </c>
      <c r="AC12" s="28" t="n">
        <f aca="false">IFERROR(ROUND($G12/SUM(Adições!$E:$E)*Operação!$C$7,2),0)</f>
        <v>0</v>
      </c>
      <c r="AD12" s="29" t="s">
        <v>40</v>
      </c>
      <c r="AE12" s="30" t="n">
        <f aca="false">IFERROR(ROUND(AG12*100/AF12,2),0)</f>
        <v>0</v>
      </c>
      <c r="AF12" s="28" t="n">
        <f aca="false">IFERROR(INDEX(Adições!$L$2:$L$301,MATCH($B12,Adições!$A$2:$A$301,0)),0)</f>
        <v>0</v>
      </c>
      <c r="AG12" s="30" t="n">
        <f aca="false">IFERROR(ROUND($G12/INDEX(Adições!$E$2:$E$301,MATCH($B12,Adições!$A$2:$A$301,0))*INDEX(Adições!$M$2:$M$301,MATCH($B12,Adições!$A$2:$A$301,0)),2),0)</f>
        <v>0</v>
      </c>
      <c r="AH12" s="24" t="str">
        <f aca="false">IFERROR(""&amp;INDEX(Adições!$N$2:$N$301,MATCH($B12,Adições!$A$2:$A$301,0)),"")</f>
        <v/>
      </c>
      <c r="AI12" s="29" t="s">
        <v>40</v>
      </c>
      <c r="AJ12" s="30" t="n">
        <f aca="false">IFERROR(ROUND(AL12*100/AK12,2),0)</f>
        <v>0</v>
      </c>
      <c r="AK12" s="28" t="n">
        <f aca="false">IFERROR(INDEX(Adições!$O$2:$O$301,MATCH($B12,Adições!$A$2:$A$301,0)),0)</f>
        <v>0</v>
      </c>
      <c r="AL12" s="30" t="n">
        <f aca="false">IFERROR(ROUND($G12/INDEX(Adições!$E$2:$E$301,MATCH($B12,Adições!$A$2:$A$301,0))*INDEX(Adições!$P$2:$P$301,MATCH($B12,Adições!$A$2:$A$301,0)),2),0)</f>
        <v>0</v>
      </c>
      <c r="AM12" s="24" t="str">
        <f aca="false">IFERROR(""&amp;INDEX(Adições!$Q$2:$Q$301,MATCH($B12,Adições!$A$2:$A$301,0)),"")</f>
        <v/>
      </c>
      <c r="AN12" s="28" t="n">
        <f aca="false">M12+Q12+W12+AB12+AC12+AG12+AL12</f>
        <v>0</v>
      </c>
    </row>
    <row r="13" customFormat="false" ht="12.8" hidden="false" customHeight="false" outlineLevel="0" collapsed="false">
      <c r="A13" s="20"/>
      <c r="B13" s="21"/>
      <c r="C13" s="22"/>
      <c r="D13" s="32"/>
      <c r="E13" s="24" t="str">
        <f aca="false">IFERROR(""&amp;INDEX(Adições!$B$2:$B$301,MATCH($B13,Adições!$A$2:$A$301,0)),"")</f>
        <v/>
      </c>
      <c r="F13" s="25" t="n">
        <f aca="false">IFERROR(ROUND($G13/INDEX(Adições!$E$2:$E$301,MATCH($B13,Adições!$A$2:$A$301,0))*INDEX(Adições!$F$2:$F$301,MATCH($B13,Adições!$A$2:$A$301,0)),2),0)</f>
        <v>0</v>
      </c>
      <c r="G13" s="26" t="n">
        <f aca="false">ROUND(C13*D13,4)</f>
        <v>0</v>
      </c>
      <c r="H13" s="27" t="n">
        <f aca="false">ROUND(D13*Operação!$C$1,8)</f>
        <v>0</v>
      </c>
      <c r="I13" s="28" t="n">
        <f aca="false">ROUND(C13*H13,2)</f>
        <v>0</v>
      </c>
      <c r="J13" s="28" t="n">
        <f aca="false">IFERROR(ROUND($F13/SUM(Adições!$F:$F)*Operação!$C$4,2),0)</f>
        <v>0</v>
      </c>
      <c r="K13" s="28" t="n">
        <f aca="false">IFERROR(ROUND($G13/SUM(Adições!$E:$E)*Operação!$C$5,2),0)</f>
        <v>0</v>
      </c>
      <c r="L13" s="28" t="n">
        <f aca="false">IFERROR(ROUND($G13/SUM(Adições!$E:$E)*Operação!$C$6,2),0)</f>
        <v>0</v>
      </c>
      <c r="M13" s="28" t="n">
        <f aca="false">I13+J13+K13+L13</f>
        <v>0</v>
      </c>
      <c r="N13" s="29" t="s">
        <v>40</v>
      </c>
      <c r="O13" s="30" t="n">
        <f aca="false">IFERROR(IF(P13&gt;0,ROUND((M13+W13+AB13+AC13+AG13+AL13)/(1-P13/100),2),0),0)</f>
        <v>0</v>
      </c>
      <c r="P13" s="30" t="n">
        <f aca="false">IFERROR(INDEX(Adições!$R$2:$R$301,MATCH($B13,Adições!$A$2:$A$301,0)),0)</f>
        <v>0</v>
      </c>
      <c r="Q13" s="30" t="n">
        <f aca="false">IFERROR(ROUND(O13*P13/100,2),0)</f>
        <v>0</v>
      </c>
      <c r="R13" s="30" t="n">
        <f aca="false">IFERROR(ROUND(Q13*(-INDEX(Adições!$S$2:$S$301,MATCH($B13,Adições!$A$2:$A$301,0))/100),2),0)</f>
        <v>0</v>
      </c>
      <c r="S13" s="24" t="str">
        <f aca="false">IFERROR(""&amp;INDEX(Adições!$T$2:$T$301,MATCH($B13,Adições!$A$2:$A$301,0)),"")</f>
        <v/>
      </c>
      <c r="T13" s="29" t="s">
        <v>40</v>
      </c>
      <c r="U13" s="30" t="n">
        <f aca="false">IFERROR(ROUND(W13*100/V13,2),0)</f>
        <v>0</v>
      </c>
      <c r="V13" s="31" t="n">
        <f aca="false">IFERROR(INDEX(Adições!$I$2:$I$301,MATCH($B13,Adições!$A$2:$A$301,0)),0)</f>
        <v>0</v>
      </c>
      <c r="W13" s="30" t="n">
        <f aca="false">IFERROR(ROUND($G13/INDEX(Adições!$E$2:$E$301,MATCH($B13,Adições!$A$2:$A$301,0))*INDEX(Adições!$J$2:$J$301,MATCH($B13,Adições!$A$2:$A$301,0)),2),0)</f>
        <v>0</v>
      </c>
      <c r="X13" s="24" t="str">
        <f aca="false">IFERROR(""&amp;INDEX(Adições!$K$2:$K$301,MATCH($B13,Adições!$A$2:$A$301,0)),"")</f>
        <v/>
      </c>
      <c r="Y13" s="29" t="s">
        <v>40</v>
      </c>
      <c r="Z13" s="30" t="n">
        <f aca="false">IFERROR(ROUND(AB13*100/AA13,2),0)</f>
        <v>0</v>
      </c>
      <c r="AA13" s="31" t="n">
        <f aca="false">IFERROR(INDEX(Adições!$G$2:$G$301,MATCH($B13,Adições!$A$2:$A$301,0)),0)</f>
        <v>0</v>
      </c>
      <c r="AB13" s="30" t="n">
        <f aca="false">IFERROR(ROUND($G13/INDEX(Adições!$E$2:$E$301,MATCH($B13,Adições!$A$2:$A$301,0))*INDEX(Adições!$H$2:$H$301,MATCH($B13,Adições!$A$2:$A$301,0)),2),0)</f>
        <v>0</v>
      </c>
      <c r="AC13" s="28" t="n">
        <f aca="false">IFERROR(ROUND($G13/SUM(Adições!$E:$E)*Operação!$C$7,2),0)</f>
        <v>0</v>
      </c>
      <c r="AD13" s="29" t="s">
        <v>40</v>
      </c>
      <c r="AE13" s="30" t="n">
        <f aca="false">IFERROR(ROUND(AG13*100/AF13,2),0)</f>
        <v>0</v>
      </c>
      <c r="AF13" s="28" t="n">
        <f aca="false">IFERROR(INDEX(Adições!$L$2:$L$301,MATCH($B13,Adições!$A$2:$A$301,0)),0)</f>
        <v>0</v>
      </c>
      <c r="AG13" s="30" t="n">
        <f aca="false">IFERROR(ROUND($G13/INDEX(Adições!$E$2:$E$301,MATCH($B13,Adições!$A$2:$A$301,0))*INDEX(Adições!$M$2:$M$301,MATCH($B13,Adições!$A$2:$A$301,0)),2),0)</f>
        <v>0</v>
      </c>
      <c r="AH13" s="24" t="str">
        <f aca="false">IFERROR(""&amp;INDEX(Adições!$N$2:$N$301,MATCH($B13,Adições!$A$2:$A$301,0)),"")</f>
        <v/>
      </c>
      <c r="AI13" s="29" t="s">
        <v>40</v>
      </c>
      <c r="AJ13" s="30" t="n">
        <f aca="false">IFERROR(ROUND(AL13*100/AK13,2),0)</f>
        <v>0</v>
      </c>
      <c r="AK13" s="28" t="n">
        <f aca="false">IFERROR(INDEX(Adições!$O$2:$O$301,MATCH($B13,Adições!$A$2:$A$301,0)),0)</f>
        <v>0</v>
      </c>
      <c r="AL13" s="30" t="n">
        <f aca="false">IFERROR(ROUND($G13/INDEX(Adições!$E$2:$E$301,MATCH($B13,Adições!$A$2:$A$301,0))*INDEX(Adições!$P$2:$P$301,MATCH($B13,Adições!$A$2:$A$301,0)),2),0)</f>
        <v>0</v>
      </c>
      <c r="AM13" s="24" t="str">
        <f aca="false">IFERROR(""&amp;INDEX(Adições!$Q$2:$Q$301,MATCH($B13,Adições!$A$2:$A$301,0)),"")</f>
        <v/>
      </c>
      <c r="AN13" s="28" t="n">
        <f aca="false">M13+Q13+W13+AB13+AC13+AG13+AL13</f>
        <v>0</v>
      </c>
    </row>
    <row r="14" customFormat="false" ht="12.8" hidden="false" customHeight="false" outlineLevel="0" collapsed="false">
      <c r="A14" s="20"/>
      <c r="B14" s="21"/>
      <c r="C14" s="22"/>
      <c r="D14" s="32"/>
      <c r="E14" s="24" t="str">
        <f aca="false">IFERROR(""&amp;INDEX(Adições!$B$2:$B$301,MATCH($B14,Adições!$A$2:$A$301,0)),"")</f>
        <v/>
      </c>
      <c r="F14" s="25" t="n">
        <f aca="false">IFERROR(ROUND($G14/INDEX(Adições!$E$2:$E$301,MATCH($B14,Adições!$A$2:$A$301,0))*INDEX(Adições!$F$2:$F$301,MATCH($B14,Adições!$A$2:$A$301,0)),2),0)</f>
        <v>0</v>
      </c>
      <c r="G14" s="26" t="n">
        <f aca="false">ROUND(C14*D14,4)</f>
        <v>0</v>
      </c>
      <c r="H14" s="27" t="n">
        <f aca="false">ROUND(D14*Operação!$C$1,8)</f>
        <v>0</v>
      </c>
      <c r="I14" s="28" t="n">
        <f aca="false">ROUND(C14*H14,2)</f>
        <v>0</v>
      </c>
      <c r="J14" s="28" t="n">
        <f aca="false">IFERROR(ROUND($F14/SUM(Adições!$F:$F)*Operação!$C$4,2),0)</f>
        <v>0</v>
      </c>
      <c r="K14" s="28" t="n">
        <f aca="false">IFERROR(ROUND($G14/SUM(Adições!$E:$E)*Operação!$C$5,2),0)</f>
        <v>0</v>
      </c>
      <c r="L14" s="28" t="n">
        <f aca="false">IFERROR(ROUND($G14/SUM(Adições!$E:$E)*Operação!$C$6,2),0)</f>
        <v>0</v>
      </c>
      <c r="M14" s="28" t="n">
        <f aca="false">I14+J14+K14+L14</f>
        <v>0</v>
      </c>
      <c r="N14" s="29" t="s">
        <v>40</v>
      </c>
      <c r="O14" s="30" t="n">
        <f aca="false">IFERROR(IF(P14&gt;0,ROUND((M14+W14+AB14+AC14+AG14+AL14)/(1-P14/100),2),0),0)</f>
        <v>0</v>
      </c>
      <c r="P14" s="30" t="n">
        <f aca="false">IFERROR(INDEX(Adições!$R$2:$R$301,MATCH($B14,Adições!$A$2:$A$301,0)),0)</f>
        <v>0</v>
      </c>
      <c r="Q14" s="30" t="n">
        <f aca="false">IFERROR(ROUND(O14*P14/100,2),0)</f>
        <v>0</v>
      </c>
      <c r="R14" s="30" t="n">
        <f aca="false">IFERROR(ROUND(Q14*(-INDEX(Adições!$S$2:$S$301,MATCH($B14,Adições!$A$2:$A$301,0))/100),2),0)</f>
        <v>0</v>
      </c>
      <c r="S14" s="24" t="str">
        <f aca="false">IFERROR(""&amp;INDEX(Adições!$T$2:$T$301,MATCH($B14,Adições!$A$2:$A$301,0)),"")</f>
        <v/>
      </c>
      <c r="T14" s="29" t="s">
        <v>40</v>
      </c>
      <c r="U14" s="30" t="n">
        <f aca="false">IFERROR(ROUND(W14*100/V14,2),0)</f>
        <v>0</v>
      </c>
      <c r="V14" s="31" t="n">
        <f aca="false">IFERROR(INDEX(Adições!$I$2:$I$301,MATCH($B14,Adições!$A$2:$A$301,0)),0)</f>
        <v>0</v>
      </c>
      <c r="W14" s="30" t="n">
        <f aca="false">IFERROR(ROUND($G14/INDEX(Adições!$E$2:$E$301,MATCH($B14,Adições!$A$2:$A$301,0))*INDEX(Adições!$J$2:$J$301,MATCH($B14,Adições!$A$2:$A$301,0)),2),0)</f>
        <v>0</v>
      </c>
      <c r="X14" s="24" t="str">
        <f aca="false">IFERROR(""&amp;INDEX(Adições!$K$2:$K$301,MATCH($B14,Adições!$A$2:$A$301,0)),"")</f>
        <v/>
      </c>
      <c r="Y14" s="29" t="s">
        <v>40</v>
      </c>
      <c r="Z14" s="30" t="n">
        <f aca="false">IFERROR(ROUND(AB14*100/AA14,2),0)</f>
        <v>0</v>
      </c>
      <c r="AA14" s="31" t="n">
        <f aca="false">IFERROR(INDEX(Adições!$G$2:$G$301,MATCH($B14,Adições!$A$2:$A$301,0)),0)</f>
        <v>0</v>
      </c>
      <c r="AB14" s="30" t="n">
        <f aca="false">IFERROR(ROUND($G14/INDEX(Adições!$E$2:$E$301,MATCH($B14,Adições!$A$2:$A$301,0))*INDEX(Adições!$H$2:$H$301,MATCH($B14,Adições!$A$2:$A$301,0)),2),0)</f>
        <v>0</v>
      </c>
      <c r="AC14" s="28" t="n">
        <f aca="false">IFERROR(ROUND($G14/SUM(Adições!$E:$E)*Operação!$C$7,2),0)</f>
        <v>0</v>
      </c>
      <c r="AD14" s="29" t="s">
        <v>40</v>
      </c>
      <c r="AE14" s="30" t="n">
        <f aca="false">IFERROR(ROUND(AG14*100/AF14,2),0)</f>
        <v>0</v>
      </c>
      <c r="AF14" s="28" t="n">
        <f aca="false">IFERROR(INDEX(Adições!$L$2:$L$301,MATCH($B14,Adições!$A$2:$A$301,0)),0)</f>
        <v>0</v>
      </c>
      <c r="AG14" s="30" t="n">
        <f aca="false">IFERROR(ROUND($G14/INDEX(Adições!$E$2:$E$301,MATCH($B14,Adições!$A$2:$A$301,0))*INDEX(Adições!$M$2:$M$301,MATCH($B14,Adições!$A$2:$A$301,0)),2),0)</f>
        <v>0</v>
      </c>
      <c r="AH14" s="24" t="str">
        <f aca="false">IFERROR(""&amp;INDEX(Adições!$N$2:$N$301,MATCH($B14,Adições!$A$2:$A$301,0)),"")</f>
        <v/>
      </c>
      <c r="AI14" s="29" t="s">
        <v>40</v>
      </c>
      <c r="AJ14" s="30" t="n">
        <f aca="false">IFERROR(ROUND(AL14*100/AK14,2),0)</f>
        <v>0</v>
      </c>
      <c r="AK14" s="28" t="n">
        <f aca="false">IFERROR(INDEX(Adições!$O$2:$O$301,MATCH($B14,Adições!$A$2:$A$301,0)),0)</f>
        <v>0</v>
      </c>
      <c r="AL14" s="30" t="n">
        <f aca="false">IFERROR(ROUND($G14/INDEX(Adições!$E$2:$E$301,MATCH($B14,Adições!$A$2:$A$301,0))*INDEX(Adições!$P$2:$P$301,MATCH($B14,Adições!$A$2:$A$301,0)),2),0)</f>
        <v>0</v>
      </c>
      <c r="AM14" s="24" t="str">
        <f aca="false">IFERROR(""&amp;INDEX(Adições!$Q$2:$Q$301,MATCH($B14,Adições!$A$2:$A$301,0)),"")</f>
        <v/>
      </c>
      <c r="AN14" s="28" t="n">
        <f aca="false">M14+Q14+W14+AB14+AC14+AG14+AL14</f>
        <v>0</v>
      </c>
    </row>
    <row r="15" customFormat="false" ht="12.8" hidden="false" customHeight="false" outlineLevel="0" collapsed="false">
      <c r="A15" s="20"/>
      <c r="B15" s="21"/>
      <c r="C15" s="22"/>
      <c r="D15" s="32"/>
      <c r="E15" s="24" t="str">
        <f aca="false">IFERROR(""&amp;INDEX(Adições!$B$2:$B$301,MATCH($B15,Adições!$A$2:$A$301,0)),"")</f>
        <v/>
      </c>
      <c r="F15" s="25" t="n">
        <f aca="false">IFERROR(ROUND($G15/INDEX(Adições!$E$2:$E$301,MATCH($B15,Adições!$A$2:$A$301,0))*INDEX(Adições!$F$2:$F$301,MATCH($B15,Adições!$A$2:$A$301,0)),2),0)</f>
        <v>0</v>
      </c>
      <c r="G15" s="26" t="n">
        <f aca="false">ROUND(C15*D15,4)</f>
        <v>0</v>
      </c>
      <c r="H15" s="27" t="n">
        <f aca="false">ROUND(D15*Operação!$C$1,8)</f>
        <v>0</v>
      </c>
      <c r="I15" s="28" t="n">
        <f aca="false">ROUND(C15*H15,2)</f>
        <v>0</v>
      </c>
      <c r="J15" s="28" t="n">
        <f aca="false">IFERROR(ROUND($F15/SUM(Adições!$F:$F)*Operação!$C$4,2),0)</f>
        <v>0</v>
      </c>
      <c r="K15" s="28" t="n">
        <f aca="false">IFERROR(ROUND($G15/SUM(Adições!$E:$E)*Operação!$C$5,2),0)</f>
        <v>0</v>
      </c>
      <c r="L15" s="28" t="n">
        <f aca="false">IFERROR(ROUND($G15/SUM(Adições!$E:$E)*Operação!$C$6,2),0)</f>
        <v>0</v>
      </c>
      <c r="M15" s="28" t="n">
        <f aca="false">I15+J15+K15+L15</f>
        <v>0</v>
      </c>
      <c r="N15" s="29" t="s">
        <v>40</v>
      </c>
      <c r="O15" s="30" t="n">
        <f aca="false">IFERROR(IF(P15&gt;0,ROUND((M15+W15+AB15+AC15+AG15+AL15)/(1-P15/100),2),0),0)</f>
        <v>0</v>
      </c>
      <c r="P15" s="30" t="n">
        <f aca="false">IFERROR(INDEX(Adições!$R$2:$R$301,MATCH($B15,Adições!$A$2:$A$301,0)),0)</f>
        <v>0</v>
      </c>
      <c r="Q15" s="30" t="n">
        <f aca="false">IFERROR(ROUND(O15*P15/100,2),0)</f>
        <v>0</v>
      </c>
      <c r="R15" s="30" t="n">
        <f aca="false">IFERROR(ROUND(Q15*(-INDEX(Adições!$S$2:$S$301,MATCH($B15,Adições!$A$2:$A$301,0))/100),2),0)</f>
        <v>0</v>
      </c>
      <c r="S15" s="24" t="str">
        <f aca="false">IFERROR(""&amp;INDEX(Adições!$T$2:$T$301,MATCH($B15,Adições!$A$2:$A$301,0)),"")</f>
        <v/>
      </c>
      <c r="T15" s="29" t="s">
        <v>40</v>
      </c>
      <c r="U15" s="30" t="n">
        <f aca="false">IFERROR(ROUND(W15*100/V15,2),0)</f>
        <v>0</v>
      </c>
      <c r="V15" s="31" t="n">
        <f aca="false">IFERROR(INDEX(Adições!$I$2:$I$301,MATCH($B15,Adições!$A$2:$A$301,0)),0)</f>
        <v>0</v>
      </c>
      <c r="W15" s="30" t="n">
        <f aca="false">IFERROR(ROUND($G15/INDEX(Adições!$E$2:$E$301,MATCH($B15,Adições!$A$2:$A$301,0))*INDEX(Adições!$J$2:$J$301,MATCH($B15,Adições!$A$2:$A$301,0)),2),0)</f>
        <v>0</v>
      </c>
      <c r="X15" s="24" t="str">
        <f aca="false">IFERROR(""&amp;INDEX(Adições!$K$2:$K$301,MATCH($B15,Adições!$A$2:$A$301,0)),"")</f>
        <v/>
      </c>
      <c r="Y15" s="29" t="s">
        <v>40</v>
      </c>
      <c r="Z15" s="30" t="n">
        <f aca="false">IFERROR(ROUND(AB15*100/AA15,2),0)</f>
        <v>0</v>
      </c>
      <c r="AA15" s="31" t="n">
        <f aca="false">IFERROR(INDEX(Adições!$G$2:$G$301,MATCH($B15,Adições!$A$2:$A$301,0)),0)</f>
        <v>0</v>
      </c>
      <c r="AB15" s="30" t="n">
        <f aca="false">IFERROR(ROUND($G15/INDEX(Adições!$E$2:$E$301,MATCH($B15,Adições!$A$2:$A$301,0))*INDEX(Adições!$H$2:$H$301,MATCH($B15,Adições!$A$2:$A$301,0)),2),0)</f>
        <v>0</v>
      </c>
      <c r="AC15" s="28" t="n">
        <f aca="false">IFERROR(ROUND($G15/SUM(Adições!$E:$E)*Operação!$C$7,2),0)</f>
        <v>0</v>
      </c>
      <c r="AD15" s="29" t="s">
        <v>40</v>
      </c>
      <c r="AE15" s="30" t="n">
        <f aca="false">IFERROR(ROUND(AG15*100/AF15,2),0)</f>
        <v>0</v>
      </c>
      <c r="AF15" s="28" t="n">
        <f aca="false">IFERROR(INDEX(Adições!$L$2:$L$301,MATCH($B15,Adições!$A$2:$A$301,0)),0)</f>
        <v>0</v>
      </c>
      <c r="AG15" s="30" t="n">
        <f aca="false">IFERROR(ROUND($G15/INDEX(Adições!$E$2:$E$301,MATCH($B15,Adições!$A$2:$A$301,0))*INDEX(Adições!$M$2:$M$301,MATCH($B15,Adições!$A$2:$A$301,0)),2),0)</f>
        <v>0</v>
      </c>
      <c r="AH15" s="24" t="str">
        <f aca="false">IFERROR(""&amp;INDEX(Adições!$N$2:$N$301,MATCH($B15,Adições!$A$2:$A$301,0)),"")</f>
        <v/>
      </c>
      <c r="AI15" s="29" t="s">
        <v>40</v>
      </c>
      <c r="AJ15" s="30" t="n">
        <f aca="false">IFERROR(ROUND(AL15*100/AK15,2),0)</f>
        <v>0</v>
      </c>
      <c r="AK15" s="28" t="n">
        <f aca="false">IFERROR(INDEX(Adições!$O$2:$O$301,MATCH($B15,Adições!$A$2:$A$301,0)),0)</f>
        <v>0</v>
      </c>
      <c r="AL15" s="30" t="n">
        <f aca="false">IFERROR(ROUND($G15/INDEX(Adições!$E$2:$E$301,MATCH($B15,Adições!$A$2:$A$301,0))*INDEX(Adições!$P$2:$P$301,MATCH($B15,Adições!$A$2:$A$301,0)),2),0)</f>
        <v>0</v>
      </c>
      <c r="AM15" s="24" t="str">
        <f aca="false">IFERROR(""&amp;INDEX(Adições!$Q$2:$Q$301,MATCH($B15,Adições!$A$2:$A$301,0)),"")</f>
        <v/>
      </c>
      <c r="AN15" s="28" t="n">
        <f aca="false">M15+Q15+W15+AB15+AC15+AG15+AL15</f>
        <v>0</v>
      </c>
    </row>
    <row r="16" customFormat="false" ht="12.8" hidden="false" customHeight="false" outlineLevel="0" collapsed="false">
      <c r="A16" s="20"/>
      <c r="B16" s="21"/>
      <c r="C16" s="22"/>
      <c r="D16" s="32"/>
      <c r="E16" s="24" t="str">
        <f aca="false">IFERROR(""&amp;INDEX(Adições!$B$2:$B$301,MATCH($B16,Adições!$A$2:$A$301,0)),"")</f>
        <v/>
      </c>
      <c r="F16" s="25" t="n">
        <f aca="false">IFERROR(ROUND($G16/INDEX(Adições!$E$2:$E$301,MATCH($B16,Adições!$A$2:$A$301,0))*INDEX(Adições!$F$2:$F$301,MATCH($B16,Adições!$A$2:$A$301,0)),2),0)</f>
        <v>0</v>
      </c>
      <c r="G16" s="26" t="n">
        <f aca="false">ROUND(C16*D16,4)</f>
        <v>0</v>
      </c>
      <c r="H16" s="27" t="n">
        <f aca="false">ROUND(D16*Operação!$C$1,8)</f>
        <v>0</v>
      </c>
      <c r="I16" s="28" t="n">
        <f aca="false">ROUND(C16*H16,2)</f>
        <v>0</v>
      </c>
      <c r="J16" s="28" t="n">
        <f aca="false">IFERROR(ROUND($F16/SUM(Adições!$F:$F)*Operação!$C$4,2),0)</f>
        <v>0</v>
      </c>
      <c r="K16" s="28" t="n">
        <f aca="false">IFERROR(ROUND($G16/SUM(Adições!$E:$E)*Operação!$C$5,2),0)</f>
        <v>0</v>
      </c>
      <c r="L16" s="28" t="n">
        <f aca="false">IFERROR(ROUND($G16/SUM(Adições!$E:$E)*Operação!$C$6,2),0)</f>
        <v>0</v>
      </c>
      <c r="M16" s="28" t="n">
        <f aca="false">I16+J16+K16+L16</f>
        <v>0</v>
      </c>
      <c r="N16" s="29" t="s">
        <v>40</v>
      </c>
      <c r="O16" s="30" t="n">
        <f aca="false">IFERROR(IF(P16&gt;0,ROUND((M16+W16+AB16+AC16+AG16+AL16)/(1-P16/100),2),0),0)</f>
        <v>0</v>
      </c>
      <c r="P16" s="30" t="n">
        <f aca="false">IFERROR(INDEX(Adições!$R$2:$R$301,MATCH($B16,Adições!$A$2:$A$301,0)),0)</f>
        <v>0</v>
      </c>
      <c r="Q16" s="30" t="n">
        <f aca="false">IFERROR(ROUND(O16*P16/100,2),0)</f>
        <v>0</v>
      </c>
      <c r="R16" s="30" t="n">
        <f aca="false">IFERROR(ROUND(Q16*(-INDEX(Adições!$S$2:$S$301,MATCH($B16,Adições!$A$2:$A$301,0))/100),2),0)</f>
        <v>0</v>
      </c>
      <c r="S16" s="24" t="str">
        <f aca="false">IFERROR(""&amp;INDEX(Adições!$T$2:$T$301,MATCH($B16,Adições!$A$2:$A$301,0)),"")</f>
        <v/>
      </c>
      <c r="T16" s="29" t="s">
        <v>40</v>
      </c>
      <c r="U16" s="30" t="n">
        <f aca="false">IFERROR(ROUND(W16*100/V16,2),0)</f>
        <v>0</v>
      </c>
      <c r="V16" s="31" t="n">
        <f aca="false">IFERROR(INDEX(Adições!$I$2:$I$301,MATCH($B16,Adições!$A$2:$A$301,0)),0)</f>
        <v>0</v>
      </c>
      <c r="W16" s="30" t="n">
        <f aca="false">IFERROR(ROUND($G16/INDEX(Adições!$E$2:$E$301,MATCH($B16,Adições!$A$2:$A$301,0))*INDEX(Adições!$J$2:$J$301,MATCH($B16,Adições!$A$2:$A$301,0)),2),0)</f>
        <v>0</v>
      </c>
      <c r="X16" s="24" t="str">
        <f aca="false">IFERROR(""&amp;INDEX(Adições!$K$2:$K$301,MATCH($B16,Adições!$A$2:$A$301,0)),"")</f>
        <v/>
      </c>
      <c r="Y16" s="29" t="s">
        <v>40</v>
      </c>
      <c r="Z16" s="30" t="n">
        <f aca="false">IFERROR(ROUND(AB16*100/AA16,2),0)</f>
        <v>0</v>
      </c>
      <c r="AA16" s="31" t="n">
        <f aca="false">IFERROR(INDEX(Adições!$G$2:$G$301,MATCH($B16,Adições!$A$2:$A$301,0)),0)</f>
        <v>0</v>
      </c>
      <c r="AB16" s="30" t="n">
        <f aca="false">IFERROR(ROUND($G16/INDEX(Adições!$E$2:$E$301,MATCH($B16,Adições!$A$2:$A$301,0))*INDEX(Adições!$H$2:$H$301,MATCH($B16,Adições!$A$2:$A$301,0)),2),0)</f>
        <v>0</v>
      </c>
      <c r="AC16" s="28" t="n">
        <f aca="false">IFERROR(ROUND($G16/SUM(Adições!$E:$E)*Operação!$C$7,2),0)</f>
        <v>0</v>
      </c>
      <c r="AD16" s="29" t="s">
        <v>40</v>
      </c>
      <c r="AE16" s="30" t="n">
        <f aca="false">IFERROR(ROUND(AG16*100/AF16,2),0)</f>
        <v>0</v>
      </c>
      <c r="AF16" s="28" t="n">
        <f aca="false">IFERROR(INDEX(Adições!$L$2:$L$301,MATCH($B16,Adições!$A$2:$A$301,0)),0)</f>
        <v>0</v>
      </c>
      <c r="AG16" s="30" t="n">
        <f aca="false">IFERROR(ROUND($G16/INDEX(Adições!$E$2:$E$301,MATCH($B16,Adições!$A$2:$A$301,0))*INDEX(Adições!$M$2:$M$301,MATCH($B16,Adições!$A$2:$A$301,0)),2),0)</f>
        <v>0</v>
      </c>
      <c r="AH16" s="24" t="str">
        <f aca="false">IFERROR(""&amp;INDEX(Adições!$N$2:$N$301,MATCH($B16,Adições!$A$2:$A$301,0)),"")</f>
        <v/>
      </c>
      <c r="AI16" s="29" t="s">
        <v>40</v>
      </c>
      <c r="AJ16" s="30" t="n">
        <f aca="false">IFERROR(ROUND(AL16*100/AK16,2),0)</f>
        <v>0</v>
      </c>
      <c r="AK16" s="28" t="n">
        <f aca="false">IFERROR(INDEX(Adições!$O$2:$O$301,MATCH($B16,Adições!$A$2:$A$301,0)),0)</f>
        <v>0</v>
      </c>
      <c r="AL16" s="30" t="n">
        <f aca="false">IFERROR(ROUND($G16/INDEX(Adições!$E$2:$E$301,MATCH($B16,Adições!$A$2:$A$301,0))*INDEX(Adições!$P$2:$P$301,MATCH($B16,Adições!$A$2:$A$301,0)),2),0)</f>
        <v>0</v>
      </c>
      <c r="AM16" s="24" t="str">
        <f aca="false">IFERROR(""&amp;INDEX(Adições!$Q$2:$Q$301,MATCH($B16,Adições!$A$2:$A$301,0)),"")</f>
        <v/>
      </c>
      <c r="AN16" s="28" t="n">
        <f aca="false">M16+Q16+W16+AB16+AC16+AG16+AL16</f>
        <v>0</v>
      </c>
    </row>
    <row r="17" customFormat="false" ht="12.8" hidden="false" customHeight="false" outlineLevel="0" collapsed="false">
      <c r="A17" s="20"/>
      <c r="B17" s="21"/>
      <c r="C17" s="22"/>
      <c r="D17" s="32"/>
      <c r="E17" s="24" t="str">
        <f aca="false">IFERROR(""&amp;INDEX(Adições!$B$2:$B$301,MATCH($B17,Adições!$A$2:$A$301,0)),"")</f>
        <v/>
      </c>
      <c r="F17" s="25" t="n">
        <f aca="false">IFERROR(ROUND($G17/INDEX(Adições!$E$2:$E$301,MATCH($B17,Adições!$A$2:$A$301,0))*INDEX(Adições!$F$2:$F$301,MATCH($B17,Adições!$A$2:$A$301,0)),2),0)</f>
        <v>0</v>
      </c>
      <c r="G17" s="26" t="n">
        <f aca="false">ROUND(C17*D17,4)</f>
        <v>0</v>
      </c>
      <c r="H17" s="27" t="n">
        <f aca="false">ROUND(D17*Operação!$C$1,8)</f>
        <v>0</v>
      </c>
      <c r="I17" s="28" t="n">
        <f aca="false">ROUND(C17*H17,2)</f>
        <v>0</v>
      </c>
      <c r="J17" s="28" t="n">
        <f aca="false">IFERROR(ROUND($F17/SUM(Adições!$F:$F)*Operação!$C$4,2),0)</f>
        <v>0</v>
      </c>
      <c r="K17" s="28" t="n">
        <f aca="false">IFERROR(ROUND($G17/SUM(Adições!$E:$E)*Operação!$C$5,2),0)</f>
        <v>0</v>
      </c>
      <c r="L17" s="28" t="n">
        <f aca="false">IFERROR(ROUND($G17/SUM(Adições!$E:$E)*Operação!$C$6,2),0)</f>
        <v>0</v>
      </c>
      <c r="M17" s="28" t="n">
        <f aca="false">I17+J17+K17+L17</f>
        <v>0</v>
      </c>
      <c r="N17" s="29" t="s">
        <v>40</v>
      </c>
      <c r="O17" s="30" t="n">
        <f aca="false">IFERROR(IF(P17&gt;0,ROUND((M17+W17+AB17+AC17+AG17+AL17)/(1-P17/100),2),0),0)</f>
        <v>0</v>
      </c>
      <c r="P17" s="30" t="n">
        <f aca="false">IFERROR(INDEX(Adições!$R$2:$R$301,MATCH($B17,Adições!$A$2:$A$301,0)),0)</f>
        <v>0</v>
      </c>
      <c r="Q17" s="30" t="n">
        <f aca="false">IFERROR(ROUND(O17*P17/100,2),0)</f>
        <v>0</v>
      </c>
      <c r="R17" s="30" t="n">
        <f aca="false">IFERROR(ROUND(Q17*(-INDEX(Adições!$S$2:$S$301,MATCH($B17,Adições!$A$2:$A$301,0))/100),2),0)</f>
        <v>0</v>
      </c>
      <c r="S17" s="24" t="str">
        <f aca="false">IFERROR(""&amp;INDEX(Adições!$T$2:$T$301,MATCH($B17,Adições!$A$2:$A$301,0)),"")</f>
        <v/>
      </c>
      <c r="T17" s="29" t="s">
        <v>40</v>
      </c>
      <c r="U17" s="30" t="n">
        <f aca="false">IFERROR(ROUND(W17*100/V17,2),0)</f>
        <v>0</v>
      </c>
      <c r="V17" s="31" t="n">
        <f aca="false">IFERROR(INDEX(Adições!$I$2:$I$301,MATCH($B17,Adições!$A$2:$A$301,0)),0)</f>
        <v>0</v>
      </c>
      <c r="W17" s="30" t="n">
        <f aca="false">IFERROR(ROUND($G17/INDEX(Adições!$E$2:$E$301,MATCH($B17,Adições!$A$2:$A$301,0))*INDEX(Adições!$J$2:$J$301,MATCH($B17,Adições!$A$2:$A$301,0)),2),0)</f>
        <v>0</v>
      </c>
      <c r="X17" s="24" t="str">
        <f aca="false">IFERROR(""&amp;INDEX(Adições!$K$2:$K$301,MATCH($B17,Adições!$A$2:$A$301,0)),"")</f>
        <v/>
      </c>
      <c r="Y17" s="29" t="s">
        <v>40</v>
      </c>
      <c r="Z17" s="30" t="n">
        <f aca="false">IFERROR(ROUND(AB17*100/AA17,2),0)</f>
        <v>0</v>
      </c>
      <c r="AA17" s="31" t="n">
        <f aca="false">IFERROR(INDEX(Adições!$G$2:$G$301,MATCH($B17,Adições!$A$2:$A$301,0)),0)</f>
        <v>0</v>
      </c>
      <c r="AB17" s="30" t="n">
        <f aca="false">IFERROR(ROUND($G17/INDEX(Adições!$E$2:$E$301,MATCH($B17,Adições!$A$2:$A$301,0))*INDEX(Adições!$H$2:$H$301,MATCH($B17,Adições!$A$2:$A$301,0)),2),0)</f>
        <v>0</v>
      </c>
      <c r="AC17" s="28" t="n">
        <f aca="false">IFERROR(ROUND($G17/SUM(Adições!$E:$E)*Operação!$C$7,2),0)</f>
        <v>0</v>
      </c>
      <c r="AD17" s="29" t="s">
        <v>40</v>
      </c>
      <c r="AE17" s="30" t="n">
        <f aca="false">IFERROR(ROUND(AG17*100/AF17,2),0)</f>
        <v>0</v>
      </c>
      <c r="AF17" s="28" t="n">
        <f aca="false">IFERROR(INDEX(Adições!$L$2:$L$301,MATCH($B17,Adições!$A$2:$A$301,0)),0)</f>
        <v>0</v>
      </c>
      <c r="AG17" s="30" t="n">
        <f aca="false">IFERROR(ROUND($G17/INDEX(Adições!$E$2:$E$301,MATCH($B17,Adições!$A$2:$A$301,0))*INDEX(Adições!$M$2:$M$301,MATCH($B17,Adições!$A$2:$A$301,0)),2),0)</f>
        <v>0</v>
      </c>
      <c r="AH17" s="24" t="str">
        <f aca="false">IFERROR(""&amp;INDEX(Adições!$N$2:$N$301,MATCH($B17,Adições!$A$2:$A$301,0)),"")</f>
        <v/>
      </c>
      <c r="AI17" s="29" t="s">
        <v>40</v>
      </c>
      <c r="AJ17" s="30" t="n">
        <f aca="false">IFERROR(ROUND(AL17*100/AK17,2),0)</f>
        <v>0</v>
      </c>
      <c r="AK17" s="28" t="n">
        <f aca="false">IFERROR(INDEX(Adições!$O$2:$O$301,MATCH($B17,Adições!$A$2:$A$301,0)),0)</f>
        <v>0</v>
      </c>
      <c r="AL17" s="30" t="n">
        <f aca="false">IFERROR(ROUND($G17/INDEX(Adições!$E$2:$E$301,MATCH($B17,Adições!$A$2:$A$301,0))*INDEX(Adições!$P$2:$P$301,MATCH($B17,Adições!$A$2:$A$301,0)),2),0)</f>
        <v>0</v>
      </c>
      <c r="AM17" s="24" t="str">
        <f aca="false">IFERROR(""&amp;INDEX(Adições!$Q$2:$Q$301,MATCH($B17,Adições!$A$2:$A$301,0)),"")</f>
        <v/>
      </c>
      <c r="AN17" s="28" t="n">
        <f aca="false">M17+Q17+W17+AB17+AC17+AG17+AL17</f>
        <v>0</v>
      </c>
    </row>
    <row r="18" customFormat="false" ht="12.8" hidden="false" customHeight="false" outlineLevel="0" collapsed="false">
      <c r="A18" s="20"/>
      <c r="B18" s="21"/>
      <c r="C18" s="22"/>
      <c r="D18" s="32"/>
      <c r="E18" s="24" t="str">
        <f aca="false">IFERROR(""&amp;INDEX(Adições!$B$2:$B$301,MATCH($B18,Adições!$A$2:$A$301,0)),"")</f>
        <v/>
      </c>
      <c r="F18" s="25" t="n">
        <f aca="false">IFERROR(ROUND($G18/INDEX(Adições!$E$2:$E$301,MATCH($B18,Adições!$A$2:$A$301,0))*INDEX(Adições!$F$2:$F$301,MATCH($B18,Adições!$A$2:$A$301,0)),2),0)</f>
        <v>0</v>
      </c>
      <c r="G18" s="26" t="n">
        <f aca="false">ROUND(C18*D18,4)</f>
        <v>0</v>
      </c>
      <c r="H18" s="27" t="n">
        <f aca="false">ROUND(D18*Operação!$C$1,8)</f>
        <v>0</v>
      </c>
      <c r="I18" s="28" t="n">
        <f aca="false">ROUND(C18*H18,2)</f>
        <v>0</v>
      </c>
      <c r="J18" s="28" t="n">
        <f aca="false">IFERROR(ROUND($F18/SUM(Adições!$F:$F)*Operação!$C$4,2),0)</f>
        <v>0</v>
      </c>
      <c r="K18" s="28" t="n">
        <f aca="false">IFERROR(ROUND($G18/SUM(Adições!$E:$E)*Operação!$C$5,2),0)</f>
        <v>0</v>
      </c>
      <c r="L18" s="28" t="n">
        <f aca="false">IFERROR(ROUND($G18/SUM(Adições!$E:$E)*Operação!$C$6,2),0)</f>
        <v>0</v>
      </c>
      <c r="M18" s="28" t="n">
        <f aca="false">I18+J18+K18+L18</f>
        <v>0</v>
      </c>
      <c r="N18" s="29" t="s">
        <v>40</v>
      </c>
      <c r="O18" s="30" t="n">
        <f aca="false">IFERROR(IF(P18&gt;0,ROUND((M18+W18+AB18+AC18+AG18+AL18)/(1-P18/100),2),0),0)</f>
        <v>0</v>
      </c>
      <c r="P18" s="30" t="n">
        <f aca="false">IFERROR(INDEX(Adições!$R$2:$R$301,MATCH($B18,Adições!$A$2:$A$301,0)),0)</f>
        <v>0</v>
      </c>
      <c r="Q18" s="30" t="n">
        <f aca="false">IFERROR(ROUND(O18*P18/100,2),0)</f>
        <v>0</v>
      </c>
      <c r="R18" s="30" t="n">
        <f aca="false">IFERROR(ROUND(Q18*(-INDEX(Adições!$S$2:$S$301,MATCH($B18,Adições!$A$2:$A$301,0))/100),2),0)</f>
        <v>0</v>
      </c>
      <c r="S18" s="24" t="str">
        <f aca="false">IFERROR(""&amp;INDEX(Adições!$T$2:$T$301,MATCH($B18,Adições!$A$2:$A$301,0)),"")</f>
        <v/>
      </c>
      <c r="T18" s="29" t="s">
        <v>40</v>
      </c>
      <c r="U18" s="30" t="n">
        <f aca="false">IFERROR(ROUND(W18*100/V18,2),0)</f>
        <v>0</v>
      </c>
      <c r="V18" s="31" t="n">
        <f aca="false">IFERROR(INDEX(Adições!$I$2:$I$301,MATCH($B18,Adições!$A$2:$A$301,0)),0)</f>
        <v>0</v>
      </c>
      <c r="W18" s="30" t="n">
        <f aca="false">IFERROR(ROUND($G18/INDEX(Adições!$E$2:$E$301,MATCH($B18,Adições!$A$2:$A$301,0))*INDEX(Adições!$J$2:$J$301,MATCH($B18,Adições!$A$2:$A$301,0)),2),0)</f>
        <v>0</v>
      </c>
      <c r="X18" s="24" t="str">
        <f aca="false">IFERROR(""&amp;INDEX(Adições!$K$2:$K$301,MATCH($B18,Adições!$A$2:$A$301,0)),"")</f>
        <v/>
      </c>
      <c r="Y18" s="29" t="s">
        <v>40</v>
      </c>
      <c r="Z18" s="30" t="n">
        <f aca="false">IFERROR(ROUND(AB18*100/AA18,2),0)</f>
        <v>0</v>
      </c>
      <c r="AA18" s="31" t="n">
        <f aca="false">IFERROR(INDEX(Adições!$G$2:$G$301,MATCH($B18,Adições!$A$2:$A$301,0)),0)</f>
        <v>0</v>
      </c>
      <c r="AB18" s="30" t="n">
        <f aca="false">IFERROR(ROUND($G18/INDEX(Adições!$E$2:$E$301,MATCH($B18,Adições!$A$2:$A$301,0))*INDEX(Adições!$H$2:$H$301,MATCH($B18,Adições!$A$2:$A$301,0)),2),0)</f>
        <v>0</v>
      </c>
      <c r="AC18" s="28" t="n">
        <f aca="false">IFERROR(ROUND($G18/SUM(Adições!$E:$E)*Operação!$C$7,2),0)</f>
        <v>0</v>
      </c>
      <c r="AD18" s="29" t="s">
        <v>40</v>
      </c>
      <c r="AE18" s="30" t="n">
        <f aca="false">IFERROR(ROUND(AG18*100/AF18,2),0)</f>
        <v>0</v>
      </c>
      <c r="AF18" s="28" t="n">
        <f aca="false">IFERROR(INDEX(Adições!$L$2:$L$301,MATCH($B18,Adições!$A$2:$A$301,0)),0)</f>
        <v>0</v>
      </c>
      <c r="AG18" s="30" t="n">
        <f aca="false">IFERROR(ROUND($G18/INDEX(Adições!$E$2:$E$301,MATCH($B18,Adições!$A$2:$A$301,0))*INDEX(Adições!$M$2:$M$301,MATCH($B18,Adições!$A$2:$A$301,0)),2),0)</f>
        <v>0</v>
      </c>
      <c r="AH18" s="24" t="str">
        <f aca="false">IFERROR(""&amp;INDEX(Adições!$N$2:$N$301,MATCH($B18,Adições!$A$2:$A$301,0)),"")</f>
        <v/>
      </c>
      <c r="AI18" s="29" t="s">
        <v>40</v>
      </c>
      <c r="AJ18" s="30" t="n">
        <f aca="false">IFERROR(ROUND(AL18*100/AK18,2),0)</f>
        <v>0</v>
      </c>
      <c r="AK18" s="28" t="n">
        <f aca="false">IFERROR(INDEX(Adições!$O$2:$O$301,MATCH($B18,Adições!$A$2:$A$301,0)),0)</f>
        <v>0</v>
      </c>
      <c r="AL18" s="30" t="n">
        <f aca="false">IFERROR(ROUND($G18/INDEX(Adições!$E$2:$E$301,MATCH($B18,Adições!$A$2:$A$301,0))*INDEX(Adições!$P$2:$P$301,MATCH($B18,Adições!$A$2:$A$301,0)),2),0)</f>
        <v>0</v>
      </c>
      <c r="AM18" s="24" t="str">
        <f aca="false">IFERROR(""&amp;INDEX(Adições!$Q$2:$Q$301,MATCH($B18,Adições!$A$2:$A$301,0)),"")</f>
        <v/>
      </c>
      <c r="AN18" s="28" t="n">
        <f aca="false">M18+Q18+W18+AB18+AC18+AG18+AL18</f>
        <v>0</v>
      </c>
    </row>
    <row r="19" customFormat="false" ht="12.8" hidden="false" customHeight="false" outlineLevel="0" collapsed="false">
      <c r="A19" s="20"/>
      <c r="B19" s="21"/>
      <c r="C19" s="22"/>
      <c r="D19" s="32"/>
      <c r="E19" s="24" t="str">
        <f aca="false">IFERROR(""&amp;INDEX(Adições!$B$2:$B$301,MATCH($B19,Adições!$A$2:$A$301,0)),"")</f>
        <v/>
      </c>
      <c r="F19" s="25" t="n">
        <f aca="false">IFERROR(ROUND($G19/INDEX(Adições!$E$2:$E$301,MATCH($B19,Adições!$A$2:$A$301,0))*INDEX(Adições!$F$2:$F$301,MATCH($B19,Adições!$A$2:$A$301,0)),2),0)</f>
        <v>0</v>
      </c>
      <c r="G19" s="26" t="n">
        <f aca="false">ROUND(C19*D19,4)</f>
        <v>0</v>
      </c>
      <c r="H19" s="27" t="n">
        <f aca="false">ROUND(D19*Operação!$C$1,8)</f>
        <v>0</v>
      </c>
      <c r="I19" s="28" t="n">
        <f aca="false">ROUND(C19*H19,2)</f>
        <v>0</v>
      </c>
      <c r="J19" s="28" t="n">
        <f aca="false">IFERROR(ROUND($F19/SUM(Adições!$F:$F)*Operação!$C$4,2),0)</f>
        <v>0</v>
      </c>
      <c r="K19" s="28" t="n">
        <f aca="false">IFERROR(ROUND($G19/SUM(Adições!$E:$E)*Operação!$C$5,2),0)</f>
        <v>0</v>
      </c>
      <c r="L19" s="28" t="n">
        <f aca="false">IFERROR(ROUND($G19/SUM(Adições!$E:$E)*Operação!$C$6,2),0)</f>
        <v>0</v>
      </c>
      <c r="M19" s="28" t="n">
        <f aca="false">I19+J19+K19+L19</f>
        <v>0</v>
      </c>
      <c r="N19" s="29" t="s">
        <v>40</v>
      </c>
      <c r="O19" s="30" t="n">
        <f aca="false">IFERROR(IF(P19&gt;0,ROUND((M19+W19+AB19+AC19+AG19+AL19)/(1-P19/100),2),0),0)</f>
        <v>0</v>
      </c>
      <c r="P19" s="30" t="n">
        <f aca="false">IFERROR(INDEX(Adições!$R$2:$R$301,MATCH($B19,Adições!$A$2:$A$301,0)),0)</f>
        <v>0</v>
      </c>
      <c r="Q19" s="30" t="n">
        <f aca="false">IFERROR(ROUND(O19*P19/100,2),0)</f>
        <v>0</v>
      </c>
      <c r="R19" s="30" t="n">
        <f aca="false">IFERROR(ROUND(Q19*(-INDEX(Adições!$S$2:$S$301,MATCH($B19,Adições!$A$2:$A$301,0))/100),2),0)</f>
        <v>0</v>
      </c>
      <c r="S19" s="24" t="str">
        <f aca="false">IFERROR(""&amp;INDEX(Adições!$T$2:$T$301,MATCH($B19,Adições!$A$2:$A$301,0)),"")</f>
        <v/>
      </c>
      <c r="T19" s="29" t="s">
        <v>40</v>
      </c>
      <c r="U19" s="30" t="n">
        <f aca="false">IFERROR(ROUND(W19*100/V19,2),0)</f>
        <v>0</v>
      </c>
      <c r="V19" s="31" t="n">
        <f aca="false">IFERROR(INDEX(Adições!$I$2:$I$301,MATCH($B19,Adições!$A$2:$A$301,0)),0)</f>
        <v>0</v>
      </c>
      <c r="W19" s="30" t="n">
        <f aca="false">IFERROR(ROUND($G19/INDEX(Adições!$E$2:$E$301,MATCH($B19,Adições!$A$2:$A$301,0))*INDEX(Adições!$J$2:$J$301,MATCH($B19,Adições!$A$2:$A$301,0)),2),0)</f>
        <v>0</v>
      </c>
      <c r="X19" s="24" t="str">
        <f aca="false">IFERROR(""&amp;INDEX(Adições!$K$2:$K$301,MATCH($B19,Adições!$A$2:$A$301,0)),"")</f>
        <v/>
      </c>
      <c r="Y19" s="29" t="s">
        <v>40</v>
      </c>
      <c r="Z19" s="30" t="n">
        <f aca="false">IFERROR(ROUND(AB19*100/AA19,2),0)</f>
        <v>0</v>
      </c>
      <c r="AA19" s="31" t="n">
        <f aca="false">IFERROR(INDEX(Adições!$G$2:$G$301,MATCH($B19,Adições!$A$2:$A$301,0)),0)</f>
        <v>0</v>
      </c>
      <c r="AB19" s="30" t="n">
        <f aca="false">IFERROR(ROUND($G19/INDEX(Adições!$E$2:$E$301,MATCH($B19,Adições!$A$2:$A$301,0))*INDEX(Adições!$H$2:$H$301,MATCH($B19,Adições!$A$2:$A$301,0)),2),0)</f>
        <v>0</v>
      </c>
      <c r="AC19" s="28" t="n">
        <f aca="false">IFERROR(ROUND($G19/SUM(Adições!$E:$E)*Operação!$C$7,2),0)</f>
        <v>0</v>
      </c>
      <c r="AD19" s="29" t="s">
        <v>40</v>
      </c>
      <c r="AE19" s="30" t="n">
        <f aca="false">IFERROR(ROUND(AG19*100/AF19,2),0)</f>
        <v>0</v>
      </c>
      <c r="AF19" s="28" t="n">
        <f aca="false">IFERROR(INDEX(Adições!$L$2:$L$301,MATCH($B19,Adições!$A$2:$A$301,0)),0)</f>
        <v>0</v>
      </c>
      <c r="AG19" s="30" t="n">
        <f aca="false">IFERROR(ROUND($G19/INDEX(Adições!$E$2:$E$301,MATCH($B19,Adições!$A$2:$A$301,0))*INDEX(Adições!$M$2:$M$301,MATCH($B19,Adições!$A$2:$A$301,0)),2),0)</f>
        <v>0</v>
      </c>
      <c r="AH19" s="24" t="str">
        <f aca="false">IFERROR(""&amp;INDEX(Adições!$N$2:$N$301,MATCH($B19,Adições!$A$2:$A$301,0)),"")</f>
        <v/>
      </c>
      <c r="AI19" s="29" t="s">
        <v>40</v>
      </c>
      <c r="AJ19" s="30" t="n">
        <f aca="false">IFERROR(ROUND(AL19*100/AK19,2),0)</f>
        <v>0</v>
      </c>
      <c r="AK19" s="28" t="n">
        <f aca="false">IFERROR(INDEX(Adições!$O$2:$O$301,MATCH($B19,Adições!$A$2:$A$301,0)),0)</f>
        <v>0</v>
      </c>
      <c r="AL19" s="30" t="n">
        <f aca="false">IFERROR(ROUND($G19/INDEX(Adições!$E$2:$E$301,MATCH($B19,Adições!$A$2:$A$301,0))*INDEX(Adições!$P$2:$P$301,MATCH($B19,Adições!$A$2:$A$301,0)),2),0)</f>
        <v>0</v>
      </c>
      <c r="AM19" s="24" t="str">
        <f aca="false">IFERROR(""&amp;INDEX(Adições!$Q$2:$Q$301,MATCH($B19,Adições!$A$2:$A$301,0)),"")</f>
        <v/>
      </c>
      <c r="AN19" s="28" t="n">
        <f aca="false">M19+Q19+W19+AB19+AC19+AG19+AL19</f>
        <v>0</v>
      </c>
    </row>
    <row r="20" customFormat="false" ht="12.8" hidden="false" customHeight="false" outlineLevel="0" collapsed="false">
      <c r="A20" s="20"/>
      <c r="B20" s="21"/>
      <c r="C20" s="22"/>
      <c r="D20" s="32"/>
      <c r="E20" s="24" t="str">
        <f aca="false">IFERROR(""&amp;INDEX(Adições!$B$2:$B$301,MATCH($B20,Adições!$A$2:$A$301,0)),"")</f>
        <v/>
      </c>
      <c r="F20" s="25" t="n">
        <f aca="false">IFERROR(ROUND($G20/INDEX(Adições!$E$2:$E$301,MATCH($B20,Adições!$A$2:$A$301,0))*INDEX(Adições!$F$2:$F$301,MATCH($B20,Adições!$A$2:$A$301,0)),2),0)</f>
        <v>0</v>
      </c>
      <c r="G20" s="26" t="n">
        <f aca="false">ROUND(C20*D20,4)</f>
        <v>0</v>
      </c>
      <c r="H20" s="27" t="n">
        <f aca="false">ROUND(D20*Operação!$C$1,8)</f>
        <v>0</v>
      </c>
      <c r="I20" s="28" t="n">
        <f aca="false">ROUND(C20*H20,2)</f>
        <v>0</v>
      </c>
      <c r="J20" s="28" t="n">
        <f aca="false">IFERROR(ROUND($F20/SUM(Adições!$F:$F)*Operação!$C$4,2),0)</f>
        <v>0</v>
      </c>
      <c r="K20" s="28" t="n">
        <f aca="false">IFERROR(ROUND($G20/SUM(Adições!$E:$E)*Operação!$C$5,2),0)</f>
        <v>0</v>
      </c>
      <c r="L20" s="28" t="n">
        <f aca="false">IFERROR(ROUND($G20/SUM(Adições!$E:$E)*Operação!$C$6,2),0)</f>
        <v>0</v>
      </c>
      <c r="M20" s="28" t="n">
        <f aca="false">I20+J20+K20+L20</f>
        <v>0</v>
      </c>
      <c r="N20" s="29" t="s">
        <v>40</v>
      </c>
      <c r="O20" s="30" t="n">
        <f aca="false">IFERROR(IF(P20&gt;0,ROUND((M20+W20+AB20+AC20+AG20+AL20)/(1-P20/100),2),0),0)</f>
        <v>0</v>
      </c>
      <c r="P20" s="30" t="n">
        <f aca="false">IFERROR(INDEX(Adições!$R$2:$R$301,MATCH($B20,Adições!$A$2:$A$301,0)),0)</f>
        <v>0</v>
      </c>
      <c r="Q20" s="30" t="n">
        <f aca="false">IFERROR(ROUND(O20*P20/100,2),0)</f>
        <v>0</v>
      </c>
      <c r="R20" s="30" t="n">
        <f aca="false">IFERROR(ROUND(Q20*(-INDEX(Adições!$S$2:$S$301,MATCH($B20,Adições!$A$2:$A$301,0))/100),2),0)</f>
        <v>0</v>
      </c>
      <c r="S20" s="24" t="str">
        <f aca="false">IFERROR(""&amp;INDEX(Adições!$T$2:$T$301,MATCH($B20,Adições!$A$2:$A$301,0)),"")</f>
        <v/>
      </c>
      <c r="T20" s="29" t="s">
        <v>40</v>
      </c>
      <c r="U20" s="30" t="n">
        <f aca="false">IFERROR(ROUND(W20*100/V20,2),0)</f>
        <v>0</v>
      </c>
      <c r="V20" s="31" t="n">
        <f aca="false">IFERROR(INDEX(Adições!$I$2:$I$301,MATCH($B20,Adições!$A$2:$A$301,0)),0)</f>
        <v>0</v>
      </c>
      <c r="W20" s="30" t="n">
        <f aca="false">IFERROR(ROUND($G20/INDEX(Adições!$E$2:$E$301,MATCH($B20,Adições!$A$2:$A$301,0))*INDEX(Adições!$J$2:$J$301,MATCH($B20,Adições!$A$2:$A$301,0)),2),0)</f>
        <v>0</v>
      </c>
      <c r="X20" s="24" t="str">
        <f aca="false">IFERROR(""&amp;INDEX(Adições!$K$2:$K$301,MATCH($B20,Adições!$A$2:$A$301,0)),"")</f>
        <v/>
      </c>
      <c r="Y20" s="29" t="s">
        <v>40</v>
      </c>
      <c r="Z20" s="30" t="n">
        <f aca="false">IFERROR(ROUND(AB20*100/AA20,2),0)</f>
        <v>0</v>
      </c>
      <c r="AA20" s="31" t="n">
        <f aca="false">IFERROR(INDEX(Adições!$G$2:$G$301,MATCH($B20,Adições!$A$2:$A$301,0)),0)</f>
        <v>0</v>
      </c>
      <c r="AB20" s="30" t="n">
        <f aca="false">IFERROR(ROUND($G20/INDEX(Adições!$E$2:$E$301,MATCH($B20,Adições!$A$2:$A$301,0))*INDEX(Adições!$H$2:$H$301,MATCH($B20,Adições!$A$2:$A$301,0)),2),0)</f>
        <v>0</v>
      </c>
      <c r="AC20" s="28" t="n">
        <f aca="false">IFERROR(ROUND($G20/SUM(Adições!$E:$E)*Operação!$C$7,2),0)</f>
        <v>0</v>
      </c>
      <c r="AD20" s="29" t="s">
        <v>40</v>
      </c>
      <c r="AE20" s="30" t="n">
        <f aca="false">IFERROR(ROUND(AG20*100/AF20,2),0)</f>
        <v>0</v>
      </c>
      <c r="AF20" s="28" t="n">
        <f aca="false">IFERROR(INDEX(Adições!$L$2:$L$301,MATCH($B20,Adições!$A$2:$A$301,0)),0)</f>
        <v>0</v>
      </c>
      <c r="AG20" s="30" t="n">
        <f aca="false">IFERROR(ROUND($G20/INDEX(Adições!$E$2:$E$301,MATCH($B20,Adições!$A$2:$A$301,0))*INDEX(Adições!$M$2:$M$301,MATCH($B20,Adições!$A$2:$A$301,0)),2),0)</f>
        <v>0</v>
      </c>
      <c r="AH20" s="24" t="str">
        <f aca="false">IFERROR(""&amp;INDEX(Adições!$N$2:$N$301,MATCH($B20,Adições!$A$2:$A$301,0)),"")</f>
        <v/>
      </c>
      <c r="AI20" s="29" t="s">
        <v>40</v>
      </c>
      <c r="AJ20" s="30" t="n">
        <f aca="false">IFERROR(ROUND(AL20*100/AK20,2),0)</f>
        <v>0</v>
      </c>
      <c r="AK20" s="28" t="n">
        <f aca="false">IFERROR(INDEX(Adições!$O$2:$O$301,MATCH($B20,Adições!$A$2:$A$301,0)),0)</f>
        <v>0</v>
      </c>
      <c r="AL20" s="30" t="n">
        <f aca="false">IFERROR(ROUND($G20/INDEX(Adições!$E$2:$E$301,MATCH($B20,Adições!$A$2:$A$301,0))*INDEX(Adições!$P$2:$P$301,MATCH($B20,Adições!$A$2:$A$301,0)),2),0)</f>
        <v>0</v>
      </c>
      <c r="AM20" s="24" t="str">
        <f aca="false">IFERROR(""&amp;INDEX(Adições!$Q$2:$Q$301,MATCH($B20,Adições!$A$2:$A$301,0)),"")</f>
        <v/>
      </c>
      <c r="AN20" s="28" t="n">
        <f aca="false">M20+Q20+W20+AB20+AC20+AG20+AL20</f>
        <v>0</v>
      </c>
    </row>
    <row r="21" customFormat="false" ht="12.8" hidden="false" customHeight="false" outlineLevel="0" collapsed="false">
      <c r="A21" s="20"/>
      <c r="B21" s="21"/>
      <c r="C21" s="22"/>
      <c r="D21" s="32"/>
      <c r="E21" s="24" t="str">
        <f aca="false">IFERROR(""&amp;INDEX(Adições!$B$2:$B$301,MATCH($B21,Adições!$A$2:$A$301,0)),"")</f>
        <v/>
      </c>
      <c r="F21" s="25" t="n">
        <f aca="false">IFERROR(ROUND($G21/INDEX(Adições!$E$2:$E$301,MATCH($B21,Adições!$A$2:$A$301,0))*INDEX(Adições!$F$2:$F$301,MATCH($B21,Adições!$A$2:$A$301,0)),2),0)</f>
        <v>0</v>
      </c>
      <c r="G21" s="26" t="n">
        <f aca="false">ROUND(C21*D21,4)</f>
        <v>0</v>
      </c>
      <c r="H21" s="27" t="n">
        <f aca="false">ROUND(D21*Operação!$C$1,8)</f>
        <v>0</v>
      </c>
      <c r="I21" s="28" t="n">
        <f aca="false">ROUND(C21*H21,2)</f>
        <v>0</v>
      </c>
      <c r="J21" s="28" t="n">
        <f aca="false">IFERROR(ROUND($F21/SUM(Adições!$F:$F)*Operação!$C$4,2),0)</f>
        <v>0</v>
      </c>
      <c r="K21" s="28" t="n">
        <f aca="false">IFERROR(ROUND($G21/SUM(Adições!$E:$E)*Operação!$C$5,2),0)</f>
        <v>0</v>
      </c>
      <c r="L21" s="28" t="n">
        <f aca="false">IFERROR(ROUND($G21/SUM(Adições!$E:$E)*Operação!$C$6,2),0)</f>
        <v>0</v>
      </c>
      <c r="M21" s="28" t="n">
        <f aca="false">I21+J21+K21+L21</f>
        <v>0</v>
      </c>
      <c r="N21" s="29" t="s">
        <v>40</v>
      </c>
      <c r="O21" s="30" t="n">
        <f aca="false">IFERROR(IF(P21&gt;0,ROUND((M21+W21+AB21+AC21+AG21+AL21)/(1-P21/100),2),0),0)</f>
        <v>0</v>
      </c>
      <c r="P21" s="30" t="n">
        <f aca="false">IFERROR(INDEX(Adições!$R$2:$R$301,MATCH($B21,Adições!$A$2:$A$301,0)),0)</f>
        <v>0</v>
      </c>
      <c r="Q21" s="30" t="n">
        <f aca="false">IFERROR(ROUND(O21*P21/100,2),0)</f>
        <v>0</v>
      </c>
      <c r="R21" s="30" t="n">
        <f aca="false">IFERROR(ROUND(Q21*(-INDEX(Adições!$S$2:$S$301,MATCH($B21,Adições!$A$2:$A$301,0))/100),2),0)</f>
        <v>0</v>
      </c>
      <c r="S21" s="24" t="str">
        <f aca="false">IFERROR(""&amp;INDEX(Adições!$T$2:$T$301,MATCH($B21,Adições!$A$2:$A$301,0)),"")</f>
        <v/>
      </c>
      <c r="T21" s="29" t="s">
        <v>40</v>
      </c>
      <c r="U21" s="30" t="n">
        <f aca="false">IFERROR(ROUND(W21*100/V21,2),0)</f>
        <v>0</v>
      </c>
      <c r="V21" s="31" t="n">
        <f aca="false">IFERROR(INDEX(Adições!$I$2:$I$301,MATCH($B21,Adições!$A$2:$A$301,0)),0)</f>
        <v>0</v>
      </c>
      <c r="W21" s="30" t="n">
        <f aca="false">IFERROR(ROUND($G21/INDEX(Adições!$E$2:$E$301,MATCH($B21,Adições!$A$2:$A$301,0))*INDEX(Adições!$J$2:$J$301,MATCH($B21,Adições!$A$2:$A$301,0)),2),0)</f>
        <v>0</v>
      </c>
      <c r="X21" s="24" t="str">
        <f aca="false">IFERROR(""&amp;INDEX(Adições!$K$2:$K$301,MATCH($B21,Adições!$A$2:$A$301,0)),"")</f>
        <v/>
      </c>
      <c r="Y21" s="29" t="s">
        <v>40</v>
      </c>
      <c r="Z21" s="30" t="n">
        <f aca="false">IFERROR(ROUND(AB21*100/AA21,2),0)</f>
        <v>0</v>
      </c>
      <c r="AA21" s="31" t="n">
        <f aca="false">IFERROR(INDEX(Adições!$G$2:$G$301,MATCH($B21,Adições!$A$2:$A$301,0)),0)</f>
        <v>0</v>
      </c>
      <c r="AB21" s="30" t="n">
        <f aca="false">IFERROR(ROUND($G21/INDEX(Adições!$E$2:$E$301,MATCH($B21,Adições!$A$2:$A$301,0))*INDEX(Adições!$H$2:$H$301,MATCH($B21,Adições!$A$2:$A$301,0)),2),0)</f>
        <v>0</v>
      </c>
      <c r="AC21" s="28" t="n">
        <f aca="false">IFERROR(ROUND($G21/SUM(Adições!$E:$E)*Operação!$C$7,2),0)</f>
        <v>0</v>
      </c>
      <c r="AD21" s="29" t="s">
        <v>40</v>
      </c>
      <c r="AE21" s="30" t="n">
        <f aca="false">IFERROR(ROUND(AG21*100/AF21,2),0)</f>
        <v>0</v>
      </c>
      <c r="AF21" s="28" t="n">
        <f aca="false">IFERROR(INDEX(Adições!$L$2:$L$301,MATCH($B21,Adições!$A$2:$A$301,0)),0)</f>
        <v>0</v>
      </c>
      <c r="AG21" s="30" t="n">
        <f aca="false">IFERROR(ROUND($G21/INDEX(Adições!$E$2:$E$301,MATCH($B21,Adições!$A$2:$A$301,0))*INDEX(Adições!$M$2:$M$301,MATCH($B21,Adições!$A$2:$A$301,0)),2),0)</f>
        <v>0</v>
      </c>
      <c r="AH21" s="24" t="str">
        <f aca="false">IFERROR(""&amp;INDEX(Adições!$N$2:$N$301,MATCH($B21,Adições!$A$2:$A$301,0)),"")</f>
        <v/>
      </c>
      <c r="AI21" s="29" t="s">
        <v>40</v>
      </c>
      <c r="AJ21" s="30" t="n">
        <f aca="false">IFERROR(ROUND(AL21*100/AK21,2),0)</f>
        <v>0</v>
      </c>
      <c r="AK21" s="28" t="n">
        <f aca="false">IFERROR(INDEX(Adições!$O$2:$O$301,MATCH($B21,Adições!$A$2:$A$301,0)),0)</f>
        <v>0</v>
      </c>
      <c r="AL21" s="30" t="n">
        <f aca="false">IFERROR(ROUND($G21/INDEX(Adições!$E$2:$E$301,MATCH($B21,Adições!$A$2:$A$301,0))*INDEX(Adições!$P$2:$P$301,MATCH($B21,Adições!$A$2:$A$301,0)),2),0)</f>
        <v>0</v>
      </c>
      <c r="AM21" s="24" t="str">
        <f aca="false">IFERROR(""&amp;INDEX(Adições!$Q$2:$Q$301,MATCH($B21,Adições!$A$2:$A$301,0)),"")</f>
        <v/>
      </c>
      <c r="AN21" s="28" t="n">
        <f aca="false">M21+Q21+W21+AB21+AC21+AG21+AL21</f>
        <v>0</v>
      </c>
    </row>
    <row r="22" customFormat="false" ht="12.8" hidden="false" customHeight="false" outlineLevel="0" collapsed="false">
      <c r="A22" s="20"/>
      <c r="B22" s="21"/>
      <c r="C22" s="22"/>
      <c r="D22" s="32"/>
      <c r="E22" s="24" t="str">
        <f aca="false">IFERROR(""&amp;INDEX(Adições!$B$2:$B$301,MATCH($B22,Adições!$A$2:$A$301,0)),"")</f>
        <v/>
      </c>
      <c r="F22" s="25" t="n">
        <f aca="false">IFERROR(ROUND($G22/INDEX(Adições!$E$2:$E$301,MATCH($B22,Adições!$A$2:$A$301,0))*INDEX(Adições!$F$2:$F$301,MATCH($B22,Adições!$A$2:$A$301,0)),2),0)</f>
        <v>0</v>
      </c>
      <c r="G22" s="26" t="n">
        <f aca="false">ROUND(C22*D22,4)</f>
        <v>0</v>
      </c>
      <c r="H22" s="27" t="n">
        <f aca="false">ROUND(D22*Operação!$C$1,8)</f>
        <v>0</v>
      </c>
      <c r="I22" s="28" t="n">
        <f aca="false">ROUND(C22*H22,2)</f>
        <v>0</v>
      </c>
      <c r="J22" s="28" t="n">
        <f aca="false">IFERROR(ROUND($F22/SUM(Adições!$F:$F)*Operação!$C$4,2),0)</f>
        <v>0</v>
      </c>
      <c r="K22" s="28" t="n">
        <f aca="false">IFERROR(ROUND($G22/SUM(Adições!$E:$E)*Operação!$C$5,2),0)</f>
        <v>0</v>
      </c>
      <c r="L22" s="28" t="n">
        <f aca="false">IFERROR(ROUND($G22/SUM(Adições!$E:$E)*Operação!$C$6,2),0)</f>
        <v>0</v>
      </c>
      <c r="M22" s="28" t="n">
        <f aca="false">I22+J22+K22+L22</f>
        <v>0</v>
      </c>
      <c r="N22" s="29" t="s">
        <v>40</v>
      </c>
      <c r="O22" s="30" t="n">
        <f aca="false">IFERROR(IF(P22&gt;0,ROUND((M22+W22+AB22+AC22+AG22+AL22)/(1-P22/100),2),0),0)</f>
        <v>0</v>
      </c>
      <c r="P22" s="30" t="n">
        <f aca="false">IFERROR(INDEX(Adições!$R$2:$R$301,MATCH($B22,Adições!$A$2:$A$301,0)),0)</f>
        <v>0</v>
      </c>
      <c r="Q22" s="30" t="n">
        <f aca="false">IFERROR(ROUND(O22*P22/100,2),0)</f>
        <v>0</v>
      </c>
      <c r="R22" s="30" t="n">
        <f aca="false">IFERROR(ROUND(Q22*(-INDEX(Adições!$S$2:$S$301,MATCH($B22,Adições!$A$2:$A$301,0))/100),2),0)</f>
        <v>0</v>
      </c>
      <c r="S22" s="24" t="str">
        <f aca="false">IFERROR(""&amp;INDEX(Adições!$T$2:$T$301,MATCH($B22,Adições!$A$2:$A$301,0)),"")</f>
        <v/>
      </c>
      <c r="T22" s="29" t="s">
        <v>40</v>
      </c>
      <c r="U22" s="30" t="n">
        <f aca="false">IFERROR(ROUND(W22*100/V22,2),0)</f>
        <v>0</v>
      </c>
      <c r="V22" s="31" t="n">
        <f aca="false">IFERROR(INDEX(Adições!$I$2:$I$301,MATCH($B22,Adições!$A$2:$A$301,0)),0)</f>
        <v>0</v>
      </c>
      <c r="W22" s="30" t="n">
        <f aca="false">IFERROR(ROUND($G22/INDEX(Adições!$E$2:$E$301,MATCH($B22,Adições!$A$2:$A$301,0))*INDEX(Adições!$J$2:$J$301,MATCH($B22,Adições!$A$2:$A$301,0)),2),0)</f>
        <v>0</v>
      </c>
      <c r="X22" s="24" t="str">
        <f aca="false">IFERROR(""&amp;INDEX(Adições!$K$2:$K$301,MATCH($B22,Adições!$A$2:$A$301,0)),"")</f>
        <v/>
      </c>
      <c r="Y22" s="29" t="s">
        <v>40</v>
      </c>
      <c r="Z22" s="30" t="n">
        <f aca="false">IFERROR(ROUND(AB22*100/AA22,2),0)</f>
        <v>0</v>
      </c>
      <c r="AA22" s="31" t="n">
        <f aca="false">IFERROR(INDEX(Adições!$G$2:$G$301,MATCH($B22,Adições!$A$2:$A$301,0)),0)</f>
        <v>0</v>
      </c>
      <c r="AB22" s="30" t="n">
        <f aca="false">IFERROR(ROUND($G22/INDEX(Adições!$E$2:$E$301,MATCH($B22,Adições!$A$2:$A$301,0))*INDEX(Adições!$H$2:$H$301,MATCH($B22,Adições!$A$2:$A$301,0)),2),0)</f>
        <v>0</v>
      </c>
      <c r="AC22" s="28" t="n">
        <f aca="false">IFERROR(ROUND($G22/SUM(Adições!$E:$E)*Operação!$C$7,2),0)</f>
        <v>0</v>
      </c>
      <c r="AD22" s="29" t="s">
        <v>40</v>
      </c>
      <c r="AE22" s="30" t="n">
        <f aca="false">IFERROR(ROUND(AG22*100/AF22,2),0)</f>
        <v>0</v>
      </c>
      <c r="AF22" s="28" t="n">
        <f aca="false">IFERROR(INDEX(Adições!$L$2:$L$301,MATCH($B22,Adições!$A$2:$A$301,0)),0)</f>
        <v>0</v>
      </c>
      <c r="AG22" s="30" t="n">
        <f aca="false">IFERROR(ROUND($G22/INDEX(Adições!$E$2:$E$301,MATCH($B22,Adições!$A$2:$A$301,0))*INDEX(Adições!$M$2:$M$301,MATCH($B22,Adições!$A$2:$A$301,0)),2),0)</f>
        <v>0</v>
      </c>
      <c r="AH22" s="24" t="str">
        <f aca="false">IFERROR(""&amp;INDEX(Adições!$N$2:$N$301,MATCH($B22,Adições!$A$2:$A$301,0)),"")</f>
        <v/>
      </c>
      <c r="AI22" s="29" t="s">
        <v>40</v>
      </c>
      <c r="AJ22" s="30" t="n">
        <f aca="false">IFERROR(ROUND(AL22*100/AK22,2),0)</f>
        <v>0</v>
      </c>
      <c r="AK22" s="28" t="n">
        <f aca="false">IFERROR(INDEX(Adições!$O$2:$O$301,MATCH($B22,Adições!$A$2:$A$301,0)),0)</f>
        <v>0</v>
      </c>
      <c r="AL22" s="30" t="n">
        <f aca="false">IFERROR(ROUND($G22/INDEX(Adições!$E$2:$E$301,MATCH($B22,Adições!$A$2:$A$301,0))*INDEX(Adições!$P$2:$P$301,MATCH($B22,Adições!$A$2:$A$301,0)),2),0)</f>
        <v>0</v>
      </c>
      <c r="AM22" s="24" t="str">
        <f aca="false">IFERROR(""&amp;INDEX(Adições!$Q$2:$Q$301,MATCH($B22,Adições!$A$2:$A$301,0)),"")</f>
        <v/>
      </c>
      <c r="AN22" s="28" t="n">
        <f aca="false">M22+Q22+W22+AB22+AC22+AG22+AL22</f>
        <v>0</v>
      </c>
    </row>
    <row r="23" customFormat="false" ht="12.8" hidden="false" customHeight="false" outlineLevel="0" collapsed="false">
      <c r="A23" s="20"/>
      <c r="B23" s="21"/>
      <c r="C23" s="22"/>
      <c r="D23" s="32"/>
      <c r="E23" s="24" t="str">
        <f aca="false">IFERROR(""&amp;INDEX(Adições!$B$2:$B$301,MATCH($B23,Adições!$A$2:$A$301,0)),"")</f>
        <v/>
      </c>
      <c r="F23" s="25" t="n">
        <f aca="false">IFERROR(ROUND($G23/INDEX(Adições!$E$2:$E$301,MATCH($B23,Adições!$A$2:$A$301,0))*INDEX(Adições!$F$2:$F$301,MATCH($B23,Adições!$A$2:$A$301,0)),2),0)</f>
        <v>0</v>
      </c>
      <c r="G23" s="26" t="n">
        <f aca="false">ROUND(C23*D23,4)</f>
        <v>0</v>
      </c>
      <c r="H23" s="27" t="n">
        <f aca="false">ROUND(D23*Operação!$C$1,8)</f>
        <v>0</v>
      </c>
      <c r="I23" s="28" t="n">
        <f aca="false">ROUND(C23*H23,2)</f>
        <v>0</v>
      </c>
      <c r="J23" s="28" t="n">
        <f aca="false">IFERROR(ROUND($F23/SUM(Adições!$F:$F)*Operação!$C$4,2),0)</f>
        <v>0</v>
      </c>
      <c r="K23" s="28" t="n">
        <f aca="false">IFERROR(ROUND($G23/SUM(Adições!$E:$E)*Operação!$C$5,2),0)</f>
        <v>0</v>
      </c>
      <c r="L23" s="28" t="n">
        <f aca="false">IFERROR(ROUND($G23/SUM(Adições!$E:$E)*Operação!$C$6,2),0)</f>
        <v>0</v>
      </c>
      <c r="M23" s="28" t="n">
        <f aca="false">I23+J23+K23+L23</f>
        <v>0</v>
      </c>
      <c r="N23" s="29" t="s">
        <v>40</v>
      </c>
      <c r="O23" s="30" t="n">
        <f aca="false">IFERROR(IF(P23&gt;0,ROUND((M23+W23+AB23+AC23+AG23+AL23)/(1-P23/100),2),0),0)</f>
        <v>0</v>
      </c>
      <c r="P23" s="30" t="n">
        <f aca="false">IFERROR(INDEX(Adições!$R$2:$R$301,MATCH($B23,Adições!$A$2:$A$301,0)),0)</f>
        <v>0</v>
      </c>
      <c r="Q23" s="30" t="n">
        <f aca="false">IFERROR(ROUND(O23*P23/100,2),0)</f>
        <v>0</v>
      </c>
      <c r="R23" s="30" t="n">
        <f aca="false">IFERROR(ROUND(Q23*(-INDEX(Adições!$S$2:$S$301,MATCH($B23,Adições!$A$2:$A$301,0))/100),2),0)</f>
        <v>0</v>
      </c>
      <c r="S23" s="24" t="str">
        <f aca="false">IFERROR(""&amp;INDEX(Adições!$T$2:$T$301,MATCH($B23,Adições!$A$2:$A$301,0)),"")</f>
        <v/>
      </c>
      <c r="T23" s="29" t="s">
        <v>40</v>
      </c>
      <c r="U23" s="30" t="n">
        <f aca="false">IFERROR(ROUND(W23*100/V23,2),0)</f>
        <v>0</v>
      </c>
      <c r="V23" s="31" t="n">
        <f aca="false">IFERROR(INDEX(Adições!$I$2:$I$301,MATCH($B23,Adições!$A$2:$A$301,0)),0)</f>
        <v>0</v>
      </c>
      <c r="W23" s="30" t="n">
        <f aca="false">IFERROR(ROUND($G23/INDEX(Adições!$E$2:$E$301,MATCH($B23,Adições!$A$2:$A$301,0))*INDEX(Adições!$J$2:$J$301,MATCH($B23,Adições!$A$2:$A$301,0)),2),0)</f>
        <v>0</v>
      </c>
      <c r="X23" s="24" t="str">
        <f aca="false">IFERROR(""&amp;INDEX(Adições!$K$2:$K$301,MATCH($B23,Adições!$A$2:$A$301,0)),"")</f>
        <v/>
      </c>
      <c r="Y23" s="29" t="s">
        <v>40</v>
      </c>
      <c r="Z23" s="30" t="n">
        <f aca="false">IFERROR(ROUND(AB23*100/AA23,2),0)</f>
        <v>0</v>
      </c>
      <c r="AA23" s="31" t="n">
        <f aca="false">IFERROR(INDEX(Adições!$G$2:$G$301,MATCH($B23,Adições!$A$2:$A$301,0)),0)</f>
        <v>0</v>
      </c>
      <c r="AB23" s="30" t="n">
        <f aca="false">IFERROR(ROUND($G23/INDEX(Adições!$E$2:$E$301,MATCH($B23,Adições!$A$2:$A$301,0))*INDEX(Adições!$H$2:$H$301,MATCH($B23,Adições!$A$2:$A$301,0)),2),0)</f>
        <v>0</v>
      </c>
      <c r="AC23" s="28" t="n">
        <f aca="false">IFERROR(ROUND($G23/SUM(Adições!$E:$E)*Operação!$C$7,2),0)</f>
        <v>0</v>
      </c>
      <c r="AD23" s="29" t="s">
        <v>40</v>
      </c>
      <c r="AE23" s="30" t="n">
        <f aca="false">IFERROR(ROUND(AG23*100/AF23,2),0)</f>
        <v>0</v>
      </c>
      <c r="AF23" s="28" t="n">
        <f aca="false">IFERROR(INDEX(Adições!$L$2:$L$301,MATCH($B23,Adições!$A$2:$A$301,0)),0)</f>
        <v>0</v>
      </c>
      <c r="AG23" s="30" t="n">
        <f aca="false">IFERROR(ROUND($G23/INDEX(Adições!$E$2:$E$301,MATCH($B23,Adições!$A$2:$A$301,0))*INDEX(Adições!$M$2:$M$301,MATCH($B23,Adições!$A$2:$A$301,0)),2),0)</f>
        <v>0</v>
      </c>
      <c r="AH23" s="24" t="str">
        <f aca="false">IFERROR(""&amp;INDEX(Adições!$N$2:$N$301,MATCH($B23,Adições!$A$2:$A$301,0)),"")</f>
        <v/>
      </c>
      <c r="AI23" s="29" t="s">
        <v>40</v>
      </c>
      <c r="AJ23" s="30" t="n">
        <f aca="false">IFERROR(ROUND(AL23*100/AK23,2),0)</f>
        <v>0</v>
      </c>
      <c r="AK23" s="28" t="n">
        <f aca="false">IFERROR(INDEX(Adições!$O$2:$O$301,MATCH($B23,Adições!$A$2:$A$301,0)),0)</f>
        <v>0</v>
      </c>
      <c r="AL23" s="30" t="n">
        <f aca="false">IFERROR(ROUND($G23/INDEX(Adições!$E$2:$E$301,MATCH($B23,Adições!$A$2:$A$301,0))*INDEX(Adições!$P$2:$P$301,MATCH($B23,Adições!$A$2:$A$301,0)),2),0)</f>
        <v>0</v>
      </c>
      <c r="AM23" s="24" t="str">
        <f aca="false">IFERROR(""&amp;INDEX(Adições!$Q$2:$Q$301,MATCH($B23,Adições!$A$2:$A$301,0)),"")</f>
        <v/>
      </c>
      <c r="AN23" s="28" t="n">
        <f aca="false">M23+Q23+W23+AB23+AC23+AG23+AL23</f>
        <v>0</v>
      </c>
    </row>
    <row r="24" customFormat="false" ht="12.8" hidden="false" customHeight="false" outlineLevel="0" collapsed="false">
      <c r="A24" s="20"/>
      <c r="B24" s="21"/>
      <c r="C24" s="22"/>
      <c r="D24" s="32"/>
      <c r="E24" s="24" t="str">
        <f aca="false">IFERROR(""&amp;INDEX(Adições!$B$2:$B$301,MATCH($B24,Adições!$A$2:$A$301,0)),"")</f>
        <v/>
      </c>
      <c r="F24" s="25" t="n">
        <f aca="false">IFERROR(ROUND($G24/INDEX(Adições!$E$2:$E$301,MATCH($B24,Adições!$A$2:$A$301,0))*INDEX(Adições!$F$2:$F$301,MATCH($B24,Adições!$A$2:$A$301,0)),2),0)</f>
        <v>0</v>
      </c>
      <c r="G24" s="26" t="n">
        <f aca="false">ROUND(C24*D24,4)</f>
        <v>0</v>
      </c>
      <c r="H24" s="27" t="n">
        <f aca="false">ROUND(D24*Operação!$C$1,8)</f>
        <v>0</v>
      </c>
      <c r="I24" s="28" t="n">
        <f aca="false">ROUND(C24*H24,2)</f>
        <v>0</v>
      </c>
      <c r="J24" s="28" t="n">
        <f aca="false">IFERROR(ROUND($F24/SUM(Adições!$F:$F)*Operação!$C$4,2),0)</f>
        <v>0</v>
      </c>
      <c r="K24" s="28" t="n">
        <f aca="false">IFERROR(ROUND($G24/SUM(Adições!$E:$E)*Operação!$C$5,2),0)</f>
        <v>0</v>
      </c>
      <c r="L24" s="28" t="n">
        <f aca="false">IFERROR(ROUND($G24/SUM(Adições!$E:$E)*Operação!$C$6,2),0)</f>
        <v>0</v>
      </c>
      <c r="M24" s="28" t="n">
        <f aca="false">I24+J24+K24+L24</f>
        <v>0</v>
      </c>
      <c r="N24" s="29" t="s">
        <v>40</v>
      </c>
      <c r="O24" s="30" t="n">
        <f aca="false">IFERROR(IF(P24&gt;0,ROUND((M24+W24+AB24+AC24+AG24+AL24)/(1-P24/100),2),0),0)</f>
        <v>0</v>
      </c>
      <c r="P24" s="30" t="n">
        <f aca="false">IFERROR(INDEX(Adições!$R$2:$R$301,MATCH($B24,Adições!$A$2:$A$301,0)),0)</f>
        <v>0</v>
      </c>
      <c r="Q24" s="30" t="n">
        <f aca="false">IFERROR(ROUND(O24*P24/100,2),0)</f>
        <v>0</v>
      </c>
      <c r="R24" s="30" t="n">
        <f aca="false">IFERROR(ROUND(Q24*(-INDEX(Adições!$S$2:$S$301,MATCH($B24,Adições!$A$2:$A$301,0))/100),2),0)</f>
        <v>0</v>
      </c>
      <c r="S24" s="24" t="str">
        <f aca="false">IFERROR(""&amp;INDEX(Adições!$T$2:$T$301,MATCH($B24,Adições!$A$2:$A$301,0)),"")</f>
        <v/>
      </c>
      <c r="T24" s="29" t="s">
        <v>40</v>
      </c>
      <c r="U24" s="30" t="n">
        <f aca="false">IFERROR(ROUND(W24*100/V24,2),0)</f>
        <v>0</v>
      </c>
      <c r="V24" s="31" t="n">
        <f aca="false">IFERROR(INDEX(Adições!$I$2:$I$301,MATCH($B24,Adições!$A$2:$A$301,0)),0)</f>
        <v>0</v>
      </c>
      <c r="W24" s="30" t="n">
        <f aca="false">IFERROR(ROUND($G24/INDEX(Adições!$E$2:$E$301,MATCH($B24,Adições!$A$2:$A$301,0))*INDEX(Adições!$J$2:$J$301,MATCH($B24,Adições!$A$2:$A$301,0)),2),0)</f>
        <v>0</v>
      </c>
      <c r="X24" s="24" t="str">
        <f aca="false">IFERROR(""&amp;INDEX(Adições!$K$2:$K$301,MATCH($B24,Adições!$A$2:$A$301,0)),"")</f>
        <v/>
      </c>
      <c r="Y24" s="29" t="s">
        <v>40</v>
      </c>
      <c r="Z24" s="30" t="n">
        <f aca="false">IFERROR(ROUND(AB24*100/AA24,2),0)</f>
        <v>0</v>
      </c>
      <c r="AA24" s="31" t="n">
        <f aca="false">IFERROR(INDEX(Adições!$G$2:$G$301,MATCH($B24,Adições!$A$2:$A$301,0)),0)</f>
        <v>0</v>
      </c>
      <c r="AB24" s="30" t="n">
        <f aca="false">IFERROR(ROUND($G24/INDEX(Adições!$E$2:$E$301,MATCH($B24,Adições!$A$2:$A$301,0))*INDEX(Adições!$H$2:$H$301,MATCH($B24,Adições!$A$2:$A$301,0)),2),0)</f>
        <v>0</v>
      </c>
      <c r="AC24" s="28" t="n">
        <f aca="false">IFERROR(ROUND($G24/SUM(Adições!$E:$E)*Operação!$C$7,2),0)</f>
        <v>0</v>
      </c>
      <c r="AD24" s="29" t="s">
        <v>40</v>
      </c>
      <c r="AE24" s="30" t="n">
        <f aca="false">IFERROR(ROUND(AG24*100/AF24,2),0)</f>
        <v>0</v>
      </c>
      <c r="AF24" s="28" t="n">
        <f aca="false">IFERROR(INDEX(Adições!$L$2:$L$301,MATCH($B24,Adições!$A$2:$A$301,0)),0)</f>
        <v>0</v>
      </c>
      <c r="AG24" s="30" t="n">
        <f aca="false">IFERROR(ROUND($G24/INDEX(Adições!$E$2:$E$301,MATCH($B24,Adições!$A$2:$A$301,0))*INDEX(Adições!$M$2:$M$301,MATCH($B24,Adições!$A$2:$A$301,0)),2),0)</f>
        <v>0</v>
      </c>
      <c r="AH24" s="24" t="str">
        <f aca="false">IFERROR(""&amp;INDEX(Adições!$N$2:$N$301,MATCH($B24,Adições!$A$2:$A$301,0)),"")</f>
        <v/>
      </c>
      <c r="AI24" s="29" t="s">
        <v>40</v>
      </c>
      <c r="AJ24" s="30" t="n">
        <f aca="false">IFERROR(ROUND(AL24*100/AK24,2),0)</f>
        <v>0</v>
      </c>
      <c r="AK24" s="28" t="n">
        <f aca="false">IFERROR(INDEX(Adições!$O$2:$O$301,MATCH($B24,Adições!$A$2:$A$301,0)),0)</f>
        <v>0</v>
      </c>
      <c r="AL24" s="30" t="n">
        <f aca="false">IFERROR(ROUND($G24/INDEX(Adições!$E$2:$E$301,MATCH($B24,Adições!$A$2:$A$301,0))*INDEX(Adições!$P$2:$P$301,MATCH($B24,Adições!$A$2:$A$301,0)),2),0)</f>
        <v>0</v>
      </c>
      <c r="AM24" s="24" t="str">
        <f aca="false">IFERROR(""&amp;INDEX(Adições!$Q$2:$Q$301,MATCH($B24,Adições!$A$2:$A$301,0)),"")</f>
        <v/>
      </c>
      <c r="AN24" s="28" t="n">
        <f aca="false">M24+Q24+W24+AB24+AC24+AG24+AL24</f>
        <v>0</v>
      </c>
    </row>
    <row r="25" customFormat="false" ht="12.8" hidden="false" customHeight="false" outlineLevel="0" collapsed="false">
      <c r="A25" s="20"/>
      <c r="B25" s="21"/>
      <c r="C25" s="22"/>
      <c r="D25" s="32"/>
      <c r="E25" s="24" t="str">
        <f aca="false">IFERROR(""&amp;INDEX(Adições!$B$2:$B$301,MATCH($B25,Adições!$A$2:$A$301,0)),"")</f>
        <v/>
      </c>
      <c r="F25" s="25" t="n">
        <f aca="false">IFERROR(ROUND($G25/INDEX(Adições!$E$2:$E$301,MATCH($B25,Adições!$A$2:$A$301,0))*INDEX(Adições!$F$2:$F$301,MATCH($B25,Adições!$A$2:$A$301,0)),2),0)</f>
        <v>0</v>
      </c>
      <c r="G25" s="26" t="n">
        <f aca="false">ROUND(C25*D25,4)</f>
        <v>0</v>
      </c>
      <c r="H25" s="27" t="n">
        <f aca="false">ROUND(D25*Operação!$C$1,8)</f>
        <v>0</v>
      </c>
      <c r="I25" s="28" t="n">
        <f aca="false">ROUND(C25*H25,2)</f>
        <v>0</v>
      </c>
      <c r="J25" s="28" t="n">
        <f aca="false">IFERROR(ROUND($F25/SUM(Adições!$F:$F)*Operação!$C$4,2),0)</f>
        <v>0</v>
      </c>
      <c r="K25" s="28" t="n">
        <f aca="false">IFERROR(ROUND($G25/SUM(Adições!$E:$E)*Operação!$C$5,2),0)</f>
        <v>0</v>
      </c>
      <c r="L25" s="28" t="n">
        <f aca="false">IFERROR(ROUND($G25/SUM(Adições!$E:$E)*Operação!$C$6,2),0)</f>
        <v>0</v>
      </c>
      <c r="M25" s="28" t="n">
        <f aca="false">I25+J25+K25+L25</f>
        <v>0</v>
      </c>
      <c r="N25" s="29" t="s">
        <v>40</v>
      </c>
      <c r="O25" s="30" t="n">
        <f aca="false">IFERROR(IF(P25&gt;0,ROUND((M25+W25+AB25+AC25+AG25+AL25)/(1-P25/100),2),0),0)</f>
        <v>0</v>
      </c>
      <c r="P25" s="30" t="n">
        <f aca="false">IFERROR(INDEX(Adições!$R$2:$R$301,MATCH($B25,Adições!$A$2:$A$301,0)),0)</f>
        <v>0</v>
      </c>
      <c r="Q25" s="30" t="n">
        <f aca="false">IFERROR(ROUND(O25*P25/100,2),0)</f>
        <v>0</v>
      </c>
      <c r="R25" s="30" t="n">
        <f aca="false">IFERROR(ROUND(Q25*(-INDEX(Adições!$S$2:$S$301,MATCH($B25,Adições!$A$2:$A$301,0))/100),2),0)</f>
        <v>0</v>
      </c>
      <c r="S25" s="24" t="str">
        <f aca="false">IFERROR(""&amp;INDEX(Adições!$T$2:$T$301,MATCH($B25,Adições!$A$2:$A$301,0)),"")</f>
        <v/>
      </c>
      <c r="T25" s="29" t="s">
        <v>40</v>
      </c>
      <c r="U25" s="30" t="n">
        <f aca="false">IFERROR(ROUND(W25*100/V25,2),0)</f>
        <v>0</v>
      </c>
      <c r="V25" s="31" t="n">
        <f aca="false">IFERROR(INDEX(Adições!$I$2:$I$301,MATCH($B25,Adições!$A$2:$A$301,0)),0)</f>
        <v>0</v>
      </c>
      <c r="W25" s="30" t="n">
        <f aca="false">IFERROR(ROUND($G25/INDEX(Adições!$E$2:$E$301,MATCH($B25,Adições!$A$2:$A$301,0))*INDEX(Adições!$J$2:$J$301,MATCH($B25,Adições!$A$2:$A$301,0)),2),0)</f>
        <v>0</v>
      </c>
      <c r="X25" s="24" t="str">
        <f aca="false">IFERROR(""&amp;INDEX(Adições!$K$2:$K$301,MATCH($B25,Adições!$A$2:$A$301,0)),"")</f>
        <v/>
      </c>
      <c r="Y25" s="29" t="s">
        <v>40</v>
      </c>
      <c r="Z25" s="30" t="n">
        <f aca="false">IFERROR(ROUND(AB25*100/AA25,2),0)</f>
        <v>0</v>
      </c>
      <c r="AA25" s="31" t="n">
        <f aca="false">IFERROR(INDEX(Adições!$G$2:$G$301,MATCH($B25,Adições!$A$2:$A$301,0)),0)</f>
        <v>0</v>
      </c>
      <c r="AB25" s="30" t="n">
        <f aca="false">IFERROR(ROUND($G25/INDEX(Adições!$E$2:$E$301,MATCH($B25,Adições!$A$2:$A$301,0))*INDEX(Adições!$H$2:$H$301,MATCH($B25,Adições!$A$2:$A$301,0)),2),0)</f>
        <v>0</v>
      </c>
      <c r="AC25" s="28" t="n">
        <f aca="false">IFERROR(ROUND($G25/SUM(Adições!$E:$E)*Operação!$C$7,2),0)</f>
        <v>0</v>
      </c>
      <c r="AD25" s="29" t="s">
        <v>40</v>
      </c>
      <c r="AE25" s="30" t="n">
        <f aca="false">IFERROR(ROUND(AG25*100/AF25,2),0)</f>
        <v>0</v>
      </c>
      <c r="AF25" s="28" t="n">
        <f aca="false">IFERROR(INDEX(Adições!$L$2:$L$301,MATCH($B25,Adições!$A$2:$A$301,0)),0)</f>
        <v>0</v>
      </c>
      <c r="AG25" s="30" t="n">
        <f aca="false">IFERROR(ROUND($G25/INDEX(Adições!$E$2:$E$301,MATCH($B25,Adições!$A$2:$A$301,0))*INDEX(Adições!$M$2:$M$301,MATCH($B25,Adições!$A$2:$A$301,0)),2),0)</f>
        <v>0</v>
      </c>
      <c r="AH25" s="24" t="str">
        <f aca="false">IFERROR(""&amp;INDEX(Adições!$N$2:$N$301,MATCH($B25,Adições!$A$2:$A$301,0)),"")</f>
        <v/>
      </c>
      <c r="AI25" s="29" t="s">
        <v>40</v>
      </c>
      <c r="AJ25" s="30" t="n">
        <f aca="false">IFERROR(ROUND(AL25*100/AK25,2),0)</f>
        <v>0</v>
      </c>
      <c r="AK25" s="28" t="n">
        <f aca="false">IFERROR(INDEX(Adições!$O$2:$O$301,MATCH($B25,Adições!$A$2:$A$301,0)),0)</f>
        <v>0</v>
      </c>
      <c r="AL25" s="30" t="n">
        <f aca="false">IFERROR(ROUND($G25/INDEX(Adições!$E$2:$E$301,MATCH($B25,Adições!$A$2:$A$301,0))*INDEX(Adições!$P$2:$P$301,MATCH($B25,Adições!$A$2:$A$301,0)),2),0)</f>
        <v>0</v>
      </c>
      <c r="AM25" s="24" t="str">
        <f aca="false">IFERROR(""&amp;INDEX(Adições!$Q$2:$Q$301,MATCH($B25,Adições!$A$2:$A$301,0)),"")</f>
        <v/>
      </c>
      <c r="AN25" s="28" t="n">
        <f aca="false">M25+Q25+W25+AB25+AC25+AG25+AL25</f>
        <v>0</v>
      </c>
    </row>
    <row r="26" customFormat="false" ht="12.8" hidden="false" customHeight="false" outlineLevel="0" collapsed="false">
      <c r="A26" s="20"/>
      <c r="B26" s="21"/>
      <c r="C26" s="22"/>
      <c r="D26" s="32"/>
      <c r="E26" s="24" t="str">
        <f aca="false">IFERROR(""&amp;INDEX(Adições!$B$2:$B$301,MATCH($B26,Adições!$A$2:$A$301,0)),"")</f>
        <v/>
      </c>
      <c r="F26" s="25" t="n">
        <f aca="false">IFERROR(ROUND($G26/INDEX(Adições!$E$2:$E$301,MATCH($B26,Adições!$A$2:$A$301,0))*INDEX(Adições!$F$2:$F$301,MATCH($B26,Adições!$A$2:$A$301,0)),2),0)</f>
        <v>0</v>
      </c>
      <c r="G26" s="26" t="n">
        <f aca="false">ROUND(C26*D26,4)</f>
        <v>0</v>
      </c>
      <c r="H26" s="27" t="n">
        <f aca="false">ROUND(D26*Operação!$C$1,8)</f>
        <v>0</v>
      </c>
      <c r="I26" s="28" t="n">
        <f aca="false">ROUND(C26*H26,2)</f>
        <v>0</v>
      </c>
      <c r="J26" s="28" t="n">
        <f aca="false">IFERROR(ROUND($F26/SUM(Adições!$F:$F)*Operação!$C$4,2),0)</f>
        <v>0</v>
      </c>
      <c r="K26" s="28" t="n">
        <f aca="false">IFERROR(ROUND($G26/SUM(Adições!$E:$E)*Operação!$C$5,2),0)</f>
        <v>0</v>
      </c>
      <c r="L26" s="28" t="n">
        <f aca="false">IFERROR(ROUND($G26/SUM(Adições!$E:$E)*Operação!$C$6,2),0)</f>
        <v>0</v>
      </c>
      <c r="M26" s="28" t="n">
        <f aca="false">I26+J26+K26+L26</f>
        <v>0</v>
      </c>
      <c r="N26" s="29" t="s">
        <v>40</v>
      </c>
      <c r="O26" s="30" t="n">
        <f aca="false">IFERROR(IF(P26&gt;0,ROUND((M26+W26+AB26+AC26+AG26+AL26)/(1-P26/100),2),0),0)</f>
        <v>0</v>
      </c>
      <c r="P26" s="30" t="n">
        <f aca="false">IFERROR(INDEX(Adições!$R$2:$R$301,MATCH($B26,Adições!$A$2:$A$301,0)),0)</f>
        <v>0</v>
      </c>
      <c r="Q26" s="30" t="n">
        <f aca="false">IFERROR(ROUND(O26*P26/100,2),0)</f>
        <v>0</v>
      </c>
      <c r="R26" s="30" t="n">
        <f aca="false">IFERROR(ROUND(Q26*(-INDEX(Adições!$S$2:$S$301,MATCH($B26,Adições!$A$2:$A$301,0))/100),2),0)</f>
        <v>0</v>
      </c>
      <c r="S26" s="24" t="str">
        <f aca="false">IFERROR(""&amp;INDEX(Adições!$T$2:$T$301,MATCH($B26,Adições!$A$2:$A$301,0)),"")</f>
        <v/>
      </c>
      <c r="T26" s="29" t="s">
        <v>40</v>
      </c>
      <c r="U26" s="30" t="n">
        <f aca="false">IFERROR(ROUND(W26*100/V26,2),0)</f>
        <v>0</v>
      </c>
      <c r="V26" s="31" t="n">
        <f aca="false">IFERROR(INDEX(Adições!$I$2:$I$301,MATCH($B26,Adições!$A$2:$A$301,0)),0)</f>
        <v>0</v>
      </c>
      <c r="W26" s="30" t="n">
        <f aca="false">IFERROR(ROUND($G26/INDEX(Adições!$E$2:$E$301,MATCH($B26,Adições!$A$2:$A$301,0))*INDEX(Adições!$J$2:$J$301,MATCH($B26,Adições!$A$2:$A$301,0)),2),0)</f>
        <v>0</v>
      </c>
      <c r="X26" s="24" t="str">
        <f aca="false">IFERROR(""&amp;INDEX(Adições!$K$2:$K$301,MATCH($B26,Adições!$A$2:$A$301,0)),"")</f>
        <v/>
      </c>
      <c r="Y26" s="29" t="s">
        <v>40</v>
      </c>
      <c r="Z26" s="30" t="n">
        <f aca="false">IFERROR(ROUND(AB26*100/AA26,2),0)</f>
        <v>0</v>
      </c>
      <c r="AA26" s="31" t="n">
        <f aca="false">IFERROR(INDEX(Adições!$G$2:$G$301,MATCH($B26,Adições!$A$2:$A$301,0)),0)</f>
        <v>0</v>
      </c>
      <c r="AB26" s="30" t="n">
        <f aca="false">IFERROR(ROUND($G26/INDEX(Adições!$E$2:$E$301,MATCH($B26,Adições!$A$2:$A$301,0))*INDEX(Adições!$H$2:$H$301,MATCH($B26,Adições!$A$2:$A$301,0)),2),0)</f>
        <v>0</v>
      </c>
      <c r="AC26" s="28" t="n">
        <f aca="false">IFERROR(ROUND($G26/SUM(Adições!$E:$E)*Operação!$C$7,2),0)</f>
        <v>0</v>
      </c>
      <c r="AD26" s="29" t="s">
        <v>40</v>
      </c>
      <c r="AE26" s="30" t="n">
        <f aca="false">IFERROR(ROUND(AG26*100/AF26,2),0)</f>
        <v>0</v>
      </c>
      <c r="AF26" s="28" t="n">
        <f aca="false">IFERROR(INDEX(Adições!$L$2:$L$301,MATCH($B26,Adições!$A$2:$A$301,0)),0)</f>
        <v>0</v>
      </c>
      <c r="AG26" s="30" t="n">
        <f aca="false">IFERROR(ROUND($G26/INDEX(Adições!$E$2:$E$301,MATCH($B26,Adições!$A$2:$A$301,0))*INDEX(Adições!$M$2:$M$301,MATCH($B26,Adições!$A$2:$A$301,0)),2),0)</f>
        <v>0</v>
      </c>
      <c r="AH26" s="24" t="str">
        <f aca="false">IFERROR(""&amp;INDEX(Adições!$N$2:$N$301,MATCH($B26,Adições!$A$2:$A$301,0)),"")</f>
        <v/>
      </c>
      <c r="AI26" s="29" t="s">
        <v>40</v>
      </c>
      <c r="AJ26" s="30" t="n">
        <f aca="false">IFERROR(ROUND(AL26*100/AK26,2),0)</f>
        <v>0</v>
      </c>
      <c r="AK26" s="28" t="n">
        <f aca="false">IFERROR(INDEX(Adições!$O$2:$O$301,MATCH($B26,Adições!$A$2:$A$301,0)),0)</f>
        <v>0</v>
      </c>
      <c r="AL26" s="30" t="n">
        <f aca="false">IFERROR(ROUND($G26/INDEX(Adições!$E$2:$E$301,MATCH($B26,Adições!$A$2:$A$301,0))*INDEX(Adições!$P$2:$P$301,MATCH($B26,Adições!$A$2:$A$301,0)),2),0)</f>
        <v>0</v>
      </c>
      <c r="AM26" s="24" t="str">
        <f aca="false">IFERROR(""&amp;INDEX(Adições!$Q$2:$Q$301,MATCH($B26,Adições!$A$2:$A$301,0)),"")</f>
        <v/>
      </c>
      <c r="AN26" s="28" t="n">
        <f aca="false">M26+Q26+W26+AB26+AC26+AG26+AL26</f>
        <v>0</v>
      </c>
    </row>
    <row r="27" customFormat="false" ht="12.8" hidden="false" customHeight="false" outlineLevel="0" collapsed="false">
      <c r="A27" s="20"/>
      <c r="B27" s="21"/>
      <c r="C27" s="22"/>
      <c r="D27" s="32"/>
      <c r="E27" s="24" t="str">
        <f aca="false">IFERROR(""&amp;INDEX(Adições!$B$2:$B$301,MATCH($B27,Adições!$A$2:$A$301,0)),"")</f>
        <v/>
      </c>
      <c r="F27" s="25" t="n">
        <f aca="false">IFERROR(ROUND($G27/INDEX(Adições!$E$2:$E$301,MATCH($B27,Adições!$A$2:$A$301,0))*INDEX(Adições!$F$2:$F$301,MATCH($B27,Adições!$A$2:$A$301,0)),2),0)</f>
        <v>0</v>
      </c>
      <c r="G27" s="26" t="n">
        <f aca="false">ROUND(C27*D27,4)</f>
        <v>0</v>
      </c>
      <c r="H27" s="27" t="n">
        <f aca="false">ROUND(D27*Operação!$C$1,8)</f>
        <v>0</v>
      </c>
      <c r="I27" s="28" t="n">
        <f aca="false">ROUND(C27*H27,2)</f>
        <v>0</v>
      </c>
      <c r="J27" s="28" t="n">
        <f aca="false">IFERROR(ROUND($F27/SUM(Adições!$F:$F)*Operação!$C$4,2),0)</f>
        <v>0</v>
      </c>
      <c r="K27" s="28" t="n">
        <f aca="false">IFERROR(ROUND($G27/SUM(Adições!$E:$E)*Operação!$C$5,2),0)</f>
        <v>0</v>
      </c>
      <c r="L27" s="28" t="n">
        <f aca="false">IFERROR(ROUND($G27/SUM(Adições!$E:$E)*Operação!$C$6,2),0)</f>
        <v>0</v>
      </c>
      <c r="M27" s="28" t="n">
        <f aca="false">I27+J27+K27+L27</f>
        <v>0</v>
      </c>
      <c r="N27" s="29" t="s">
        <v>40</v>
      </c>
      <c r="O27" s="30" t="n">
        <f aca="false">IFERROR(IF(P27&gt;0,ROUND((M27+W27+AB27+AC27+AG27+AL27)/(1-P27/100),2),0),0)</f>
        <v>0</v>
      </c>
      <c r="P27" s="30" t="n">
        <f aca="false">IFERROR(INDEX(Adições!$R$2:$R$301,MATCH($B27,Adições!$A$2:$A$301,0)),0)</f>
        <v>0</v>
      </c>
      <c r="Q27" s="30" t="n">
        <f aca="false">IFERROR(ROUND(O27*P27/100,2),0)</f>
        <v>0</v>
      </c>
      <c r="R27" s="30" t="n">
        <f aca="false">IFERROR(ROUND(Q27*(-INDEX(Adições!$S$2:$S$301,MATCH($B27,Adições!$A$2:$A$301,0))/100),2),0)</f>
        <v>0</v>
      </c>
      <c r="S27" s="24" t="str">
        <f aca="false">IFERROR(""&amp;INDEX(Adições!$T$2:$T$301,MATCH($B27,Adições!$A$2:$A$301,0)),"")</f>
        <v/>
      </c>
      <c r="T27" s="29" t="s">
        <v>40</v>
      </c>
      <c r="U27" s="30" t="n">
        <f aca="false">IFERROR(ROUND(W27*100/V27,2),0)</f>
        <v>0</v>
      </c>
      <c r="V27" s="31" t="n">
        <f aca="false">IFERROR(INDEX(Adições!$I$2:$I$301,MATCH($B27,Adições!$A$2:$A$301,0)),0)</f>
        <v>0</v>
      </c>
      <c r="W27" s="30" t="n">
        <f aca="false">IFERROR(ROUND($G27/INDEX(Adições!$E$2:$E$301,MATCH($B27,Adições!$A$2:$A$301,0))*INDEX(Adições!$J$2:$J$301,MATCH($B27,Adições!$A$2:$A$301,0)),2),0)</f>
        <v>0</v>
      </c>
      <c r="X27" s="24" t="str">
        <f aca="false">IFERROR(""&amp;INDEX(Adições!$K$2:$K$301,MATCH($B27,Adições!$A$2:$A$301,0)),"")</f>
        <v/>
      </c>
      <c r="Y27" s="29" t="s">
        <v>40</v>
      </c>
      <c r="Z27" s="30" t="n">
        <f aca="false">IFERROR(ROUND(AB27*100/AA27,2),0)</f>
        <v>0</v>
      </c>
      <c r="AA27" s="31" t="n">
        <f aca="false">IFERROR(INDEX(Adições!$G$2:$G$301,MATCH($B27,Adições!$A$2:$A$301,0)),0)</f>
        <v>0</v>
      </c>
      <c r="AB27" s="30" t="n">
        <f aca="false">IFERROR(ROUND($G27/INDEX(Adições!$E$2:$E$301,MATCH($B27,Adições!$A$2:$A$301,0))*INDEX(Adições!$H$2:$H$301,MATCH($B27,Adições!$A$2:$A$301,0)),2),0)</f>
        <v>0</v>
      </c>
      <c r="AC27" s="28" t="n">
        <f aca="false">IFERROR(ROUND($G27/SUM(Adições!$E:$E)*Operação!$C$7,2),0)</f>
        <v>0</v>
      </c>
      <c r="AD27" s="29" t="s">
        <v>40</v>
      </c>
      <c r="AE27" s="30" t="n">
        <f aca="false">IFERROR(ROUND(AG27*100/AF27,2),0)</f>
        <v>0</v>
      </c>
      <c r="AF27" s="28" t="n">
        <f aca="false">IFERROR(INDEX(Adições!$L$2:$L$301,MATCH($B27,Adições!$A$2:$A$301,0)),0)</f>
        <v>0</v>
      </c>
      <c r="AG27" s="30" t="n">
        <f aca="false">IFERROR(ROUND($G27/INDEX(Adições!$E$2:$E$301,MATCH($B27,Adições!$A$2:$A$301,0))*INDEX(Adições!$M$2:$M$301,MATCH($B27,Adições!$A$2:$A$301,0)),2),0)</f>
        <v>0</v>
      </c>
      <c r="AH27" s="24" t="str">
        <f aca="false">IFERROR(""&amp;INDEX(Adições!$N$2:$N$301,MATCH($B27,Adições!$A$2:$A$301,0)),"")</f>
        <v/>
      </c>
      <c r="AI27" s="29" t="s">
        <v>40</v>
      </c>
      <c r="AJ27" s="30" t="n">
        <f aca="false">IFERROR(ROUND(AL27*100/AK27,2),0)</f>
        <v>0</v>
      </c>
      <c r="AK27" s="28" t="n">
        <f aca="false">IFERROR(INDEX(Adições!$O$2:$O$301,MATCH($B27,Adições!$A$2:$A$301,0)),0)</f>
        <v>0</v>
      </c>
      <c r="AL27" s="30" t="n">
        <f aca="false">IFERROR(ROUND($G27/INDEX(Adições!$E$2:$E$301,MATCH($B27,Adições!$A$2:$A$301,0))*INDEX(Adições!$P$2:$P$301,MATCH($B27,Adições!$A$2:$A$301,0)),2),0)</f>
        <v>0</v>
      </c>
      <c r="AM27" s="24" t="str">
        <f aca="false">IFERROR(""&amp;INDEX(Adições!$Q$2:$Q$301,MATCH($B27,Adições!$A$2:$A$301,0)),"")</f>
        <v/>
      </c>
      <c r="AN27" s="28" t="n">
        <f aca="false">M27+Q27+W27+AB27+AC27+AG27+AL27</f>
        <v>0</v>
      </c>
    </row>
    <row r="28" customFormat="false" ht="12.8" hidden="false" customHeight="false" outlineLevel="0" collapsed="false">
      <c r="A28" s="20"/>
      <c r="B28" s="21"/>
      <c r="C28" s="22"/>
      <c r="D28" s="32"/>
      <c r="E28" s="24" t="str">
        <f aca="false">IFERROR(""&amp;INDEX(Adições!$B$2:$B$301,MATCH($B28,Adições!$A$2:$A$301,0)),"")</f>
        <v/>
      </c>
      <c r="F28" s="25" t="n">
        <f aca="false">IFERROR(ROUND($G28/INDEX(Adições!$E$2:$E$301,MATCH($B28,Adições!$A$2:$A$301,0))*INDEX(Adições!$F$2:$F$301,MATCH($B28,Adições!$A$2:$A$301,0)),2),0)</f>
        <v>0</v>
      </c>
      <c r="G28" s="26" t="n">
        <f aca="false">ROUND(C28*D28,4)</f>
        <v>0</v>
      </c>
      <c r="H28" s="27" t="n">
        <f aca="false">ROUND(D28*Operação!$C$1,8)</f>
        <v>0</v>
      </c>
      <c r="I28" s="28" t="n">
        <f aca="false">ROUND(C28*H28,2)</f>
        <v>0</v>
      </c>
      <c r="J28" s="28" t="n">
        <f aca="false">IFERROR(ROUND($F28/SUM(Adições!$F:$F)*Operação!$C$4,2),0)</f>
        <v>0</v>
      </c>
      <c r="K28" s="28" t="n">
        <f aca="false">IFERROR(ROUND($G28/SUM(Adições!$E:$E)*Operação!$C$5,2),0)</f>
        <v>0</v>
      </c>
      <c r="L28" s="28" t="n">
        <f aca="false">IFERROR(ROUND($G28/SUM(Adições!$E:$E)*Operação!$C$6,2),0)</f>
        <v>0</v>
      </c>
      <c r="M28" s="28" t="n">
        <f aca="false">I28+J28+K28+L28</f>
        <v>0</v>
      </c>
      <c r="N28" s="29" t="s">
        <v>40</v>
      </c>
      <c r="O28" s="30" t="n">
        <f aca="false">IFERROR(IF(P28&gt;0,ROUND((M28+W28+AB28+AC28+AG28+AL28)/(1-P28/100),2),0),0)</f>
        <v>0</v>
      </c>
      <c r="P28" s="30" t="n">
        <f aca="false">IFERROR(INDEX(Adições!$R$2:$R$301,MATCH($B28,Adições!$A$2:$A$301,0)),0)</f>
        <v>0</v>
      </c>
      <c r="Q28" s="30" t="n">
        <f aca="false">IFERROR(ROUND(O28*P28/100,2),0)</f>
        <v>0</v>
      </c>
      <c r="R28" s="30" t="n">
        <f aca="false">IFERROR(ROUND(Q28*(-INDEX(Adições!$S$2:$S$301,MATCH($B28,Adições!$A$2:$A$301,0))/100),2),0)</f>
        <v>0</v>
      </c>
      <c r="S28" s="24" t="str">
        <f aca="false">IFERROR(""&amp;INDEX(Adições!$T$2:$T$301,MATCH($B28,Adições!$A$2:$A$301,0)),"")</f>
        <v/>
      </c>
      <c r="T28" s="29" t="s">
        <v>40</v>
      </c>
      <c r="U28" s="30" t="n">
        <f aca="false">IFERROR(ROUND(W28*100/V28,2),0)</f>
        <v>0</v>
      </c>
      <c r="V28" s="31" t="n">
        <f aca="false">IFERROR(INDEX(Adições!$I$2:$I$301,MATCH($B28,Adições!$A$2:$A$301,0)),0)</f>
        <v>0</v>
      </c>
      <c r="W28" s="30" t="n">
        <f aca="false">IFERROR(ROUND($G28/INDEX(Adições!$E$2:$E$301,MATCH($B28,Adições!$A$2:$A$301,0))*INDEX(Adições!$J$2:$J$301,MATCH($B28,Adições!$A$2:$A$301,0)),2),0)</f>
        <v>0</v>
      </c>
      <c r="X28" s="24" t="str">
        <f aca="false">IFERROR(""&amp;INDEX(Adições!$K$2:$K$301,MATCH($B28,Adições!$A$2:$A$301,0)),"")</f>
        <v/>
      </c>
      <c r="Y28" s="29" t="s">
        <v>40</v>
      </c>
      <c r="Z28" s="30" t="n">
        <f aca="false">IFERROR(ROUND(AB28*100/AA28,2),0)</f>
        <v>0</v>
      </c>
      <c r="AA28" s="31" t="n">
        <f aca="false">IFERROR(INDEX(Adições!$G$2:$G$301,MATCH($B28,Adições!$A$2:$A$301,0)),0)</f>
        <v>0</v>
      </c>
      <c r="AB28" s="30" t="n">
        <f aca="false">IFERROR(ROUND($G28/INDEX(Adições!$E$2:$E$301,MATCH($B28,Adições!$A$2:$A$301,0))*INDEX(Adições!$H$2:$H$301,MATCH($B28,Adições!$A$2:$A$301,0)),2),0)</f>
        <v>0</v>
      </c>
      <c r="AC28" s="28" t="n">
        <f aca="false">IFERROR(ROUND($G28/SUM(Adições!$E:$E)*Operação!$C$7,2),0)</f>
        <v>0</v>
      </c>
      <c r="AD28" s="29" t="s">
        <v>40</v>
      </c>
      <c r="AE28" s="30" t="n">
        <f aca="false">IFERROR(ROUND(AG28*100/AF28,2),0)</f>
        <v>0</v>
      </c>
      <c r="AF28" s="28" t="n">
        <f aca="false">IFERROR(INDEX(Adições!$L$2:$L$301,MATCH($B28,Adições!$A$2:$A$301,0)),0)</f>
        <v>0</v>
      </c>
      <c r="AG28" s="30" t="n">
        <f aca="false">IFERROR(ROUND($G28/INDEX(Adições!$E$2:$E$301,MATCH($B28,Adições!$A$2:$A$301,0))*INDEX(Adições!$M$2:$M$301,MATCH($B28,Adições!$A$2:$A$301,0)),2),0)</f>
        <v>0</v>
      </c>
      <c r="AH28" s="24" t="str">
        <f aca="false">IFERROR(""&amp;INDEX(Adições!$N$2:$N$301,MATCH($B28,Adições!$A$2:$A$301,0)),"")</f>
        <v/>
      </c>
      <c r="AI28" s="29" t="s">
        <v>40</v>
      </c>
      <c r="AJ28" s="30" t="n">
        <f aca="false">IFERROR(ROUND(AL28*100/AK28,2),0)</f>
        <v>0</v>
      </c>
      <c r="AK28" s="28" t="n">
        <f aca="false">IFERROR(INDEX(Adições!$O$2:$O$301,MATCH($B28,Adições!$A$2:$A$301,0)),0)</f>
        <v>0</v>
      </c>
      <c r="AL28" s="30" t="n">
        <f aca="false">IFERROR(ROUND($G28/INDEX(Adições!$E$2:$E$301,MATCH($B28,Adições!$A$2:$A$301,0))*INDEX(Adições!$P$2:$P$301,MATCH($B28,Adições!$A$2:$A$301,0)),2),0)</f>
        <v>0</v>
      </c>
      <c r="AM28" s="24" t="str">
        <f aca="false">IFERROR(""&amp;INDEX(Adições!$Q$2:$Q$301,MATCH($B28,Adições!$A$2:$A$301,0)),"")</f>
        <v/>
      </c>
      <c r="AN28" s="28" t="n">
        <f aca="false">M28+Q28+W28+AB28+AC28+AG28+AL28</f>
        <v>0</v>
      </c>
    </row>
    <row r="29" customFormat="false" ht="12.8" hidden="false" customHeight="false" outlineLevel="0" collapsed="false">
      <c r="A29" s="20"/>
      <c r="B29" s="21"/>
      <c r="C29" s="22"/>
      <c r="D29" s="32"/>
      <c r="E29" s="24" t="str">
        <f aca="false">IFERROR(""&amp;INDEX(Adições!$B$2:$B$301,MATCH($B29,Adições!$A$2:$A$301,0)),"")</f>
        <v/>
      </c>
      <c r="F29" s="25" t="n">
        <f aca="false">IFERROR(ROUND($G29/INDEX(Adições!$E$2:$E$301,MATCH($B29,Adições!$A$2:$A$301,0))*INDEX(Adições!$F$2:$F$301,MATCH($B29,Adições!$A$2:$A$301,0)),2),0)</f>
        <v>0</v>
      </c>
      <c r="G29" s="26" t="n">
        <f aca="false">ROUND(C29*D29,4)</f>
        <v>0</v>
      </c>
      <c r="H29" s="27" t="n">
        <f aca="false">ROUND(D29*Operação!$C$1,8)</f>
        <v>0</v>
      </c>
      <c r="I29" s="28" t="n">
        <f aca="false">ROUND(C29*H29,2)</f>
        <v>0</v>
      </c>
      <c r="J29" s="28" t="n">
        <f aca="false">IFERROR(ROUND($F29/SUM(Adições!$F:$F)*Operação!$C$4,2),0)</f>
        <v>0</v>
      </c>
      <c r="K29" s="28" t="n">
        <f aca="false">IFERROR(ROUND($G29/SUM(Adições!$E:$E)*Operação!$C$5,2),0)</f>
        <v>0</v>
      </c>
      <c r="L29" s="28" t="n">
        <f aca="false">IFERROR(ROUND($G29/SUM(Adições!$E:$E)*Operação!$C$6,2),0)</f>
        <v>0</v>
      </c>
      <c r="M29" s="28" t="n">
        <f aca="false">I29+J29+K29+L29</f>
        <v>0</v>
      </c>
      <c r="N29" s="29" t="s">
        <v>40</v>
      </c>
      <c r="O29" s="30" t="n">
        <f aca="false">IFERROR(IF(P29&gt;0,ROUND((M29+W29+AB29+AC29+AG29+AL29)/(1-P29/100),2),0),0)</f>
        <v>0</v>
      </c>
      <c r="P29" s="30" t="n">
        <f aca="false">IFERROR(INDEX(Adições!$R$2:$R$301,MATCH($B29,Adições!$A$2:$A$301,0)),0)</f>
        <v>0</v>
      </c>
      <c r="Q29" s="30" t="n">
        <f aca="false">IFERROR(ROUND(O29*P29/100,2),0)</f>
        <v>0</v>
      </c>
      <c r="R29" s="30" t="n">
        <f aca="false">IFERROR(ROUND(Q29*(-INDEX(Adições!$S$2:$S$301,MATCH($B29,Adições!$A$2:$A$301,0))/100),2),0)</f>
        <v>0</v>
      </c>
      <c r="S29" s="24" t="str">
        <f aca="false">IFERROR(""&amp;INDEX(Adições!$T$2:$T$301,MATCH($B29,Adições!$A$2:$A$301,0)),"")</f>
        <v/>
      </c>
      <c r="T29" s="29" t="s">
        <v>40</v>
      </c>
      <c r="U29" s="30" t="n">
        <f aca="false">IFERROR(ROUND(W29*100/V29,2),0)</f>
        <v>0</v>
      </c>
      <c r="V29" s="31" t="n">
        <f aca="false">IFERROR(INDEX(Adições!$I$2:$I$301,MATCH($B29,Adições!$A$2:$A$301,0)),0)</f>
        <v>0</v>
      </c>
      <c r="W29" s="30" t="n">
        <f aca="false">IFERROR(ROUND($G29/INDEX(Adições!$E$2:$E$301,MATCH($B29,Adições!$A$2:$A$301,0))*INDEX(Adições!$J$2:$J$301,MATCH($B29,Adições!$A$2:$A$301,0)),2),0)</f>
        <v>0</v>
      </c>
      <c r="X29" s="24" t="str">
        <f aca="false">IFERROR(""&amp;INDEX(Adições!$K$2:$K$301,MATCH($B29,Adições!$A$2:$A$301,0)),"")</f>
        <v/>
      </c>
      <c r="Y29" s="29" t="s">
        <v>40</v>
      </c>
      <c r="Z29" s="30" t="n">
        <f aca="false">IFERROR(ROUND(AB29*100/AA29,2),0)</f>
        <v>0</v>
      </c>
      <c r="AA29" s="31" t="n">
        <f aca="false">IFERROR(INDEX(Adições!$G$2:$G$301,MATCH($B29,Adições!$A$2:$A$301,0)),0)</f>
        <v>0</v>
      </c>
      <c r="AB29" s="30" t="n">
        <f aca="false">IFERROR(ROUND($G29/INDEX(Adições!$E$2:$E$301,MATCH($B29,Adições!$A$2:$A$301,0))*INDEX(Adições!$H$2:$H$301,MATCH($B29,Adições!$A$2:$A$301,0)),2),0)</f>
        <v>0</v>
      </c>
      <c r="AC29" s="28" t="n">
        <f aca="false">IFERROR(ROUND($G29/SUM(Adições!$E:$E)*Operação!$C$7,2),0)</f>
        <v>0</v>
      </c>
      <c r="AD29" s="29" t="s">
        <v>40</v>
      </c>
      <c r="AE29" s="30" t="n">
        <f aca="false">IFERROR(ROUND(AG29*100/AF29,2),0)</f>
        <v>0</v>
      </c>
      <c r="AF29" s="28" t="n">
        <f aca="false">IFERROR(INDEX(Adições!$L$2:$L$301,MATCH($B29,Adições!$A$2:$A$301,0)),0)</f>
        <v>0</v>
      </c>
      <c r="AG29" s="30" t="n">
        <f aca="false">IFERROR(ROUND($G29/INDEX(Adições!$E$2:$E$301,MATCH($B29,Adições!$A$2:$A$301,0))*INDEX(Adições!$M$2:$M$301,MATCH($B29,Adições!$A$2:$A$301,0)),2),0)</f>
        <v>0</v>
      </c>
      <c r="AH29" s="24" t="str">
        <f aca="false">IFERROR(""&amp;INDEX(Adições!$N$2:$N$301,MATCH($B29,Adições!$A$2:$A$301,0)),"")</f>
        <v/>
      </c>
      <c r="AI29" s="29" t="s">
        <v>40</v>
      </c>
      <c r="AJ29" s="30" t="n">
        <f aca="false">IFERROR(ROUND(AL29*100/AK29,2),0)</f>
        <v>0</v>
      </c>
      <c r="AK29" s="28" t="n">
        <f aca="false">IFERROR(INDEX(Adições!$O$2:$O$301,MATCH($B29,Adições!$A$2:$A$301,0)),0)</f>
        <v>0</v>
      </c>
      <c r="AL29" s="30" t="n">
        <f aca="false">IFERROR(ROUND($G29/INDEX(Adições!$E$2:$E$301,MATCH($B29,Adições!$A$2:$A$301,0))*INDEX(Adições!$P$2:$P$301,MATCH($B29,Adições!$A$2:$A$301,0)),2),0)</f>
        <v>0</v>
      </c>
      <c r="AM29" s="24" t="str">
        <f aca="false">IFERROR(""&amp;INDEX(Adições!$Q$2:$Q$301,MATCH($B29,Adições!$A$2:$A$301,0)),"")</f>
        <v/>
      </c>
      <c r="AN29" s="28" t="n">
        <f aca="false">M29+Q29+W29+AB29+AC29+AG29+AL29</f>
        <v>0</v>
      </c>
    </row>
    <row r="30" customFormat="false" ht="12.8" hidden="false" customHeight="false" outlineLevel="0" collapsed="false">
      <c r="A30" s="20"/>
      <c r="B30" s="21"/>
      <c r="C30" s="22"/>
      <c r="D30" s="32"/>
      <c r="E30" s="24" t="str">
        <f aca="false">IFERROR(""&amp;INDEX(Adições!$B$2:$B$301,MATCH($B30,Adições!$A$2:$A$301,0)),"")</f>
        <v/>
      </c>
      <c r="F30" s="25" t="n">
        <f aca="false">IFERROR(ROUND($G30/INDEX(Adições!$E$2:$E$301,MATCH($B30,Adições!$A$2:$A$301,0))*INDEX(Adições!$F$2:$F$301,MATCH($B30,Adições!$A$2:$A$301,0)),2),0)</f>
        <v>0</v>
      </c>
      <c r="G30" s="26" t="n">
        <f aca="false">ROUND(C30*D30,4)</f>
        <v>0</v>
      </c>
      <c r="H30" s="27" t="n">
        <f aca="false">ROUND(D30*Operação!$C$1,8)</f>
        <v>0</v>
      </c>
      <c r="I30" s="28" t="n">
        <f aca="false">ROUND(C30*H30,2)</f>
        <v>0</v>
      </c>
      <c r="J30" s="28" t="n">
        <f aca="false">IFERROR(ROUND($F30/SUM(Adições!$F:$F)*Operação!$C$4,2),0)</f>
        <v>0</v>
      </c>
      <c r="K30" s="28" t="n">
        <f aca="false">IFERROR(ROUND($G30/SUM(Adições!$E:$E)*Operação!$C$5,2),0)</f>
        <v>0</v>
      </c>
      <c r="L30" s="28" t="n">
        <f aca="false">IFERROR(ROUND($G30/SUM(Adições!$E:$E)*Operação!$C$6,2),0)</f>
        <v>0</v>
      </c>
      <c r="M30" s="28" t="n">
        <f aca="false">I30+J30+K30+L30</f>
        <v>0</v>
      </c>
      <c r="N30" s="29" t="s">
        <v>40</v>
      </c>
      <c r="O30" s="30" t="n">
        <f aca="false">IFERROR(IF(P30&gt;0,ROUND((M30+W30+AB30+AC30+AG30+AL30)/(1-P30/100),2),0),0)</f>
        <v>0</v>
      </c>
      <c r="P30" s="30" t="n">
        <f aca="false">IFERROR(INDEX(Adições!$R$2:$R$301,MATCH($B30,Adições!$A$2:$A$301,0)),0)</f>
        <v>0</v>
      </c>
      <c r="Q30" s="30" t="n">
        <f aca="false">IFERROR(ROUND(O30*P30/100,2),0)</f>
        <v>0</v>
      </c>
      <c r="R30" s="30" t="n">
        <f aca="false">IFERROR(ROUND(Q30*(-INDEX(Adições!$S$2:$S$301,MATCH($B30,Adições!$A$2:$A$301,0))/100),2),0)</f>
        <v>0</v>
      </c>
      <c r="S30" s="24" t="str">
        <f aca="false">IFERROR(""&amp;INDEX(Adições!$T$2:$T$301,MATCH($B30,Adições!$A$2:$A$301,0)),"")</f>
        <v/>
      </c>
      <c r="T30" s="29" t="s">
        <v>40</v>
      </c>
      <c r="U30" s="30" t="n">
        <f aca="false">IFERROR(ROUND(W30*100/V30,2),0)</f>
        <v>0</v>
      </c>
      <c r="V30" s="31" t="n">
        <f aca="false">IFERROR(INDEX(Adições!$I$2:$I$301,MATCH($B30,Adições!$A$2:$A$301,0)),0)</f>
        <v>0</v>
      </c>
      <c r="W30" s="30" t="n">
        <f aca="false">IFERROR(ROUND($G30/INDEX(Adições!$E$2:$E$301,MATCH($B30,Adições!$A$2:$A$301,0))*INDEX(Adições!$J$2:$J$301,MATCH($B30,Adições!$A$2:$A$301,0)),2),0)</f>
        <v>0</v>
      </c>
      <c r="X30" s="24" t="str">
        <f aca="false">IFERROR(""&amp;INDEX(Adições!$K$2:$K$301,MATCH($B30,Adições!$A$2:$A$301,0)),"")</f>
        <v/>
      </c>
      <c r="Y30" s="29" t="s">
        <v>40</v>
      </c>
      <c r="Z30" s="30" t="n">
        <f aca="false">IFERROR(ROUND(AB30*100/AA30,2),0)</f>
        <v>0</v>
      </c>
      <c r="AA30" s="31" t="n">
        <f aca="false">IFERROR(INDEX(Adições!$G$2:$G$301,MATCH($B30,Adições!$A$2:$A$301,0)),0)</f>
        <v>0</v>
      </c>
      <c r="AB30" s="30" t="n">
        <f aca="false">IFERROR(ROUND($G30/INDEX(Adições!$E$2:$E$301,MATCH($B30,Adições!$A$2:$A$301,0))*INDEX(Adições!$H$2:$H$301,MATCH($B30,Adições!$A$2:$A$301,0)),2),0)</f>
        <v>0</v>
      </c>
      <c r="AC30" s="28" t="n">
        <f aca="false">IFERROR(ROUND($G30/SUM(Adições!$E:$E)*Operação!$C$7,2),0)</f>
        <v>0</v>
      </c>
      <c r="AD30" s="29" t="s">
        <v>40</v>
      </c>
      <c r="AE30" s="30" t="n">
        <f aca="false">IFERROR(ROUND(AG30*100/AF30,2),0)</f>
        <v>0</v>
      </c>
      <c r="AF30" s="28" t="n">
        <f aca="false">IFERROR(INDEX(Adições!$L$2:$L$301,MATCH($B30,Adições!$A$2:$A$301,0)),0)</f>
        <v>0</v>
      </c>
      <c r="AG30" s="30" t="n">
        <f aca="false">IFERROR(ROUND($G30/INDEX(Adições!$E$2:$E$301,MATCH($B30,Adições!$A$2:$A$301,0))*INDEX(Adições!$M$2:$M$301,MATCH($B30,Adições!$A$2:$A$301,0)),2),0)</f>
        <v>0</v>
      </c>
      <c r="AH30" s="24" t="str">
        <f aca="false">IFERROR(""&amp;INDEX(Adições!$N$2:$N$301,MATCH($B30,Adições!$A$2:$A$301,0)),"")</f>
        <v/>
      </c>
      <c r="AI30" s="29" t="s">
        <v>40</v>
      </c>
      <c r="AJ30" s="30" t="n">
        <f aca="false">IFERROR(ROUND(AL30*100/AK30,2),0)</f>
        <v>0</v>
      </c>
      <c r="AK30" s="28" t="n">
        <f aca="false">IFERROR(INDEX(Adições!$O$2:$O$301,MATCH($B30,Adições!$A$2:$A$301,0)),0)</f>
        <v>0</v>
      </c>
      <c r="AL30" s="30" t="n">
        <f aca="false">IFERROR(ROUND($G30/INDEX(Adições!$E$2:$E$301,MATCH($B30,Adições!$A$2:$A$301,0))*INDEX(Adições!$P$2:$P$301,MATCH($B30,Adições!$A$2:$A$301,0)),2),0)</f>
        <v>0</v>
      </c>
      <c r="AM30" s="24" t="str">
        <f aca="false">IFERROR(""&amp;INDEX(Adições!$Q$2:$Q$301,MATCH($B30,Adições!$A$2:$A$301,0)),"")</f>
        <v/>
      </c>
      <c r="AN30" s="28" t="n">
        <f aca="false">M30+Q30+W30+AB30+AC30+AG30+AL30</f>
        <v>0</v>
      </c>
    </row>
    <row r="31" customFormat="false" ht="12.8" hidden="false" customHeight="false" outlineLevel="0" collapsed="false">
      <c r="A31" s="20"/>
      <c r="B31" s="21"/>
      <c r="C31" s="22"/>
      <c r="D31" s="32"/>
      <c r="E31" s="24" t="str">
        <f aca="false">IFERROR(""&amp;INDEX(Adições!$B$2:$B$301,MATCH($B31,Adições!$A$2:$A$301,0)),"")</f>
        <v/>
      </c>
      <c r="F31" s="25" t="n">
        <f aca="false">IFERROR(ROUND($G31/INDEX(Adições!$E$2:$E$301,MATCH($B31,Adições!$A$2:$A$301,0))*INDEX(Adições!$F$2:$F$301,MATCH($B31,Adições!$A$2:$A$301,0)),2),0)</f>
        <v>0</v>
      </c>
      <c r="G31" s="26" t="n">
        <f aca="false">ROUND(C31*D31,4)</f>
        <v>0</v>
      </c>
      <c r="H31" s="27" t="n">
        <f aca="false">ROUND(D31*Operação!$C$1,8)</f>
        <v>0</v>
      </c>
      <c r="I31" s="28" t="n">
        <f aca="false">ROUND(C31*H31,2)</f>
        <v>0</v>
      </c>
      <c r="J31" s="28" t="n">
        <f aca="false">IFERROR(ROUND($F31/SUM(Adições!$F:$F)*Operação!$C$4,2),0)</f>
        <v>0</v>
      </c>
      <c r="K31" s="28" t="n">
        <f aca="false">IFERROR(ROUND($G31/SUM(Adições!$E:$E)*Operação!$C$5,2),0)</f>
        <v>0</v>
      </c>
      <c r="L31" s="28" t="n">
        <f aca="false">IFERROR(ROUND($G31/SUM(Adições!$E:$E)*Operação!$C$6,2),0)</f>
        <v>0</v>
      </c>
      <c r="M31" s="28" t="n">
        <f aca="false">I31+J31+K31+L31</f>
        <v>0</v>
      </c>
      <c r="N31" s="29" t="s">
        <v>40</v>
      </c>
      <c r="O31" s="30" t="n">
        <f aca="false">IFERROR(IF(P31&gt;0,ROUND((M31+W31+AB31+AC31+AG31+AL31)/(1-P31/100),2),0),0)</f>
        <v>0</v>
      </c>
      <c r="P31" s="30" t="n">
        <f aca="false">IFERROR(INDEX(Adições!$R$2:$R$301,MATCH($B31,Adições!$A$2:$A$301,0)),0)</f>
        <v>0</v>
      </c>
      <c r="Q31" s="30" t="n">
        <f aca="false">IFERROR(ROUND(O31*P31/100,2),0)</f>
        <v>0</v>
      </c>
      <c r="R31" s="30" t="n">
        <f aca="false">IFERROR(ROUND(Q31*(-INDEX(Adições!$S$2:$S$301,MATCH($B31,Adições!$A$2:$A$301,0))/100),2),0)</f>
        <v>0</v>
      </c>
      <c r="S31" s="24" t="str">
        <f aca="false">IFERROR(""&amp;INDEX(Adições!$T$2:$T$301,MATCH($B31,Adições!$A$2:$A$301,0)),"")</f>
        <v/>
      </c>
      <c r="T31" s="29" t="s">
        <v>40</v>
      </c>
      <c r="U31" s="30" t="n">
        <f aca="false">IFERROR(ROUND(W31*100/V31,2),0)</f>
        <v>0</v>
      </c>
      <c r="V31" s="31" t="n">
        <f aca="false">IFERROR(INDEX(Adições!$I$2:$I$301,MATCH($B31,Adições!$A$2:$A$301,0)),0)</f>
        <v>0</v>
      </c>
      <c r="W31" s="30" t="n">
        <f aca="false">IFERROR(ROUND($G31/INDEX(Adições!$E$2:$E$301,MATCH($B31,Adições!$A$2:$A$301,0))*INDEX(Adições!$J$2:$J$301,MATCH($B31,Adições!$A$2:$A$301,0)),2),0)</f>
        <v>0</v>
      </c>
      <c r="X31" s="24" t="str">
        <f aca="false">IFERROR(""&amp;INDEX(Adições!$K$2:$K$301,MATCH($B31,Adições!$A$2:$A$301,0)),"")</f>
        <v/>
      </c>
      <c r="Y31" s="29" t="s">
        <v>40</v>
      </c>
      <c r="Z31" s="30" t="n">
        <f aca="false">IFERROR(ROUND(AB31*100/AA31,2),0)</f>
        <v>0</v>
      </c>
      <c r="AA31" s="31" t="n">
        <f aca="false">IFERROR(INDEX(Adições!$G$2:$G$301,MATCH($B31,Adições!$A$2:$A$301,0)),0)</f>
        <v>0</v>
      </c>
      <c r="AB31" s="30" t="n">
        <f aca="false">IFERROR(ROUND($G31/INDEX(Adições!$E$2:$E$301,MATCH($B31,Adições!$A$2:$A$301,0))*INDEX(Adições!$H$2:$H$301,MATCH($B31,Adições!$A$2:$A$301,0)),2),0)</f>
        <v>0</v>
      </c>
      <c r="AC31" s="28" t="n">
        <f aca="false">IFERROR(ROUND($G31/SUM(Adições!$E:$E)*Operação!$C$7,2),0)</f>
        <v>0</v>
      </c>
      <c r="AD31" s="29" t="s">
        <v>40</v>
      </c>
      <c r="AE31" s="30" t="n">
        <f aca="false">IFERROR(ROUND(AG31*100/AF31,2),0)</f>
        <v>0</v>
      </c>
      <c r="AF31" s="28" t="n">
        <f aca="false">IFERROR(INDEX(Adições!$L$2:$L$301,MATCH($B31,Adições!$A$2:$A$301,0)),0)</f>
        <v>0</v>
      </c>
      <c r="AG31" s="30" t="n">
        <f aca="false">IFERROR(ROUND($G31/INDEX(Adições!$E$2:$E$301,MATCH($B31,Adições!$A$2:$A$301,0))*INDEX(Adições!$M$2:$M$301,MATCH($B31,Adições!$A$2:$A$301,0)),2),0)</f>
        <v>0</v>
      </c>
      <c r="AH31" s="24" t="str">
        <f aca="false">IFERROR(""&amp;INDEX(Adições!$N$2:$N$301,MATCH($B31,Adições!$A$2:$A$301,0)),"")</f>
        <v/>
      </c>
      <c r="AI31" s="29" t="s">
        <v>40</v>
      </c>
      <c r="AJ31" s="30" t="n">
        <f aca="false">IFERROR(ROUND(AL31*100/AK31,2),0)</f>
        <v>0</v>
      </c>
      <c r="AK31" s="28" t="n">
        <f aca="false">IFERROR(INDEX(Adições!$O$2:$O$301,MATCH($B31,Adições!$A$2:$A$301,0)),0)</f>
        <v>0</v>
      </c>
      <c r="AL31" s="30" t="n">
        <f aca="false">IFERROR(ROUND($G31/INDEX(Adições!$E$2:$E$301,MATCH($B31,Adições!$A$2:$A$301,0))*INDEX(Adições!$P$2:$P$301,MATCH($B31,Adições!$A$2:$A$301,0)),2),0)</f>
        <v>0</v>
      </c>
      <c r="AM31" s="24" t="str">
        <f aca="false">IFERROR(""&amp;INDEX(Adições!$Q$2:$Q$301,MATCH($B31,Adições!$A$2:$A$301,0)),"")</f>
        <v/>
      </c>
      <c r="AN31" s="28" t="n">
        <f aca="false">M31+Q31+W31+AB31+AC31+AG31+AL31</f>
        <v>0</v>
      </c>
    </row>
    <row r="32" customFormat="false" ht="12.8" hidden="false" customHeight="false" outlineLevel="0" collapsed="false">
      <c r="A32" s="20"/>
      <c r="B32" s="21"/>
      <c r="C32" s="22"/>
      <c r="D32" s="32"/>
      <c r="E32" s="24" t="str">
        <f aca="false">IFERROR(""&amp;INDEX(Adições!$B$2:$B$301,MATCH($B32,Adições!$A$2:$A$301,0)),"")</f>
        <v/>
      </c>
      <c r="F32" s="25" t="n">
        <f aca="false">IFERROR(ROUND($G32/INDEX(Adições!$E$2:$E$301,MATCH($B32,Adições!$A$2:$A$301,0))*INDEX(Adições!$F$2:$F$301,MATCH($B32,Adições!$A$2:$A$301,0)),2),0)</f>
        <v>0</v>
      </c>
      <c r="G32" s="26" t="n">
        <f aca="false">ROUND(C32*D32,4)</f>
        <v>0</v>
      </c>
      <c r="H32" s="27" t="n">
        <f aca="false">ROUND(D32*Operação!$C$1,8)</f>
        <v>0</v>
      </c>
      <c r="I32" s="28" t="n">
        <f aca="false">ROUND(C32*H32,2)</f>
        <v>0</v>
      </c>
      <c r="J32" s="28" t="n">
        <f aca="false">IFERROR(ROUND($F32/SUM(Adições!$F:$F)*Operação!$C$4,2),0)</f>
        <v>0</v>
      </c>
      <c r="K32" s="28" t="n">
        <f aca="false">IFERROR(ROUND($G32/SUM(Adições!$E:$E)*Operação!$C$5,2),0)</f>
        <v>0</v>
      </c>
      <c r="L32" s="28" t="n">
        <f aca="false">IFERROR(ROUND($G32/SUM(Adições!$E:$E)*Operação!$C$6,2),0)</f>
        <v>0</v>
      </c>
      <c r="M32" s="28" t="n">
        <f aca="false">I32+J32+K32+L32</f>
        <v>0</v>
      </c>
      <c r="N32" s="29" t="s">
        <v>40</v>
      </c>
      <c r="O32" s="30" t="n">
        <f aca="false">IFERROR(IF(P32&gt;0,ROUND((M32+W32+AB32+AC32+AG32+AL32)/(1-P32/100),2),0),0)</f>
        <v>0</v>
      </c>
      <c r="P32" s="30" t="n">
        <f aca="false">IFERROR(INDEX(Adições!$R$2:$R$301,MATCH($B32,Adições!$A$2:$A$301,0)),0)</f>
        <v>0</v>
      </c>
      <c r="Q32" s="30" t="n">
        <f aca="false">IFERROR(ROUND(O32*P32/100,2),0)</f>
        <v>0</v>
      </c>
      <c r="R32" s="30" t="n">
        <f aca="false">IFERROR(ROUND(Q32*(-INDEX(Adições!$S$2:$S$301,MATCH($B32,Adições!$A$2:$A$301,0))/100),2),0)</f>
        <v>0</v>
      </c>
      <c r="S32" s="24" t="str">
        <f aca="false">IFERROR(""&amp;INDEX(Adições!$T$2:$T$301,MATCH($B32,Adições!$A$2:$A$301,0)),"")</f>
        <v/>
      </c>
      <c r="T32" s="29" t="s">
        <v>40</v>
      </c>
      <c r="U32" s="30" t="n">
        <f aca="false">IFERROR(ROUND(W32*100/V32,2),0)</f>
        <v>0</v>
      </c>
      <c r="V32" s="31" t="n">
        <f aca="false">IFERROR(INDEX(Adições!$I$2:$I$301,MATCH($B32,Adições!$A$2:$A$301,0)),0)</f>
        <v>0</v>
      </c>
      <c r="W32" s="30" t="n">
        <f aca="false">IFERROR(ROUND($G32/INDEX(Adições!$E$2:$E$301,MATCH($B32,Adições!$A$2:$A$301,0))*INDEX(Adições!$J$2:$J$301,MATCH($B32,Adições!$A$2:$A$301,0)),2),0)</f>
        <v>0</v>
      </c>
      <c r="X32" s="24" t="str">
        <f aca="false">IFERROR(""&amp;INDEX(Adições!$K$2:$K$301,MATCH($B32,Adições!$A$2:$A$301,0)),"")</f>
        <v/>
      </c>
      <c r="Y32" s="29" t="s">
        <v>40</v>
      </c>
      <c r="Z32" s="30" t="n">
        <f aca="false">IFERROR(ROUND(AB32*100/AA32,2),0)</f>
        <v>0</v>
      </c>
      <c r="AA32" s="31" t="n">
        <f aca="false">IFERROR(INDEX(Adições!$G$2:$G$301,MATCH($B32,Adições!$A$2:$A$301,0)),0)</f>
        <v>0</v>
      </c>
      <c r="AB32" s="30" t="n">
        <f aca="false">IFERROR(ROUND($G32/INDEX(Adições!$E$2:$E$301,MATCH($B32,Adições!$A$2:$A$301,0))*INDEX(Adições!$H$2:$H$301,MATCH($B32,Adições!$A$2:$A$301,0)),2),0)</f>
        <v>0</v>
      </c>
      <c r="AC32" s="28" t="n">
        <f aca="false">IFERROR(ROUND($G32/SUM(Adições!$E:$E)*Operação!$C$7,2),0)</f>
        <v>0</v>
      </c>
      <c r="AD32" s="29" t="s">
        <v>40</v>
      </c>
      <c r="AE32" s="30" t="n">
        <f aca="false">IFERROR(ROUND(AG32*100/AF32,2),0)</f>
        <v>0</v>
      </c>
      <c r="AF32" s="28" t="n">
        <f aca="false">IFERROR(INDEX(Adições!$L$2:$L$301,MATCH($B32,Adições!$A$2:$A$301,0)),0)</f>
        <v>0</v>
      </c>
      <c r="AG32" s="30" t="n">
        <f aca="false">IFERROR(ROUND($G32/INDEX(Adições!$E$2:$E$301,MATCH($B32,Adições!$A$2:$A$301,0))*INDEX(Adições!$M$2:$M$301,MATCH($B32,Adições!$A$2:$A$301,0)),2),0)</f>
        <v>0</v>
      </c>
      <c r="AH32" s="24" t="str">
        <f aca="false">IFERROR(""&amp;INDEX(Adições!$N$2:$N$301,MATCH($B32,Adições!$A$2:$A$301,0)),"")</f>
        <v/>
      </c>
      <c r="AI32" s="29" t="s">
        <v>40</v>
      </c>
      <c r="AJ32" s="30" t="n">
        <f aca="false">IFERROR(ROUND(AL32*100/AK32,2),0)</f>
        <v>0</v>
      </c>
      <c r="AK32" s="28" t="n">
        <f aca="false">IFERROR(INDEX(Adições!$O$2:$O$301,MATCH($B32,Adições!$A$2:$A$301,0)),0)</f>
        <v>0</v>
      </c>
      <c r="AL32" s="30" t="n">
        <f aca="false">IFERROR(ROUND($G32/INDEX(Adições!$E$2:$E$301,MATCH($B32,Adições!$A$2:$A$301,0))*INDEX(Adições!$P$2:$P$301,MATCH($B32,Adições!$A$2:$A$301,0)),2),0)</f>
        <v>0</v>
      </c>
      <c r="AM32" s="24" t="str">
        <f aca="false">IFERROR(""&amp;INDEX(Adições!$Q$2:$Q$301,MATCH($B32,Adições!$A$2:$A$301,0)),"")</f>
        <v/>
      </c>
      <c r="AN32" s="28" t="n">
        <f aca="false">M32+Q32+W32+AB32+AC32+AG32+AL32</f>
        <v>0</v>
      </c>
    </row>
    <row r="33" customFormat="false" ht="12.8" hidden="false" customHeight="false" outlineLevel="0" collapsed="false">
      <c r="A33" s="20"/>
      <c r="B33" s="21"/>
      <c r="C33" s="22"/>
      <c r="D33" s="32"/>
      <c r="E33" s="24" t="str">
        <f aca="false">IFERROR(""&amp;INDEX(Adições!$B$2:$B$301,MATCH($B33,Adições!$A$2:$A$301,0)),"")</f>
        <v/>
      </c>
      <c r="F33" s="25" t="n">
        <f aca="false">IFERROR(ROUND($G33/INDEX(Adições!$E$2:$E$301,MATCH($B33,Adições!$A$2:$A$301,0))*INDEX(Adições!$F$2:$F$301,MATCH($B33,Adições!$A$2:$A$301,0)),2),0)</f>
        <v>0</v>
      </c>
      <c r="G33" s="26" t="n">
        <f aca="false">ROUND(C33*D33,4)</f>
        <v>0</v>
      </c>
      <c r="H33" s="27" t="n">
        <f aca="false">ROUND(D33*Operação!$C$1,8)</f>
        <v>0</v>
      </c>
      <c r="I33" s="28" t="n">
        <f aca="false">ROUND(C33*H33,2)</f>
        <v>0</v>
      </c>
      <c r="J33" s="28" t="n">
        <f aca="false">IFERROR(ROUND($F33/SUM(Adições!$F:$F)*Operação!$C$4,2),0)</f>
        <v>0</v>
      </c>
      <c r="K33" s="28" t="n">
        <f aca="false">IFERROR(ROUND($G33/SUM(Adições!$E:$E)*Operação!$C$5,2),0)</f>
        <v>0</v>
      </c>
      <c r="L33" s="28" t="n">
        <f aca="false">IFERROR(ROUND($G33/SUM(Adições!$E:$E)*Operação!$C$6,2),0)</f>
        <v>0</v>
      </c>
      <c r="M33" s="28" t="n">
        <f aca="false">I33+J33+K33+L33</f>
        <v>0</v>
      </c>
      <c r="N33" s="29" t="s">
        <v>40</v>
      </c>
      <c r="O33" s="30" t="n">
        <f aca="false">IFERROR(IF(P33&gt;0,ROUND((M33+W33+AB33+AC33+AG33+AL33)/(1-P33/100),2),0),0)</f>
        <v>0</v>
      </c>
      <c r="P33" s="30" t="n">
        <f aca="false">IFERROR(INDEX(Adições!$R$2:$R$301,MATCH($B33,Adições!$A$2:$A$301,0)),0)</f>
        <v>0</v>
      </c>
      <c r="Q33" s="30" t="n">
        <f aca="false">IFERROR(ROUND(O33*P33/100,2),0)</f>
        <v>0</v>
      </c>
      <c r="R33" s="30" t="n">
        <f aca="false">IFERROR(ROUND(Q33*(-INDEX(Adições!$S$2:$S$301,MATCH($B33,Adições!$A$2:$A$301,0))/100),2),0)</f>
        <v>0</v>
      </c>
      <c r="S33" s="24" t="str">
        <f aca="false">IFERROR(""&amp;INDEX(Adições!$T$2:$T$301,MATCH($B33,Adições!$A$2:$A$301,0)),"")</f>
        <v/>
      </c>
      <c r="T33" s="29" t="s">
        <v>40</v>
      </c>
      <c r="U33" s="30" t="n">
        <f aca="false">IFERROR(ROUND(W33*100/V33,2),0)</f>
        <v>0</v>
      </c>
      <c r="V33" s="31" t="n">
        <f aca="false">IFERROR(INDEX(Adições!$I$2:$I$301,MATCH($B33,Adições!$A$2:$A$301,0)),0)</f>
        <v>0</v>
      </c>
      <c r="W33" s="30" t="n">
        <f aca="false">IFERROR(ROUND($G33/INDEX(Adições!$E$2:$E$301,MATCH($B33,Adições!$A$2:$A$301,0))*INDEX(Adições!$J$2:$J$301,MATCH($B33,Adições!$A$2:$A$301,0)),2),0)</f>
        <v>0</v>
      </c>
      <c r="X33" s="24" t="str">
        <f aca="false">IFERROR(""&amp;INDEX(Adições!$K$2:$K$301,MATCH($B33,Adições!$A$2:$A$301,0)),"")</f>
        <v/>
      </c>
      <c r="Y33" s="29" t="s">
        <v>40</v>
      </c>
      <c r="Z33" s="30" t="n">
        <f aca="false">IFERROR(ROUND(AB33*100/AA33,2),0)</f>
        <v>0</v>
      </c>
      <c r="AA33" s="31" t="n">
        <f aca="false">IFERROR(INDEX(Adições!$G$2:$G$301,MATCH($B33,Adições!$A$2:$A$301,0)),0)</f>
        <v>0</v>
      </c>
      <c r="AB33" s="30" t="n">
        <f aca="false">IFERROR(ROUND($G33/INDEX(Adições!$E$2:$E$301,MATCH($B33,Adições!$A$2:$A$301,0))*INDEX(Adições!$H$2:$H$301,MATCH($B33,Adições!$A$2:$A$301,0)),2),0)</f>
        <v>0</v>
      </c>
      <c r="AC33" s="28" t="n">
        <f aca="false">IFERROR(ROUND($G33/SUM(Adições!$E:$E)*Operação!$C$7,2),0)</f>
        <v>0</v>
      </c>
      <c r="AD33" s="29" t="s">
        <v>40</v>
      </c>
      <c r="AE33" s="30" t="n">
        <f aca="false">IFERROR(ROUND(AG33*100/AF33,2),0)</f>
        <v>0</v>
      </c>
      <c r="AF33" s="28" t="n">
        <f aca="false">IFERROR(INDEX(Adições!$L$2:$L$301,MATCH($B33,Adições!$A$2:$A$301,0)),0)</f>
        <v>0</v>
      </c>
      <c r="AG33" s="30" t="n">
        <f aca="false">IFERROR(ROUND($G33/INDEX(Adições!$E$2:$E$301,MATCH($B33,Adições!$A$2:$A$301,0))*INDEX(Adições!$M$2:$M$301,MATCH($B33,Adições!$A$2:$A$301,0)),2),0)</f>
        <v>0</v>
      </c>
      <c r="AH33" s="24" t="str">
        <f aca="false">IFERROR(""&amp;INDEX(Adições!$N$2:$N$301,MATCH($B33,Adições!$A$2:$A$301,0)),"")</f>
        <v/>
      </c>
      <c r="AI33" s="29" t="s">
        <v>40</v>
      </c>
      <c r="AJ33" s="30" t="n">
        <f aca="false">IFERROR(ROUND(AL33*100/AK33,2),0)</f>
        <v>0</v>
      </c>
      <c r="AK33" s="28" t="n">
        <f aca="false">IFERROR(INDEX(Adições!$O$2:$O$301,MATCH($B33,Adições!$A$2:$A$301,0)),0)</f>
        <v>0</v>
      </c>
      <c r="AL33" s="30" t="n">
        <f aca="false">IFERROR(ROUND($G33/INDEX(Adições!$E$2:$E$301,MATCH($B33,Adições!$A$2:$A$301,0))*INDEX(Adições!$P$2:$P$301,MATCH($B33,Adições!$A$2:$A$301,0)),2),0)</f>
        <v>0</v>
      </c>
      <c r="AM33" s="24" t="str">
        <f aca="false">IFERROR(""&amp;INDEX(Adições!$Q$2:$Q$301,MATCH($B33,Adições!$A$2:$A$301,0)),"")</f>
        <v/>
      </c>
      <c r="AN33" s="28" t="n">
        <f aca="false">M33+Q33+W33+AB33+AC33+AG33+AL33</f>
        <v>0</v>
      </c>
    </row>
    <row r="34" customFormat="false" ht="12.8" hidden="false" customHeight="false" outlineLevel="0" collapsed="false">
      <c r="A34" s="20"/>
      <c r="B34" s="21"/>
      <c r="C34" s="22"/>
      <c r="D34" s="32"/>
      <c r="E34" s="24" t="str">
        <f aca="false">IFERROR(""&amp;INDEX(Adições!$B$2:$B$301,MATCH($B34,Adições!$A$2:$A$301,0)),"")</f>
        <v/>
      </c>
      <c r="F34" s="25" t="n">
        <f aca="false">IFERROR(ROUND($G34/INDEX(Adições!$E$2:$E$301,MATCH($B34,Adições!$A$2:$A$301,0))*INDEX(Adições!$F$2:$F$301,MATCH($B34,Adições!$A$2:$A$301,0)),2),0)</f>
        <v>0</v>
      </c>
      <c r="G34" s="26" t="n">
        <f aca="false">ROUND(C34*D34,4)</f>
        <v>0</v>
      </c>
      <c r="H34" s="27" t="n">
        <f aca="false">ROUND(D34*Operação!$C$1,8)</f>
        <v>0</v>
      </c>
      <c r="I34" s="28" t="n">
        <f aca="false">ROUND(C34*H34,2)</f>
        <v>0</v>
      </c>
      <c r="J34" s="28" t="n">
        <f aca="false">IFERROR(ROUND($F34/SUM(Adições!$F:$F)*Operação!$C$4,2),0)</f>
        <v>0</v>
      </c>
      <c r="K34" s="28" t="n">
        <f aca="false">IFERROR(ROUND($G34/SUM(Adições!$E:$E)*Operação!$C$5,2),0)</f>
        <v>0</v>
      </c>
      <c r="L34" s="28" t="n">
        <f aca="false">IFERROR(ROUND($G34/SUM(Adições!$E:$E)*Operação!$C$6,2),0)</f>
        <v>0</v>
      </c>
      <c r="M34" s="28" t="n">
        <f aca="false">I34+J34+K34+L34</f>
        <v>0</v>
      </c>
      <c r="N34" s="29" t="s">
        <v>40</v>
      </c>
      <c r="O34" s="30" t="n">
        <f aca="false">IFERROR(IF(P34&gt;0,ROUND((M34+W34+AB34+AC34+AG34+AL34)/(1-P34/100),2),0),0)</f>
        <v>0</v>
      </c>
      <c r="P34" s="30" t="n">
        <f aca="false">IFERROR(INDEX(Adições!$R$2:$R$301,MATCH($B34,Adições!$A$2:$A$301,0)),0)</f>
        <v>0</v>
      </c>
      <c r="Q34" s="30" t="n">
        <f aca="false">IFERROR(ROUND(O34*P34/100,2),0)</f>
        <v>0</v>
      </c>
      <c r="R34" s="30" t="n">
        <f aca="false">IFERROR(ROUND(Q34*(-INDEX(Adições!$S$2:$S$301,MATCH($B34,Adições!$A$2:$A$301,0))/100),2),0)</f>
        <v>0</v>
      </c>
      <c r="S34" s="24" t="str">
        <f aca="false">IFERROR(""&amp;INDEX(Adições!$T$2:$T$301,MATCH($B34,Adições!$A$2:$A$301,0)),"")</f>
        <v/>
      </c>
      <c r="T34" s="29" t="s">
        <v>40</v>
      </c>
      <c r="U34" s="30" t="n">
        <f aca="false">IFERROR(ROUND(W34*100/V34,2),0)</f>
        <v>0</v>
      </c>
      <c r="V34" s="31" t="n">
        <f aca="false">IFERROR(INDEX(Adições!$I$2:$I$301,MATCH($B34,Adições!$A$2:$A$301,0)),0)</f>
        <v>0</v>
      </c>
      <c r="W34" s="30" t="n">
        <f aca="false">IFERROR(ROUND($G34/INDEX(Adições!$E$2:$E$301,MATCH($B34,Adições!$A$2:$A$301,0))*INDEX(Adições!$J$2:$J$301,MATCH($B34,Adições!$A$2:$A$301,0)),2),0)</f>
        <v>0</v>
      </c>
      <c r="X34" s="24" t="str">
        <f aca="false">IFERROR(""&amp;INDEX(Adições!$K$2:$K$301,MATCH($B34,Adições!$A$2:$A$301,0)),"")</f>
        <v/>
      </c>
      <c r="Y34" s="29" t="s">
        <v>40</v>
      </c>
      <c r="Z34" s="30" t="n">
        <f aca="false">IFERROR(ROUND(AB34*100/AA34,2),0)</f>
        <v>0</v>
      </c>
      <c r="AA34" s="31" t="n">
        <f aca="false">IFERROR(INDEX(Adições!$G$2:$G$301,MATCH($B34,Adições!$A$2:$A$301,0)),0)</f>
        <v>0</v>
      </c>
      <c r="AB34" s="30" t="n">
        <f aca="false">IFERROR(ROUND($G34/INDEX(Adições!$E$2:$E$301,MATCH($B34,Adições!$A$2:$A$301,0))*INDEX(Adições!$H$2:$H$301,MATCH($B34,Adições!$A$2:$A$301,0)),2),0)</f>
        <v>0</v>
      </c>
      <c r="AC34" s="28" t="n">
        <f aca="false">IFERROR(ROUND($G34/SUM(Adições!$E:$E)*Operação!$C$7,2),0)</f>
        <v>0</v>
      </c>
      <c r="AD34" s="29" t="s">
        <v>40</v>
      </c>
      <c r="AE34" s="30" t="n">
        <f aca="false">IFERROR(ROUND(AG34*100/AF34,2),0)</f>
        <v>0</v>
      </c>
      <c r="AF34" s="28" t="n">
        <f aca="false">IFERROR(INDEX(Adições!$L$2:$L$301,MATCH($B34,Adições!$A$2:$A$301,0)),0)</f>
        <v>0</v>
      </c>
      <c r="AG34" s="30" t="n">
        <f aca="false">IFERROR(ROUND($G34/INDEX(Adições!$E$2:$E$301,MATCH($B34,Adições!$A$2:$A$301,0))*INDEX(Adições!$M$2:$M$301,MATCH($B34,Adições!$A$2:$A$301,0)),2),0)</f>
        <v>0</v>
      </c>
      <c r="AH34" s="24" t="str">
        <f aca="false">IFERROR(""&amp;INDEX(Adições!$N$2:$N$301,MATCH($B34,Adições!$A$2:$A$301,0)),"")</f>
        <v/>
      </c>
      <c r="AI34" s="29" t="s">
        <v>40</v>
      </c>
      <c r="AJ34" s="30" t="n">
        <f aca="false">IFERROR(ROUND(AL34*100/AK34,2),0)</f>
        <v>0</v>
      </c>
      <c r="AK34" s="28" t="n">
        <f aca="false">IFERROR(INDEX(Adições!$O$2:$O$301,MATCH($B34,Adições!$A$2:$A$301,0)),0)</f>
        <v>0</v>
      </c>
      <c r="AL34" s="30" t="n">
        <f aca="false">IFERROR(ROUND($G34/INDEX(Adições!$E$2:$E$301,MATCH($B34,Adições!$A$2:$A$301,0))*INDEX(Adições!$P$2:$P$301,MATCH($B34,Adições!$A$2:$A$301,0)),2),0)</f>
        <v>0</v>
      </c>
      <c r="AM34" s="24" t="str">
        <f aca="false">IFERROR(""&amp;INDEX(Adições!$Q$2:$Q$301,MATCH($B34,Adições!$A$2:$A$301,0)),"")</f>
        <v/>
      </c>
      <c r="AN34" s="28" t="n">
        <f aca="false">M34+Q34+W34+AB34+AC34+AG34+AL34</f>
        <v>0</v>
      </c>
    </row>
    <row r="35" customFormat="false" ht="12.8" hidden="false" customHeight="false" outlineLevel="0" collapsed="false">
      <c r="A35" s="20"/>
      <c r="B35" s="21"/>
      <c r="C35" s="22"/>
      <c r="D35" s="32"/>
      <c r="E35" s="24" t="str">
        <f aca="false">IFERROR(""&amp;INDEX(Adições!$B$2:$B$301,MATCH($B35,Adições!$A$2:$A$301,0)),"")</f>
        <v/>
      </c>
      <c r="F35" s="25" t="n">
        <f aca="false">IFERROR(ROUND($G35/INDEX(Adições!$E$2:$E$301,MATCH($B35,Adições!$A$2:$A$301,0))*INDEX(Adições!$F$2:$F$301,MATCH($B35,Adições!$A$2:$A$301,0)),2),0)</f>
        <v>0</v>
      </c>
      <c r="G35" s="26" t="n">
        <f aca="false">ROUND(C35*D35,4)</f>
        <v>0</v>
      </c>
      <c r="H35" s="27" t="n">
        <f aca="false">ROUND(D35*Operação!$C$1,8)</f>
        <v>0</v>
      </c>
      <c r="I35" s="28" t="n">
        <f aca="false">ROUND(C35*H35,2)</f>
        <v>0</v>
      </c>
      <c r="J35" s="28" t="n">
        <f aca="false">IFERROR(ROUND($F35/SUM(Adições!$F:$F)*Operação!$C$4,2),0)</f>
        <v>0</v>
      </c>
      <c r="K35" s="28" t="n">
        <f aca="false">IFERROR(ROUND($G35/SUM(Adições!$E:$E)*Operação!$C$5,2),0)</f>
        <v>0</v>
      </c>
      <c r="L35" s="28" t="n">
        <f aca="false">IFERROR(ROUND($G35/SUM(Adições!$E:$E)*Operação!$C$6,2),0)</f>
        <v>0</v>
      </c>
      <c r="M35" s="28" t="n">
        <f aca="false">I35+J35+K35+L35</f>
        <v>0</v>
      </c>
      <c r="N35" s="29" t="s">
        <v>40</v>
      </c>
      <c r="O35" s="30" t="n">
        <f aca="false">IFERROR(IF(P35&gt;0,ROUND((M35+W35+AB35+AC35+AG35+AL35)/(1-P35/100),2),0),0)</f>
        <v>0</v>
      </c>
      <c r="P35" s="30" t="n">
        <f aca="false">IFERROR(INDEX(Adições!$R$2:$R$301,MATCH($B35,Adições!$A$2:$A$301,0)),0)</f>
        <v>0</v>
      </c>
      <c r="Q35" s="30" t="n">
        <f aca="false">IFERROR(ROUND(O35*P35/100,2),0)</f>
        <v>0</v>
      </c>
      <c r="R35" s="30" t="n">
        <f aca="false">IFERROR(ROUND(Q35*(-INDEX(Adições!$S$2:$S$301,MATCH($B35,Adições!$A$2:$A$301,0))/100),2),0)</f>
        <v>0</v>
      </c>
      <c r="S35" s="24" t="str">
        <f aca="false">IFERROR(""&amp;INDEX(Adições!$T$2:$T$301,MATCH($B35,Adições!$A$2:$A$301,0)),"")</f>
        <v/>
      </c>
      <c r="T35" s="29" t="s">
        <v>40</v>
      </c>
      <c r="U35" s="30" t="n">
        <f aca="false">IFERROR(ROUND(W35*100/V35,2),0)</f>
        <v>0</v>
      </c>
      <c r="V35" s="31" t="n">
        <f aca="false">IFERROR(INDEX(Adições!$I$2:$I$301,MATCH($B35,Adições!$A$2:$A$301,0)),0)</f>
        <v>0</v>
      </c>
      <c r="W35" s="30" t="n">
        <f aca="false">IFERROR(ROUND($G35/INDEX(Adições!$E$2:$E$301,MATCH($B35,Adições!$A$2:$A$301,0))*INDEX(Adições!$J$2:$J$301,MATCH($B35,Adições!$A$2:$A$301,0)),2),0)</f>
        <v>0</v>
      </c>
      <c r="X35" s="24" t="str">
        <f aca="false">IFERROR(""&amp;INDEX(Adições!$K$2:$K$301,MATCH($B35,Adições!$A$2:$A$301,0)),"")</f>
        <v/>
      </c>
      <c r="Y35" s="29" t="s">
        <v>40</v>
      </c>
      <c r="Z35" s="30" t="n">
        <f aca="false">IFERROR(ROUND(AB35*100/AA35,2),0)</f>
        <v>0</v>
      </c>
      <c r="AA35" s="31" t="n">
        <f aca="false">IFERROR(INDEX(Adições!$G$2:$G$301,MATCH($B35,Adições!$A$2:$A$301,0)),0)</f>
        <v>0</v>
      </c>
      <c r="AB35" s="30" t="n">
        <f aca="false">IFERROR(ROUND($G35/INDEX(Adições!$E$2:$E$301,MATCH($B35,Adições!$A$2:$A$301,0))*INDEX(Adições!$H$2:$H$301,MATCH($B35,Adições!$A$2:$A$301,0)),2),0)</f>
        <v>0</v>
      </c>
      <c r="AC35" s="28" t="n">
        <f aca="false">IFERROR(ROUND($G35/SUM(Adições!$E:$E)*Operação!$C$7,2),0)</f>
        <v>0</v>
      </c>
      <c r="AD35" s="29" t="s">
        <v>40</v>
      </c>
      <c r="AE35" s="30" t="n">
        <f aca="false">IFERROR(ROUND(AG35*100/AF35,2),0)</f>
        <v>0</v>
      </c>
      <c r="AF35" s="28" t="n">
        <f aca="false">IFERROR(INDEX(Adições!$L$2:$L$301,MATCH($B35,Adições!$A$2:$A$301,0)),0)</f>
        <v>0</v>
      </c>
      <c r="AG35" s="30" t="n">
        <f aca="false">IFERROR(ROUND($G35/INDEX(Adições!$E$2:$E$301,MATCH($B35,Adições!$A$2:$A$301,0))*INDEX(Adições!$M$2:$M$301,MATCH($B35,Adições!$A$2:$A$301,0)),2),0)</f>
        <v>0</v>
      </c>
      <c r="AH35" s="24" t="str">
        <f aca="false">IFERROR(""&amp;INDEX(Adições!$N$2:$N$301,MATCH($B35,Adições!$A$2:$A$301,0)),"")</f>
        <v/>
      </c>
      <c r="AI35" s="29" t="s">
        <v>40</v>
      </c>
      <c r="AJ35" s="30" t="n">
        <f aca="false">IFERROR(ROUND(AL35*100/AK35,2),0)</f>
        <v>0</v>
      </c>
      <c r="AK35" s="28" t="n">
        <f aca="false">IFERROR(INDEX(Adições!$O$2:$O$301,MATCH($B35,Adições!$A$2:$A$301,0)),0)</f>
        <v>0</v>
      </c>
      <c r="AL35" s="30" t="n">
        <f aca="false">IFERROR(ROUND($G35/INDEX(Adições!$E$2:$E$301,MATCH($B35,Adições!$A$2:$A$301,0))*INDEX(Adições!$P$2:$P$301,MATCH($B35,Adições!$A$2:$A$301,0)),2),0)</f>
        <v>0</v>
      </c>
      <c r="AM35" s="24" t="str">
        <f aca="false">IFERROR(""&amp;INDEX(Adições!$Q$2:$Q$301,MATCH($B35,Adições!$A$2:$A$301,0)),"")</f>
        <v/>
      </c>
      <c r="AN35" s="28" t="n">
        <f aca="false">M35+Q35+W35+AB35+AC35+AG35+AL35</f>
        <v>0</v>
      </c>
    </row>
    <row r="36" customFormat="false" ht="12.8" hidden="false" customHeight="false" outlineLevel="0" collapsed="false">
      <c r="A36" s="20"/>
      <c r="B36" s="21"/>
      <c r="C36" s="22"/>
      <c r="D36" s="32"/>
      <c r="E36" s="24" t="str">
        <f aca="false">IFERROR(""&amp;INDEX(Adições!$B$2:$B$301,MATCH($B36,Adições!$A$2:$A$301,0)),"")</f>
        <v/>
      </c>
      <c r="F36" s="25" t="n">
        <f aca="false">IFERROR(ROUND($G36/INDEX(Adições!$E$2:$E$301,MATCH($B36,Adições!$A$2:$A$301,0))*INDEX(Adições!$F$2:$F$301,MATCH($B36,Adições!$A$2:$A$301,0)),2),0)</f>
        <v>0</v>
      </c>
      <c r="G36" s="26" t="n">
        <f aca="false">ROUND(C36*D36,4)</f>
        <v>0</v>
      </c>
      <c r="H36" s="27" t="n">
        <f aca="false">ROUND(D36*Operação!$C$1,8)</f>
        <v>0</v>
      </c>
      <c r="I36" s="28" t="n">
        <f aca="false">ROUND(C36*H36,2)</f>
        <v>0</v>
      </c>
      <c r="J36" s="28" t="n">
        <f aca="false">IFERROR(ROUND($F36/SUM(Adições!$F:$F)*Operação!$C$4,2),0)</f>
        <v>0</v>
      </c>
      <c r="K36" s="28" t="n">
        <f aca="false">IFERROR(ROUND($G36/SUM(Adições!$E:$E)*Operação!$C$5,2),0)</f>
        <v>0</v>
      </c>
      <c r="L36" s="28" t="n">
        <f aca="false">IFERROR(ROUND($G36/SUM(Adições!$E:$E)*Operação!$C$6,2),0)</f>
        <v>0</v>
      </c>
      <c r="M36" s="28" t="n">
        <f aca="false">I36+J36+K36+L36</f>
        <v>0</v>
      </c>
      <c r="N36" s="29" t="s">
        <v>40</v>
      </c>
      <c r="O36" s="30" t="n">
        <f aca="false">IFERROR(IF(P36&gt;0,ROUND((M36+W36+AB36+AC36+AG36+AL36)/(1-P36/100),2),0),0)</f>
        <v>0</v>
      </c>
      <c r="P36" s="30" t="n">
        <f aca="false">IFERROR(INDEX(Adições!$R$2:$R$301,MATCH($B36,Adições!$A$2:$A$301,0)),0)</f>
        <v>0</v>
      </c>
      <c r="Q36" s="30" t="n">
        <f aca="false">IFERROR(ROUND(O36*P36/100,2),0)</f>
        <v>0</v>
      </c>
      <c r="R36" s="30" t="n">
        <f aca="false">IFERROR(ROUND(Q36*(-INDEX(Adições!$S$2:$S$301,MATCH($B36,Adições!$A$2:$A$301,0))/100),2),0)</f>
        <v>0</v>
      </c>
      <c r="S36" s="24" t="str">
        <f aca="false">IFERROR(""&amp;INDEX(Adições!$T$2:$T$301,MATCH($B36,Adições!$A$2:$A$301,0)),"")</f>
        <v/>
      </c>
      <c r="T36" s="29" t="s">
        <v>40</v>
      </c>
      <c r="U36" s="30" t="n">
        <f aca="false">IFERROR(ROUND(W36*100/V36,2),0)</f>
        <v>0</v>
      </c>
      <c r="V36" s="31" t="n">
        <f aca="false">IFERROR(INDEX(Adições!$I$2:$I$301,MATCH($B36,Adições!$A$2:$A$301,0)),0)</f>
        <v>0</v>
      </c>
      <c r="W36" s="30" t="n">
        <f aca="false">IFERROR(ROUND($G36/INDEX(Adições!$E$2:$E$301,MATCH($B36,Adições!$A$2:$A$301,0))*INDEX(Adições!$J$2:$J$301,MATCH($B36,Adições!$A$2:$A$301,0)),2),0)</f>
        <v>0</v>
      </c>
      <c r="X36" s="24" t="str">
        <f aca="false">IFERROR(""&amp;INDEX(Adições!$K$2:$K$301,MATCH($B36,Adições!$A$2:$A$301,0)),"")</f>
        <v/>
      </c>
      <c r="Y36" s="29" t="s">
        <v>40</v>
      </c>
      <c r="Z36" s="30" t="n">
        <f aca="false">IFERROR(ROUND(AB36*100/AA36,2),0)</f>
        <v>0</v>
      </c>
      <c r="AA36" s="31" t="n">
        <f aca="false">IFERROR(INDEX(Adições!$G$2:$G$301,MATCH($B36,Adições!$A$2:$A$301,0)),0)</f>
        <v>0</v>
      </c>
      <c r="AB36" s="30" t="n">
        <f aca="false">IFERROR(ROUND($G36/INDEX(Adições!$E$2:$E$301,MATCH($B36,Adições!$A$2:$A$301,0))*INDEX(Adições!$H$2:$H$301,MATCH($B36,Adições!$A$2:$A$301,0)),2),0)</f>
        <v>0</v>
      </c>
      <c r="AC36" s="28" t="n">
        <f aca="false">IFERROR(ROUND($G36/SUM(Adições!$E:$E)*Operação!$C$7,2),0)</f>
        <v>0</v>
      </c>
      <c r="AD36" s="29" t="s">
        <v>40</v>
      </c>
      <c r="AE36" s="30" t="n">
        <f aca="false">IFERROR(ROUND(AG36*100/AF36,2),0)</f>
        <v>0</v>
      </c>
      <c r="AF36" s="28" t="n">
        <f aca="false">IFERROR(INDEX(Adições!$L$2:$L$301,MATCH($B36,Adições!$A$2:$A$301,0)),0)</f>
        <v>0</v>
      </c>
      <c r="AG36" s="30" t="n">
        <f aca="false">IFERROR(ROUND($G36/INDEX(Adições!$E$2:$E$301,MATCH($B36,Adições!$A$2:$A$301,0))*INDEX(Adições!$M$2:$M$301,MATCH($B36,Adições!$A$2:$A$301,0)),2),0)</f>
        <v>0</v>
      </c>
      <c r="AH36" s="24" t="str">
        <f aca="false">IFERROR(""&amp;INDEX(Adições!$N$2:$N$301,MATCH($B36,Adições!$A$2:$A$301,0)),"")</f>
        <v/>
      </c>
      <c r="AI36" s="29" t="s">
        <v>40</v>
      </c>
      <c r="AJ36" s="30" t="n">
        <f aca="false">IFERROR(ROUND(AL36*100/AK36,2),0)</f>
        <v>0</v>
      </c>
      <c r="AK36" s="28" t="n">
        <f aca="false">IFERROR(INDEX(Adições!$O$2:$O$301,MATCH($B36,Adições!$A$2:$A$301,0)),0)</f>
        <v>0</v>
      </c>
      <c r="AL36" s="30" t="n">
        <f aca="false">IFERROR(ROUND($G36/INDEX(Adições!$E$2:$E$301,MATCH($B36,Adições!$A$2:$A$301,0))*INDEX(Adições!$P$2:$P$301,MATCH($B36,Adições!$A$2:$A$301,0)),2),0)</f>
        <v>0</v>
      </c>
      <c r="AM36" s="24" t="str">
        <f aca="false">IFERROR(""&amp;INDEX(Adições!$Q$2:$Q$301,MATCH($B36,Adições!$A$2:$A$301,0)),"")</f>
        <v/>
      </c>
      <c r="AN36" s="28" t="n">
        <f aca="false">M36+Q36+W36+AB36+AC36+AG36+AL36</f>
        <v>0</v>
      </c>
    </row>
    <row r="37" customFormat="false" ht="12.8" hidden="false" customHeight="false" outlineLevel="0" collapsed="false">
      <c r="A37" s="20"/>
      <c r="B37" s="21"/>
      <c r="C37" s="22"/>
      <c r="D37" s="32"/>
      <c r="E37" s="24" t="str">
        <f aca="false">IFERROR(""&amp;INDEX(Adições!$B$2:$B$301,MATCH($B37,Adições!$A$2:$A$301,0)),"")</f>
        <v/>
      </c>
      <c r="F37" s="25" t="n">
        <f aca="false">IFERROR(ROUND($G37/INDEX(Adições!$E$2:$E$301,MATCH($B37,Adições!$A$2:$A$301,0))*INDEX(Adições!$F$2:$F$301,MATCH($B37,Adições!$A$2:$A$301,0)),2),0)</f>
        <v>0</v>
      </c>
      <c r="G37" s="26" t="n">
        <f aca="false">ROUND(C37*D37,4)</f>
        <v>0</v>
      </c>
      <c r="H37" s="27" t="n">
        <f aca="false">ROUND(D37*Operação!$C$1,8)</f>
        <v>0</v>
      </c>
      <c r="I37" s="28" t="n">
        <f aca="false">ROUND(C37*H37,2)</f>
        <v>0</v>
      </c>
      <c r="J37" s="28" t="n">
        <f aca="false">IFERROR(ROUND($F37/SUM(Adições!$F:$F)*Operação!$C$4,2),0)</f>
        <v>0</v>
      </c>
      <c r="K37" s="28" t="n">
        <f aca="false">IFERROR(ROUND($G37/SUM(Adições!$E:$E)*Operação!$C$5,2),0)</f>
        <v>0</v>
      </c>
      <c r="L37" s="28" t="n">
        <f aca="false">IFERROR(ROUND($G37/SUM(Adições!$E:$E)*Operação!$C$6,2),0)</f>
        <v>0</v>
      </c>
      <c r="M37" s="28" t="n">
        <f aca="false">I37+J37+K37+L37</f>
        <v>0</v>
      </c>
      <c r="N37" s="29" t="s">
        <v>40</v>
      </c>
      <c r="O37" s="30" t="n">
        <f aca="false">IFERROR(IF(P37&gt;0,ROUND((M37+W37+AB37+AC37+AG37+AL37)/(1-P37/100),2),0),0)</f>
        <v>0</v>
      </c>
      <c r="P37" s="30" t="n">
        <f aca="false">IFERROR(INDEX(Adições!$R$2:$R$301,MATCH($B37,Adições!$A$2:$A$301,0)),0)</f>
        <v>0</v>
      </c>
      <c r="Q37" s="30" t="n">
        <f aca="false">IFERROR(ROUND(O37*P37/100,2),0)</f>
        <v>0</v>
      </c>
      <c r="R37" s="30" t="n">
        <f aca="false">IFERROR(ROUND(Q37*(-INDEX(Adições!$S$2:$S$301,MATCH($B37,Adições!$A$2:$A$301,0))/100),2),0)</f>
        <v>0</v>
      </c>
      <c r="S37" s="24" t="str">
        <f aca="false">IFERROR(""&amp;INDEX(Adições!$T$2:$T$301,MATCH($B37,Adições!$A$2:$A$301,0)),"")</f>
        <v/>
      </c>
      <c r="T37" s="29" t="s">
        <v>40</v>
      </c>
      <c r="U37" s="30" t="n">
        <f aca="false">IFERROR(ROUND(W37*100/V37,2),0)</f>
        <v>0</v>
      </c>
      <c r="V37" s="31" t="n">
        <f aca="false">IFERROR(INDEX(Adições!$I$2:$I$301,MATCH($B37,Adições!$A$2:$A$301,0)),0)</f>
        <v>0</v>
      </c>
      <c r="W37" s="30" t="n">
        <f aca="false">IFERROR(ROUND($G37/INDEX(Adições!$E$2:$E$301,MATCH($B37,Adições!$A$2:$A$301,0))*INDEX(Adições!$J$2:$J$301,MATCH($B37,Adições!$A$2:$A$301,0)),2),0)</f>
        <v>0</v>
      </c>
      <c r="X37" s="24" t="str">
        <f aca="false">IFERROR(""&amp;INDEX(Adições!$K$2:$K$301,MATCH($B37,Adições!$A$2:$A$301,0)),"")</f>
        <v/>
      </c>
      <c r="Y37" s="29" t="s">
        <v>40</v>
      </c>
      <c r="Z37" s="30" t="n">
        <f aca="false">IFERROR(ROUND(AB37*100/AA37,2),0)</f>
        <v>0</v>
      </c>
      <c r="AA37" s="31" t="n">
        <f aca="false">IFERROR(INDEX(Adições!$G$2:$G$301,MATCH($B37,Adições!$A$2:$A$301,0)),0)</f>
        <v>0</v>
      </c>
      <c r="AB37" s="30" t="n">
        <f aca="false">IFERROR(ROUND($G37/INDEX(Adições!$E$2:$E$301,MATCH($B37,Adições!$A$2:$A$301,0))*INDEX(Adições!$H$2:$H$301,MATCH($B37,Adições!$A$2:$A$301,0)),2),0)</f>
        <v>0</v>
      </c>
      <c r="AC37" s="28" t="n">
        <f aca="false">IFERROR(ROUND($G37/SUM(Adições!$E:$E)*Operação!$C$7,2),0)</f>
        <v>0</v>
      </c>
      <c r="AD37" s="29" t="s">
        <v>40</v>
      </c>
      <c r="AE37" s="30" t="n">
        <f aca="false">IFERROR(ROUND(AG37*100/AF37,2),0)</f>
        <v>0</v>
      </c>
      <c r="AF37" s="28" t="n">
        <f aca="false">IFERROR(INDEX(Adições!$L$2:$L$301,MATCH($B37,Adições!$A$2:$A$301,0)),0)</f>
        <v>0</v>
      </c>
      <c r="AG37" s="30" t="n">
        <f aca="false">IFERROR(ROUND($G37/INDEX(Adições!$E$2:$E$301,MATCH($B37,Adições!$A$2:$A$301,0))*INDEX(Adições!$M$2:$M$301,MATCH($B37,Adições!$A$2:$A$301,0)),2),0)</f>
        <v>0</v>
      </c>
      <c r="AH37" s="24" t="str">
        <f aca="false">IFERROR(""&amp;INDEX(Adições!$N$2:$N$301,MATCH($B37,Adições!$A$2:$A$301,0)),"")</f>
        <v/>
      </c>
      <c r="AI37" s="29" t="s">
        <v>40</v>
      </c>
      <c r="AJ37" s="30" t="n">
        <f aca="false">IFERROR(ROUND(AL37*100/AK37,2),0)</f>
        <v>0</v>
      </c>
      <c r="AK37" s="28" t="n">
        <f aca="false">IFERROR(INDEX(Adições!$O$2:$O$301,MATCH($B37,Adições!$A$2:$A$301,0)),0)</f>
        <v>0</v>
      </c>
      <c r="AL37" s="30" t="n">
        <f aca="false">IFERROR(ROUND($G37/INDEX(Adições!$E$2:$E$301,MATCH($B37,Adições!$A$2:$A$301,0))*INDEX(Adições!$P$2:$P$301,MATCH($B37,Adições!$A$2:$A$301,0)),2),0)</f>
        <v>0</v>
      </c>
      <c r="AM37" s="24" t="str">
        <f aca="false">IFERROR(""&amp;INDEX(Adições!$Q$2:$Q$301,MATCH($B37,Adições!$A$2:$A$301,0)),"")</f>
        <v/>
      </c>
      <c r="AN37" s="28" t="n">
        <f aca="false">M37+Q37+W37+AB37+AC37+AG37+AL37</f>
        <v>0</v>
      </c>
    </row>
    <row r="38" customFormat="false" ht="12.8" hidden="false" customHeight="false" outlineLevel="0" collapsed="false">
      <c r="A38" s="20"/>
      <c r="B38" s="21"/>
      <c r="C38" s="22"/>
      <c r="D38" s="32"/>
      <c r="E38" s="24" t="str">
        <f aca="false">IFERROR(""&amp;INDEX(Adições!$B$2:$B$301,MATCH($B38,Adições!$A$2:$A$301,0)),"")</f>
        <v/>
      </c>
      <c r="F38" s="25" t="n">
        <f aca="false">IFERROR(ROUND($G38/INDEX(Adições!$E$2:$E$301,MATCH($B38,Adições!$A$2:$A$301,0))*INDEX(Adições!$F$2:$F$301,MATCH($B38,Adições!$A$2:$A$301,0)),2),0)</f>
        <v>0</v>
      </c>
      <c r="G38" s="26" t="n">
        <f aca="false">ROUND(C38*D38,4)</f>
        <v>0</v>
      </c>
      <c r="H38" s="27" t="n">
        <f aca="false">ROUND(D38*Operação!$C$1,8)</f>
        <v>0</v>
      </c>
      <c r="I38" s="28" t="n">
        <f aca="false">ROUND(C38*H38,2)</f>
        <v>0</v>
      </c>
      <c r="J38" s="28" t="n">
        <f aca="false">IFERROR(ROUND($F38/SUM(Adições!$F:$F)*Operação!$C$4,2),0)</f>
        <v>0</v>
      </c>
      <c r="K38" s="28" t="n">
        <f aca="false">IFERROR(ROUND($G38/SUM(Adições!$E:$E)*Operação!$C$5,2),0)</f>
        <v>0</v>
      </c>
      <c r="L38" s="28" t="n">
        <f aca="false">IFERROR(ROUND($G38/SUM(Adições!$E:$E)*Operação!$C$6,2),0)</f>
        <v>0</v>
      </c>
      <c r="M38" s="28" t="n">
        <f aca="false">I38+J38+K38+L38</f>
        <v>0</v>
      </c>
      <c r="N38" s="29" t="s">
        <v>40</v>
      </c>
      <c r="O38" s="30" t="n">
        <f aca="false">IFERROR(IF(P38&gt;0,ROUND((M38+W38+AB38+AC38+AG38+AL38)/(1-P38/100),2),0),0)</f>
        <v>0</v>
      </c>
      <c r="P38" s="30" t="n">
        <f aca="false">IFERROR(INDEX(Adições!$R$2:$R$301,MATCH($B38,Adições!$A$2:$A$301,0)),0)</f>
        <v>0</v>
      </c>
      <c r="Q38" s="30" t="n">
        <f aca="false">IFERROR(ROUND(O38*P38/100,2),0)</f>
        <v>0</v>
      </c>
      <c r="R38" s="30" t="n">
        <f aca="false">IFERROR(ROUND(Q38*(-INDEX(Adições!$S$2:$S$301,MATCH($B38,Adições!$A$2:$A$301,0))/100),2),0)</f>
        <v>0</v>
      </c>
      <c r="S38" s="24" t="str">
        <f aca="false">IFERROR(""&amp;INDEX(Adições!$T$2:$T$301,MATCH($B38,Adições!$A$2:$A$301,0)),"")</f>
        <v/>
      </c>
      <c r="T38" s="29" t="s">
        <v>40</v>
      </c>
      <c r="U38" s="30" t="n">
        <f aca="false">IFERROR(ROUND(W38*100/V38,2),0)</f>
        <v>0</v>
      </c>
      <c r="V38" s="31" t="n">
        <f aca="false">IFERROR(INDEX(Adições!$I$2:$I$301,MATCH($B38,Adições!$A$2:$A$301,0)),0)</f>
        <v>0</v>
      </c>
      <c r="W38" s="30" t="n">
        <f aca="false">IFERROR(ROUND($G38/INDEX(Adições!$E$2:$E$301,MATCH($B38,Adições!$A$2:$A$301,0))*INDEX(Adições!$J$2:$J$301,MATCH($B38,Adições!$A$2:$A$301,0)),2),0)</f>
        <v>0</v>
      </c>
      <c r="X38" s="24" t="str">
        <f aca="false">IFERROR(""&amp;INDEX(Adições!$K$2:$K$301,MATCH($B38,Adições!$A$2:$A$301,0)),"")</f>
        <v/>
      </c>
      <c r="Y38" s="29" t="s">
        <v>40</v>
      </c>
      <c r="Z38" s="30" t="n">
        <f aca="false">IFERROR(ROUND(AB38*100/AA38,2),0)</f>
        <v>0</v>
      </c>
      <c r="AA38" s="31" t="n">
        <f aca="false">IFERROR(INDEX(Adições!$G$2:$G$301,MATCH($B38,Adições!$A$2:$A$301,0)),0)</f>
        <v>0</v>
      </c>
      <c r="AB38" s="30" t="n">
        <f aca="false">IFERROR(ROUND($G38/INDEX(Adições!$E$2:$E$301,MATCH($B38,Adições!$A$2:$A$301,0))*INDEX(Adições!$H$2:$H$301,MATCH($B38,Adições!$A$2:$A$301,0)),2),0)</f>
        <v>0</v>
      </c>
      <c r="AC38" s="28" t="n">
        <f aca="false">IFERROR(ROUND($G38/SUM(Adições!$E:$E)*Operação!$C$7,2),0)</f>
        <v>0</v>
      </c>
      <c r="AD38" s="29" t="s">
        <v>40</v>
      </c>
      <c r="AE38" s="30" t="n">
        <f aca="false">IFERROR(ROUND(AG38*100/AF38,2),0)</f>
        <v>0</v>
      </c>
      <c r="AF38" s="28" t="n">
        <f aca="false">IFERROR(INDEX(Adições!$L$2:$L$301,MATCH($B38,Adições!$A$2:$A$301,0)),0)</f>
        <v>0</v>
      </c>
      <c r="AG38" s="30" t="n">
        <f aca="false">IFERROR(ROUND($G38/INDEX(Adições!$E$2:$E$301,MATCH($B38,Adições!$A$2:$A$301,0))*INDEX(Adições!$M$2:$M$301,MATCH($B38,Adições!$A$2:$A$301,0)),2),0)</f>
        <v>0</v>
      </c>
      <c r="AH38" s="24" t="str">
        <f aca="false">IFERROR(""&amp;INDEX(Adições!$N$2:$N$301,MATCH($B38,Adições!$A$2:$A$301,0)),"")</f>
        <v/>
      </c>
      <c r="AI38" s="29" t="s">
        <v>40</v>
      </c>
      <c r="AJ38" s="30" t="n">
        <f aca="false">IFERROR(ROUND(AL38*100/AK38,2),0)</f>
        <v>0</v>
      </c>
      <c r="AK38" s="28" t="n">
        <f aca="false">IFERROR(INDEX(Adições!$O$2:$O$301,MATCH($B38,Adições!$A$2:$A$301,0)),0)</f>
        <v>0</v>
      </c>
      <c r="AL38" s="30" t="n">
        <f aca="false">IFERROR(ROUND($G38/INDEX(Adições!$E$2:$E$301,MATCH($B38,Adições!$A$2:$A$301,0))*INDEX(Adições!$P$2:$P$301,MATCH($B38,Adições!$A$2:$A$301,0)),2),0)</f>
        <v>0</v>
      </c>
      <c r="AM38" s="24" t="str">
        <f aca="false">IFERROR(""&amp;INDEX(Adições!$Q$2:$Q$301,MATCH($B38,Adições!$A$2:$A$301,0)),"")</f>
        <v/>
      </c>
      <c r="AN38" s="28" t="n">
        <f aca="false">M38+Q38+W38+AB38+AC38+AG38+AL38</f>
        <v>0</v>
      </c>
    </row>
    <row r="39" customFormat="false" ht="12.8" hidden="false" customHeight="false" outlineLevel="0" collapsed="false">
      <c r="A39" s="20"/>
      <c r="B39" s="21"/>
      <c r="C39" s="22"/>
      <c r="D39" s="32"/>
      <c r="E39" s="24" t="str">
        <f aca="false">IFERROR(""&amp;INDEX(Adições!$B$2:$B$301,MATCH($B39,Adições!$A$2:$A$301,0)),"")</f>
        <v/>
      </c>
      <c r="F39" s="25" t="n">
        <f aca="false">IFERROR(ROUND($G39/INDEX(Adições!$E$2:$E$301,MATCH($B39,Adições!$A$2:$A$301,0))*INDEX(Adições!$F$2:$F$301,MATCH($B39,Adições!$A$2:$A$301,0)),2),0)</f>
        <v>0</v>
      </c>
      <c r="G39" s="26" t="n">
        <f aca="false">ROUND(C39*D39,4)</f>
        <v>0</v>
      </c>
      <c r="H39" s="27" t="n">
        <f aca="false">ROUND(D39*Operação!$C$1,8)</f>
        <v>0</v>
      </c>
      <c r="I39" s="28" t="n">
        <f aca="false">ROUND(C39*H39,2)</f>
        <v>0</v>
      </c>
      <c r="J39" s="28" t="n">
        <f aca="false">IFERROR(ROUND($F39/SUM(Adições!$F:$F)*Operação!$C$4,2),0)</f>
        <v>0</v>
      </c>
      <c r="K39" s="28" t="n">
        <f aca="false">IFERROR(ROUND($G39/SUM(Adições!$E:$E)*Operação!$C$5,2),0)</f>
        <v>0</v>
      </c>
      <c r="L39" s="28" t="n">
        <f aca="false">IFERROR(ROUND($G39/SUM(Adições!$E:$E)*Operação!$C$6,2),0)</f>
        <v>0</v>
      </c>
      <c r="M39" s="28" t="n">
        <f aca="false">I39+J39+K39+L39</f>
        <v>0</v>
      </c>
      <c r="N39" s="29" t="s">
        <v>40</v>
      </c>
      <c r="O39" s="30" t="n">
        <f aca="false">IFERROR(IF(P39&gt;0,ROUND((M39+W39+AB39+AC39+AG39+AL39)/(1-P39/100),2),0),0)</f>
        <v>0</v>
      </c>
      <c r="P39" s="30" t="n">
        <f aca="false">IFERROR(INDEX(Adições!$R$2:$R$301,MATCH($B39,Adições!$A$2:$A$301,0)),0)</f>
        <v>0</v>
      </c>
      <c r="Q39" s="30" t="n">
        <f aca="false">IFERROR(ROUND(O39*P39/100,2),0)</f>
        <v>0</v>
      </c>
      <c r="R39" s="30" t="n">
        <f aca="false">IFERROR(ROUND(Q39*(-INDEX(Adições!$S$2:$S$301,MATCH($B39,Adições!$A$2:$A$301,0))/100),2),0)</f>
        <v>0</v>
      </c>
      <c r="S39" s="24" t="str">
        <f aca="false">IFERROR(""&amp;INDEX(Adições!$T$2:$T$301,MATCH($B39,Adições!$A$2:$A$301,0)),"")</f>
        <v/>
      </c>
      <c r="T39" s="29" t="s">
        <v>40</v>
      </c>
      <c r="U39" s="30" t="n">
        <f aca="false">IFERROR(ROUND(W39*100/V39,2),0)</f>
        <v>0</v>
      </c>
      <c r="V39" s="31" t="n">
        <f aca="false">IFERROR(INDEX(Adições!$I$2:$I$301,MATCH($B39,Adições!$A$2:$A$301,0)),0)</f>
        <v>0</v>
      </c>
      <c r="W39" s="30" t="n">
        <f aca="false">IFERROR(ROUND($G39/INDEX(Adições!$E$2:$E$301,MATCH($B39,Adições!$A$2:$A$301,0))*INDEX(Adições!$J$2:$J$301,MATCH($B39,Adições!$A$2:$A$301,0)),2),0)</f>
        <v>0</v>
      </c>
      <c r="X39" s="24" t="str">
        <f aca="false">IFERROR(""&amp;INDEX(Adições!$K$2:$K$301,MATCH($B39,Adições!$A$2:$A$301,0)),"")</f>
        <v/>
      </c>
      <c r="Y39" s="29" t="s">
        <v>40</v>
      </c>
      <c r="Z39" s="30" t="n">
        <f aca="false">IFERROR(ROUND(AB39*100/AA39,2),0)</f>
        <v>0</v>
      </c>
      <c r="AA39" s="31" t="n">
        <f aca="false">IFERROR(INDEX(Adições!$G$2:$G$301,MATCH($B39,Adições!$A$2:$A$301,0)),0)</f>
        <v>0</v>
      </c>
      <c r="AB39" s="30" t="n">
        <f aca="false">IFERROR(ROUND($G39/INDEX(Adições!$E$2:$E$301,MATCH($B39,Adições!$A$2:$A$301,0))*INDEX(Adições!$H$2:$H$301,MATCH($B39,Adições!$A$2:$A$301,0)),2),0)</f>
        <v>0</v>
      </c>
      <c r="AC39" s="28" t="n">
        <f aca="false">IFERROR(ROUND($G39/SUM(Adições!$E:$E)*Operação!$C$7,2),0)</f>
        <v>0</v>
      </c>
      <c r="AD39" s="29" t="s">
        <v>40</v>
      </c>
      <c r="AE39" s="30" t="n">
        <f aca="false">IFERROR(ROUND(AG39*100/AF39,2),0)</f>
        <v>0</v>
      </c>
      <c r="AF39" s="28" t="n">
        <f aca="false">IFERROR(INDEX(Adições!$L$2:$L$301,MATCH($B39,Adições!$A$2:$A$301,0)),0)</f>
        <v>0</v>
      </c>
      <c r="AG39" s="30" t="n">
        <f aca="false">IFERROR(ROUND($G39/INDEX(Adições!$E$2:$E$301,MATCH($B39,Adições!$A$2:$A$301,0))*INDEX(Adições!$M$2:$M$301,MATCH($B39,Adições!$A$2:$A$301,0)),2),0)</f>
        <v>0</v>
      </c>
      <c r="AH39" s="24" t="str">
        <f aca="false">IFERROR(""&amp;INDEX(Adições!$N$2:$N$301,MATCH($B39,Adições!$A$2:$A$301,0)),"")</f>
        <v/>
      </c>
      <c r="AI39" s="29" t="s">
        <v>40</v>
      </c>
      <c r="AJ39" s="30" t="n">
        <f aca="false">IFERROR(ROUND(AL39*100/AK39,2),0)</f>
        <v>0</v>
      </c>
      <c r="AK39" s="28" t="n">
        <f aca="false">IFERROR(INDEX(Adições!$O$2:$O$301,MATCH($B39,Adições!$A$2:$A$301,0)),0)</f>
        <v>0</v>
      </c>
      <c r="AL39" s="30" t="n">
        <f aca="false">IFERROR(ROUND($G39/INDEX(Adições!$E$2:$E$301,MATCH($B39,Adições!$A$2:$A$301,0))*INDEX(Adições!$P$2:$P$301,MATCH($B39,Adições!$A$2:$A$301,0)),2),0)</f>
        <v>0</v>
      </c>
      <c r="AM39" s="24" t="str">
        <f aca="false">IFERROR(""&amp;INDEX(Adições!$Q$2:$Q$301,MATCH($B39,Adições!$A$2:$A$301,0)),"")</f>
        <v/>
      </c>
      <c r="AN39" s="28" t="n">
        <f aca="false">M39+Q39+W39+AB39+AC39+AG39+AL39</f>
        <v>0</v>
      </c>
    </row>
    <row r="40" customFormat="false" ht="12.8" hidden="false" customHeight="false" outlineLevel="0" collapsed="false">
      <c r="A40" s="20"/>
      <c r="B40" s="21"/>
      <c r="C40" s="22"/>
      <c r="D40" s="32"/>
      <c r="E40" s="24" t="str">
        <f aca="false">IFERROR(""&amp;INDEX(Adições!$B$2:$B$301,MATCH($B40,Adições!$A$2:$A$301,0)),"")</f>
        <v/>
      </c>
      <c r="F40" s="25" t="n">
        <f aca="false">IFERROR(ROUND($G40/INDEX(Adições!$E$2:$E$301,MATCH($B40,Adições!$A$2:$A$301,0))*INDEX(Adições!$F$2:$F$301,MATCH($B40,Adições!$A$2:$A$301,0)),2),0)</f>
        <v>0</v>
      </c>
      <c r="G40" s="26" t="n">
        <f aca="false">ROUND(C40*D40,4)</f>
        <v>0</v>
      </c>
      <c r="H40" s="27" t="n">
        <f aca="false">ROUND(D40*Operação!$C$1,8)</f>
        <v>0</v>
      </c>
      <c r="I40" s="28" t="n">
        <f aca="false">ROUND(C40*H40,2)</f>
        <v>0</v>
      </c>
      <c r="J40" s="28" t="n">
        <f aca="false">IFERROR(ROUND($F40/SUM(Adições!$F:$F)*Operação!$C$4,2),0)</f>
        <v>0</v>
      </c>
      <c r="K40" s="28" t="n">
        <f aca="false">IFERROR(ROUND($G40/SUM(Adições!$E:$E)*Operação!$C$5,2),0)</f>
        <v>0</v>
      </c>
      <c r="L40" s="28" t="n">
        <f aca="false">IFERROR(ROUND($G40/SUM(Adições!$E:$E)*Operação!$C$6,2),0)</f>
        <v>0</v>
      </c>
      <c r="M40" s="28" t="n">
        <f aca="false">I40+J40+K40+L40</f>
        <v>0</v>
      </c>
      <c r="N40" s="29" t="s">
        <v>40</v>
      </c>
      <c r="O40" s="30" t="n">
        <f aca="false">IFERROR(IF(P40&gt;0,ROUND((M40+W40+AB40+AC40+AG40+AL40)/(1-P40/100),2),0),0)</f>
        <v>0</v>
      </c>
      <c r="P40" s="30" t="n">
        <f aca="false">IFERROR(INDEX(Adições!$R$2:$R$301,MATCH($B40,Adições!$A$2:$A$301,0)),0)</f>
        <v>0</v>
      </c>
      <c r="Q40" s="30" t="n">
        <f aca="false">IFERROR(ROUND(O40*P40/100,2),0)</f>
        <v>0</v>
      </c>
      <c r="R40" s="30" t="n">
        <f aca="false">IFERROR(ROUND(Q40*(-INDEX(Adições!$S$2:$S$301,MATCH($B40,Adições!$A$2:$A$301,0))/100),2),0)</f>
        <v>0</v>
      </c>
      <c r="S40" s="24" t="str">
        <f aca="false">IFERROR(""&amp;INDEX(Adições!$T$2:$T$301,MATCH($B40,Adições!$A$2:$A$301,0)),"")</f>
        <v/>
      </c>
      <c r="T40" s="29" t="s">
        <v>40</v>
      </c>
      <c r="U40" s="30" t="n">
        <f aca="false">IFERROR(ROUND(W40*100/V40,2),0)</f>
        <v>0</v>
      </c>
      <c r="V40" s="31" t="n">
        <f aca="false">IFERROR(INDEX(Adições!$I$2:$I$301,MATCH($B40,Adições!$A$2:$A$301,0)),0)</f>
        <v>0</v>
      </c>
      <c r="W40" s="30" t="n">
        <f aca="false">IFERROR(ROUND($G40/INDEX(Adições!$E$2:$E$301,MATCH($B40,Adições!$A$2:$A$301,0))*INDEX(Adições!$J$2:$J$301,MATCH($B40,Adições!$A$2:$A$301,0)),2),0)</f>
        <v>0</v>
      </c>
      <c r="X40" s="24" t="str">
        <f aca="false">IFERROR(""&amp;INDEX(Adições!$K$2:$K$301,MATCH($B40,Adições!$A$2:$A$301,0)),"")</f>
        <v/>
      </c>
      <c r="Y40" s="29" t="s">
        <v>40</v>
      </c>
      <c r="Z40" s="30" t="n">
        <f aca="false">IFERROR(ROUND(AB40*100/AA40,2),0)</f>
        <v>0</v>
      </c>
      <c r="AA40" s="31" t="n">
        <f aca="false">IFERROR(INDEX(Adições!$G$2:$G$301,MATCH($B40,Adições!$A$2:$A$301,0)),0)</f>
        <v>0</v>
      </c>
      <c r="AB40" s="30" t="n">
        <f aca="false">IFERROR(ROUND($G40/INDEX(Adições!$E$2:$E$301,MATCH($B40,Adições!$A$2:$A$301,0))*INDEX(Adições!$H$2:$H$301,MATCH($B40,Adições!$A$2:$A$301,0)),2),0)</f>
        <v>0</v>
      </c>
      <c r="AC40" s="28" t="n">
        <f aca="false">IFERROR(ROUND($G40/SUM(Adições!$E:$E)*Operação!$C$7,2),0)</f>
        <v>0</v>
      </c>
      <c r="AD40" s="29" t="s">
        <v>40</v>
      </c>
      <c r="AE40" s="30" t="n">
        <f aca="false">IFERROR(ROUND(AG40*100/AF40,2),0)</f>
        <v>0</v>
      </c>
      <c r="AF40" s="28" t="n">
        <f aca="false">IFERROR(INDEX(Adições!$L$2:$L$301,MATCH($B40,Adições!$A$2:$A$301,0)),0)</f>
        <v>0</v>
      </c>
      <c r="AG40" s="30" t="n">
        <f aca="false">IFERROR(ROUND($G40/INDEX(Adições!$E$2:$E$301,MATCH($B40,Adições!$A$2:$A$301,0))*INDEX(Adições!$M$2:$M$301,MATCH($B40,Adições!$A$2:$A$301,0)),2),0)</f>
        <v>0</v>
      </c>
      <c r="AH40" s="24" t="str">
        <f aca="false">IFERROR(""&amp;INDEX(Adições!$N$2:$N$301,MATCH($B40,Adições!$A$2:$A$301,0)),"")</f>
        <v/>
      </c>
      <c r="AI40" s="29" t="s">
        <v>40</v>
      </c>
      <c r="AJ40" s="30" t="n">
        <f aca="false">IFERROR(ROUND(AL40*100/AK40,2),0)</f>
        <v>0</v>
      </c>
      <c r="AK40" s="28" t="n">
        <f aca="false">IFERROR(INDEX(Adições!$O$2:$O$301,MATCH($B40,Adições!$A$2:$A$301,0)),0)</f>
        <v>0</v>
      </c>
      <c r="AL40" s="30" t="n">
        <f aca="false">IFERROR(ROUND($G40/INDEX(Adições!$E$2:$E$301,MATCH($B40,Adições!$A$2:$A$301,0))*INDEX(Adições!$P$2:$P$301,MATCH($B40,Adições!$A$2:$A$301,0)),2),0)</f>
        <v>0</v>
      </c>
      <c r="AM40" s="24" t="str">
        <f aca="false">IFERROR(""&amp;INDEX(Adições!$Q$2:$Q$301,MATCH($B40,Adições!$A$2:$A$301,0)),"")</f>
        <v/>
      </c>
      <c r="AN40" s="28" t="n">
        <f aca="false">M40+Q40+W40+AB40+AC40+AG40+AL40</f>
        <v>0</v>
      </c>
    </row>
    <row r="41" customFormat="false" ht="12.8" hidden="false" customHeight="false" outlineLevel="0" collapsed="false">
      <c r="A41" s="20"/>
      <c r="B41" s="21"/>
      <c r="C41" s="22"/>
      <c r="D41" s="32"/>
      <c r="E41" s="24" t="str">
        <f aca="false">IFERROR(""&amp;INDEX(Adições!$B$2:$B$301,MATCH($B41,Adições!$A$2:$A$301,0)),"")</f>
        <v/>
      </c>
      <c r="F41" s="25" t="n">
        <f aca="false">IFERROR(ROUND($G41/INDEX(Adições!$E$2:$E$301,MATCH($B41,Adições!$A$2:$A$301,0))*INDEX(Adições!$F$2:$F$301,MATCH($B41,Adições!$A$2:$A$301,0)),2),0)</f>
        <v>0</v>
      </c>
      <c r="G41" s="26" t="n">
        <f aca="false">ROUND(C41*D41,4)</f>
        <v>0</v>
      </c>
      <c r="H41" s="27" t="n">
        <f aca="false">ROUND(D41*Operação!$C$1,8)</f>
        <v>0</v>
      </c>
      <c r="I41" s="28" t="n">
        <f aca="false">ROUND(C41*H41,2)</f>
        <v>0</v>
      </c>
      <c r="J41" s="28" t="n">
        <f aca="false">IFERROR(ROUND($F41/SUM(Adições!$F:$F)*Operação!$C$4,2),0)</f>
        <v>0</v>
      </c>
      <c r="K41" s="28" t="n">
        <f aca="false">IFERROR(ROUND($G41/SUM(Adições!$E:$E)*Operação!$C$5,2),0)</f>
        <v>0</v>
      </c>
      <c r="L41" s="28" t="n">
        <f aca="false">IFERROR(ROUND($G41/SUM(Adições!$E:$E)*Operação!$C$6,2),0)</f>
        <v>0</v>
      </c>
      <c r="M41" s="28" t="n">
        <f aca="false">I41+J41+K41+L41</f>
        <v>0</v>
      </c>
      <c r="N41" s="29" t="s">
        <v>40</v>
      </c>
      <c r="O41" s="30" t="n">
        <f aca="false">IFERROR(IF(P41&gt;0,ROUND((M41+W41+AB41+AC41+AG41+AL41)/(1-P41/100),2),0),0)</f>
        <v>0</v>
      </c>
      <c r="P41" s="30" t="n">
        <f aca="false">IFERROR(INDEX(Adições!$R$2:$R$301,MATCH($B41,Adições!$A$2:$A$301,0)),0)</f>
        <v>0</v>
      </c>
      <c r="Q41" s="30" t="n">
        <f aca="false">IFERROR(ROUND(O41*P41/100,2),0)</f>
        <v>0</v>
      </c>
      <c r="R41" s="30" t="n">
        <f aca="false">IFERROR(ROUND(Q41*(-INDEX(Adições!$S$2:$S$301,MATCH($B41,Adições!$A$2:$A$301,0))/100),2),0)</f>
        <v>0</v>
      </c>
      <c r="S41" s="24" t="str">
        <f aca="false">IFERROR(""&amp;INDEX(Adições!$T$2:$T$301,MATCH($B41,Adições!$A$2:$A$301,0)),"")</f>
        <v/>
      </c>
      <c r="T41" s="29" t="s">
        <v>40</v>
      </c>
      <c r="U41" s="30" t="n">
        <f aca="false">IFERROR(ROUND(W41*100/V41,2),0)</f>
        <v>0</v>
      </c>
      <c r="V41" s="31" t="n">
        <f aca="false">IFERROR(INDEX(Adições!$I$2:$I$301,MATCH($B41,Adições!$A$2:$A$301,0)),0)</f>
        <v>0</v>
      </c>
      <c r="W41" s="30" t="n">
        <f aca="false">IFERROR(ROUND($G41/INDEX(Adições!$E$2:$E$301,MATCH($B41,Adições!$A$2:$A$301,0))*INDEX(Adições!$J$2:$J$301,MATCH($B41,Adições!$A$2:$A$301,0)),2),0)</f>
        <v>0</v>
      </c>
      <c r="X41" s="24" t="str">
        <f aca="false">IFERROR(""&amp;INDEX(Adições!$K$2:$K$301,MATCH($B41,Adições!$A$2:$A$301,0)),"")</f>
        <v/>
      </c>
      <c r="Y41" s="29" t="s">
        <v>40</v>
      </c>
      <c r="Z41" s="30" t="n">
        <f aca="false">IFERROR(ROUND(AB41*100/AA41,2),0)</f>
        <v>0</v>
      </c>
      <c r="AA41" s="31" t="n">
        <f aca="false">IFERROR(INDEX(Adições!$G$2:$G$301,MATCH($B41,Adições!$A$2:$A$301,0)),0)</f>
        <v>0</v>
      </c>
      <c r="AB41" s="30" t="n">
        <f aca="false">IFERROR(ROUND($G41/INDEX(Adições!$E$2:$E$301,MATCH($B41,Adições!$A$2:$A$301,0))*INDEX(Adições!$H$2:$H$301,MATCH($B41,Adições!$A$2:$A$301,0)),2),0)</f>
        <v>0</v>
      </c>
      <c r="AC41" s="28" t="n">
        <f aca="false">IFERROR(ROUND($G41/SUM(Adições!$E:$E)*Operação!$C$7,2),0)</f>
        <v>0</v>
      </c>
      <c r="AD41" s="29" t="s">
        <v>40</v>
      </c>
      <c r="AE41" s="30" t="n">
        <f aca="false">IFERROR(ROUND(AG41*100/AF41,2),0)</f>
        <v>0</v>
      </c>
      <c r="AF41" s="28" t="n">
        <f aca="false">IFERROR(INDEX(Adições!$L$2:$L$301,MATCH($B41,Adições!$A$2:$A$301,0)),0)</f>
        <v>0</v>
      </c>
      <c r="AG41" s="30" t="n">
        <f aca="false">IFERROR(ROUND($G41/INDEX(Adições!$E$2:$E$301,MATCH($B41,Adições!$A$2:$A$301,0))*INDEX(Adições!$M$2:$M$301,MATCH($B41,Adições!$A$2:$A$301,0)),2),0)</f>
        <v>0</v>
      </c>
      <c r="AH41" s="24" t="str">
        <f aca="false">IFERROR(""&amp;INDEX(Adições!$N$2:$N$301,MATCH($B41,Adições!$A$2:$A$301,0)),"")</f>
        <v/>
      </c>
      <c r="AI41" s="29" t="s">
        <v>40</v>
      </c>
      <c r="AJ41" s="30" t="n">
        <f aca="false">IFERROR(ROUND(AL41*100/AK41,2),0)</f>
        <v>0</v>
      </c>
      <c r="AK41" s="28" t="n">
        <f aca="false">IFERROR(INDEX(Adições!$O$2:$O$301,MATCH($B41,Adições!$A$2:$A$301,0)),0)</f>
        <v>0</v>
      </c>
      <c r="AL41" s="30" t="n">
        <f aca="false">IFERROR(ROUND($G41/INDEX(Adições!$E$2:$E$301,MATCH($B41,Adições!$A$2:$A$301,0))*INDEX(Adições!$P$2:$P$301,MATCH($B41,Adições!$A$2:$A$301,0)),2),0)</f>
        <v>0</v>
      </c>
      <c r="AM41" s="24" t="str">
        <f aca="false">IFERROR(""&amp;INDEX(Adições!$Q$2:$Q$301,MATCH($B41,Adições!$A$2:$A$301,0)),"")</f>
        <v/>
      </c>
      <c r="AN41" s="28" t="n">
        <f aca="false">M41+Q41+W41+AB41+AC41+AG41+AL41</f>
        <v>0</v>
      </c>
    </row>
    <row r="42" customFormat="false" ht="12.8" hidden="false" customHeight="false" outlineLevel="0" collapsed="false">
      <c r="A42" s="20"/>
      <c r="B42" s="21"/>
      <c r="C42" s="22"/>
      <c r="D42" s="32"/>
      <c r="E42" s="24" t="str">
        <f aca="false">IFERROR(""&amp;INDEX(Adições!$B$2:$B$301,MATCH($B42,Adições!$A$2:$A$301,0)),"")</f>
        <v/>
      </c>
      <c r="F42" s="25" t="n">
        <f aca="false">IFERROR(ROUND($G42/INDEX(Adições!$E$2:$E$301,MATCH($B42,Adições!$A$2:$A$301,0))*INDEX(Adições!$F$2:$F$301,MATCH($B42,Adições!$A$2:$A$301,0)),2),0)</f>
        <v>0</v>
      </c>
      <c r="G42" s="26" t="n">
        <f aca="false">ROUND(C42*D42,4)</f>
        <v>0</v>
      </c>
      <c r="H42" s="27" t="n">
        <f aca="false">ROUND(D42*Operação!$C$1,8)</f>
        <v>0</v>
      </c>
      <c r="I42" s="28" t="n">
        <f aca="false">ROUND(C42*H42,2)</f>
        <v>0</v>
      </c>
      <c r="J42" s="28" t="n">
        <f aca="false">IFERROR(ROUND($F42/SUM(Adições!$F:$F)*Operação!$C$4,2),0)</f>
        <v>0</v>
      </c>
      <c r="K42" s="28" t="n">
        <f aca="false">IFERROR(ROUND($G42/SUM(Adições!$E:$E)*Operação!$C$5,2),0)</f>
        <v>0</v>
      </c>
      <c r="L42" s="28" t="n">
        <f aca="false">IFERROR(ROUND($G42/SUM(Adições!$E:$E)*Operação!$C$6,2),0)</f>
        <v>0</v>
      </c>
      <c r="M42" s="28" t="n">
        <f aca="false">I42+J42+K42+L42</f>
        <v>0</v>
      </c>
      <c r="N42" s="29" t="s">
        <v>40</v>
      </c>
      <c r="O42" s="30" t="n">
        <f aca="false">IFERROR(IF(P42&gt;0,ROUND((M42+W42+AB42+AC42+AG42+AL42)/(1-P42/100),2),0),0)</f>
        <v>0</v>
      </c>
      <c r="P42" s="30" t="n">
        <f aca="false">IFERROR(INDEX(Adições!$R$2:$R$301,MATCH($B42,Adições!$A$2:$A$301,0)),0)</f>
        <v>0</v>
      </c>
      <c r="Q42" s="30" t="n">
        <f aca="false">IFERROR(ROUND(O42*P42/100,2),0)</f>
        <v>0</v>
      </c>
      <c r="R42" s="30" t="n">
        <f aca="false">IFERROR(ROUND(Q42*(-INDEX(Adições!$S$2:$S$301,MATCH($B42,Adições!$A$2:$A$301,0))/100),2),0)</f>
        <v>0</v>
      </c>
      <c r="S42" s="24" t="str">
        <f aca="false">IFERROR(""&amp;INDEX(Adições!$T$2:$T$301,MATCH($B42,Adições!$A$2:$A$301,0)),"")</f>
        <v/>
      </c>
      <c r="T42" s="29" t="s">
        <v>40</v>
      </c>
      <c r="U42" s="30" t="n">
        <f aca="false">IFERROR(ROUND(W42*100/V42,2),0)</f>
        <v>0</v>
      </c>
      <c r="V42" s="31" t="n">
        <f aca="false">IFERROR(INDEX(Adições!$I$2:$I$301,MATCH($B42,Adições!$A$2:$A$301,0)),0)</f>
        <v>0</v>
      </c>
      <c r="W42" s="30" t="n">
        <f aca="false">IFERROR(ROUND($G42/INDEX(Adições!$E$2:$E$301,MATCH($B42,Adições!$A$2:$A$301,0))*INDEX(Adições!$J$2:$J$301,MATCH($B42,Adições!$A$2:$A$301,0)),2),0)</f>
        <v>0</v>
      </c>
      <c r="X42" s="24" t="str">
        <f aca="false">IFERROR(""&amp;INDEX(Adições!$K$2:$K$301,MATCH($B42,Adições!$A$2:$A$301,0)),"")</f>
        <v/>
      </c>
      <c r="Y42" s="29" t="s">
        <v>40</v>
      </c>
      <c r="Z42" s="30" t="n">
        <f aca="false">IFERROR(ROUND(AB42*100/AA42,2),0)</f>
        <v>0</v>
      </c>
      <c r="AA42" s="31" t="n">
        <f aca="false">IFERROR(INDEX(Adições!$G$2:$G$301,MATCH($B42,Adições!$A$2:$A$301,0)),0)</f>
        <v>0</v>
      </c>
      <c r="AB42" s="30" t="n">
        <f aca="false">IFERROR(ROUND($G42/INDEX(Adições!$E$2:$E$301,MATCH($B42,Adições!$A$2:$A$301,0))*INDEX(Adições!$H$2:$H$301,MATCH($B42,Adições!$A$2:$A$301,0)),2),0)</f>
        <v>0</v>
      </c>
      <c r="AC42" s="28" t="n">
        <f aca="false">IFERROR(ROUND($G42/SUM(Adições!$E:$E)*Operação!$C$7,2),0)</f>
        <v>0</v>
      </c>
      <c r="AD42" s="29" t="s">
        <v>40</v>
      </c>
      <c r="AE42" s="30" t="n">
        <f aca="false">IFERROR(ROUND(AG42*100/AF42,2),0)</f>
        <v>0</v>
      </c>
      <c r="AF42" s="28" t="n">
        <f aca="false">IFERROR(INDEX(Adições!$L$2:$L$301,MATCH($B42,Adições!$A$2:$A$301,0)),0)</f>
        <v>0</v>
      </c>
      <c r="AG42" s="30" t="n">
        <f aca="false">IFERROR(ROUND($G42/INDEX(Adições!$E$2:$E$301,MATCH($B42,Adições!$A$2:$A$301,0))*INDEX(Adições!$M$2:$M$301,MATCH($B42,Adições!$A$2:$A$301,0)),2),0)</f>
        <v>0</v>
      </c>
      <c r="AH42" s="24" t="str">
        <f aca="false">IFERROR(""&amp;INDEX(Adições!$N$2:$N$301,MATCH($B42,Adições!$A$2:$A$301,0)),"")</f>
        <v/>
      </c>
      <c r="AI42" s="29" t="s">
        <v>40</v>
      </c>
      <c r="AJ42" s="30" t="n">
        <f aca="false">IFERROR(ROUND(AL42*100/AK42,2),0)</f>
        <v>0</v>
      </c>
      <c r="AK42" s="28" t="n">
        <f aca="false">IFERROR(INDEX(Adições!$O$2:$O$301,MATCH($B42,Adições!$A$2:$A$301,0)),0)</f>
        <v>0</v>
      </c>
      <c r="AL42" s="30" t="n">
        <f aca="false">IFERROR(ROUND($G42/INDEX(Adições!$E$2:$E$301,MATCH($B42,Adições!$A$2:$A$301,0))*INDEX(Adições!$P$2:$P$301,MATCH($B42,Adições!$A$2:$A$301,0)),2),0)</f>
        <v>0</v>
      </c>
      <c r="AM42" s="24" t="str">
        <f aca="false">IFERROR(""&amp;INDEX(Adições!$Q$2:$Q$301,MATCH($B42,Adições!$A$2:$A$301,0)),"")</f>
        <v/>
      </c>
      <c r="AN42" s="28" t="n">
        <f aca="false">M42+Q42+W42+AB42+AC42+AG42+AL42</f>
        <v>0</v>
      </c>
    </row>
    <row r="43" customFormat="false" ht="12.8" hidden="false" customHeight="false" outlineLevel="0" collapsed="false">
      <c r="A43" s="20"/>
      <c r="B43" s="21"/>
      <c r="C43" s="22"/>
      <c r="D43" s="32"/>
      <c r="E43" s="24" t="str">
        <f aca="false">IFERROR(""&amp;INDEX(Adições!$B$2:$B$301,MATCH($B43,Adições!$A$2:$A$301,0)),"")</f>
        <v/>
      </c>
      <c r="F43" s="25" t="n">
        <f aca="false">IFERROR(ROUND($G43/INDEX(Adições!$E$2:$E$301,MATCH($B43,Adições!$A$2:$A$301,0))*INDEX(Adições!$F$2:$F$301,MATCH($B43,Adições!$A$2:$A$301,0)),2),0)</f>
        <v>0</v>
      </c>
      <c r="G43" s="26" t="n">
        <f aca="false">ROUND(C43*D43,4)</f>
        <v>0</v>
      </c>
      <c r="H43" s="27" t="n">
        <f aca="false">ROUND(D43*Operação!$C$1,8)</f>
        <v>0</v>
      </c>
      <c r="I43" s="28" t="n">
        <f aca="false">ROUND(C43*H43,2)</f>
        <v>0</v>
      </c>
      <c r="J43" s="28" t="n">
        <f aca="false">IFERROR(ROUND($F43/SUM(Adições!$F:$F)*Operação!$C$4,2),0)</f>
        <v>0</v>
      </c>
      <c r="K43" s="28" t="n">
        <f aca="false">IFERROR(ROUND($G43/SUM(Adições!$E:$E)*Operação!$C$5,2),0)</f>
        <v>0</v>
      </c>
      <c r="L43" s="28" t="n">
        <f aca="false">IFERROR(ROUND($G43/SUM(Adições!$E:$E)*Operação!$C$6,2),0)</f>
        <v>0</v>
      </c>
      <c r="M43" s="28" t="n">
        <f aca="false">I43+J43+K43+L43</f>
        <v>0</v>
      </c>
      <c r="N43" s="29" t="s">
        <v>40</v>
      </c>
      <c r="O43" s="30" t="n">
        <f aca="false">IFERROR(IF(P43&gt;0,ROUND((M43+W43+AB43+AC43+AG43+AL43)/(1-P43/100),2),0),0)</f>
        <v>0</v>
      </c>
      <c r="P43" s="30" t="n">
        <f aca="false">IFERROR(INDEX(Adições!$R$2:$R$301,MATCH($B43,Adições!$A$2:$A$301,0)),0)</f>
        <v>0</v>
      </c>
      <c r="Q43" s="30" t="n">
        <f aca="false">IFERROR(ROUND(O43*P43/100,2),0)</f>
        <v>0</v>
      </c>
      <c r="R43" s="30" t="n">
        <f aca="false">IFERROR(ROUND(Q43*(-INDEX(Adições!$S$2:$S$301,MATCH($B43,Adições!$A$2:$A$301,0))/100),2),0)</f>
        <v>0</v>
      </c>
      <c r="S43" s="24" t="str">
        <f aca="false">IFERROR(""&amp;INDEX(Adições!$T$2:$T$301,MATCH($B43,Adições!$A$2:$A$301,0)),"")</f>
        <v/>
      </c>
      <c r="T43" s="29" t="s">
        <v>40</v>
      </c>
      <c r="U43" s="30" t="n">
        <f aca="false">IFERROR(ROUND(W43*100/V43,2),0)</f>
        <v>0</v>
      </c>
      <c r="V43" s="31" t="n">
        <f aca="false">IFERROR(INDEX(Adições!$I$2:$I$301,MATCH($B43,Adições!$A$2:$A$301,0)),0)</f>
        <v>0</v>
      </c>
      <c r="W43" s="30" t="n">
        <f aca="false">IFERROR(ROUND($G43/INDEX(Adições!$E$2:$E$301,MATCH($B43,Adições!$A$2:$A$301,0))*INDEX(Adições!$J$2:$J$301,MATCH($B43,Adições!$A$2:$A$301,0)),2),0)</f>
        <v>0</v>
      </c>
      <c r="X43" s="24" t="str">
        <f aca="false">IFERROR(""&amp;INDEX(Adições!$K$2:$K$301,MATCH($B43,Adições!$A$2:$A$301,0)),"")</f>
        <v/>
      </c>
      <c r="Y43" s="29" t="s">
        <v>40</v>
      </c>
      <c r="Z43" s="30" t="n">
        <f aca="false">IFERROR(ROUND(AB43*100/AA43,2),0)</f>
        <v>0</v>
      </c>
      <c r="AA43" s="31" t="n">
        <f aca="false">IFERROR(INDEX(Adições!$G$2:$G$301,MATCH($B43,Adições!$A$2:$A$301,0)),0)</f>
        <v>0</v>
      </c>
      <c r="AB43" s="30" t="n">
        <f aca="false">IFERROR(ROUND($G43/INDEX(Adições!$E$2:$E$301,MATCH($B43,Adições!$A$2:$A$301,0))*INDEX(Adições!$H$2:$H$301,MATCH($B43,Adições!$A$2:$A$301,0)),2),0)</f>
        <v>0</v>
      </c>
      <c r="AC43" s="28" t="n">
        <f aca="false">IFERROR(ROUND($G43/SUM(Adições!$E:$E)*Operação!$C$7,2),0)</f>
        <v>0</v>
      </c>
      <c r="AD43" s="29" t="s">
        <v>40</v>
      </c>
      <c r="AE43" s="30" t="n">
        <f aca="false">IFERROR(ROUND(AG43*100/AF43,2),0)</f>
        <v>0</v>
      </c>
      <c r="AF43" s="28" t="n">
        <f aca="false">IFERROR(INDEX(Adições!$L$2:$L$301,MATCH($B43,Adições!$A$2:$A$301,0)),0)</f>
        <v>0</v>
      </c>
      <c r="AG43" s="30" t="n">
        <f aca="false">IFERROR(ROUND($G43/INDEX(Adições!$E$2:$E$301,MATCH($B43,Adições!$A$2:$A$301,0))*INDEX(Adições!$M$2:$M$301,MATCH($B43,Adições!$A$2:$A$301,0)),2),0)</f>
        <v>0</v>
      </c>
      <c r="AH43" s="24" t="str">
        <f aca="false">IFERROR(""&amp;INDEX(Adições!$N$2:$N$301,MATCH($B43,Adições!$A$2:$A$301,0)),"")</f>
        <v/>
      </c>
      <c r="AI43" s="29" t="s">
        <v>40</v>
      </c>
      <c r="AJ43" s="30" t="n">
        <f aca="false">IFERROR(ROUND(AL43*100/AK43,2),0)</f>
        <v>0</v>
      </c>
      <c r="AK43" s="28" t="n">
        <f aca="false">IFERROR(INDEX(Adições!$O$2:$O$301,MATCH($B43,Adições!$A$2:$A$301,0)),0)</f>
        <v>0</v>
      </c>
      <c r="AL43" s="30" t="n">
        <f aca="false">IFERROR(ROUND($G43/INDEX(Adições!$E$2:$E$301,MATCH($B43,Adições!$A$2:$A$301,0))*INDEX(Adições!$P$2:$P$301,MATCH($B43,Adições!$A$2:$A$301,0)),2),0)</f>
        <v>0</v>
      </c>
      <c r="AM43" s="24" t="str">
        <f aca="false">IFERROR(""&amp;INDEX(Adições!$Q$2:$Q$301,MATCH($B43,Adições!$A$2:$A$301,0)),"")</f>
        <v/>
      </c>
      <c r="AN43" s="28" t="n">
        <f aca="false">M43+Q43+W43+AB43+AC43+AG43+AL43</f>
        <v>0</v>
      </c>
    </row>
    <row r="44" customFormat="false" ht="12.8" hidden="false" customHeight="false" outlineLevel="0" collapsed="false">
      <c r="A44" s="20"/>
      <c r="B44" s="21"/>
      <c r="C44" s="22"/>
      <c r="D44" s="32"/>
      <c r="E44" s="24" t="str">
        <f aca="false">IFERROR(""&amp;INDEX(Adições!$B$2:$B$301,MATCH($B44,Adições!$A$2:$A$301,0)),"")</f>
        <v/>
      </c>
      <c r="F44" s="25" t="n">
        <f aca="false">IFERROR(ROUND($G44/INDEX(Adições!$E$2:$E$301,MATCH($B44,Adições!$A$2:$A$301,0))*INDEX(Adições!$F$2:$F$301,MATCH($B44,Adições!$A$2:$A$301,0)),2),0)</f>
        <v>0</v>
      </c>
      <c r="G44" s="26" t="n">
        <f aca="false">ROUND(C44*D44,4)</f>
        <v>0</v>
      </c>
      <c r="H44" s="27" t="n">
        <f aca="false">ROUND(D44*Operação!$C$1,8)</f>
        <v>0</v>
      </c>
      <c r="I44" s="28" t="n">
        <f aca="false">ROUND(C44*H44,2)</f>
        <v>0</v>
      </c>
      <c r="J44" s="28" t="n">
        <f aca="false">IFERROR(ROUND($F44/SUM(Adições!$F:$F)*Operação!$C$4,2),0)</f>
        <v>0</v>
      </c>
      <c r="K44" s="28" t="n">
        <f aca="false">IFERROR(ROUND($G44/SUM(Adições!$E:$E)*Operação!$C$5,2),0)</f>
        <v>0</v>
      </c>
      <c r="L44" s="28" t="n">
        <f aca="false">IFERROR(ROUND($G44/SUM(Adições!$E:$E)*Operação!$C$6,2),0)</f>
        <v>0</v>
      </c>
      <c r="M44" s="28" t="n">
        <f aca="false">I44+J44+K44+L44</f>
        <v>0</v>
      </c>
      <c r="N44" s="29" t="s">
        <v>40</v>
      </c>
      <c r="O44" s="30" t="n">
        <f aca="false">IFERROR(IF(P44&gt;0,ROUND((M44+W44+AB44+AC44+AG44+AL44)/(1-P44/100),2),0),0)</f>
        <v>0</v>
      </c>
      <c r="P44" s="30" t="n">
        <f aca="false">IFERROR(INDEX(Adições!$R$2:$R$301,MATCH($B44,Adições!$A$2:$A$301,0)),0)</f>
        <v>0</v>
      </c>
      <c r="Q44" s="30" t="n">
        <f aca="false">IFERROR(ROUND(O44*P44/100,2),0)</f>
        <v>0</v>
      </c>
      <c r="R44" s="30" t="n">
        <f aca="false">IFERROR(ROUND(Q44*(-INDEX(Adições!$S$2:$S$301,MATCH($B44,Adições!$A$2:$A$301,0))/100),2),0)</f>
        <v>0</v>
      </c>
      <c r="S44" s="24" t="str">
        <f aca="false">IFERROR(""&amp;INDEX(Adições!$T$2:$T$301,MATCH($B44,Adições!$A$2:$A$301,0)),"")</f>
        <v/>
      </c>
      <c r="T44" s="29" t="s">
        <v>40</v>
      </c>
      <c r="U44" s="30" t="n">
        <f aca="false">IFERROR(ROUND(W44*100/V44,2),0)</f>
        <v>0</v>
      </c>
      <c r="V44" s="31" t="n">
        <f aca="false">IFERROR(INDEX(Adições!$I$2:$I$301,MATCH($B44,Adições!$A$2:$A$301,0)),0)</f>
        <v>0</v>
      </c>
      <c r="W44" s="30" t="n">
        <f aca="false">IFERROR(ROUND($G44/INDEX(Adições!$E$2:$E$301,MATCH($B44,Adições!$A$2:$A$301,0))*INDEX(Adições!$J$2:$J$301,MATCH($B44,Adições!$A$2:$A$301,0)),2),0)</f>
        <v>0</v>
      </c>
      <c r="X44" s="24" t="str">
        <f aca="false">IFERROR(""&amp;INDEX(Adições!$K$2:$K$301,MATCH($B44,Adições!$A$2:$A$301,0)),"")</f>
        <v/>
      </c>
      <c r="Y44" s="29" t="s">
        <v>40</v>
      </c>
      <c r="Z44" s="30" t="n">
        <f aca="false">IFERROR(ROUND(AB44*100/AA44,2),0)</f>
        <v>0</v>
      </c>
      <c r="AA44" s="31" t="n">
        <f aca="false">IFERROR(INDEX(Adições!$G$2:$G$301,MATCH($B44,Adições!$A$2:$A$301,0)),0)</f>
        <v>0</v>
      </c>
      <c r="AB44" s="30" t="n">
        <f aca="false">IFERROR(ROUND($G44/INDEX(Adições!$E$2:$E$301,MATCH($B44,Adições!$A$2:$A$301,0))*INDEX(Adições!$H$2:$H$301,MATCH($B44,Adições!$A$2:$A$301,0)),2),0)</f>
        <v>0</v>
      </c>
      <c r="AC44" s="28" t="n">
        <f aca="false">IFERROR(ROUND($G44/SUM(Adições!$E:$E)*Operação!$C$7,2),0)</f>
        <v>0</v>
      </c>
      <c r="AD44" s="29" t="s">
        <v>40</v>
      </c>
      <c r="AE44" s="30" t="n">
        <f aca="false">IFERROR(ROUND(AG44*100/AF44,2),0)</f>
        <v>0</v>
      </c>
      <c r="AF44" s="28" t="n">
        <f aca="false">IFERROR(INDEX(Adições!$L$2:$L$301,MATCH($B44,Adições!$A$2:$A$301,0)),0)</f>
        <v>0</v>
      </c>
      <c r="AG44" s="30" t="n">
        <f aca="false">IFERROR(ROUND($G44/INDEX(Adições!$E$2:$E$301,MATCH($B44,Adições!$A$2:$A$301,0))*INDEX(Adições!$M$2:$M$301,MATCH($B44,Adições!$A$2:$A$301,0)),2),0)</f>
        <v>0</v>
      </c>
      <c r="AH44" s="24" t="str">
        <f aca="false">IFERROR(""&amp;INDEX(Adições!$N$2:$N$301,MATCH($B44,Adições!$A$2:$A$301,0)),"")</f>
        <v/>
      </c>
      <c r="AI44" s="29" t="s">
        <v>40</v>
      </c>
      <c r="AJ44" s="30" t="n">
        <f aca="false">IFERROR(ROUND(AL44*100/AK44,2),0)</f>
        <v>0</v>
      </c>
      <c r="AK44" s="28" t="n">
        <f aca="false">IFERROR(INDEX(Adições!$O$2:$O$301,MATCH($B44,Adições!$A$2:$A$301,0)),0)</f>
        <v>0</v>
      </c>
      <c r="AL44" s="30" t="n">
        <f aca="false">IFERROR(ROUND($G44/INDEX(Adições!$E$2:$E$301,MATCH($B44,Adições!$A$2:$A$301,0))*INDEX(Adições!$P$2:$P$301,MATCH($B44,Adições!$A$2:$A$301,0)),2),0)</f>
        <v>0</v>
      </c>
      <c r="AM44" s="24" t="str">
        <f aca="false">IFERROR(""&amp;INDEX(Adições!$Q$2:$Q$301,MATCH($B44,Adições!$A$2:$A$301,0)),"")</f>
        <v/>
      </c>
      <c r="AN44" s="28" t="n">
        <f aca="false">M44+Q44+W44+AB44+AC44+AG44+AL44</f>
        <v>0</v>
      </c>
    </row>
    <row r="45" customFormat="false" ht="12.8" hidden="false" customHeight="false" outlineLevel="0" collapsed="false">
      <c r="A45" s="20"/>
      <c r="B45" s="21"/>
      <c r="C45" s="22"/>
      <c r="D45" s="32"/>
      <c r="E45" s="24" t="str">
        <f aca="false">IFERROR(""&amp;INDEX(Adições!$B$2:$B$301,MATCH($B45,Adições!$A$2:$A$301,0)),"")</f>
        <v/>
      </c>
      <c r="F45" s="25" t="n">
        <f aca="false">IFERROR(ROUND($G45/INDEX(Adições!$E$2:$E$301,MATCH($B45,Adições!$A$2:$A$301,0))*INDEX(Adições!$F$2:$F$301,MATCH($B45,Adições!$A$2:$A$301,0)),2),0)</f>
        <v>0</v>
      </c>
      <c r="G45" s="26" t="n">
        <f aca="false">ROUND(C45*D45,4)</f>
        <v>0</v>
      </c>
      <c r="H45" s="27" t="n">
        <f aca="false">ROUND(D45*Operação!$C$1,8)</f>
        <v>0</v>
      </c>
      <c r="I45" s="28" t="n">
        <f aca="false">ROUND(C45*H45,2)</f>
        <v>0</v>
      </c>
      <c r="J45" s="28" t="n">
        <f aca="false">IFERROR(ROUND($F45/SUM(Adições!$F:$F)*Operação!$C$4,2),0)</f>
        <v>0</v>
      </c>
      <c r="K45" s="28" t="n">
        <f aca="false">IFERROR(ROUND($G45/SUM(Adições!$E:$E)*Operação!$C$5,2),0)</f>
        <v>0</v>
      </c>
      <c r="L45" s="28" t="n">
        <f aca="false">IFERROR(ROUND($G45/SUM(Adições!$E:$E)*Operação!$C$6,2),0)</f>
        <v>0</v>
      </c>
      <c r="M45" s="28" t="n">
        <f aca="false">I45+J45+K45+L45</f>
        <v>0</v>
      </c>
      <c r="N45" s="29" t="s">
        <v>40</v>
      </c>
      <c r="O45" s="30" t="n">
        <f aca="false">IFERROR(IF(P45&gt;0,ROUND((M45+W45+AB45+AC45+AG45+AL45)/(1-P45/100),2),0),0)</f>
        <v>0</v>
      </c>
      <c r="P45" s="30" t="n">
        <f aca="false">IFERROR(INDEX(Adições!$R$2:$R$301,MATCH($B45,Adições!$A$2:$A$301,0)),0)</f>
        <v>0</v>
      </c>
      <c r="Q45" s="30" t="n">
        <f aca="false">IFERROR(ROUND(O45*P45/100,2),0)</f>
        <v>0</v>
      </c>
      <c r="R45" s="30" t="n">
        <f aca="false">IFERROR(ROUND(Q45*(-INDEX(Adições!$S$2:$S$301,MATCH($B45,Adições!$A$2:$A$301,0))/100),2),0)</f>
        <v>0</v>
      </c>
      <c r="S45" s="24" t="str">
        <f aca="false">IFERROR(""&amp;INDEX(Adições!$T$2:$T$301,MATCH($B45,Adições!$A$2:$A$301,0)),"")</f>
        <v/>
      </c>
      <c r="T45" s="29" t="s">
        <v>40</v>
      </c>
      <c r="U45" s="30" t="n">
        <f aca="false">IFERROR(ROUND(W45*100/V45,2),0)</f>
        <v>0</v>
      </c>
      <c r="V45" s="31" t="n">
        <f aca="false">IFERROR(INDEX(Adições!$I$2:$I$301,MATCH($B45,Adições!$A$2:$A$301,0)),0)</f>
        <v>0</v>
      </c>
      <c r="W45" s="30" t="n">
        <f aca="false">IFERROR(ROUND($G45/INDEX(Adições!$E$2:$E$301,MATCH($B45,Adições!$A$2:$A$301,0))*INDEX(Adições!$J$2:$J$301,MATCH($B45,Adições!$A$2:$A$301,0)),2),0)</f>
        <v>0</v>
      </c>
      <c r="X45" s="24" t="str">
        <f aca="false">IFERROR(""&amp;INDEX(Adições!$K$2:$K$301,MATCH($B45,Adições!$A$2:$A$301,0)),"")</f>
        <v/>
      </c>
      <c r="Y45" s="29" t="s">
        <v>40</v>
      </c>
      <c r="Z45" s="30" t="n">
        <f aca="false">IFERROR(ROUND(AB45*100/AA45,2),0)</f>
        <v>0</v>
      </c>
      <c r="AA45" s="31" t="n">
        <f aca="false">IFERROR(INDEX(Adições!$G$2:$G$301,MATCH($B45,Adições!$A$2:$A$301,0)),0)</f>
        <v>0</v>
      </c>
      <c r="AB45" s="30" t="n">
        <f aca="false">IFERROR(ROUND($G45/INDEX(Adições!$E$2:$E$301,MATCH($B45,Adições!$A$2:$A$301,0))*INDEX(Adições!$H$2:$H$301,MATCH($B45,Adições!$A$2:$A$301,0)),2),0)</f>
        <v>0</v>
      </c>
      <c r="AC45" s="28" t="n">
        <f aca="false">IFERROR(ROUND($G45/SUM(Adições!$E:$E)*Operação!$C$7,2),0)</f>
        <v>0</v>
      </c>
      <c r="AD45" s="29" t="s">
        <v>40</v>
      </c>
      <c r="AE45" s="30" t="n">
        <f aca="false">IFERROR(ROUND(AG45*100/AF45,2),0)</f>
        <v>0</v>
      </c>
      <c r="AF45" s="28" t="n">
        <f aca="false">IFERROR(INDEX(Adições!$L$2:$L$301,MATCH($B45,Adições!$A$2:$A$301,0)),0)</f>
        <v>0</v>
      </c>
      <c r="AG45" s="30" t="n">
        <f aca="false">IFERROR(ROUND($G45/INDEX(Adições!$E$2:$E$301,MATCH($B45,Adições!$A$2:$A$301,0))*INDEX(Adições!$M$2:$M$301,MATCH($B45,Adições!$A$2:$A$301,0)),2),0)</f>
        <v>0</v>
      </c>
      <c r="AH45" s="24" t="str">
        <f aca="false">IFERROR(""&amp;INDEX(Adições!$N$2:$N$301,MATCH($B45,Adições!$A$2:$A$301,0)),"")</f>
        <v/>
      </c>
      <c r="AI45" s="29" t="s">
        <v>40</v>
      </c>
      <c r="AJ45" s="30" t="n">
        <f aca="false">IFERROR(ROUND(AL45*100/AK45,2),0)</f>
        <v>0</v>
      </c>
      <c r="AK45" s="28" t="n">
        <f aca="false">IFERROR(INDEX(Adições!$O$2:$O$301,MATCH($B45,Adições!$A$2:$A$301,0)),0)</f>
        <v>0</v>
      </c>
      <c r="AL45" s="30" t="n">
        <f aca="false">IFERROR(ROUND($G45/INDEX(Adições!$E$2:$E$301,MATCH($B45,Adições!$A$2:$A$301,0))*INDEX(Adições!$P$2:$P$301,MATCH($B45,Adições!$A$2:$A$301,0)),2),0)</f>
        <v>0</v>
      </c>
      <c r="AM45" s="24" t="str">
        <f aca="false">IFERROR(""&amp;INDEX(Adições!$Q$2:$Q$301,MATCH($B45,Adições!$A$2:$A$301,0)),"")</f>
        <v/>
      </c>
      <c r="AN45" s="28" t="n">
        <f aca="false">M45+Q45+W45+AB45+AC45+AG45+AL45</f>
        <v>0</v>
      </c>
    </row>
    <row r="46" customFormat="false" ht="12.8" hidden="false" customHeight="false" outlineLevel="0" collapsed="false">
      <c r="A46" s="20"/>
      <c r="B46" s="21"/>
      <c r="C46" s="22"/>
      <c r="D46" s="32"/>
      <c r="E46" s="24" t="str">
        <f aca="false">IFERROR(""&amp;INDEX(Adições!$B$2:$B$301,MATCH($B46,Adições!$A$2:$A$301,0)),"")</f>
        <v/>
      </c>
      <c r="F46" s="25" t="n">
        <f aca="false">IFERROR(ROUND($G46/INDEX(Adições!$E$2:$E$301,MATCH($B46,Adições!$A$2:$A$301,0))*INDEX(Adições!$F$2:$F$301,MATCH($B46,Adições!$A$2:$A$301,0)),2),0)</f>
        <v>0</v>
      </c>
      <c r="G46" s="26" t="n">
        <f aca="false">ROUND(C46*D46,4)</f>
        <v>0</v>
      </c>
      <c r="H46" s="27" t="n">
        <f aca="false">ROUND(D46*Operação!$C$1,8)</f>
        <v>0</v>
      </c>
      <c r="I46" s="28" t="n">
        <f aca="false">ROUND(C46*H46,2)</f>
        <v>0</v>
      </c>
      <c r="J46" s="28" t="n">
        <f aca="false">IFERROR(ROUND($F46/SUM(Adições!$F:$F)*Operação!$C$4,2),0)</f>
        <v>0</v>
      </c>
      <c r="K46" s="28" t="n">
        <f aca="false">IFERROR(ROUND($G46/SUM(Adições!$E:$E)*Operação!$C$5,2),0)</f>
        <v>0</v>
      </c>
      <c r="L46" s="28" t="n">
        <f aca="false">IFERROR(ROUND($G46/SUM(Adições!$E:$E)*Operação!$C$6,2),0)</f>
        <v>0</v>
      </c>
      <c r="M46" s="28" t="n">
        <f aca="false">I46+J46+K46+L46</f>
        <v>0</v>
      </c>
      <c r="N46" s="29" t="s">
        <v>40</v>
      </c>
      <c r="O46" s="30" t="n">
        <f aca="false">IFERROR(IF(P46&gt;0,ROUND((M46+W46+AB46+AC46+AG46+AL46)/(1-P46/100),2),0),0)</f>
        <v>0</v>
      </c>
      <c r="P46" s="30" t="n">
        <f aca="false">IFERROR(INDEX(Adições!$R$2:$R$301,MATCH($B46,Adições!$A$2:$A$301,0)),0)</f>
        <v>0</v>
      </c>
      <c r="Q46" s="30" t="n">
        <f aca="false">IFERROR(ROUND(O46*P46/100,2),0)</f>
        <v>0</v>
      </c>
      <c r="R46" s="30" t="n">
        <f aca="false">IFERROR(ROUND(Q46*(-INDEX(Adições!$S$2:$S$301,MATCH($B46,Adições!$A$2:$A$301,0))/100),2),0)</f>
        <v>0</v>
      </c>
      <c r="S46" s="24" t="str">
        <f aca="false">IFERROR(""&amp;INDEX(Adições!$T$2:$T$301,MATCH($B46,Adições!$A$2:$A$301,0)),"")</f>
        <v/>
      </c>
      <c r="T46" s="29" t="s">
        <v>40</v>
      </c>
      <c r="U46" s="30" t="n">
        <f aca="false">IFERROR(ROUND(W46*100/V46,2),0)</f>
        <v>0</v>
      </c>
      <c r="V46" s="31" t="n">
        <f aca="false">IFERROR(INDEX(Adições!$I$2:$I$301,MATCH($B46,Adições!$A$2:$A$301,0)),0)</f>
        <v>0</v>
      </c>
      <c r="W46" s="30" t="n">
        <f aca="false">IFERROR(ROUND($G46/INDEX(Adições!$E$2:$E$301,MATCH($B46,Adições!$A$2:$A$301,0))*INDEX(Adições!$J$2:$J$301,MATCH($B46,Adições!$A$2:$A$301,0)),2),0)</f>
        <v>0</v>
      </c>
      <c r="X46" s="24" t="str">
        <f aca="false">IFERROR(""&amp;INDEX(Adições!$K$2:$K$301,MATCH($B46,Adições!$A$2:$A$301,0)),"")</f>
        <v/>
      </c>
      <c r="Y46" s="29" t="s">
        <v>40</v>
      </c>
      <c r="Z46" s="30" t="n">
        <f aca="false">IFERROR(ROUND(AB46*100/AA46,2),0)</f>
        <v>0</v>
      </c>
      <c r="AA46" s="31" t="n">
        <f aca="false">IFERROR(INDEX(Adições!$G$2:$G$301,MATCH($B46,Adições!$A$2:$A$301,0)),0)</f>
        <v>0</v>
      </c>
      <c r="AB46" s="30" t="n">
        <f aca="false">IFERROR(ROUND($G46/INDEX(Adições!$E$2:$E$301,MATCH($B46,Adições!$A$2:$A$301,0))*INDEX(Adições!$H$2:$H$301,MATCH($B46,Adições!$A$2:$A$301,0)),2),0)</f>
        <v>0</v>
      </c>
      <c r="AC46" s="28" t="n">
        <f aca="false">IFERROR(ROUND($G46/SUM(Adições!$E:$E)*Operação!$C$7,2),0)</f>
        <v>0</v>
      </c>
      <c r="AD46" s="29" t="s">
        <v>40</v>
      </c>
      <c r="AE46" s="30" t="n">
        <f aca="false">IFERROR(ROUND(AG46*100/AF46,2),0)</f>
        <v>0</v>
      </c>
      <c r="AF46" s="28" t="n">
        <f aca="false">IFERROR(INDEX(Adições!$L$2:$L$301,MATCH($B46,Adições!$A$2:$A$301,0)),0)</f>
        <v>0</v>
      </c>
      <c r="AG46" s="30" t="n">
        <f aca="false">IFERROR(ROUND($G46/INDEX(Adições!$E$2:$E$301,MATCH($B46,Adições!$A$2:$A$301,0))*INDEX(Adições!$M$2:$M$301,MATCH($B46,Adições!$A$2:$A$301,0)),2),0)</f>
        <v>0</v>
      </c>
      <c r="AH46" s="24" t="str">
        <f aca="false">IFERROR(""&amp;INDEX(Adições!$N$2:$N$301,MATCH($B46,Adições!$A$2:$A$301,0)),"")</f>
        <v/>
      </c>
      <c r="AI46" s="29" t="s">
        <v>40</v>
      </c>
      <c r="AJ46" s="30" t="n">
        <f aca="false">IFERROR(ROUND(AL46*100/AK46,2),0)</f>
        <v>0</v>
      </c>
      <c r="AK46" s="28" t="n">
        <f aca="false">IFERROR(INDEX(Adições!$O$2:$O$301,MATCH($B46,Adições!$A$2:$A$301,0)),0)</f>
        <v>0</v>
      </c>
      <c r="AL46" s="30" t="n">
        <f aca="false">IFERROR(ROUND($G46/INDEX(Adições!$E$2:$E$301,MATCH($B46,Adições!$A$2:$A$301,0))*INDEX(Adições!$P$2:$P$301,MATCH($B46,Adições!$A$2:$A$301,0)),2),0)</f>
        <v>0</v>
      </c>
      <c r="AM46" s="24" t="str">
        <f aca="false">IFERROR(""&amp;INDEX(Adições!$Q$2:$Q$301,MATCH($B46,Adições!$A$2:$A$301,0)),"")</f>
        <v/>
      </c>
      <c r="AN46" s="28" t="n">
        <f aca="false">M46+Q46+W46+AB46+AC46+AG46+AL46</f>
        <v>0</v>
      </c>
    </row>
    <row r="47" customFormat="false" ht="12.8" hidden="false" customHeight="false" outlineLevel="0" collapsed="false">
      <c r="A47" s="20"/>
      <c r="B47" s="21"/>
      <c r="C47" s="22"/>
      <c r="D47" s="32"/>
      <c r="E47" s="24" t="str">
        <f aca="false">IFERROR(""&amp;INDEX(Adições!$B$2:$B$301,MATCH($B47,Adições!$A$2:$A$301,0)),"")</f>
        <v/>
      </c>
      <c r="F47" s="25" t="n">
        <f aca="false">IFERROR(ROUND($G47/INDEX(Adições!$E$2:$E$301,MATCH($B47,Adições!$A$2:$A$301,0))*INDEX(Adições!$F$2:$F$301,MATCH($B47,Adições!$A$2:$A$301,0)),2),0)</f>
        <v>0</v>
      </c>
      <c r="G47" s="26" t="n">
        <f aca="false">ROUND(C47*D47,4)</f>
        <v>0</v>
      </c>
      <c r="H47" s="27" t="n">
        <f aca="false">ROUND(D47*Operação!$C$1,8)</f>
        <v>0</v>
      </c>
      <c r="I47" s="28" t="n">
        <f aca="false">ROUND(C47*H47,2)</f>
        <v>0</v>
      </c>
      <c r="J47" s="28" t="n">
        <f aca="false">IFERROR(ROUND($F47/SUM(Adições!$F:$F)*Operação!$C$4,2),0)</f>
        <v>0</v>
      </c>
      <c r="K47" s="28" t="n">
        <f aca="false">IFERROR(ROUND($G47/SUM(Adições!$E:$E)*Operação!$C$5,2),0)</f>
        <v>0</v>
      </c>
      <c r="L47" s="28" t="n">
        <f aca="false">IFERROR(ROUND($G47/SUM(Adições!$E:$E)*Operação!$C$6,2),0)</f>
        <v>0</v>
      </c>
      <c r="M47" s="28" t="n">
        <f aca="false">I47+J47+K47+L47</f>
        <v>0</v>
      </c>
      <c r="N47" s="29" t="s">
        <v>40</v>
      </c>
      <c r="O47" s="30" t="n">
        <f aca="false">IFERROR(IF(P47&gt;0,ROUND((M47+W47+AB47+AC47+AG47+AL47)/(1-P47/100),2),0),0)</f>
        <v>0</v>
      </c>
      <c r="P47" s="30" t="n">
        <f aca="false">IFERROR(INDEX(Adições!$R$2:$R$301,MATCH($B47,Adições!$A$2:$A$301,0)),0)</f>
        <v>0</v>
      </c>
      <c r="Q47" s="30" t="n">
        <f aca="false">IFERROR(ROUND(O47*P47/100,2),0)</f>
        <v>0</v>
      </c>
      <c r="R47" s="30" t="n">
        <f aca="false">IFERROR(ROUND(Q47*(-INDEX(Adições!$S$2:$S$301,MATCH($B47,Adições!$A$2:$A$301,0))/100),2),0)</f>
        <v>0</v>
      </c>
      <c r="S47" s="24" t="str">
        <f aca="false">IFERROR(""&amp;INDEX(Adições!$T$2:$T$301,MATCH($B47,Adições!$A$2:$A$301,0)),"")</f>
        <v/>
      </c>
      <c r="T47" s="29" t="s">
        <v>40</v>
      </c>
      <c r="U47" s="30" t="n">
        <f aca="false">IFERROR(ROUND(W47*100/V47,2),0)</f>
        <v>0</v>
      </c>
      <c r="V47" s="31" t="n">
        <f aca="false">IFERROR(INDEX(Adições!$I$2:$I$301,MATCH($B47,Adições!$A$2:$A$301,0)),0)</f>
        <v>0</v>
      </c>
      <c r="W47" s="30" t="n">
        <f aca="false">IFERROR(ROUND($G47/INDEX(Adições!$E$2:$E$301,MATCH($B47,Adições!$A$2:$A$301,0))*INDEX(Adições!$J$2:$J$301,MATCH($B47,Adições!$A$2:$A$301,0)),2),0)</f>
        <v>0</v>
      </c>
      <c r="X47" s="24" t="str">
        <f aca="false">IFERROR(""&amp;INDEX(Adições!$K$2:$K$301,MATCH($B47,Adições!$A$2:$A$301,0)),"")</f>
        <v/>
      </c>
      <c r="Y47" s="29" t="s">
        <v>40</v>
      </c>
      <c r="Z47" s="30" t="n">
        <f aca="false">IFERROR(ROUND(AB47*100/AA47,2),0)</f>
        <v>0</v>
      </c>
      <c r="AA47" s="31" t="n">
        <f aca="false">IFERROR(INDEX(Adições!$G$2:$G$301,MATCH($B47,Adições!$A$2:$A$301,0)),0)</f>
        <v>0</v>
      </c>
      <c r="AB47" s="30" t="n">
        <f aca="false">IFERROR(ROUND($G47/INDEX(Adições!$E$2:$E$301,MATCH($B47,Adições!$A$2:$A$301,0))*INDEX(Adições!$H$2:$H$301,MATCH($B47,Adições!$A$2:$A$301,0)),2),0)</f>
        <v>0</v>
      </c>
      <c r="AC47" s="28" t="n">
        <f aca="false">IFERROR(ROUND($G47/SUM(Adições!$E:$E)*Operação!$C$7,2),0)</f>
        <v>0</v>
      </c>
      <c r="AD47" s="29" t="s">
        <v>40</v>
      </c>
      <c r="AE47" s="30" t="n">
        <f aca="false">IFERROR(ROUND(AG47*100/AF47,2),0)</f>
        <v>0</v>
      </c>
      <c r="AF47" s="28" t="n">
        <f aca="false">IFERROR(INDEX(Adições!$L$2:$L$301,MATCH($B47,Adições!$A$2:$A$301,0)),0)</f>
        <v>0</v>
      </c>
      <c r="AG47" s="30" t="n">
        <f aca="false">IFERROR(ROUND($G47/INDEX(Adições!$E$2:$E$301,MATCH($B47,Adições!$A$2:$A$301,0))*INDEX(Adições!$M$2:$M$301,MATCH($B47,Adições!$A$2:$A$301,0)),2),0)</f>
        <v>0</v>
      </c>
      <c r="AH47" s="24" t="str">
        <f aca="false">IFERROR(""&amp;INDEX(Adições!$N$2:$N$301,MATCH($B47,Adições!$A$2:$A$301,0)),"")</f>
        <v/>
      </c>
      <c r="AI47" s="29" t="s">
        <v>40</v>
      </c>
      <c r="AJ47" s="30" t="n">
        <f aca="false">IFERROR(ROUND(AL47*100/AK47,2),0)</f>
        <v>0</v>
      </c>
      <c r="AK47" s="28" t="n">
        <f aca="false">IFERROR(INDEX(Adições!$O$2:$O$301,MATCH($B47,Adições!$A$2:$A$301,0)),0)</f>
        <v>0</v>
      </c>
      <c r="AL47" s="30" t="n">
        <f aca="false">IFERROR(ROUND($G47/INDEX(Adições!$E$2:$E$301,MATCH($B47,Adições!$A$2:$A$301,0))*INDEX(Adições!$P$2:$P$301,MATCH($B47,Adições!$A$2:$A$301,0)),2),0)</f>
        <v>0</v>
      </c>
      <c r="AM47" s="24" t="str">
        <f aca="false">IFERROR(""&amp;INDEX(Adições!$Q$2:$Q$301,MATCH($B47,Adições!$A$2:$A$301,0)),"")</f>
        <v/>
      </c>
      <c r="AN47" s="28" t="n">
        <f aca="false">M47+Q47+W47+AB47+AC47+AG47+AL47</f>
        <v>0</v>
      </c>
    </row>
    <row r="48" customFormat="false" ht="12.8" hidden="false" customHeight="false" outlineLevel="0" collapsed="false">
      <c r="A48" s="20"/>
      <c r="B48" s="21"/>
      <c r="C48" s="22"/>
      <c r="D48" s="32"/>
      <c r="E48" s="24" t="str">
        <f aca="false">IFERROR(""&amp;INDEX(Adições!$B$2:$B$301,MATCH($B48,Adições!$A$2:$A$301,0)),"")</f>
        <v/>
      </c>
      <c r="F48" s="25" t="n">
        <f aca="false">IFERROR(ROUND($G48/INDEX(Adições!$E$2:$E$301,MATCH($B48,Adições!$A$2:$A$301,0))*INDEX(Adições!$F$2:$F$301,MATCH($B48,Adições!$A$2:$A$301,0)),2),0)</f>
        <v>0</v>
      </c>
      <c r="G48" s="26" t="n">
        <f aca="false">ROUND(C48*D48,4)</f>
        <v>0</v>
      </c>
      <c r="H48" s="27" t="n">
        <f aca="false">ROUND(D48*Operação!$C$1,8)</f>
        <v>0</v>
      </c>
      <c r="I48" s="28" t="n">
        <f aca="false">ROUND(C48*H48,2)</f>
        <v>0</v>
      </c>
      <c r="J48" s="28" t="n">
        <f aca="false">IFERROR(ROUND($F48/SUM(Adições!$F:$F)*Operação!$C$4,2),0)</f>
        <v>0</v>
      </c>
      <c r="K48" s="28" t="n">
        <f aca="false">IFERROR(ROUND($G48/SUM(Adições!$E:$E)*Operação!$C$5,2),0)</f>
        <v>0</v>
      </c>
      <c r="L48" s="28" t="n">
        <f aca="false">IFERROR(ROUND($G48/SUM(Adições!$E:$E)*Operação!$C$6,2),0)</f>
        <v>0</v>
      </c>
      <c r="M48" s="28" t="n">
        <f aca="false">I48+J48+K48+L48</f>
        <v>0</v>
      </c>
      <c r="N48" s="29" t="s">
        <v>40</v>
      </c>
      <c r="O48" s="30" t="n">
        <f aca="false">IFERROR(IF(P48&gt;0,ROUND((M48+W48+AB48+AC48+AG48+AL48)/(1-P48/100),2),0),0)</f>
        <v>0</v>
      </c>
      <c r="P48" s="30" t="n">
        <f aca="false">IFERROR(INDEX(Adições!$R$2:$R$301,MATCH($B48,Adições!$A$2:$A$301,0)),0)</f>
        <v>0</v>
      </c>
      <c r="Q48" s="30" t="n">
        <f aca="false">IFERROR(ROUND(O48*P48/100,2),0)</f>
        <v>0</v>
      </c>
      <c r="R48" s="30" t="n">
        <f aca="false">IFERROR(ROUND(Q48*(-INDEX(Adições!$S$2:$S$301,MATCH($B48,Adições!$A$2:$A$301,0))/100),2),0)</f>
        <v>0</v>
      </c>
      <c r="S48" s="24" t="str">
        <f aca="false">IFERROR(""&amp;INDEX(Adições!$T$2:$T$301,MATCH($B48,Adições!$A$2:$A$301,0)),"")</f>
        <v/>
      </c>
      <c r="T48" s="29" t="s">
        <v>40</v>
      </c>
      <c r="U48" s="30" t="n">
        <f aca="false">IFERROR(ROUND(W48*100/V48,2),0)</f>
        <v>0</v>
      </c>
      <c r="V48" s="31" t="n">
        <f aca="false">IFERROR(INDEX(Adições!$I$2:$I$301,MATCH($B48,Adições!$A$2:$A$301,0)),0)</f>
        <v>0</v>
      </c>
      <c r="W48" s="30" t="n">
        <f aca="false">IFERROR(ROUND($G48/INDEX(Adições!$E$2:$E$301,MATCH($B48,Adições!$A$2:$A$301,0))*INDEX(Adições!$J$2:$J$301,MATCH($B48,Adições!$A$2:$A$301,0)),2),0)</f>
        <v>0</v>
      </c>
      <c r="X48" s="24" t="str">
        <f aca="false">IFERROR(""&amp;INDEX(Adições!$K$2:$K$301,MATCH($B48,Adições!$A$2:$A$301,0)),"")</f>
        <v/>
      </c>
      <c r="Y48" s="29" t="s">
        <v>40</v>
      </c>
      <c r="Z48" s="30" t="n">
        <f aca="false">IFERROR(ROUND(AB48*100/AA48,2),0)</f>
        <v>0</v>
      </c>
      <c r="AA48" s="31" t="n">
        <f aca="false">IFERROR(INDEX(Adições!$G$2:$G$301,MATCH($B48,Adições!$A$2:$A$301,0)),0)</f>
        <v>0</v>
      </c>
      <c r="AB48" s="30" t="n">
        <f aca="false">IFERROR(ROUND($G48/INDEX(Adições!$E$2:$E$301,MATCH($B48,Adições!$A$2:$A$301,0))*INDEX(Adições!$H$2:$H$301,MATCH($B48,Adições!$A$2:$A$301,0)),2),0)</f>
        <v>0</v>
      </c>
      <c r="AC48" s="28" t="n">
        <f aca="false">IFERROR(ROUND($G48/SUM(Adições!$E:$E)*Operação!$C$7,2),0)</f>
        <v>0</v>
      </c>
      <c r="AD48" s="29" t="s">
        <v>40</v>
      </c>
      <c r="AE48" s="30" t="n">
        <f aca="false">IFERROR(ROUND(AG48*100/AF48,2),0)</f>
        <v>0</v>
      </c>
      <c r="AF48" s="28" t="n">
        <f aca="false">IFERROR(INDEX(Adições!$L$2:$L$301,MATCH($B48,Adições!$A$2:$A$301,0)),0)</f>
        <v>0</v>
      </c>
      <c r="AG48" s="30" t="n">
        <f aca="false">IFERROR(ROUND($G48/INDEX(Adições!$E$2:$E$301,MATCH($B48,Adições!$A$2:$A$301,0))*INDEX(Adições!$M$2:$M$301,MATCH($B48,Adições!$A$2:$A$301,0)),2),0)</f>
        <v>0</v>
      </c>
      <c r="AH48" s="24" t="str">
        <f aca="false">IFERROR(""&amp;INDEX(Adições!$N$2:$N$301,MATCH($B48,Adições!$A$2:$A$301,0)),"")</f>
        <v/>
      </c>
      <c r="AI48" s="29" t="s">
        <v>40</v>
      </c>
      <c r="AJ48" s="30" t="n">
        <f aca="false">IFERROR(ROUND(AL48*100/AK48,2),0)</f>
        <v>0</v>
      </c>
      <c r="AK48" s="28" t="n">
        <f aca="false">IFERROR(INDEX(Adições!$O$2:$O$301,MATCH($B48,Adições!$A$2:$A$301,0)),0)</f>
        <v>0</v>
      </c>
      <c r="AL48" s="30" t="n">
        <f aca="false">IFERROR(ROUND($G48/INDEX(Adições!$E$2:$E$301,MATCH($B48,Adições!$A$2:$A$301,0))*INDEX(Adições!$P$2:$P$301,MATCH($B48,Adições!$A$2:$A$301,0)),2),0)</f>
        <v>0</v>
      </c>
      <c r="AM48" s="24" t="str">
        <f aca="false">IFERROR(""&amp;INDEX(Adições!$Q$2:$Q$301,MATCH($B48,Adições!$A$2:$A$301,0)),"")</f>
        <v/>
      </c>
      <c r="AN48" s="28" t="n">
        <f aca="false">M48+Q48+W48+AB48+AC48+AG48+AL48</f>
        <v>0</v>
      </c>
    </row>
    <row r="49" customFormat="false" ht="12.8" hidden="false" customHeight="false" outlineLevel="0" collapsed="false">
      <c r="A49" s="20"/>
      <c r="B49" s="21"/>
      <c r="C49" s="22"/>
      <c r="D49" s="32"/>
      <c r="E49" s="24" t="str">
        <f aca="false">IFERROR(""&amp;INDEX(Adições!$B$2:$B$301,MATCH($B49,Adições!$A$2:$A$301,0)),"")</f>
        <v/>
      </c>
      <c r="F49" s="25" t="n">
        <f aca="false">IFERROR(ROUND($G49/INDEX(Adições!$E$2:$E$301,MATCH($B49,Adições!$A$2:$A$301,0))*INDEX(Adições!$F$2:$F$301,MATCH($B49,Adições!$A$2:$A$301,0)),2),0)</f>
        <v>0</v>
      </c>
      <c r="G49" s="26" t="n">
        <f aca="false">ROUND(C49*D49,4)</f>
        <v>0</v>
      </c>
      <c r="H49" s="27" t="n">
        <f aca="false">ROUND(D49*Operação!$C$1,8)</f>
        <v>0</v>
      </c>
      <c r="I49" s="28" t="n">
        <f aca="false">ROUND(C49*H49,2)</f>
        <v>0</v>
      </c>
      <c r="J49" s="28" t="n">
        <f aca="false">IFERROR(ROUND($F49/SUM(Adições!$F:$F)*Operação!$C$4,2),0)</f>
        <v>0</v>
      </c>
      <c r="K49" s="28" t="n">
        <f aca="false">IFERROR(ROUND($G49/SUM(Adições!$E:$E)*Operação!$C$5,2),0)</f>
        <v>0</v>
      </c>
      <c r="L49" s="28" t="n">
        <f aca="false">IFERROR(ROUND($G49/SUM(Adições!$E:$E)*Operação!$C$6,2),0)</f>
        <v>0</v>
      </c>
      <c r="M49" s="28" t="n">
        <f aca="false">I49+J49+K49+L49</f>
        <v>0</v>
      </c>
      <c r="N49" s="29" t="s">
        <v>40</v>
      </c>
      <c r="O49" s="30" t="n">
        <f aca="false">IFERROR(IF(P49&gt;0,ROUND((M49+W49+AB49+AC49+AG49+AL49)/(1-P49/100),2),0),0)</f>
        <v>0</v>
      </c>
      <c r="P49" s="30" t="n">
        <f aca="false">IFERROR(INDEX(Adições!$R$2:$R$301,MATCH($B49,Adições!$A$2:$A$301,0)),0)</f>
        <v>0</v>
      </c>
      <c r="Q49" s="30" t="n">
        <f aca="false">IFERROR(ROUND(O49*P49/100,2),0)</f>
        <v>0</v>
      </c>
      <c r="R49" s="30" t="n">
        <f aca="false">IFERROR(ROUND(Q49*(-INDEX(Adições!$S$2:$S$301,MATCH($B49,Adições!$A$2:$A$301,0))/100),2),0)</f>
        <v>0</v>
      </c>
      <c r="S49" s="24" t="str">
        <f aca="false">IFERROR(""&amp;INDEX(Adições!$T$2:$T$301,MATCH($B49,Adições!$A$2:$A$301,0)),"")</f>
        <v/>
      </c>
      <c r="T49" s="29" t="s">
        <v>40</v>
      </c>
      <c r="U49" s="30" t="n">
        <f aca="false">IFERROR(ROUND(W49*100/V49,2),0)</f>
        <v>0</v>
      </c>
      <c r="V49" s="31" t="n">
        <f aca="false">IFERROR(INDEX(Adições!$I$2:$I$301,MATCH($B49,Adições!$A$2:$A$301,0)),0)</f>
        <v>0</v>
      </c>
      <c r="W49" s="30" t="n">
        <f aca="false">IFERROR(ROUND($G49/INDEX(Adições!$E$2:$E$301,MATCH($B49,Adições!$A$2:$A$301,0))*INDEX(Adições!$J$2:$J$301,MATCH($B49,Adições!$A$2:$A$301,0)),2),0)</f>
        <v>0</v>
      </c>
      <c r="X49" s="24" t="str">
        <f aca="false">IFERROR(""&amp;INDEX(Adições!$K$2:$K$301,MATCH($B49,Adições!$A$2:$A$301,0)),"")</f>
        <v/>
      </c>
      <c r="Y49" s="29" t="s">
        <v>40</v>
      </c>
      <c r="Z49" s="30" t="n">
        <f aca="false">IFERROR(ROUND(AB49*100/AA49,2),0)</f>
        <v>0</v>
      </c>
      <c r="AA49" s="31" t="n">
        <f aca="false">IFERROR(INDEX(Adições!$G$2:$G$301,MATCH($B49,Adições!$A$2:$A$301,0)),0)</f>
        <v>0</v>
      </c>
      <c r="AB49" s="30" t="n">
        <f aca="false">IFERROR(ROUND($G49/INDEX(Adições!$E$2:$E$301,MATCH($B49,Adições!$A$2:$A$301,0))*INDEX(Adições!$H$2:$H$301,MATCH($B49,Adições!$A$2:$A$301,0)),2),0)</f>
        <v>0</v>
      </c>
      <c r="AC49" s="28" t="n">
        <f aca="false">IFERROR(ROUND($G49/SUM(Adições!$E:$E)*Operação!$C$7,2),0)</f>
        <v>0</v>
      </c>
      <c r="AD49" s="29" t="s">
        <v>40</v>
      </c>
      <c r="AE49" s="30" t="n">
        <f aca="false">IFERROR(ROUND(AG49*100/AF49,2),0)</f>
        <v>0</v>
      </c>
      <c r="AF49" s="28" t="n">
        <f aca="false">IFERROR(INDEX(Adições!$L$2:$L$301,MATCH($B49,Adições!$A$2:$A$301,0)),0)</f>
        <v>0</v>
      </c>
      <c r="AG49" s="30" t="n">
        <f aca="false">IFERROR(ROUND($G49/INDEX(Adições!$E$2:$E$301,MATCH($B49,Adições!$A$2:$A$301,0))*INDEX(Adições!$M$2:$M$301,MATCH($B49,Adições!$A$2:$A$301,0)),2),0)</f>
        <v>0</v>
      </c>
      <c r="AH49" s="24" t="str">
        <f aca="false">IFERROR(""&amp;INDEX(Adições!$N$2:$N$301,MATCH($B49,Adições!$A$2:$A$301,0)),"")</f>
        <v/>
      </c>
      <c r="AI49" s="29" t="s">
        <v>40</v>
      </c>
      <c r="AJ49" s="30" t="n">
        <f aca="false">IFERROR(ROUND(AL49*100/AK49,2),0)</f>
        <v>0</v>
      </c>
      <c r="AK49" s="28" t="n">
        <f aca="false">IFERROR(INDEX(Adições!$O$2:$O$301,MATCH($B49,Adições!$A$2:$A$301,0)),0)</f>
        <v>0</v>
      </c>
      <c r="AL49" s="30" t="n">
        <f aca="false">IFERROR(ROUND($G49/INDEX(Adições!$E$2:$E$301,MATCH($B49,Adições!$A$2:$A$301,0))*INDEX(Adições!$P$2:$P$301,MATCH($B49,Adições!$A$2:$A$301,0)),2),0)</f>
        <v>0</v>
      </c>
      <c r="AM49" s="24" t="str">
        <f aca="false">IFERROR(""&amp;INDEX(Adições!$Q$2:$Q$301,MATCH($B49,Adições!$A$2:$A$301,0)),"")</f>
        <v/>
      </c>
      <c r="AN49" s="28" t="n">
        <f aca="false">M49+Q49+W49+AB49+AC49+AG49+AL49</f>
        <v>0</v>
      </c>
    </row>
    <row r="50" customFormat="false" ht="12.8" hidden="false" customHeight="false" outlineLevel="0" collapsed="false">
      <c r="A50" s="20"/>
      <c r="B50" s="21"/>
      <c r="C50" s="22"/>
      <c r="D50" s="32"/>
      <c r="E50" s="24" t="str">
        <f aca="false">IFERROR(""&amp;INDEX(Adições!$B$2:$B$301,MATCH($B50,Adições!$A$2:$A$301,0)),"")</f>
        <v/>
      </c>
      <c r="F50" s="25" t="n">
        <f aca="false">IFERROR(ROUND($G50/INDEX(Adições!$E$2:$E$301,MATCH($B50,Adições!$A$2:$A$301,0))*INDEX(Adições!$F$2:$F$301,MATCH($B50,Adições!$A$2:$A$301,0)),2),0)</f>
        <v>0</v>
      </c>
      <c r="G50" s="26" t="n">
        <f aca="false">ROUND(C50*D50,4)</f>
        <v>0</v>
      </c>
      <c r="H50" s="27" t="n">
        <f aca="false">ROUND(D50*Operação!$C$1,8)</f>
        <v>0</v>
      </c>
      <c r="I50" s="28" t="n">
        <f aca="false">ROUND(C50*H50,2)</f>
        <v>0</v>
      </c>
      <c r="J50" s="28" t="n">
        <f aca="false">IFERROR(ROUND($F50/SUM(Adições!$F:$F)*Operação!$C$4,2),0)</f>
        <v>0</v>
      </c>
      <c r="K50" s="28" t="n">
        <f aca="false">IFERROR(ROUND($G50/SUM(Adições!$E:$E)*Operação!$C$5,2),0)</f>
        <v>0</v>
      </c>
      <c r="L50" s="28" t="n">
        <f aca="false">IFERROR(ROUND($G50/SUM(Adições!$E:$E)*Operação!$C$6,2),0)</f>
        <v>0</v>
      </c>
      <c r="M50" s="28" t="n">
        <f aca="false">I50+J50+K50+L50</f>
        <v>0</v>
      </c>
      <c r="N50" s="29" t="s">
        <v>40</v>
      </c>
      <c r="O50" s="30" t="n">
        <f aca="false">IFERROR(IF(P50&gt;0,ROUND((M50+W50+AB50+AC50+AG50+AL50)/(1-P50/100),2),0),0)</f>
        <v>0</v>
      </c>
      <c r="P50" s="30" t="n">
        <f aca="false">IFERROR(INDEX(Adições!$R$2:$R$301,MATCH($B50,Adições!$A$2:$A$301,0)),0)</f>
        <v>0</v>
      </c>
      <c r="Q50" s="30" t="n">
        <f aca="false">IFERROR(ROUND(O50*P50/100,2),0)</f>
        <v>0</v>
      </c>
      <c r="R50" s="30" t="n">
        <f aca="false">IFERROR(ROUND(Q50*(-INDEX(Adições!$S$2:$S$301,MATCH($B50,Adições!$A$2:$A$301,0))/100),2),0)</f>
        <v>0</v>
      </c>
      <c r="S50" s="24" t="str">
        <f aca="false">IFERROR(""&amp;INDEX(Adições!$T$2:$T$301,MATCH($B50,Adições!$A$2:$A$301,0)),"")</f>
        <v/>
      </c>
      <c r="T50" s="29" t="s">
        <v>40</v>
      </c>
      <c r="U50" s="30" t="n">
        <f aca="false">IFERROR(ROUND(W50*100/V50,2),0)</f>
        <v>0</v>
      </c>
      <c r="V50" s="31" t="n">
        <f aca="false">IFERROR(INDEX(Adições!$I$2:$I$301,MATCH($B50,Adições!$A$2:$A$301,0)),0)</f>
        <v>0</v>
      </c>
      <c r="W50" s="30" t="n">
        <f aca="false">IFERROR(ROUND($G50/INDEX(Adições!$E$2:$E$301,MATCH($B50,Adições!$A$2:$A$301,0))*INDEX(Adições!$J$2:$J$301,MATCH($B50,Adições!$A$2:$A$301,0)),2),0)</f>
        <v>0</v>
      </c>
      <c r="X50" s="24" t="str">
        <f aca="false">IFERROR(""&amp;INDEX(Adições!$K$2:$K$301,MATCH($B50,Adições!$A$2:$A$301,0)),"")</f>
        <v/>
      </c>
      <c r="Y50" s="29" t="s">
        <v>40</v>
      </c>
      <c r="Z50" s="30" t="n">
        <f aca="false">IFERROR(ROUND(AB50*100/AA50,2),0)</f>
        <v>0</v>
      </c>
      <c r="AA50" s="31" t="n">
        <f aca="false">IFERROR(INDEX(Adições!$G$2:$G$301,MATCH($B50,Adições!$A$2:$A$301,0)),0)</f>
        <v>0</v>
      </c>
      <c r="AB50" s="30" t="n">
        <f aca="false">IFERROR(ROUND($G50/INDEX(Adições!$E$2:$E$301,MATCH($B50,Adições!$A$2:$A$301,0))*INDEX(Adições!$H$2:$H$301,MATCH($B50,Adições!$A$2:$A$301,0)),2),0)</f>
        <v>0</v>
      </c>
      <c r="AC50" s="28" t="n">
        <f aca="false">IFERROR(ROUND($G50/SUM(Adições!$E:$E)*Operação!$C$7,2),0)</f>
        <v>0</v>
      </c>
      <c r="AD50" s="29" t="s">
        <v>40</v>
      </c>
      <c r="AE50" s="30" t="n">
        <f aca="false">IFERROR(ROUND(AG50*100/AF50,2),0)</f>
        <v>0</v>
      </c>
      <c r="AF50" s="28" t="n">
        <f aca="false">IFERROR(INDEX(Adições!$L$2:$L$301,MATCH($B50,Adições!$A$2:$A$301,0)),0)</f>
        <v>0</v>
      </c>
      <c r="AG50" s="30" t="n">
        <f aca="false">IFERROR(ROUND($G50/INDEX(Adições!$E$2:$E$301,MATCH($B50,Adições!$A$2:$A$301,0))*INDEX(Adições!$M$2:$M$301,MATCH($B50,Adições!$A$2:$A$301,0)),2),0)</f>
        <v>0</v>
      </c>
      <c r="AH50" s="24" t="str">
        <f aca="false">IFERROR(""&amp;INDEX(Adições!$N$2:$N$301,MATCH($B50,Adições!$A$2:$A$301,0)),"")</f>
        <v/>
      </c>
      <c r="AI50" s="29" t="s">
        <v>40</v>
      </c>
      <c r="AJ50" s="30" t="n">
        <f aca="false">IFERROR(ROUND(AL50*100/AK50,2),0)</f>
        <v>0</v>
      </c>
      <c r="AK50" s="28" t="n">
        <f aca="false">IFERROR(INDEX(Adições!$O$2:$O$301,MATCH($B50,Adições!$A$2:$A$301,0)),0)</f>
        <v>0</v>
      </c>
      <c r="AL50" s="30" t="n">
        <f aca="false">IFERROR(ROUND($G50/INDEX(Adições!$E$2:$E$301,MATCH($B50,Adições!$A$2:$A$301,0))*INDEX(Adições!$P$2:$P$301,MATCH($B50,Adições!$A$2:$A$301,0)),2),0)</f>
        <v>0</v>
      </c>
      <c r="AM50" s="24" t="str">
        <f aca="false">IFERROR(""&amp;INDEX(Adições!$Q$2:$Q$301,MATCH($B50,Adições!$A$2:$A$301,0)),"")</f>
        <v/>
      </c>
      <c r="AN50" s="28" t="n">
        <f aca="false">M50+Q50+W50+AB50+AC50+AG50+AL50</f>
        <v>0</v>
      </c>
    </row>
    <row r="51" customFormat="false" ht="12.8" hidden="false" customHeight="false" outlineLevel="0" collapsed="false">
      <c r="A51" s="20"/>
      <c r="B51" s="21"/>
      <c r="C51" s="22"/>
      <c r="D51" s="32"/>
      <c r="E51" s="24" t="str">
        <f aca="false">IFERROR(""&amp;INDEX(Adições!$B$2:$B$301,MATCH($B51,Adições!$A$2:$A$301,0)),"")</f>
        <v/>
      </c>
      <c r="F51" s="25" t="n">
        <f aca="false">IFERROR(ROUND($G51/INDEX(Adições!$E$2:$E$301,MATCH($B51,Adições!$A$2:$A$301,0))*INDEX(Adições!$F$2:$F$301,MATCH($B51,Adições!$A$2:$A$301,0)),2),0)</f>
        <v>0</v>
      </c>
      <c r="G51" s="26" t="n">
        <f aca="false">ROUND(C51*D51,4)</f>
        <v>0</v>
      </c>
      <c r="H51" s="27" t="n">
        <f aca="false">ROUND(D51*Operação!$C$1,8)</f>
        <v>0</v>
      </c>
      <c r="I51" s="28" t="n">
        <f aca="false">ROUND(C51*H51,2)</f>
        <v>0</v>
      </c>
      <c r="J51" s="28" t="n">
        <f aca="false">IFERROR(ROUND($F51/SUM(Adições!$F:$F)*Operação!$C$4,2),0)</f>
        <v>0</v>
      </c>
      <c r="K51" s="28" t="n">
        <f aca="false">IFERROR(ROUND($G51/SUM(Adições!$E:$E)*Operação!$C$5,2),0)</f>
        <v>0</v>
      </c>
      <c r="L51" s="28" t="n">
        <f aca="false">IFERROR(ROUND($G51/SUM(Adições!$E:$E)*Operação!$C$6,2),0)</f>
        <v>0</v>
      </c>
      <c r="M51" s="28" t="n">
        <f aca="false">I51+J51+K51+L51</f>
        <v>0</v>
      </c>
      <c r="N51" s="29" t="s">
        <v>40</v>
      </c>
      <c r="O51" s="30" t="n">
        <f aca="false">IFERROR(IF(P51&gt;0,ROUND((M51+W51+AB51+AC51+AG51+AL51)/(1-P51/100),2),0),0)</f>
        <v>0</v>
      </c>
      <c r="P51" s="30" t="n">
        <f aca="false">IFERROR(INDEX(Adições!$R$2:$R$301,MATCH($B51,Adições!$A$2:$A$301,0)),0)</f>
        <v>0</v>
      </c>
      <c r="Q51" s="30" t="n">
        <f aca="false">IFERROR(ROUND(O51*P51/100,2),0)</f>
        <v>0</v>
      </c>
      <c r="R51" s="30" t="n">
        <f aca="false">IFERROR(ROUND(Q51*(-INDEX(Adições!$S$2:$S$301,MATCH($B51,Adições!$A$2:$A$301,0))/100),2),0)</f>
        <v>0</v>
      </c>
      <c r="S51" s="24" t="str">
        <f aca="false">IFERROR(""&amp;INDEX(Adições!$T$2:$T$301,MATCH($B51,Adições!$A$2:$A$301,0)),"")</f>
        <v/>
      </c>
      <c r="T51" s="29" t="s">
        <v>40</v>
      </c>
      <c r="U51" s="30" t="n">
        <f aca="false">IFERROR(ROUND(W51*100/V51,2),0)</f>
        <v>0</v>
      </c>
      <c r="V51" s="31" t="n">
        <f aca="false">IFERROR(INDEX(Adições!$I$2:$I$301,MATCH($B51,Adições!$A$2:$A$301,0)),0)</f>
        <v>0</v>
      </c>
      <c r="W51" s="30" t="n">
        <f aca="false">IFERROR(ROUND($G51/INDEX(Adições!$E$2:$E$301,MATCH($B51,Adições!$A$2:$A$301,0))*INDEX(Adições!$J$2:$J$301,MATCH($B51,Adições!$A$2:$A$301,0)),2),0)</f>
        <v>0</v>
      </c>
      <c r="X51" s="24" t="str">
        <f aca="false">IFERROR(""&amp;INDEX(Adições!$K$2:$K$301,MATCH($B51,Adições!$A$2:$A$301,0)),"")</f>
        <v/>
      </c>
      <c r="Y51" s="29" t="s">
        <v>40</v>
      </c>
      <c r="Z51" s="30" t="n">
        <f aca="false">IFERROR(ROUND(AB51*100/AA51,2),0)</f>
        <v>0</v>
      </c>
      <c r="AA51" s="31" t="n">
        <f aca="false">IFERROR(INDEX(Adições!$G$2:$G$301,MATCH($B51,Adições!$A$2:$A$301,0)),0)</f>
        <v>0</v>
      </c>
      <c r="AB51" s="30" t="n">
        <f aca="false">IFERROR(ROUND($G51/INDEX(Adições!$E$2:$E$301,MATCH($B51,Adições!$A$2:$A$301,0))*INDEX(Adições!$H$2:$H$301,MATCH($B51,Adições!$A$2:$A$301,0)),2),0)</f>
        <v>0</v>
      </c>
      <c r="AC51" s="28" t="n">
        <f aca="false">IFERROR(ROUND($G51/SUM(Adições!$E:$E)*Operação!$C$7,2),0)</f>
        <v>0</v>
      </c>
      <c r="AD51" s="29" t="s">
        <v>40</v>
      </c>
      <c r="AE51" s="30" t="n">
        <f aca="false">IFERROR(ROUND(AG51*100/AF51,2),0)</f>
        <v>0</v>
      </c>
      <c r="AF51" s="28" t="n">
        <f aca="false">IFERROR(INDEX(Adições!$L$2:$L$301,MATCH($B51,Adições!$A$2:$A$301,0)),0)</f>
        <v>0</v>
      </c>
      <c r="AG51" s="30" t="n">
        <f aca="false">IFERROR(ROUND($G51/INDEX(Adições!$E$2:$E$301,MATCH($B51,Adições!$A$2:$A$301,0))*INDEX(Adições!$M$2:$M$301,MATCH($B51,Adições!$A$2:$A$301,0)),2),0)</f>
        <v>0</v>
      </c>
      <c r="AH51" s="24" t="str">
        <f aca="false">IFERROR(""&amp;INDEX(Adições!$N$2:$N$301,MATCH($B51,Adições!$A$2:$A$301,0)),"")</f>
        <v/>
      </c>
      <c r="AI51" s="29" t="s">
        <v>40</v>
      </c>
      <c r="AJ51" s="30" t="n">
        <f aca="false">IFERROR(ROUND(AL51*100/AK51,2),0)</f>
        <v>0</v>
      </c>
      <c r="AK51" s="28" t="n">
        <f aca="false">IFERROR(INDEX(Adições!$O$2:$O$301,MATCH($B51,Adições!$A$2:$A$301,0)),0)</f>
        <v>0</v>
      </c>
      <c r="AL51" s="30" t="n">
        <f aca="false">IFERROR(ROUND($G51/INDEX(Adições!$E$2:$E$301,MATCH($B51,Adições!$A$2:$A$301,0))*INDEX(Adições!$P$2:$P$301,MATCH($B51,Adições!$A$2:$A$301,0)),2),0)</f>
        <v>0</v>
      </c>
      <c r="AM51" s="24" t="str">
        <f aca="false">IFERROR(""&amp;INDEX(Adições!$Q$2:$Q$301,MATCH($B51,Adições!$A$2:$A$301,0)),"")</f>
        <v/>
      </c>
      <c r="AN51" s="28" t="n">
        <f aca="false">M51+Q51+W51+AB51+AC51+AG51+AL51</f>
        <v>0</v>
      </c>
    </row>
    <row r="52" customFormat="false" ht="12.8" hidden="false" customHeight="false" outlineLevel="0" collapsed="false">
      <c r="A52" s="20"/>
      <c r="B52" s="21"/>
      <c r="C52" s="22"/>
      <c r="D52" s="32"/>
      <c r="E52" s="24" t="str">
        <f aca="false">IFERROR(""&amp;INDEX(Adições!$B$2:$B$301,MATCH($B52,Adições!$A$2:$A$301,0)),"")</f>
        <v/>
      </c>
      <c r="F52" s="25" t="n">
        <f aca="false">IFERROR(ROUND($G52/INDEX(Adições!$E$2:$E$301,MATCH($B52,Adições!$A$2:$A$301,0))*INDEX(Adições!$F$2:$F$301,MATCH($B52,Adições!$A$2:$A$301,0)),2),0)</f>
        <v>0</v>
      </c>
      <c r="G52" s="26" t="n">
        <f aca="false">ROUND(C52*D52,4)</f>
        <v>0</v>
      </c>
      <c r="H52" s="27" t="n">
        <f aca="false">ROUND(D52*Operação!$C$1,8)</f>
        <v>0</v>
      </c>
      <c r="I52" s="28" t="n">
        <f aca="false">ROUND(C52*H52,2)</f>
        <v>0</v>
      </c>
      <c r="J52" s="28" t="n">
        <f aca="false">IFERROR(ROUND($F52/SUM(Adições!$F:$F)*Operação!$C$4,2),0)</f>
        <v>0</v>
      </c>
      <c r="K52" s="28" t="n">
        <f aca="false">IFERROR(ROUND($G52/SUM(Adições!$E:$E)*Operação!$C$5,2),0)</f>
        <v>0</v>
      </c>
      <c r="L52" s="28" t="n">
        <f aca="false">IFERROR(ROUND($G52/SUM(Adições!$E:$E)*Operação!$C$6,2),0)</f>
        <v>0</v>
      </c>
      <c r="M52" s="28" t="n">
        <f aca="false">I52+J52+K52+L52</f>
        <v>0</v>
      </c>
      <c r="N52" s="29" t="s">
        <v>40</v>
      </c>
      <c r="O52" s="30" t="n">
        <f aca="false">IFERROR(IF(P52&gt;0,ROUND((M52+W52+AB52+AC52+AG52+AL52)/(1-P52/100),2),0),0)</f>
        <v>0</v>
      </c>
      <c r="P52" s="30" t="n">
        <f aca="false">IFERROR(INDEX(Adições!$R$2:$R$301,MATCH($B52,Adições!$A$2:$A$301,0)),0)</f>
        <v>0</v>
      </c>
      <c r="Q52" s="30" t="n">
        <f aca="false">IFERROR(ROUND(O52*P52/100,2),0)</f>
        <v>0</v>
      </c>
      <c r="R52" s="30" t="n">
        <f aca="false">IFERROR(ROUND(Q52*(-INDEX(Adições!$S$2:$S$301,MATCH($B52,Adições!$A$2:$A$301,0))/100),2),0)</f>
        <v>0</v>
      </c>
      <c r="S52" s="24" t="str">
        <f aca="false">IFERROR(""&amp;INDEX(Adições!$T$2:$T$301,MATCH($B52,Adições!$A$2:$A$301,0)),"")</f>
        <v/>
      </c>
      <c r="T52" s="29" t="s">
        <v>40</v>
      </c>
      <c r="U52" s="30" t="n">
        <f aca="false">IFERROR(ROUND(W52*100/V52,2),0)</f>
        <v>0</v>
      </c>
      <c r="V52" s="31" t="n">
        <f aca="false">IFERROR(INDEX(Adições!$I$2:$I$301,MATCH($B52,Adições!$A$2:$A$301,0)),0)</f>
        <v>0</v>
      </c>
      <c r="W52" s="30" t="n">
        <f aca="false">IFERROR(ROUND($G52/INDEX(Adições!$E$2:$E$301,MATCH($B52,Adições!$A$2:$A$301,0))*INDEX(Adições!$J$2:$J$301,MATCH($B52,Adições!$A$2:$A$301,0)),2),0)</f>
        <v>0</v>
      </c>
      <c r="X52" s="24" t="str">
        <f aca="false">IFERROR(""&amp;INDEX(Adições!$K$2:$K$301,MATCH($B52,Adições!$A$2:$A$301,0)),"")</f>
        <v/>
      </c>
      <c r="Y52" s="29" t="s">
        <v>40</v>
      </c>
      <c r="Z52" s="30" t="n">
        <f aca="false">IFERROR(ROUND(AB52*100/AA52,2),0)</f>
        <v>0</v>
      </c>
      <c r="AA52" s="31" t="n">
        <f aca="false">IFERROR(INDEX(Adições!$G$2:$G$301,MATCH($B52,Adições!$A$2:$A$301,0)),0)</f>
        <v>0</v>
      </c>
      <c r="AB52" s="30" t="n">
        <f aca="false">IFERROR(ROUND($G52/INDEX(Adições!$E$2:$E$301,MATCH($B52,Adições!$A$2:$A$301,0))*INDEX(Adições!$H$2:$H$301,MATCH($B52,Adições!$A$2:$A$301,0)),2),0)</f>
        <v>0</v>
      </c>
      <c r="AC52" s="28" t="n">
        <f aca="false">IFERROR(ROUND($G52/SUM(Adições!$E:$E)*Operação!$C$7,2),0)</f>
        <v>0</v>
      </c>
      <c r="AD52" s="29" t="s">
        <v>40</v>
      </c>
      <c r="AE52" s="30" t="n">
        <f aca="false">IFERROR(ROUND(AG52*100/AF52,2),0)</f>
        <v>0</v>
      </c>
      <c r="AF52" s="28" t="n">
        <f aca="false">IFERROR(INDEX(Adições!$L$2:$L$301,MATCH($B52,Adições!$A$2:$A$301,0)),0)</f>
        <v>0</v>
      </c>
      <c r="AG52" s="30" t="n">
        <f aca="false">IFERROR(ROUND($G52/INDEX(Adições!$E$2:$E$301,MATCH($B52,Adições!$A$2:$A$301,0))*INDEX(Adições!$M$2:$M$301,MATCH($B52,Adições!$A$2:$A$301,0)),2),0)</f>
        <v>0</v>
      </c>
      <c r="AH52" s="24" t="str">
        <f aca="false">IFERROR(""&amp;INDEX(Adições!$N$2:$N$301,MATCH($B52,Adições!$A$2:$A$301,0)),"")</f>
        <v/>
      </c>
      <c r="AI52" s="29" t="s">
        <v>40</v>
      </c>
      <c r="AJ52" s="30" t="n">
        <f aca="false">IFERROR(ROUND(AL52*100/AK52,2),0)</f>
        <v>0</v>
      </c>
      <c r="AK52" s="28" t="n">
        <f aca="false">IFERROR(INDEX(Adições!$O$2:$O$301,MATCH($B52,Adições!$A$2:$A$301,0)),0)</f>
        <v>0</v>
      </c>
      <c r="AL52" s="30" t="n">
        <f aca="false">IFERROR(ROUND($G52/INDEX(Adições!$E$2:$E$301,MATCH($B52,Adições!$A$2:$A$301,0))*INDEX(Adições!$P$2:$P$301,MATCH($B52,Adições!$A$2:$A$301,0)),2),0)</f>
        <v>0</v>
      </c>
      <c r="AM52" s="24" t="str">
        <f aca="false">IFERROR(""&amp;INDEX(Adições!$Q$2:$Q$301,MATCH($B52,Adições!$A$2:$A$301,0)),"")</f>
        <v/>
      </c>
      <c r="AN52" s="28" t="n">
        <f aca="false">M52+Q52+W52+AB52+AC52+AG52+AL52</f>
        <v>0</v>
      </c>
    </row>
    <row r="53" customFormat="false" ht="12.8" hidden="false" customHeight="false" outlineLevel="0" collapsed="false">
      <c r="A53" s="20"/>
      <c r="B53" s="21"/>
      <c r="C53" s="22"/>
      <c r="D53" s="32"/>
      <c r="E53" s="24" t="str">
        <f aca="false">IFERROR(""&amp;INDEX(Adições!$B$2:$B$301,MATCH($B53,Adições!$A$2:$A$301,0)),"")</f>
        <v/>
      </c>
      <c r="F53" s="25" t="n">
        <f aca="false">IFERROR(ROUND($G53/INDEX(Adições!$E$2:$E$301,MATCH($B53,Adições!$A$2:$A$301,0))*INDEX(Adições!$F$2:$F$301,MATCH($B53,Adições!$A$2:$A$301,0)),2),0)</f>
        <v>0</v>
      </c>
      <c r="G53" s="26" t="n">
        <f aca="false">ROUND(C53*D53,4)</f>
        <v>0</v>
      </c>
      <c r="H53" s="27" t="n">
        <f aca="false">ROUND(D53*Operação!$C$1,8)</f>
        <v>0</v>
      </c>
      <c r="I53" s="28" t="n">
        <f aca="false">ROUND(C53*H53,2)</f>
        <v>0</v>
      </c>
      <c r="J53" s="28" t="n">
        <f aca="false">IFERROR(ROUND($F53/SUM(Adições!$F:$F)*Operação!$C$4,2),0)</f>
        <v>0</v>
      </c>
      <c r="K53" s="28" t="n">
        <f aca="false">IFERROR(ROUND($G53/SUM(Adições!$E:$E)*Operação!$C$5,2),0)</f>
        <v>0</v>
      </c>
      <c r="L53" s="28" t="n">
        <f aca="false">IFERROR(ROUND($G53/SUM(Adições!$E:$E)*Operação!$C$6,2),0)</f>
        <v>0</v>
      </c>
      <c r="M53" s="28" t="n">
        <f aca="false">I53+J53+K53+L53</f>
        <v>0</v>
      </c>
      <c r="N53" s="29" t="s">
        <v>40</v>
      </c>
      <c r="O53" s="30" t="n">
        <f aca="false">IFERROR(IF(P53&gt;0,ROUND((M53+W53+AB53+AC53+AG53+AL53)/(1-P53/100),2),0),0)</f>
        <v>0</v>
      </c>
      <c r="P53" s="30" t="n">
        <f aca="false">IFERROR(INDEX(Adições!$R$2:$R$301,MATCH($B53,Adições!$A$2:$A$301,0)),0)</f>
        <v>0</v>
      </c>
      <c r="Q53" s="30" t="n">
        <f aca="false">IFERROR(ROUND(O53*P53/100,2),0)</f>
        <v>0</v>
      </c>
      <c r="R53" s="30" t="n">
        <f aca="false">IFERROR(ROUND(Q53*(-INDEX(Adições!$S$2:$S$301,MATCH($B53,Adições!$A$2:$A$301,0))/100),2),0)</f>
        <v>0</v>
      </c>
      <c r="S53" s="24" t="str">
        <f aca="false">IFERROR(""&amp;INDEX(Adições!$T$2:$T$301,MATCH($B53,Adições!$A$2:$A$301,0)),"")</f>
        <v/>
      </c>
      <c r="T53" s="29" t="s">
        <v>40</v>
      </c>
      <c r="U53" s="30" t="n">
        <f aca="false">IFERROR(ROUND(W53*100/V53,2),0)</f>
        <v>0</v>
      </c>
      <c r="V53" s="31" t="n">
        <f aca="false">IFERROR(INDEX(Adições!$I$2:$I$301,MATCH($B53,Adições!$A$2:$A$301,0)),0)</f>
        <v>0</v>
      </c>
      <c r="W53" s="30" t="n">
        <f aca="false">IFERROR(ROUND($G53/INDEX(Adições!$E$2:$E$301,MATCH($B53,Adições!$A$2:$A$301,0))*INDEX(Adições!$J$2:$J$301,MATCH($B53,Adições!$A$2:$A$301,0)),2),0)</f>
        <v>0</v>
      </c>
      <c r="X53" s="24" t="str">
        <f aca="false">IFERROR(""&amp;INDEX(Adições!$K$2:$K$301,MATCH($B53,Adições!$A$2:$A$301,0)),"")</f>
        <v/>
      </c>
      <c r="Y53" s="29" t="s">
        <v>40</v>
      </c>
      <c r="Z53" s="30" t="n">
        <f aca="false">IFERROR(ROUND(AB53*100/AA53,2),0)</f>
        <v>0</v>
      </c>
      <c r="AA53" s="31" t="n">
        <f aca="false">IFERROR(INDEX(Adições!$G$2:$G$301,MATCH($B53,Adições!$A$2:$A$301,0)),0)</f>
        <v>0</v>
      </c>
      <c r="AB53" s="30" t="n">
        <f aca="false">IFERROR(ROUND($G53/INDEX(Adições!$E$2:$E$301,MATCH($B53,Adições!$A$2:$A$301,0))*INDEX(Adições!$H$2:$H$301,MATCH($B53,Adições!$A$2:$A$301,0)),2),0)</f>
        <v>0</v>
      </c>
      <c r="AC53" s="28" t="n">
        <f aca="false">IFERROR(ROUND($G53/SUM(Adições!$E:$E)*Operação!$C$7,2),0)</f>
        <v>0</v>
      </c>
      <c r="AD53" s="29" t="s">
        <v>40</v>
      </c>
      <c r="AE53" s="30" t="n">
        <f aca="false">IFERROR(ROUND(AG53*100/AF53,2),0)</f>
        <v>0</v>
      </c>
      <c r="AF53" s="28" t="n">
        <f aca="false">IFERROR(INDEX(Adições!$L$2:$L$301,MATCH($B53,Adições!$A$2:$A$301,0)),0)</f>
        <v>0</v>
      </c>
      <c r="AG53" s="30" t="n">
        <f aca="false">IFERROR(ROUND($G53/INDEX(Adições!$E$2:$E$301,MATCH($B53,Adições!$A$2:$A$301,0))*INDEX(Adições!$M$2:$M$301,MATCH($B53,Adições!$A$2:$A$301,0)),2),0)</f>
        <v>0</v>
      </c>
      <c r="AH53" s="24" t="str">
        <f aca="false">IFERROR(""&amp;INDEX(Adições!$N$2:$N$301,MATCH($B53,Adições!$A$2:$A$301,0)),"")</f>
        <v/>
      </c>
      <c r="AI53" s="29" t="s">
        <v>40</v>
      </c>
      <c r="AJ53" s="30" t="n">
        <f aca="false">IFERROR(ROUND(AL53*100/AK53,2),0)</f>
        <v>0</v>
      </c>
      <c r="AK53" s="28" t="n">
        <f aca="false">IFERROR(INDEX(Adições!$O$2:$O$301,MATCH($B53,Adições!$A$2:$A$301,0)),0)</f>
        <v>0</v>
      </c>
      <c r="AL53" s="30" t="n">
        <f aca="false">IFERROR(ROUND($G53/INDEX(Adições!$E$2:$E$301,MATCH($B53,Adições!$A$2:$A$301,0))*INDEX(Adições!$P$2:$P$301,MATCH($B53,Adições!$A$2:$A$301,0)),2),0)</f>
        <v>0</v>
      </c>
      <c r="AM53" s="24" t="str">
        <f aca="false">IFERROR(""&amp;INDEX(Adições!$Q$2:$Q$301,MATCH($B53,Adições!$A$2:$A$301,0)),"")</f>
        <v/>
      </c>
      <c r="AN53" s="28" t="n">
        <f aca="false">M53+Q53+W53+AB53+AC53+AG53+AL53</f>
        <v>0</v>
      </c>
    </row>
    <row r="54" customFormat="false" ht="12.8" hidden="false" customHeight="false" outlineLevel="0" collapsed="false">
      <c r="A54" s="20"/>
      <c r="B54" s="21"/>
      <c r="C54" s="22"/>
      <c r="D54" s="32"/>
      <c r="E54" s="24" t="str">
        <f aca="false">IFERROR(""&amp;INDEX(Adições!$B$2:$B$301,MATCH($B54,Adições!$A$2:$A$301,0)),"")</f>
        <v/>
      </c>
      <c r="F54" s="25" t="n">
        <f aca="false">IFERROR(ROUND($G54/INDEX(Adições!$E$2:$E$301,MATCH($B54,Adições!$A$2:$A$301,0))*INDEX(Adições!$F$2:$F$301,MATCH($B54,Adições!$A$2:$A$301,0)),2),0)</f>
        <v>0</v>
      </c>
      <c r="G54" s="26" t="n">
        <f aca="false">ROUND(C54*D54,4)</f>
        <v>0</v>
      </c>
      <c r="H54" s="27" t="n">
        <f aca="false">ROUND(D54*Operação!$C$1,8)</f>
        <v>0</v>
      </c>
      <c r="I54" s="28" t="n">
        <f aca="false">ROUND(C54*H54,2)</f>
        <v>0</v>
      </c>
      <c r="J54" s="28" t="n">
        <f aca="false">IFERROR(ROUND($F54/SUM(Adições!$F:$F)*Operação!$C$4,2),0)</f>
        <v>0</v>
      </c>
      <c r="K54" s="28" t="n">
        <f aca="false">IFERROR(ROUND($G54/SUM(Adições!$E:$E)*Operação!$C$5,2),0)</f>
        <v>0</v>
      </c>
      <c r="L54" s="28" t="n">
        <f aca="false">IFERROR(ROUND($G54/SUM(Adições!$E:$E)*Operação!$C$6,2),0)</f>
        <v>0</v>
      </c>
      <c r="M54" s="28" t="n">
        <f aca="false">I54+J54+K54+L54</f>
        <v>0</v>
      </c>
      <c r="N54" s="29" t="s">
        <v>40</v>
      </c>
      <c r="O54" s="30" t="n">
        <f aca="false">IFERROR(IF(P54&gt;0,ROUND((M54+W54+AB54+AC54+AG54+AL54)/(1-P54/100),2),0),0)</f>
        <v>0</v>
      </c>
      <c r="P54" s="30" t="n">
        <f aca="false">IFERROR(INDEX(Adições!$R$2:$R$301,MATCH($B54,Adições!$A$2:$A$301,0)),0)</f>
        <v>0</v>
      </c>
      <c r="Q54" s="30" t="n">
        <f aca="false">IFERROR(ROUND(O54*P54/100,2),0)</f>
        <v>0</v>
      </c>
      <c r="R54" s="30" t="n">
        <f aca="false">IFERROR(ROUND(Q54*(-INDEX(Adições!$S$2:$S$301,MATCH($B54,Adições!$A$2:$A$301,0))/100),2),0)</f>
        <v>0</v>
      </c>
      <c r="S54" s="24" t="str">
        <f aca="false">IFERROR(""&amp;INDEX(Adições!$T$2:$T$301,MATCH($B54,Adições!$A$2:$A$301,0)),"")</f>
        <v/>
      </c>
      <c r="T54" s="29" t="s">
        <v>40</v>
      </c>
      <c r="U54" s="30" t="n">
        <f aca="false">IFERROR(ROUND(W54*100/V54,2),0)</f>
        <v>0</v>
      </c>
      <c r="V54" s="31" t="n">
        <f aca="false">IFERROR(INDEX(Adições!$I$2:$I$301,MATCH($B54,Adições!$A$2:$A$301,0)),0)</f>
        <v>0</v>
      </c>
      <c r="W54" s="30" t="n">
        <f aca="false">IFERROR(ROUND($G54/INDEX(Adições!$E$2:$E$301,MATCH($B54,Adições!$A$2:$A$301,0))*INDEX(Adições!$J$2:$J$301,MATCH($B54,Adições!$A$2:$A$301,0)),2),0)</f>
        <v>0</v>
      </c>
      <c r="X54" s="24" t="str">
        <f aca="false">IFERROR(""&amp;INDEX(Adições!$K$2:$K$301,MATCH($B54,Adições!$A$2:$A$301,0)),"")</f>
        <v/>
      </c>
      <c r="Y54" s="29" t="s">
        <v>40</v>
      </c>
      <c r="Z54" s="30" t="n">
        <f aca="false">IFERROR(ROUND(AB54*100/AA54,2),0)</f>
        <v>0</v>
      </c>
      <c r="AA54" s="31" t="n">
        <f aca="false">IFERROR(INDEX(Adições!$G$2:$G$301,MATCH($B54,Adições!$A$2:$A$301,0)),0)</f>
        <v>0</v>
      </c>
      <c r="AB54" s="30" t="n">
        <f aca="false">IFERROR(ROUND($G54/INDEX(Adições!$E$2:$E$301,MATCH($B54,Adições!$A$2:$A$301,0))*INDEX(Adições!$H$2:$H$301,MATCH($B54,Adições!$A$2:$A$301,0)),2),0)</f>
        <v>0</v>
      </c>
      <c r="AC54" s="28" t="n">
        <f aca="false">IFERROR(ROUND($G54/SUM(Adições!$E:$E)*Operação!$C$7,2),0)</f>
        <v>0</v>
      </c>
      <c r="AD54" s="29" t="s">
        <v>40</v>
      </c>
      <c r="AE54" s="30" t="n">
        <f aca="false">IFERROR(ROUND(AG54*100/AF54,2),0)</f>
        <v>0</v>
      </c>
      <c r="AF54" s="28" t="n">
        <f aca="false">IFERROR(INDEX(Adições!$L$2:$L$301,MATCH($B54,Adições!$A$2:$A$301,0)),0)</f>
        <v>0</v>
      </c>
      <c r="AG54" s="30" t="n">
        <f aca="false">IFERROR(ROUND($G54/INDEX(Adições!$E$2:$E$301,MATCH($B54,Adições!$A$2:$A$301,0))*INDEX(Adições!$M$2:$M$301,MATCH($B54,Adições!$A$2:$A$301,0)),2),0)</f>
        <v>0</v>
      </c>
      <c r="AH54" s="24" t="str">
        <f aca="false">IFERROR(""&amp;INDEX(Adições!$N$2:$N$301,MATCH($B54,Adições!$A$2:$A$301,0)),"")</f>
        <v/>
      </c>
      <c r="AI54" s="29" t="s">
        <v>40</v>
      </c>
      <c r="AJ54" s="30" t="n">
        <f aca="false">IFERROR(ROUND(AL54*100/AK54,2),0)</f>
        <v>0</v>
      </c>
      <c r="AK54" s="28" t="n">
        <f aca="false">IFERROR(INDEX(Adições!$O$2:$O$301,MATCH($B54,Adições!$A$2:$A$301,0)),0)</f>
        <v>0</v>
      </c>
      <c r="AL54" s="30" t="n">
        <f aca="false">IFERROR(ROUND($G54/INDEX(Adições!$E$2:$E$301,MATCH($B54,Adições!$A$2:$A$301,0))*INDEX(Adições!$P$2:$P$301,MATCH($B54,Adições!$A$2:$A$301,0)),2),0)</f>
        <v>0</v>
      </c>
      <c r="AM54" s="24" t="str">
        <f aca="false">IFERROR(""&amp;INDEX(Adições!$Q$2:$Q$301,MATCH($B54,Adições!$A$2:$A$301,0)),"")</f>
        <v/>
      </c>
      <c r="AN54" s="28" t="n">
        <f aca="false">M54+Q54+W54+AB54+AC54+AG54+AL54</f>
        <v>0</v>
      </c>
    </row>
    <row r="55" customFormat="false" ht="12.8" hidden="false" customHeight="false" outlineLevel="0" collapsed="false">
      <c r="A55" s="20"/>
      <c r="B55" s="21"/>
      <c r="C55" s="22"/>
      <c r="D55" s="32"/>
      <c r="E55" s="24" t="str">
        <f aca="false">IFERROR(""&amp;INDEX(Adições!$B$2:$B$301,MATCH($B55,Adições!$A$2:$A$301,0)),"")</f>
        <v/>
      </c>
      <c r="F55" s="25" t="n">
        <f aca="false">IFERROR(ROUND($G55/INDEX(Adições!$E$2:$E$301,MATCH($B55,Adições!$A$2:$A$301,0))*INDEX(Adições!$F$2:$F$301,MATCH($B55,Adições!$A$2:$A$301,0)),2),0)</f>
        <v>0</v>
      </c>
      <c r="G55" s="26" t="n">
        <f aca="false">ROUND(C55*D55,4)</f>
        <v>0</v>
      </c>
      <c r="H55" s="27" t="n">
        <f aca="false">ROUND(D55*Operação!$C$1,8)</f>
        <v>0</v>
      </c>
      <c r="I55" s="28" t="n">
        <f aca="false">ROUND(C55*H55,2)</f>
        <v>0</v>
      </c>
      <c r="J55" s="28" t="n">
        <f aca="false">IFERROR(ROUND($F55/SUM(Adições!$F:$F)*Operação!$C$4,2),0)</f>
        <v>0</v>
      </c>
      <c r="K55" s="28" t="n">
        <f aca="false">IFERROR(ROUND($G55/SUM(Adições!$E:$E)*Operação!$C$5,2),0)</f>
        <v>0</v>
      </c>
      <c r="L55" s="28" t="n">
        <f aca="false">IFERROR(ROUND($G55/SUM(Adições!$E:$E)*Operação!$C$6,2),0)</f>
        <v>0</v>
      </c>
      <c r="M55" s="28" t="n">
        <f aca="false">I55+J55+K55+L55</f>
        <v>0</v>
      </c>
      <c r="N55" s="29" t="s">
        <v>40</v>
      </c>
      <c r="O55" s="30" t="n">
        <f aca="false">IFERROR(IF(P55&gt;0,ROUND((M55+W55+AB55+AC55+AG55+AL55)/(1-P55/100),2),0),0)</f>
        <v>0</v>
      </c>
      <c r="P55" s="30" t="n">
        <f aca="false">IFERROR(INDEX(Adições!$R$2:$R$301,MATCH($B55,Adições!$A$2:$A$301,0)),0)</f>
        <v>0</v>
      </c>
      <c r="Q55" s="30" t="n">
        <f aca="false">IFERROR(ROUND(O55*P55/100,2),0)</f>
        <v>0</v>
      </c>
      <c r="R55" s="30" t="n">
        <f aca="false">IFERROR(ROUND(Q55*(-INDEX(Adições!$S$2:$S$301,MATCH($B55,Adições!$A$2:$A$301,0))/100),2),0)</f>
        <v>0</v>
      </c>
      <c r="S55" s="24" t="str">
        <f aca="false">IFERROR(""&amp;INDEX(Adições!$T$2:$T$301,MATCH($B55,Adições!$A$2:$A$301,0)),"")</f>
        <v/>
      </c>
      <c r="T55" s="29" t="s">
        <v>40</v>
      </c>
      <c r="U55" s="30" t="n">
        <f aca="false">IFERROR(ROUND(W55*100/V55,2),0)</f>
        <v>0</v>
      </c>
      <c r="V55" s="31" t="n">
        <f aca="false">IFERROR(INDEX(Adições!$I$2:$I$301,MATCH($B55,Adições!$A$2:$A$301,0)),0)</f>
        <v>0</v>
      </c>
      <c r="W55" s="30" t="n">
        <f aca="false">IFERROR(ROUND($G55/INDEX(Adições!$E$2:$E$301,MATCH($B55,Adições!$A$2:$A$301,0))*INDEX(Adições!$J$2:$J$301,MATCH($B55,Adições!$A$2:$A$301,0)),2),0)</f>
        <v>0</v>
      </c>
      <c r="X55" s="24" t="str">
        <f aca="false">IFERROR(""&amp;INDEX(Adições!$K$2:$K$301,MATCH($B55,Adições!$A$2:$A$301,0)),"")</f>
        <v/>
      </c>
      <c r="Y55" s="29" t="s">
        <v>40</v>
      </c>
      <c r="Z55" s="30" t="n">
        <f aca="false">IFERROR(ROUND(AB55*100/AA55,2),0)</f>
        <v>0</v>
      </c>
      <c r="AA55" s="31" t="n">
        <f aca="false">IFERROR(INDEX(Adições!$G$2:$G$301,MATCH($B55,Adições!$A$2:$A$301,0)),0)</f>
        <v>0</v>
      </c>
      <c r="AB55" s="30" t="n">
        <f aca="false">IFERROR(ROUND($G55/INDEX(Adições!$E$2:$E$301,MATCH($B55,Adições!$A$2:$A$301,0))*INDEX(Adições!$H$2:$H$301,MATCH($B55,Adições!$A$2:$A$301,0)),2),0)</f>
        <v>0</v>
      </c>
      <c r="AC55" s="28" t="n">
        <f aca="false">IFERROR(ROUND($G55/SUM(Adições!$E:$E)*Operação!$C$7,2),0)</f>
        <v>0</v>
      </c>
      <c r="AD55" s="29" t="s">
        <v>40</v>
      </c>
      <c r="AE55" s="30" t="n">
        <f aca="false">IFERROR(ROUND(AG55*100/AF55,2),0)</f>
        <v>0</v>
      </c>
      <c r="AF55" s="28" t="n">
        <f aca="false">IFERROR(INDEX(Adições!$L$2:$L$301,MATCH($B55,Adições!$A$2:$A$301,0)),0)</f>
        <v>0</v>
      </c>
      <c r="AG55" s="30" t="n">
        <f aca="false">IFERROR(ROUND($G55/INDEX(Adições!$E$2:$E$301,MATCH($B55,Adições!$A$2:$A$301,0))*INDEX(Adições!$M$2:$M$301,MATCH($B55,Adições!$A$2:$A$301,0)),2),0)</f>
        <v>0</v>
      </c>
      <c r="AH55" s="24" t="str">
        <f aca="false">IFERROR(""&amp;INDEX(Adições!$N$2:$N$301,MATCH($B55,Adições!$A$2:$A$301,0)),"")</f>
        <v/>
      </c>
      <c r="AI55" s="29" t="s">
        <v>40</v>
      </c>
      <c r="AJ55" s="30" t="n">
        <f aca="false">IFERROR(ROUND(AL55*100/AK55,2),0)</f>
        <v>0</v>
      </c>
      <c r="AK55" s="28" t="n">
        <f aca="false">IFERROR(INDEX(Adições!$O$2:$O$301,MATCH($B55,Adições!$A$2:$A$301,0)),0)</f>
        <v>0</v>
      </c>
      <c r="AL55" s="30" t="n">
        <f aca="false">IFERROR(ROUND($G55/INDEX(Adições!$E$2:$E$301,MATCH($B55,Adições!$A$2:$A$301,0))*INDEX(Adições!$P$2:$P$301,MATCH($B55,Adições!$A$2:$A$301,0)),2),0)</f>
        <v>0</v>
      </c>
      <c r="AM55" s="24" t="str">
        <f aca="false">IFERROR(""&amp;INDEX(Adições!$Q$2:$Q$301,MATCH($B55,Adições!$A$2:$A$301,0)),"")</f>
        <v/>
      </c>
      <c r="AN55" s="28" t="n">
        <f aca="false">M55+Q55+W55+AB55+AC55+AG55+AL55</f>
        <v>0</v>
      </c>
    </row>
    <row r="56" customFormat="false" ht="12.8" hidden="false" customHeight="false" outlineLevel="0" collapsed="false">
      <c r="A56" s="20"/>
      <c r="B56" s="21"/>
      <c r="C56" s="22"/>
      <c r="D56" s="32"/>
      <c r="E56" s="24" t="str">
        <f aca="false">IFERROR(""&amp;INDEX(Adições!$B$2:$B$301,MATCH($B56,Adições!$A$2:$A$301,0)),"")</f>
        <v/>
      </c>
      <c r="F56" s="25" t="n">
        <f aca="false">IFERROR(ROUND($G56/INDEX(Adições!$E$2:$E$301,MATCH($B56,Adições!$A$2:$A$301,0))*INDEX(Adições!$F$2:$F$301,MATCH($B56,Adições!$A$2:$A$301,0)),2),0)</f>
        <v>0</v>
      </c>
      <c r="G56" s="26" t="n">
        <f aca="false">ROUND(C56*D56,4)</f>
        <v>0</v>
      </c>
      <c r="H56" s="27" t="n">
        <f aca="false">ROUND(D56*Operação!$C$1,8)</f>
        <v>0</v>
      </c>
      <c r="I56" s="28" t="n">
        <f aca="false">ROUND(C56*H56,2)</f>
        <v>0</v>
      </c>
      <c r="J56" s="28" t="n">
        <f aca="false">IFERROR(ROUND($F56/SUM(Adições!$F:$F)*Operação!$C$4,2),0)</f>
        <v>0</v>
      </c>
      <c r="K56" s="28" t="n">
        <f aca="false">IFERROR(ROUND($G56/SUM(Adições!$E:$E)*Operação!$C$5,2),0)</f>
        <v>0</v>
      </c>
      <c r="L56" s="28" t="n">
        <f aca="false">IFERROR(ROUND($G56/SUM(Adições!$E:$E)*Operação!$C$6,2),0)</f>
        <v>0</v>
      </c>
      <c r="M56" s="28" t="n">
        <f aca="false">I56+J56+K56+L56</f>
        <v>0</v>
      </c>
      <c r="N56" s="29" t="s">
        <v>40</v>
      </c>
      <c r="O56" s="30" t="n">
        <f aca="false">IFERROR(IF(P56&gt;0,ROUND((M56+W56+AB56+AC56+AG56+AL56)/(1-P56/100),2),0),0)</f>
        <v>0</v>
      </c>
      <c r="P56" s="30" t="n">
        <f aca="false">IFERROR(INDEX(Adições!$R$2:$R$301,MATCH($B56,Adições!$A$2:$A$301,0)),0)</f>
        <v>0</v>
      </c>
      <c r="Q56" s="30" t="n">
        <f aca="false">IFERROR(ROUND(O56*P56/100,2),0)</f>
        <v>0</v>
      </c>
      <c r="R56" s="30" t="n">
        <f aca="false">IFERROR(ROUND(Q56*(-INDEX(Adições!$S$2:$S$301,MATCH($B56,Adições!$A$2:$A$301,0))/100),2),0)</f>
        <v>0</v>
      </c>
      <c r="S56" s="24" t="str">
        <f aca="false">IFERROR(""&amp;INDEX(Adições!$T$2:$T$301,MATCH($B56,Adições!$A$2:$A$301,0)),"")</f>
        <v/>
      </c>
      <c r="T56" s="29" t="s">
        <v>40</v>
      </c>
      <c r="U56" s="30" t="n">
        <f aca="false">IFERROR(ROUND(W56*100/V56,2),0)</f>
        <v>0</v>
      </c>
      <c r="V56" s="31" t="n">
        <f aca="false">IFERROR(INDEX(Adições!$I$2:$I$301,MATCH($B56,Adições!$A$2:$A$301,0)),0)</f>
        <v>0</v>
      </c>
      <c r="W56" s="30" t="n">
        <f aca="false">IFERROR(ROUND($G56/INDEX(Adições!$E$2:$E$301,MATCH($B56,Adições!$A$2:$A$301,0))*INDEX(Adições!$J$2:$J$301,MATCH($B56,Adições!$A$2:$A$301,0)),2),0)</f>
        <v>0</v>
      </c>
      <c r="X56" s="24" t="str">
        <f aca="false">IFERROR(""&amp;INDEX(Adições!$K$2:$K$301,MATCH($B56,Adições!$A$2:$A$301,0)),"")</f>
        <v/>
      </c>
      <c r="Y56" s="29" t="s">
        <v>40</v>
      </c>
      <c r="Z56" s="30" t="n">
        <f aca="false">IFERROR(ROUND(AB56*100/AA56,2),0)</f>
        <v>0</v>
      </c>
      <c r="AA56" s="31" t="n">
        <f aca="false">IFERROR(INDEX(Adições!$G$2:$G$301,MATCH($B56,Adições!$A$2:$A$301,0)),0)</f>
        <v>0</v>
      </c>
      <c r="AB56" s="30" t="n">
        <f aca="false">IFERROR(ROUND($G56/INDEX(Adições!$E$2:$E$301,MATCH($B56,Adições!$A$2:$A$301,0))*INDEX(Adições!$H$2:$H$301,MATCH($B56,Adições!$A$2:$A$301,0)),2),0)</f>
        <v>0</v>
      </c>
      <c r="AC56" s="28" t="n">
        <f aca="false">IFERROR(ROUND($G56/SUM(Adições!$E:$E)*Operação!$C$7,2),0)</f>
        <v>0</v>
      </c>
      <c r="AD56" s="29" t="s">
        <v>40</v>
      </c>
      <c r="AE56" s="30" t="n">
        <f aca="false">IFERROR(ROUND(AG56*100/AF56,2),0)</f>
        <v>0</v>
      </c>
      <c r="AF56" s="28" t="n">
        <f aca="false">IFERROR(INDEX(Adições!$L$2:$L$301,MATCH($B56,Adições!$A$2:$A$301,0)),0)</f>
        <v>0</v>
      </c>
      <c r="AG56" s="30" t="n">
        <f aca="false">IFERROR(ROUND($G56/INDEX(Adições!$E$2:$E$301,MATCH($B56,Adições!$A$2:$A$301,0))*INDEX(Adições!$M$2:$M$301,MATCH($B56,Adições!$A$2:$A$301,0)),2),0)</f>
        <v>0</v>
      </c>
      <c r="AH56" s="24" t="str">
        <f aca="false">IFERROR(""&amp;INDEX(Adições!$N$2:$N$301,MATCH($B56,Adições!$A$2:$A$301,0)),"")</f>
        <v/>
      </c>
      <c r="AI56" s="29" t="s">
        <v>40</v>
      </c>
      <c r="AJ56" s="30" t="n">
        <f aca="false">IFERROR(ROUND(AL56*100/AK56,2),0)</f>
        <v>0</v>
      </c>
      <c r="AK56" s="28" t="n">
        <f aca="false">IFERROR(INDEX(Adições!$O$2:$O$301,MATCH($B56,Adições!$A$2:$A$301,0)),0)</f>
        <v>0</v>
      </c>
      <c r="AL56" s="30" t="n">
        <f aca="false">IFERROR(ROUND($G56/INDEX(Adições!$E$2:$E$301,MATCH($B56,Adições!$A$2:$A$301,0))*INDEX(Adições!$P$2:$P$301,MATCH($B56,Adições!$A$2:$A$301,0)),2),0)</f>
        <v>0</v>
      </c>
      <c r="AM56" s="24" t="str">
        <f aca="false">IFERROR(""&amp;INDEX(Adições!$Q$2:$Q$301,MATCH($B56,Adições!$A$2:$A$301,0)),"")</f>
        <v/>
      </c>
      <c r="AN56" s="28" t="n">
        <f aca="false">M56+Q56+W56+AB56+AC56+AG56+AL56</f>
        <v>0</v>
      </c>
    </row>
    <row r="57" customFormat="false" ht="12.8" hidden="false" customHeight="false" outlineLevel="0" collapsed="false">
      <c r="A57" s="20"/>
      <c r="B57" s="21"/>
      <c r="C57" s="22"/>
      <c r="D57" s="32"/>
      <c r="E57" s="24" t="str">
        <f aca="false">IFERROR(""&amp;INDEX(Adições!$B$2:$B$301,MATCH($B57,Adições!$A$2:$A$301,0)),"")</f>
        <v/>
      </c>
      <c r="F57" s="25" t="n">
        <f aca="false">IFERROR(ROUND($G57/INDEX(Adições!$E$2:$E$301,MATCH($B57,Adições!$A$2:$A$301,0))*INDEX(Adições!$F$2:$F$301,MATCH($B57,Adições!$A$2:$A$301,0)),2),0)</f>
        <v>0</v>
      </c>
      <c r="G57" s="26" t="n">
        <f aca="false">ROUND(C57*D57,4)</f>
        <v>0</v>
      </c>
      <c r="H57" s="27" t="n">
        <f aca="false">ROUND(D57*Operação!$C$1,8)</f>
        <v>0</v>
      </c>
      <c r="I57" s="28" t="n">
        <f aca="false">ROUND(C57*H57,2)</f>
        <v>0</v>
      </c>
      <c r="J57" s="28" t="n">
        <f aca="false">IFERROR(ROUND($F57/SUM(Adições!$F:$F)*Operação!$C$4,2),0)</f>
        <v>0</v>
      </c>
      <c r="K57" s="28" t="n">
        <f aca="false">IFERROR(ROUND($G57/SUM(Adições!$E:$E)*Operação!$C$5,2),0)</f>
        <v>0</v>
      </c>
      <c r="L57" s="28" t="n">
        <f aca="false">IFERROR(ROUND($G57/SUM(Adições!$E:$E)*Operação!$C$6,2),0)</f>
        <v>0</v>
      </c>
      <c r="M57" s="28" t="n">
        <f aca="false">I57+J57+K57+L57</f>
        <v>0</v>
      </c>
      <c r="N57" s="29" t="s">
        <v>40</v>
      </c>
      <c r="O57" s="30" t="n">
        <f aca="false">IFERROR(IF(P57&gt;0,ROUND((M57+W57+AB57+AC57+AG57+AL57)/(1-P57/100),2),0),0)</f>
        <v>0</v>
      </c>
      <c r="P57" s="30" t="n">
        <f aca="false">IFERROR(INDEX(Adições!$R$2:$R$301,MATCH($B57,Adições!$A$2:$A$301,0)),0)</f>
        <v>0</v>
      </c>
      <c r="Q57" s="30" t="n">
        <f aca="false">IFERROR(ROUND(O57*P57/100,2),0)</f>
        <v>0</v>
      </c>
      <c r="R57" s="30" t="n">
        <f aca="false">IFERROR(ROUND(Q57*(-INDEX(Adições!$S$2:$S$301,MATCH($B57,Adições!$A$2:$A$301,0))/100),2),0)</f>
        <v>0</v>
      </c>
      <c r="S57" s="24" t="str">
        <f aca="false">IFERROR(""&amp;INDEX(Adições!$T$2:$T$301,MATCH($B57,Adições!$A$2:$A$301,0)),"")</f>
        <v/>
      </c>
      <c r="T57" s="29" t="s">
        <v>40</v>
      </c>
      <c r="U57" s="30" t="n">
        <f aca="false">IFERROR(ROUND(W57*100/V57,2),0)</f>
        <v>0</v>
      </c>
      <c r="V57" s="31" t="n">
        <f aca="false">IFERROR(INDEX(Adições!$I$2:$I$301,MATCH($B57,Adições!$A$2:$A$301,0)),0)</f>
        <v>0</v>
      </c>
      <c r="W57" s="30" t="n">
        <f aca="false">IFERROR(ROUND($G57/INDEX(Adições!$E$2:$E$301,MATCH($B57,Adições!$A$2:$A$301,0))*INDEX(Adições!$J$2:$J$301,MATCH($B57,Adições!$A$2:$A$301,0)),2),0)</f>
        <v>0</v>
      </c>
      <c r="X57" s="24" t="str">
        <f aca="false">IFERROR(""&amp;INDEX(Adições!$K$2:$K$301,MATCH($B57,Adições!$A$2:$A$301,0)),"")</f>
        <v/>
      </c>
      <c r="Y57" s="29" t="s">
        <v>40</v>
      </c>
      <c r="Z57" s="30" t="n">
        <f aca="false">IFERROR(ROUND(AB57*100/AA57,2),0)</f>
        <v>0</v>
      </c>
      <c r="AA57" s="31" t="n">
        <f aca="false">IFERROR(INDEX(Adições!$G$2:$G$301,MATCH($B57,Adições!$A$2:$A$301,0)),0)</f>
        <v>0</v>
      </c>
      <c r="AB57" s="30" t="n">
        <f aca="false">IFERROR(ROUND($G57/INDEX(Adições!$E$2:$E$301,MATCH($B57,Adições!$A$2:$A$301,0))*INDEX(Adições!$H$2:$H$301,MATCH($B57,Adições!$A$2:$A$301,0)),2),0)</f>
        <v>0</v>
      </c>
      <c r="AC57" s="28" t="n">
        <f aca="false">IFERROR(ROUND($G57/SUM(Adições!$E:$E)*Operação!$C$7,2),0)</f>
        <v>0</v>
      </c>
      <c r="AD57" s="29" t="s">
        <v>40</v>
      </c>
      <c r="AE57" s="30" t="n">
        <f aca="false">IFERROR(ROUND(AG57*100/AF57,2),0)</f>
        <v>0</v>
      </c>
      <c r="AF57" s="28" t="n">
        <f aca="false">IFERROR(INDEX(Adições!$L$2:$L$301,MATCH($B57,Adições!$A$2:$A$301,0)),0)</f>
        <v>0</v>
      </c>
      <c r="AG57" s="30" t="n">
        <f aca="false">IFERROR(ROUND($G57/INDEX(Adições!$E$2:$E$301,MATCH($B57,Adições!$A$2:$A$301,0))*INDEX(Adições!$M$2:$M$301,MATCH($B57,Adições!$A$2:$A$301,0)),2),0)</f>
        <v>0</v>
      </c>
      <c r="AH57" s="24" t="str">
        <f aca="false">IFERROR(""&amp;INDEX(Adições!$N$2:$N$301,MATCH($B57,Adições!$A$2:$A$301,0)),"")</f>
        <v/>
      </c>
      <c r="AI57" s="29" t="s">
        <v>40</v>
      </c>
      <c r="AJ57" s="30" t="n">
        <f aca="false">IFERROR(ROUND(AL57*100/AK57,2),0)</f>
        <v>0</v>
      </c>
      <c r="AK57" s="28" t="n">
        <f aca="false">IFERROR(INDEX(Adições!$O$2:$O$301,MATCH($B57,Adições!$A$2:$A$301,0)),0)</f>
        <v>0</v>
      </c>
      <c r="AL57" s="30" t="n">
        <f aca="false">IFERROR(ROUND($G57/INDEX(Adições!$E$2:$E$301,MATCH($B57,Adições!$A$2:$A$301,0))*INDEX(Adições!$P$2:$P$301,MATCH($B57,Adições!$A$2:$A$301,0)),2),0)</f>
        <v>0</v>
      </c>
      <c r="AM57" s="24" t="str">
        <f aca="false">IFERROR(""&amp;INDEX(Adições!$Q$2:$Q$301,MATCH($B57,Adições!$A$2:$A$301,0)),"")</f>
        <v/>
      </c>
      <c r="AN57" s="28" t="n">
        <f aca="false">M57+Q57+W57+AB57+AC57+AG57+AL57</f>
        <v>0</v>
      </c>
    </row>
    <row r="58" customFormat="false" ht="12.8" hidden="false" customHeight="false" outlineLevel="0" collapsed="false">
      <c r="A58" s="20"/>
      <c r="B58" s="21"/>
      <c r="C58" s="22"/>
      <c r="D58" s="32"/>
      <c r="E58" s="24" t="str">
        <f aca="false">IFERROR(""&amp;INDEX(Adições!$B$2:$B$301,MATCH($B58,Adições!$A$2:$A$301,0)),"")</f>
        <v/>
      </c>
      <c r="F58" s="25" t="n">
        <f aca="false">IFERROR(ROUND($G58/INDEX(Adições!$E$2:$E$301,MATCH($B58,Adições!$A$2:$A$301,0))*INDEX(Adições!$F$2:$F$301,MATCH($B58,Adições!$A$2:$A$301,0)),2),0)</f>
        <v>0</v>
      </c>
      <c r="G58" s="26" t="n">
        <f aca="false">ROUND(C58*D58,4)</f>
        <v>0</v>
      </c>
      <c r="H58" s="27" t="n">
        <f aca="false">ROUND(D58*Operação!$C$1,8)</f>
        <v>0</v>
      </c>
      <c r="I58" s="28" t="n">
        <f aca="false">ROUND(C58*H58,2)</f>
        <v>0</v>
      </c>
      <c r="J58" s="28" t="n">
        <f aca="false">IFERROR(ROUND($F58/SUM(Adições!$F:$F)*Operação!$C$4,2),0)</f>
        <v>0</v>
      </c>
      <c r="K58" s="28" t="n">
        <f aca="false">IFERROR(ROUND($G58/SUM(Adições!$E:$E)*Operação!$C$5,2),0)</f>
        <v>0</v>
      </c>
      <c r="L58" s="28" t="n">
        <f aca="false">IFERROR(ROUND($G58/SUM(Adições!$E:$E)*Operação!$C$6,2),0)</f>
        <v>0</v>
      </c>
      <c r="M58" s="28" t="n">
        <f aca="false">I58+J58+K58+L58</f>
        <v>0</v>
      </c>
      <c r="N58" s="29" t="s">
        <v>40</v>
      </c>
      <c r="O58" s="30" t="n">
        <f aca="false">IFERROR(IF(P58&gt;0,ROUND((M58+W58+AB58+AC58+AG58+AL58)/(1-P58/100),2),0),0)</f>
        <v>0</v>
      </c>
      <c r="P58" s="30" t="n">
        <f aca="false">IFERROR(INDEX(Adições!$R$2:$R$301,MATCH($B58,Adições!$A$2:$A$301,0)),0)</f>
        <v>0</v>
      </c>
      <c r="Q58" s="30" t="n">
        <f aca="false">IFERROR(ROUND(O58*P58/100,2),0)</f>
        <v>0</v>
      </c>
      <c r="R58" s="30" t="n">
        <f aca="false">IFERROR(ROUND(Q58*(-INDEX(Adições!$S$2:$S$301,MATCH($B58,Adições!$A$2:$A$301,0))/100),2),0)</f>
        <v>0</v>
      </c>
      <c r="S58" s="24" t="str">
        <f aca="false">IFERROR(""&amp;INDEX(Adições!$T$2:$T$301,MATCH($B58,Adições!$A$2:$A$301,0)),"")</f>
        <v/>
      </c>
      <c r="T58" s="29" t="s">
        <v>40</v>
      </c>
      <c r="U58" s="30" t="n">
        <f aca="false">IFERROR(ROUND(W58*100/V58,2),0)</f>
        <v>0</v>
      </c>
      <c r="V58" s="31" t="n">
        <f aca="false">IFERROR(INDEX(Adições!$I$2:$I$301,MATCH($B58,Adições!$A$2:$A$301,0)),0)</f>
        <v>0</v>
      </c>
      <c r="W58" s="30" t="n">
        <f aca="false">IFERROR(ROUND($G58/INDEX(Adições!$E$2:$E$301,MATCH($B58,Adições!$A$2:$A$301,0))*INDEX(Adições!$J$2:$J$301,MATCH($B58,Adições!$A$2:$A$301,0)),2),0)</f>
        <v>0</v>
      </c>
      <c r="X58" s="24" t="str">
        <f aca="false">IFERROR(""&amp;INDEX(Adições!$K$2:$K$301,MATCH($B58,Adições!$A$2:$A$301,0)),"")</f>
        <v/>
      </c>
      <c r="Y58" s="29" t="s">
        <v>40</v>
      </c>
      <c r="Z58" s="30" t="n">
        <f aca="false">IFERROR(ROUND(AB58*100/AA58,2),0)</f>
        <v>0</v>
      </c>
      <c r="AA58" s="31" t="n">
        <f aca="false">IFERROR(INDEX(Adições!$G$2:$G$301,MATCH($B58,Adições!$A$2:$A$301,0)),0)</f>
        <v>0</v>
      </c>
      <c r="AB58" s="30" t="n">
        <f aca="false">IFERROR(ROUND($G58/INDEX(Adições!$E$2:$E$301,MATCH($B58,Adições!$A$2:$A$301,0))*INDEX(Adições!$H$2:$H$301,MATCH($B58,Adições!$A$2:$A$301,0)),2),0)</f>
        <v>0</v>
      </c>
      <c r="AC58" s="28" t="n">
        <f aca="false">IFERROR(ROUND($G58/SUM(Adições!$E:$E)*Operação!$C$7,2),0)</f>
        <v>0</v>
      </c>
      <c r="AD58" s="29" t="s">
        <v>40</v>
      </c>
      <c r="AE58" s="30" t="n">
        <f aca="false">IFERROR(ROUND(AG58*100/AF58,2),0)</f>
        <v>0</v>
      </c>
      <c r="AF58" s="28" t="n">
        <f aca="false">IFERROR(INDEX(Adições!$L$2:$L$301,MATCH($B58,Adições!$A$2:$A$301,0)),0)</f>
        <v>0</v>
      </c>
      <c r="AG58" s="30" t="n">
        <f aca="false">IFERROR(ROUND($G58/INDEX(Adições!$E$2:$E$301,MATCH($B58,Adições!$A$2:$A$301,0))*INDEX(Adições!$M$2:$M$301,MATCH($B58,Adições!$A$2:$A$301,0)),2),0)</f>
        <v>0</v>
      </c>
      <c r="AH58" s="24" t="str">
        <f aca="false">IFERROR(""&amp;INDEX(Adições!$N$2:$N$301,MATCH($B58,Adições!$A$2:$A$301,0)),"")</f>
        <v/>
      </c>
      <c r="AI58" s="29" t="s">
        <v>40</v>
      </c>
      <c r="AJ58" s="30" t="n">
        <f aca="false">IFERROR(ROUND(AL58*100/AK58,2),0)</f>
        <v>0</v>
      </c>
      <c r="AK58" s="28" t="n">
        <f aca="false">IFERROR(INDEX(Adições!$O$2:$O$301,MATCH($B58,Adições!$A$2:$A$301,0)),0)</f>
        <v>0</v>
      </c>
      <c r="AL58" s="30" t="n">
        <f aca="false">IFERROR(ROUND($G58/INDEX(Adições!$E$2:$E$301,MATCH($B58,Adições!$A$2:$A$301,0))*INDEX(Adições!$P$2:$P$301,MATCH($B58,Adições!$A$2:$A$301,0)),2),0)</f>
        <v>0</v>
      </c>
      <c r="AM58" s="24" t="str">
        <f aca="false">IFERROR(""&amp;INDEX(Adições!$Q$2:$Q$301,MATCH($B58,Adições!$A$2:$A$301,0)),"")</f>
        <v/>
      </c>
      <c r="AN58" s="28" t="n">
        <f aca="false">M58+Q58+W58+AB58+AC58+AG58+AL58</f>
        <v>0</v>
      </c>
    </row>
    <row r="59" customFormat="false" ht="12.8" hidden="false" customHeight="false" outlineLevel="0" collapsed="false">
      <c r="A59" s="20"/>
      <c r="B59" s="21"/>
      <c r="C59" s="22"/>
      <c r="D59" s="32"/>
      <c r="E59" s="24" t="str">
        <f aca="false">IFERROR(""&amp;INDEX(Adições!$B$2:$B$301,MATCH($B59,Adições!$A$2:$A$301,0)),"")</f>
        <v/>
      </c>
      <c r="F59" s="25" t="n">
        <f aca="false">IFERROR(ROUND($G59/INDEX(Adições!$E$2:$E$301,MATCH($B59,Adições!$A$2:$A$301,0))*INDEX(Adições!$F$2:$F$301,MATCH($B59,Adições!$A$2:$A$301,0)),2),0)</f>
        <v>0</v>
      </c>
      <c r="G59" s="26" t="n">
        <f aca="false">ROUND(C59*D59,4)</f>
        <v>0</v>
      </c>
      <c r="H59" s="27" t="n">
        <f aca="false">ROUND(D59*Operação!$C$1,8)</f>
        <v>0</v>
      </c>
      <c r="I59" s="28" t="n">
        <f aca="false">ROUND(C59*H59,2)</f>
        <v>0</v>
      </c>
      <c r="J59" s="28" t="n">
        <f aca="false">IFERROR(ROUND($F59/SUM(Adições!$F:$F)*Operação!$C$4,2),0)</f>
        <v>0</v>
      </c>
      <c r="K59" s="28" t="n">
        <f aca="false">IFERROR(ROUND($G59/SUM(Adições!$E:$E)*Operação!$C$5,2),0)</f>
        <v>0</v>
      </c>
      <c r="L59" s="28" t="n">
        <f aca="false">IFERROR(ROUND($G59/SUM(Adições!$E:$E)*Operação!$C$6,2),0)</f>
        <v>0</v>
      </c>
      <c r="M59" s="28" t="n">
        <f aca="false">I59+J59+K59+L59</f>
        <v>0</v>
      </c>
      <c r="N59" s="29" t="s">
        <v>40</v>
      </c>
      <c r="O59" s="30" t="n">
        <f aca="false">IFERROR(IF(P59&gt;0,ROUND((M59+W59+AB59+AC59+AG59+AL59)/(1-P59/100),2),0),0)</f>
        <v>0</v>
      </c>
      <c r="P59" s="30" t="n">
        <f aca="false">IFERROR(INDEX(Adições!$R$2:$R$301,MATCH($B59,Adições!$A$2:$A$301,0)),0)</f>
        <v>0</v>
      </c>
      <c r="Q59" s="30" t="n">
        <f aca="false">IFERROR(ROUND(O59*P59/100,2),0)</f>
        <v>0</v>
      </c>
      <c r="R59" s="30" t="n">
        <f aca="false">IFERROR(ROUND(Q59*(-INDEX(Adições!$S$2:$S$301,MATCH($B59,Adições!$A$2:$A$301,0))/100),2),0)</f>
        <v>0</v>
      </c>
      <c r="S59" s="24" t="str">
        <f aca="false">IFERROR(""&amp;INDEX(Adições!$T$2:$T$301,MATCH($B59,Adições!$A$2:$A$301,0)),"")</f>
        <v/>
      </c>
      <c r="T59" s="29" t="s">
        <v>40</v>
      </c>
      <c r="U59" s="30" t="n">
        <f aca="false">IFERROR(ROUND(W59*100/V59,2),0)</f>
        <v>0</v>
      </c>
      <c r="V59" s="31" t="n">
        <f aca="false">IFERROR(INDEX(Adições!$I$2:$I$301,MATCH($B59,Adições!$A$2:$A$301,0)),0)</f>
        <v>0</v>
      </c>
      <c r="W59" s="30" t="n">
        <f aca="false">IFERROR(ROUND($G59/INDEX(Adições!$E$2:$E$301,MATCH($B59,Adições!$A$2:$A$301,0))*INDEX(Adições!$J$2:$J$301,MATCH($B59,Adições!$A$2:$A$301,0)),2),0)</f>
        <v>0</v>
      </c>
      <c r="X59" s="24" t="str">
        <f aca="false">IFERROR(""&amp;INDEX(Adições!$K$2:$K$301,MATCH($B59,Adições!$A$2:$A$301,0)),"")</f>
        <v/>
      </c>
      <c r="Y59" s="29" t="s">
        <v>40</v>
      </c>
      <c r="Z59" s="30" t="n">
        <f aca="false">IFERROR(ROUND(AB59*100/AA59,2),0)</f>
        <v>0</v>
      </c>
      <c r="AA59" s="31" t="n">
        <f aca="false">IFERROR(INDEX(Adições!$G$2:$G$301,MATCH($B59,Adições!$A$2:$A$301,0)),0)</f>
        <v>0</v>
      </c>
      <c r="AB59" s="30" t="n">
        <f aca="false">IFERROR(ROUND($G59/INDEX(Adições!$E$2:$E$301,MATCH($B59,Adições!$A$2:$A$301,0))*INDEX(Adições!$H$2:$H$301,MATCH($B59,Adições!$A$2:$A$301,0)),2),0)</f>
        <v>0</v>
      </c>
      <c r="AC59" s="28" t="n">
        <f aca="false">IFERROR(ROUND($G59/SUM(Adições!$E:$E)*Operação!$C$7,2),0)</f>
        <v>0</v>
      </c>
      <c r="AD59" s="29" t="s">
        <v>40</v>
      </c>
      <c r="AE59" s="30" t="n">
        <f aca="false">IFERROR(ROUND(AG59*100/AF59,2),0)</f>
        <v>0</v>
      </c>
      <c r="AF59" s="28" t="n">
        <f aca="false">IFERROR(INDEX(Adições!$L$2:$L$301,MATCH($B59,Adições!$A$2:$A$301,0)),0)</f>
        <v>0</v>
      </c>
      <c r="AG59" s="30" t="n">
        <f aca="false">IFERROR(ROUND($G59/INDEX(Adições!$E$2:$E$301,MATCH($B59,Adições!$A$2:$A$301,0))*INDEX(Adições!$M$2:$M$301,MATCH($B59,Adições!$A$2:$A$301,0)),2),0)</f>
        <v>0</v>
      </c>
      <c r="AH59" s="24" t="str">
        <f aca="false">IFERROR(""&amp;INDEX(Adições!$N$2:$N$301,MATCH($B59,Adições!$A$2:$A$301,0)),"")</f>
        <v/>
      </c>
      <c r="AI59" s="29" t="s">
        <v>40</v>
      </c>
      <c r="AJ59" s="30" t="n">
        <f aca="false">IFERROR(ROUND(AL59*100/AK59,2),0)</f>
        <v>0</v>
      </c>
      <c r="AK59" s="28" t="n">
        <f aca="false">IFERROR(INDEX(Adições!$O$2:$O$301,MATCH($B59,Adições!$A$2:$A$301,0)),0)</f>
        <v>0</v>
      </c>
      <c r="AL59" s="30" t="n">
        <f aca="false">IFERROR(ROUND($G59/INDEX(Adições!$E$2:$E$301,MATCH($B59,Adições!$A$2:$A$301,0))*INDEX(Adições!$P$2:$P$301,MATCH($B59,Adições!$A$2:$A$301,0)),2),0)</f>
        <v>0</v>
      </c>
      <c r="AM59" s="24" t="str">
        <f aca="false">IFERROR(""&amp;INDEX(Adições!$Q$2:$Q$301,MATCH($B59,Adições!$A$2:$A$301,0)),"")</f>
        <v/>
      </c>
      <c r="AN59" s="28" t="n">
        <f aca="false">M59+Q59+W59+AB59+AC59+AG59+AL59</f>
        <v>0</v>
      </c>
    </row>
    <row r="60" customFormat="false" ht="12.8" hidden="false" customHeight="false" outlineLevel="0" collapsed="false">
      <c r="A60" s="20"/>
      <c r="B60" s="21"/>
      <c r="C60" s="22"/>
      <c r="D60" s="32"/>
      <c r="E60" s="24" t="str">
        <f aca="false">IFERROR(""&amp;INDEX(Adições!$B$2:$B$301,MATCH($B60,Adições!$A$2:$A$301,0)),"")</f>
        <v/>
      </c>
      <c r="F60" s="25" t="n">
        <f aca="false">IFERROR(ROUND($G60/INDEX(Adições!$E$2:$E$301,MATCH($B60,Adições!$A$2:$A$301,0))*INDEX(Adições!$F$2:$F$301,MATCH($B60,Adições!$A$2:$A$301,0)),2),0)</f>
        <v>0</v>
      </c>
      <c r="G60" s="26" t="n">
        <f aca="false">ROUND(C60*D60,4)</f>
        <v>0</v>
      </c>
      <c r="H60" s="27" t="n">
        <f aca="false">ROUND(D60*Operação!$C$1,8)</f>
        <v>0</v>
      </c>
      <c r="I60" s="28" t="n">
        <f aca="false">ROUND(C60*H60,2)</f>
        <v>0</v>
      </c>
      <c r="J60" s="28" t="n">
        <f aca="false">IFERROR(ROUND($F60/SUM(Adições!$F:$F)*Operação!$C$4,2),0)</f>
        <v>0</v>
      </c>
      <c r="K60" s="28" t="n">
        <f aca="false">IFERROR(ROUND($G60/SUM(Adições!$E:$E)*Operação!$C$5,2),0)</f>
        <v>0</v>
      </c>
      <c r="L60" s="28" t="n">
        <f aca="false">IFERROR(ROUND($G60/SUM(Adições!$E:$E)*Operação!$C$6,2),0)</f>
        <v>0</v>
      </c>
      <c r="M60" s="28" t="n">
        <f aca="false">I60+J60+K60+L60</f>
        <v>0</v>
      </c>
      <c r="N60" s="29" t="s">
        <v>40</v>
      </c>
      <c r="O60" s="30" t="n">
        <f aca="false">IFERROR(IF(P60&gt;0,ROUND((M60+W60+AB60+AC60+AG60+AL60)/(1-P60/100),2),0),0)</f>
        <v>0</v>
      </c>
      <c r="P60" s="30" t="n">
        <f aca="false">IFERROR(INDEX(Adições!$R$2:$R$301,MATCH($B60,Adições!$A$2:$A$301,0)),0)</f>
        <v>0</v>
      </c>
      <c r="Q60" s="30" t="n">
        <f aca="false">IFERROR(ROUND(O60*P60/100,2),0)</f>
        <v>0</v>
      </c>
      <c r="R60" s="30" t="n">
        <f aca="false">IFERROR(ROUND(Q60*(-INDEX(Adições!$S$2:$S$301,MATCH($B60,Adições!$A$2:$A$301,0))/100),2),0)</f>
        <v>0</v>
      </c>
      <c r="S60" s="24" t="str">
        <f aca="false">IFERROR(""&amp;INDEX(Adições!$T$2:$T$301,MATCH($B60,Adições!$A$2:$A$301,0)),"")</f>
        <v/>
      </c>
      <c r="T60" s="29" t="s">
        <v>40</v>
      </c>
      <c r="U60" s="30" t="n">
        <f aca="false">IFERROR(ROUND(W60*100/V60,2),0)</f>
        <v>0</v>
      </c>
      <c r="V60" s="31" t="n">
        <f aca="false">IFERROR(INDEX(Adições!$I$2:$I$301,MATCH($B60,Adições!$A$2:$A$301,0)),0)</f>
        <v>0</v>
      </c>
      <c r="W60" s="30" t="n">
        <f aca="false">IFERROR(ROUND($G60/INDEX(Adições!$E$2:$E$301,MATCH($B60,Adições!$A$2:$A$301,0))*INDEX(Adições!$J$2:$J$301,MATCH($B60,Adições!$A$2:$A$301,0)),2),0)</f>
        <v>0</v>
      </c>
      <c r="X60" s="24" t="str">
        <f aca="false">IFERROR(""&amp;INDEX(Adições!$K$2:$K$301,MATCH($B60,Adições!$A$2:$A$301,0)),"")</f>
        <v/>
      </c>
      <c r="Y60" s="29" t="s">
        <v>40</v>
      </c>
      <c r="Z60" s="30" t="n">
        <f aca="false">IFERROR(ROUND(AB60*100/AA60,2),0)</f>
        <v>0</v>
      </c>
      <c r="AA60" s="31" t="n">
        <f aca="false">IFERROR(INDEX(Adições!$G$2:$G$301,MATCH($B60,Adições!$A$2:$A$301,0)),0)</f>
        <v>0</v>
      </c>
      <c r="AB60" s="30" t="n">
        <f aca="false">IFERROR(ROUND($G60/INDEX(Adições!$E$2:$E$301,MATCH($B60,Adições!$A$2:$A$301,0))*INDEX(Adições!$H$2:$H$301,MATCH($B60,Adições!$A$2:$A$301,0)),2),0)</f>
        <v>0</v>
      </c>
      <c r="AC60" s="28" t="n">
        <f aca="false">IFERROR(ROUND($G60/SUM(Adições!$E:$E)*Operação!$C$7,2),0)</f>
        <v>0</v>
      </c>
      <c r="AD60" s="29" t="s">
        <v>40</v>
      </c>
      <c r="AE60" s="30" t="n">
        <f aca="false">IFERROR(ROUND(AG60*100/AF60,2),0)</f>
        <v>0</v>
      </c>
      <c r="AF60" s="28" t="n">
        <f aca="false">IFERROR(INDEX(Adições!$L$2:$L$301,MATCH($B60,Adições!$A$2:$A$301,0)),0)</f>
        <v>0</v>
      </c>
      <c r="AG60" s="30" t="n">
        <f aca="false">IFERROR(ROUND($G60/INDEX(Adições!$E$2:$E$301,MATCH($B60,Adições!$A$2:$A$301,0))*INDEX(Adições!$M$2:$M$301,MATCH($B60,Adições!$A$2:$A$301,0)),2),0)</f>
        <v>0</v>
      </c>
      <c r="AH60" s="24" t="str">
        <f aca="false">IFERROR(""&amp;INDEX(Adições!$N$2:$N$301,MATCH($B60,Adições!$A$2:$A$301,0)),"")</f>
        <v/>
      </c>
      <c r="AI60" s="29" t="s">
        <v>40</v>
      </c>
      <c r="AJ60" s="30" t="n">
        <f aca="false">IFERROR(ROUND(AL60*100/AK60,2),0)</f>
        <v>0</v>
      </c>
      <c r="AK60" s="28" t="n">
        <f aca="false">IFERROR(INDEX(Adições!$O$2:$O$301,MATCH($B60,Adições!$A$2:$A$301,0)),0)</f>
        <v>0</v>
      </c>
      <c r="AL60" s="30" t="n">
        <f aca="false">IFERROR(ROUND($G60/INDEX(Adições!$E$2:$E$301,MATCH($B60,Adições!$A$2:$A$301,0))*INDEX(Adições!$P$2:$P$301,MATCH($B60,Adições!$A$2:$A$301,0)),2),0)</f>
        <v>0</v>
      </c>
      <c r="AM60" s="24" t="str">
        <f aca="false">IFERROR(""&amp;INDEX(Adições!$Q$2:$Q$301,MATCH($B60,Adições!$A$2:$A$301,0)),"")</f>
        <v/>
      </c>
      <c r="AN60" s="28" t="n">
        <f aca="false">M60+Q60+W60+AB60+AC60+AG60+AL60</f>
        <v>0</v>
      </c>
    </row>
    <row r="61" customFormat="false" ht="12.8" hidden="false" customHeight="false" outlineLevel="0" collapsed="false">
      <c r="A61" s="20"/>
      <c r="B61" s="21"/>
      <c r="C61" s="22"/>
      <c r="D61" s="32"/>
      <c r="E61" s="24" t="str">
        <f aca="false">IFERROR(""&amp;INDEX(Adições!$B$2:$B$301,MATCH($B61,Adições!$A$2:$A$301,0)),"")</f>
        <v/>
      </c>
      <c r="F61" s="25" t="n">
        <f aca="false">IFERROR(ROUND($G61/INDEX(Adições!$E$2:$E$301,MATCH($B61,Adições!$A$2:$A$301,0))*INDEX(Adições!$F$2:$F$301,MATCH($B61,Adições!$A$2:$A$301,0)),2),0)</f>
        <v>0</v>
      </c>
      <c r="G61" s="26" t="n">
        <f aca="false">ROUND(C61*D61,4)</f>
        <v>0</v>
      </c>
      <c r="H61" s="27" t="n">
        <f aca="false">ROUND(D61*Operação!$C$1,8)</f>
        <v>0</v>
      </c>
      <c r="I61" s="28" t="n">
        <f aca="false">ROUND(C61*H61,2)</f>
        <v>0</v>
      </c>
      <c r="J61" s="28" t="n">
        <f aca="false">IFERROR(ROUND($F61/SUM(Adições!$F:$F)*Operação!$C$4,2),0)</f>
        <v>0</v>
      </c>
      <c r="K61" s="28" t="n">
        <f aca="false">IFERROR(ROUND($G61/SUM(Adições!$E:$E)*Operação!$C$5,2),0)</f>
        <v>0</v>
      </c>
      <c r="L61" s="28" t="n">
        <f aca="false">IFERROR(ROUND($G61/SUM(Adições!$E:$E)*Operação!$C$6,2),0)</f>
        <v>0</v>
      </c>
      <c r="M61" s="28" t="n">
        <f aca="false">I61+J61+K61+L61</f>
        <v>0</v>
      </c>
      <c r="N61" s="29" t="s">
        <v>40</v>
      </c>
      <c r="O61" s="30" t="n">
        <f aca="false">IFERROR(IF(P61&gt;0,ROUND((M61+W61+AB61+AC61+AG61+AL61)/(1-P61/100),2),0),0)</f>
        <v>0</v>
      </c>
      <c r="P61" s="30" t="n">
        <f aca="false">IFERROR(INDEX(Adições!$R$2:$R$301,MATCH($B61,Adições!$A$2:$A$301,0)),0)</f>
        <v>0</v>
      </c>
      <c r="Q61" s="30" t="n">
        <f aca="false">IFERROR(ROUND(O61*P61/100,2),0)</f>
        <v>0</v>
      </c>
      <c r="R61" s="30" t="n">
        <f aca="false">IFERROR(ROUND(Q61*(-INDEX(Adições!$S$2:$S$301,MATCH($B61,Adições!$A$2:$A$301,0))/100),2),0)</f>
        <v>0</v>
      </c>
      <c r="S61" s="24" t="str">
        <f aca="false">IFERROR(""&amp;INDEX(Adições!$T$2:$T$301,MATCH($B61,Adições!$A$2:$A$301,0)),"")</f>
        <v/>
      </c>
      <c r="T61" s="29" t="s">
        <v>40</v>
      </c>
      <c r="U61" s="30" t="n">
        <f aca="false">IFERROR(ROUND(W61*100/V61,2),0)</f>
        <v>0</v>
      </c>
      <c r="V61" s="31" t="n">
        <f aca="false">IFERROR(INDEX(Adições!$I$2:$I$301,MATCH($B61,Adições!$A$2:$A$301,0)),0)</f>
        <v>0</v>
      </c>
      <c r="W61" s="30" t="n">
        <f aca="false">IFERROR(ROUND($G61/INDEX(Adições!$E$2:$E$301,MATCH($B61,Adições!$A$2:$A$301,0))*INDEX(Adições!$J$2:$J$301,MATCH($B61,Adições!$A$2:$A$301,0)),2),0)</f>
        <v>0</v>
      </c>
      <c r="X61" s="24" t="str">
        <f aca="false">IFERROR(""&amp;INDEX(Adições!$K$2:$K$301,MATCH($B61,Adições!$A$2:$A$301,0)),"")</f>
        <v/>
      </c>
      <c r="Y61" s="29" t="s">
        <v>40</v>
      </c>
      <c r="Z61" s="30" t="n">
        <f aca="false">IFERROR(ROUND(AB61*100/AA61,2),0)</f>
        <v>0</v>
      </c>
      <c r="AA61" s="31" t="n">
        <f aca="false">IFERROR(INDEX(Adições!$G$2:$G$301,MATCH($B61,Adições!$A$2:$A$301,0)),0)</f>
        <v>0</v>
      </c>
      <c r="AB61" s="30" t="n">
        <f aca="false">IFERROR(ROUND($G61/INDEX(Adições!$E$2:$E$301,MATCH($B61,Adições!$A$2:$A$301,0))*INDEX(Adições!$H$2:$H$301,MATCH($B61,Adições!$A$2:$A$301,0)),2),0)</f>
        <v>0</v>
      </c>
      <c r="AC61" s="28" t="n">
        <f aca="false">IFERROR(ROUND($G61/SUM(Adições!$E:$E)*Operação!$C$7,2),0)</f>
        <v>0</v>
      </c>
      <c r="AD61" s="29" t="s">
        <v>40</v>
      </c>
      <c r="AE61" s="30" t="n">
        <f aca="false">IFERROR(ROUND(AG61*100/AF61,2),0)</f>
        <v>0</v>
      </c>
      <c r="AF61" s="28" t="n">
        <f aca="false">IFERROR(INDEX(Adições!$L$2:$L$301,MATCH($B61,Adições!$A$2:$A$301,0)),0)</f>
        <v>0</v>
      </c>
      <c r="AG61" s="30" t="n">
        <f aca="false">IFERROR(ROUND($G61/INDEX(Adições!$E$2:$E$301,MATCH($B61,Adições!$A$2:$A$301,0))*INDEX(Adições!$M$2:$M$301,MATCH($B61,Adições!$A$2:$A$301,0)),2),0)</f>
        <v>0</v>
      </c>
      <c r="AH61" s="24" t="str">
        <f aca="false">IFERROR(""&amp;INDEX(Adições!$N$2:$N$301,MATCH($B61,Adições!$A$2:$A$301,0)),"")</f>
        <v/>
      </c>
      <c r="AI61" s="29" t="s">
        <v>40</v>
      </c>
      <c r="AJ61" s="30" t="n">
        <f aca="false">IFERROR(ROUND(AL61*100/AK61,2),0)</f>
        <v>0</v>
      </c>
      <c r="AK61" s="28" t="n">
        <f aca="false">IFERROR(INDEX(Adições!$O$2:$O$301,MATCH($B61,Adições!$A$2:$A$301,0)),0)</f>
        <v>0</v>
      </c>
      <c r="AL61" s="30" t="n">
        <f aca="false">IFERROR(ROUND($G61/INDEX(Adições!$E$2:$E$301,MATCH($B61,Adições!$A$2:$A$301,0))*INDEX(Adições!$P$2:$P$301,MATCH($B61,Adições!$A$2:$A$301,0)),2),0)</f>
        <v>0</v>
      </c>
      <c r="AM61" s="24" t="str">
        <f aca="false">IFERROR(""&amp;INDEX(Adições!$Q$2:$Q$301,MATCH($B61,Adições!$A$2:$A$301,0)),"")</f>
        <v/>
      </c>
      <c r="AN61" s="28" t="n">
        <f aca="false">M61+Q61+W61+AB61+AC61+AG61+AL61</f>
        <v>0</v>
      </c>
    </row>
    <row r="62" customFormat="false" ht="12.8" hidden="false" customHeight="false" outlineLevel="0" collapsed="false">
      <c r="A62" s="20"/>
      <c r="B62" s="21"/>
      <c r="C62" s="22"/>
      <c r="D62" s="32"/>
      <c r="E62" s="24" t="str">
        <f aca="false">IFERROR(""&amp;INDEX(Adições!$B$2:$B$301,MATCH($B62,Adições!$A$2:$A$301,0)),"")</f>
        <v/>
      </c>
      <c r="F62" s="25" t="n">
        <f aca="false">IFERROR(ROUND($G62/INDEX(Adições!$E$2:$E$301,MATCH($B62,Adições!$A$2:$A$301,0))*INDEX(Adições!$F$2:$F$301,MATCH($B62,Adições!$A$2:$A$301,0)),2),0)</f>
        <v>0</v>
      </c>
      <c r="G62" s="26" t="n">
        <f aca="false">ROUND(C62*D62,4)</f>
        <v>0</v>
      </c>
      <c r="H62" s="27" t="n">
        <f aca="false">ROUND(D62*Operação!$C$1,8)</f>
        <v>0</v>
      </c>
      <c r="I62" s="28" t="n">
        <f aca="false">ROUND(C62*H62,2)</f>
        <v>0</v>
      </c>
      <c r="J62" s="28" t="n">
        <f aca="false">IFERROR(ROUND($F62/SUM(Adições!$F:$F)*Operação!$C$4,2),0)</f>
        <v>0</v>
      </c>
      <c r="K62" s="28" t="n">
        <f aca="false">IFERROR(ROUND($G62/SUM(Adições!$E:$E)*Operação!$C$5,2),0)</f>
        <v>0</v>
      </c>
      <c r="L62" s="28" t="n">
        <f aca="false">IFERROR(ROUND($G62/SUM(Adições!$E:$E)*Operação!$C$6,2),0)</f>
        <v>0</v>
      </c>
      <c r="M62" s="28" t="n">
        <f aca="false">I62+J62+K62+L62</f>
        <v>0</v>
      </c>
      <c r="N62" s="29" t="s">
        <v>40</v>
      </c>
      <c r="O62" s="30" t="n">
        <f aca="false">IFERROR(IF(P62&gt;0,ROUND((M62+W62+AB62+AC62+AG62+AL62)/(1-P62/100),2),0),0)</f>
        <v>0</v>
      </c>
      <c r="P62" s="30" t="n">
        <f aca="false">IFERROR(INDEX(Adições!$R$2:$R$301,MATCH($B62,Adições!$A$2:$A$301,0)),0)</f>
        <v>0</v>
      </c>
      <c r="Q62" s="30" t="n">
        <f aca="false">IFERROR(ROUND(O62*P62/100,2),0)</f>
        <v>0</v>
      </c>
      <c r="R62" s="30" t="n">
        <f aca="false">IFERROR(ROUND(Q62*(-INDEX(Adições!$S$2:$S$301,MATCH($B62,Adições!$A$2:$A$301,0))/100),2),0)</f>
        <v>0</v>
      </c>
      <c r="S62" s="24" t="str">
        <f aca="false">IFERROR(""&amp;INDEX(Adições!$T$2:$T$301,MATCH($B62,Adições!$A$2:$A$301,0)),"")</f>
        <v/>
      </c>
      <c r="T62" s="29" t="s">
        <v>40</v>
      </c>
      <c r="U62" s="30" t="n">
        <f aca="false">IFERROR(ROUND(W62*100/V62,2),0)</f>
        <v>0</v>
      </c>
      <c r="V62" s="31" t="n">
        <f aca="false">IFERROR(INDEX(Adições!$I$2:$I$301,MATCH($B62,Adições!$A$2:$A$301,0)),0)</f>
        <v>0</v>
      </c>
      <c r="W62" s="30" t="n">
        <f aca="false">IFERROR(ROUND($G62/INDEX(Adições!$E$2:$E$301,MATCH($B62,Adições!$A$2:$A$301,0))*INDEX(Adições!$J$2:$J$301,MATCH($B62,Adições!$A$2:$A$301,0)),2),0)</f>
        <v>0</v>
      </c>
      <c r="X62" s="24" t="str">
        <f aca="false">IFERROR(""&amp;INDEX(Adições!$K$2:$K$301,MATCH($B62,Adições!$A$2:$A$301,0)),"")</f>
        <v/>
      </c>
      <c r="Y62" s="29" t="s">
        <v>40</v>
      </c>
      <c r="Z62" s="30" t="n">
        <f aca="false">IFERROR(ROUND(AB62*100/AA62,2),0)</f>
        <v>0</v>
      </c>
      <c r="AA62" s="31" t="n">
        <f aca="false">IFERROR(INDEX(Adições!$G$2:$G$301,MATCH($B62,Adições!$A$2:$A$301,0)),0)</f>
        <v>0</v>
      </c>
      <c r="AB62" s="30" t="n">
        <f aca="false">IFERROR(ROUND($G62/INDEX(Adições!$E$2:$E$301,MATCH($B62,Adições!$A$2:$A$301,0))*INDEX(Adições!$H$2:$H$301,MATCH($B62,Adições!$A$2:$A$301,0)),2),0)</f>
        <v>0</v>
      </c>
      <c r="AC62" s="28" t="n">
        <f aca="false">IFERROR(ROUND($G62/SUM(Adições!$E:$E)*Operação!$C$7,2),0)</f>
        <v>0</v>
      </c>
      <c r="AD62" s="29" t="s">
        <v>40</v>
      </c>
      <c r="AE62" s="30" t="n">
        <f aca="false">IFERROR(ROUND(AG62*100/AF62,2),0)</f>
        <v>0</v>
      </c>
      <c r="AF62" s="28" t="n">
        <f aca="false">IFERROR(INDEX(Adições!$L$2:$L$301,MATCH($B62,Adições!$A$2:$A$301,0)),0)</f>
        <v>0</v>
      </c>
      <c r="AG62" s="30" t="n">
        <f aca="false">IFERROR(ROUND($G62/INDEX(Adições!$E$2:$E$301,MATCH($B62,Adições!$A$2:$A$301,0))*INDEX(Adições!$M$2:$M$301,MATCH($B62,Adições!$A$2:$A$301,0)),2),0)</f>
        <v>0</v>
      </c>
      <c r="AH62" s="24" t="str">
        <f aca="false">IFERROR(""&amp;INDEX(Adições!$N$2:$N$301,MATCH($B62,Adições!$A$2:$A$301,0)),"")</f>
        <v/>
      </c>
      <c r="AI62" s="29" t="s">
        <v>40</v>
      </c>
      <c r="AJ62" s="30" t="n">
        <f aca="false">IFERROR(ROUND(AL62*100/AK62,2),0)</f>
        <v>0</v>
      </c>
      <c r="AK62" s="28" t="n">
        <f aca="false">IFERROR(INDEX(Adições!$O$2:$O$301,MATCH($B62,Adições!$A$2:$A$301,0)),0)</f>
        <v>0</v>
      </c>
      <c r="AL62" s="30" t="n">
        <f aca="false">IFERROR(ROUND($G62/INDEX(Adições!$E$2:$E$301,MATCH($B62,Adições!$A$2:$A$301,0))*INDEX(Adições!$P$2:$P$301,MATCH($B62,Adições!$A$2:$A$301,0)),2),0)</f>
        <v>0</v>
      </c>
      <c r="AM62" s="24" t="str">
        <f aca="false">IFERROR(""&amp;INDEX(Adições!$Q$2:$Q$301,MATCH($B62,Adições!$A$2:$A$301,0)),"")</f>
        <v/>
      </c>
      <c r="AN62" s="28" t="n">
        <f aca="false">M62+Q62+W62+AB62+AC62+AG62+AL62</f>
        <v>0</v>
      </c>
    </row>
    <row r="63" customFormat="false" ht="12.8" hidden="false" customHeight="false" outlineLevel="0" collapsed="false">
      <c r="A63" s="20"/>
      <c r="B63" s="21"/>
      <c r="C63" s="22"/>
      <c r="D63" s="32"/>
      <c r="E63" s="24" t="str">
        <f aca="false">IFERROR(""&amp;INDEX(Adições!$B$2:$B$301,MATCH($B63,Adições!$A$2:$A$301,0)),"")</f>
        <v/>
      </c>
      <c r="F63" s="25" t="n">
        <f aca="false">IFERROR(ROUND($G63/INDEX(Adições!$E$2:$E$301,MATCH($B63,Adições!$A$2:$A$301,0))*INDEX(Adições!$F$2:$F$301,MATCH($B63,Adições!$A$2:$A$301,0)),2),0)</f>
        <v>0</v>
      </c>
      <c r="G63" s="26" t="n">
        <f aca="false">ROUND(C63*D63,4)</f>
        <v>0</v>
      </c>
      <c r="H63" s="27" t="n">
        <f aca="false">ROUND(D63*Operação!$C$1,8)</f>
        <v>0</v>
      </c>
      <c r="I63" s="28" t="n">
        <f aca="false">ROUND(C63*H63,2)</f>
        <v>0</v>
      </c>
      <c r="J63" s="28" t="n">
        <f aca="false">IFERROR(ROUND($F63/SUM(Adições!$F:$F)*Operação!$C$4,2),0)</f>
        <v>0</v>
      </c>
      <c r="K63" s="28" t="n">
        <f aca="false">IFERROR(ROUND($G63/SUM(Adições!$E:$E)*Operação!$C$5,2),0)</f>
        <v>0</v>
      </c>
      <c r="L63" s="28" t="n">
        <f aca="false">IFERROR(ROUND($G63/SUM(Adições!$E:$E)*Operação!$C$6,2),0)</f>
        <v>0</v>
      </c>
      <c r="M63" s="28" t="n">
        <f aca="false">I63+J63+K63+L63</f>
        <v>0</v>
      </c>
      <c r="N63" s="29" t="s">
        <v>40</v>
      </c>
      <c r="O63" s="30" t="n">
        <f aca="false">IFERROR(IF(P63&gt;0,ROUND((M63+W63+AB63+AC63+AG63+AL63)/(1-P63/100),2),0),0)</f>
        <v>0</v>
      </c>
      <c r="P63" s="30" t="n">
        <f aca="false">IFERROR(INDEX(Adições!$R$2:$R$301,MATCH($B63,Adições!$A$2:$A$301,0)),0)</f>
        <v>0</v>
      </c>
      <c r="Q63" s="30" t="n">
        <f aca="false">IFERROR(ROUND(O63*P63/100,2),0)</f>
        <v>0</v>
      </c>
      <c r="R63" s="30" t="n">
        <f aca="false">IFERROR(ROUND(Q63*(-INDEX(Adições!$S$2:$S$301,MATCH($B63,Adições!$A$2:$A$301,0))/100),2),0)</f>
        <v>0</v>
      </c>
      <c r="S63" s="24" t="str">
        <f aca="false">IFERROR(""&amp;INDEX(Adições!$T$2:$T$301,MATCH($B63,Adições!$A$2:$A$301,0)),"")</f>
        <v/>
      </c>
      <c r="T63" s="29" t="s">
        <v>40</v>
      </c>
      <c r="U63" s="30" t="n">
        <f aca="false">IFERROR(ROUND(W63*100/V63,2),0)</f>
        <v>0</v>
      </c>
      <c r="V63" s="31" t="n">
        <f aca="false">IFERROR(INDEX(Adições!$I$2:$I$301,MATCH($B63,Adições!$A$2:$A$301,0)),0)</f>
        <v>0</v>
      </c>
      <c r="W63" s="30" t="n">
        <f aca="false">IFERROR(ROUND($G63/INDEX(Adições!$E$2:$E$301,MATCH($B63,Adições!$A$2:$A$301,0))*INDEX(Adições!$J$2:$J$301,MATCH($B63,Adições!$A$2:$A$301,0)),2),0)</f>
        <v>0</v>
      </c>
      <c r="X63" s="24" t="str">
        <f aca="false">IFERROR(""&amp;INDEX(Adições!$K$2:$K$301,MATCH($B63,Adições!$A$2:$A$301,0)),"")</f>
        <v/>
      </c>
      <c r="Y63" s="29" t="s">
        <v>40</v>
      </c>
      <c r="Z63" s="30" t="n">
        <f aca="false">IFERROR(ROUND(AB63*100/AA63,2),0)</f>
        <v>0</v>
      </c>
      <c r="AA63" s="31" t="n">
        <f aca="false">IFERROR(INDEX(Adições!$G$2:$G$301,MATCH($B63,Adições!$A$2:$A$301,0)),0)</f>
        <v>0</v>
      </c>
      <c r="AB63" s="30" t="n">
        <f aca="false">IFERROR(ROUND($G63/INDEX(Adições!$E$2:$E$301,MATCH($B63,Adições!$A$2:$A$301,0))*INDEX(Adições!$H$2:$H$301,MATCH($B63,Adições!$A$2:$A$301,0)),2),0)</f>
        <v>0</v>
      </c>
      <c r="AC63" s="28" t="n">
        <f aca="false">IFERROR(ROUND($G63/SUM(Adições!$E:$E)*Operação!$C$7,2),0)</f>
        <v>0</v>
      </c>
      <c r="AD63" s="29" t="s">
        <v>40</v>
      </c>
      <c r="AE63" s="30" t="n">
        <f aca="false">IFERROR(ROUND(AG63*100/AF63,2),0)</f>
        <v>0</v>
      </c>
      <c r="AF63" s="28" t="n">
        <f aca="false">IFERROR(INDEX(Adições!$L$2:$L$301,MATCH($B63,Adições!$A$2:$A$301,0)),0)</f>
        <v>0</v>
      </c>
      <c r="AG63" s="30" t="n">
        <f aca="false">IFERROR(ROUND($G63/INDEX(Adições!$E$2:$E$301,MATCH($B63,Adições!$A$2:$A$301,0))*INDEX(Adições!$M$2:$M$301,MATCH($B63,Adições!$A$2:$A$301,0)),2),0)</f>
        <v>0</v>
      </c>
      <c r="AH63" s="24" t="str">
        <f aca="false">IFERROR(""&amp;INDEX(Adições!$N$2:$N$301,MATCH($B63,Adições!$A$2:$A$301,0)),"")</f>
        <v/>
      </c>
      <c r="AI63" s="29" t="s">
        <v>40</v>
      </c>
      <c r="AJ63" s="30" t="n">
        <f aca="false">IFERROR(ROUND(AL63*100/AK63,2),0)</f>
        <v>0</v>
      </c>
      <c r="AK63" s="28" t="n">
        <f aca="false">IFERROR(INDEX(Adições!$O$2:$O$301,MATCH($B63,Adições!$A$2:$A$301,0)),0)</f>
        <v>0</v>
      </c>
      <c r="AL63" s="30" t="n">
        <f aca="false">IFERROR(ROUND($G63/INDEX(Adições!$E$2:$E$301,MATCH($B63,Adições!$A$2:$A$301,0))*INDEX(Adições!$P$2:$P$301,MATCH($B63,Adições!$A$2:$A$301,0)),2),0)</f>
        <v>0</v>
      </c>
      <c r="AM63" s="24" t="str">
        <f aca="false">IFERROR(""&amp;INDEX(Adições!$Q$2:$Q$301,MATCH($B63,Adições!$A$2:$A$301,0)),"")</f>
        <v/>
      </c>
      <c r="AN63" s="28" t="n">
        <f aca="false">M63+Q63+W63+AB63+AC63+AG63+AL63</f>
        <v>0</v>
      </c>
    </row>
    <row r="64" customFormat="false" ht="12.8" hidden="false" customHeight="false" outlineLevel="0" collapsed="false">
      <c r="A64" s="20"/>
      <c r="B64" s="21"/>
      <c r="C64" s="22"/>
      <c r="D64" s="32"/>
      <c r="E64" s="24" t="str">
        <f aca="false">IFERROR(""&amp;INDEX(Adições!$B$2:$B$301,MATCH($B64,Adições!$A$2:$A$301,0)),"")</f>
        <v/>
      </c>
      <c r="F64" s="25" t="n">
        <f aca="false">IFERROR(ROUND($G64/INDEX(Adições!$E$2:$E$301,MATCH($B64,Adições!$A$2:$A$301,0))*INDEX(Adições!$F$2:$F$301,MATCH($B64,Adições!$A$2:$A$301,0)),2),0)</f>
        <v>0</v>
      </c>
      <c r="G64" s="26" t="n">
        <f aca="false">ROUND(C64*D64,4)</f>
        <v>0</v>
      </c>
      <c r="H64" s="27" t="n">
        <f aca="false">ROUND(D64*Operação!$C$1,8)</f>
        <v>0</v>
      </c>
      <c r="I64" s="28" t="n">
        <f aca="false">ROUND(C64*H64,2)</f>
        <v>0</v>
      </c>
      <c r="J64" s="28" t="n">
        <f aca="false">IFERROR(ROUND($F64/SUM(Adições!$F:$F)*Operação!$C$4,2),0)</f>
        <v>0</v>
      </c>
      <c r="K64" s="28" t="n">
        <f aca="false">IFERROR(ROUND($G64/SUM(Adições!$E:$E)*Operação!$C$5,2),0)</f>
        <v>0</v>
      </c>
      <c r="L64" s="28" t="n">
        <f aca="false">IFERROR(ROUND($G64/SUM(Adições!$E:$E)*Operação!$C$6,2),0)</f>
        <v>0</v>
      </c>
      <c r="M64" s="28" t="n">
        <f aca="false">I64+J64+K64+L64</f>
        <v>0</v>
      </c>
      <c r="N64" s="29" t="s">
        <v>40</v>
      </c>
      <c r="O64" s="30" t="n">
        <f aca="false">IFERROR(IF(P64&gt;0,ROUND((M64+W64+AB64+AC64+AG64+AL64)/(1-P64/100),2),0),0)</f>
        <v>0</v>
      </c>
      <c r="P64" s="30" t="n">
        <f aca="false">IFERROR(INDEX(Adições!$R$2:$R$301,MATCH($B64,Adições!$A$2:$A$301,0)),0)</f>
        <v>0</v>
      </c>
      <c r="Q64" s="30" t="n">
        <f aca="false">IFERROR(ROUND(O64*P64/100,2),0)</f>
        <v>0</v>
      </c>
      <c r="R64" s="30" t="n">
        <f aca="false">IFERROR(ROUND(Q64*(-INDEX(Adições!$S$2:$S$301,MATCH($B64,Adições!$A$2:$A$301,0))/100),2),0)</f>
        <v>0</v>
      </c>
      <c r="S64" s="24" t="str">
        <f aca="false">IFERROR(""&amp;INDEX(Adições!$T$2:$T$301,MATCH($B64,Adições!$A$2:$A$301,0)),"")</f>
        <v/>
      </c>
      <c r="T64" s="29" t="s">
        <v>40</v>
      </c>
      <c r="U64" s="30" t="n">
        <f aca="false">IFERROR(ROUND(W64*100/V64,2),0)</f>
        <v>0</v>
      </c>
      <c r="V64" s="31" t="n">
        <f aca="false">IFERROR(INDEX(Adições!$I$2:$I$301,MATCH($B64,Adições!$A$2:$A$301,0)),0)</f>
        <v>0</v>
      </c>
      <c r="W64" s="30" t="n">
        <f aca="false">IFERROR(ROUND($G64/INDEX(Adições!$E$2:$E$301,MATCH($B64,Adições!$A$2:$A$301,0))*INDEX(Adições!$J$2:$J$301,MATCH($B64,Adições!$A$2:$A$301,0)),2),0)</f>
        <v>0</v>
      </c>
      <c r="X64" s="24" t="str">
        <f aca="false">IFERROR(""&amp;INDEX(Adições!$K$2:$K$301,MATCH($B64,Adições!$A$2:$A$301,0)),"")</f>
        <v/>
      </c>
      <c r="Y64" s="29" t="s">
        <v>40</v>
      </c>
      <c r="Z64" s="30" t="n">
        <f aca="false">IFERROR(ROUND(AB64*100/AA64,2),0)</f>
        <v>0</v>
      </c>
      <c r="AA64" s="31" t="n">
        <f aca="false">IFERROR(INDEX(Adições!$G$2:$G$301,MATCH($B64,Adições!$A$2:$A$301,0)),0)</f>
        <v>0</v>
      </c>
      <c r="AB64" s="30" t="n">
        <f aca="false">IFERROR(ROUND($G64/INDEX(Adições!$E$2:$E$301,MATCH($B64,Adições!$A$2:$A$301,0))*INDEX(Adições!$H$2:$H$301,MATCH($B64,Adições!$A$2:$A$301,0)),2),0)</f>
        <v>0</v>
      </c>
      <c r="AC64" s="28" t="n">
        <f aca="false">IFERROR(ROUND($G64/SUM(Adições!$E:$E)*Operação!$C$7,2),0)</f>
        <v>0</v>
      </c>
      <c r="AD64" s="29" t="s">
        <v>40</v>
      </c>
      <c r="AE64" s="30" t="n">
        <f aca="false">IFERROR(ROUND(AG64*100/AF64,2),0)</f>
        <v>0</v>
      </c>
      <c r="AF64" s="28" t="n">
        <f aca="false">IFERROR(INDEX(Adições!$L$2:$L$301,MATCH($B64,Adições!$A$2:$A$301,0)),0)</f>
        <v>0</v>
      </c>
      <c r="AG64" s="30" t="n">
        <f aca="false">IFERROR(ROUND($G64/INDEX(Adições!$E$2:$E$301,MATCH($B64,Adições!$A$2:$A$301,0))*INDEX(Adições!$M$2:$M$301,MATCH($B64,Adições!$A$2:$A$301,0)),2),0)</f>
        <v>0</v>
      </c>
      <c r="AH64" s="24" t="str">
        <f aca="false">IFERROR(""&amp;INDEX(Adições!$N$2:$N$301,MATCH($B64,Adições!$A$2:$A$301,0)),"")</f>
        <v/>
      </c>
      <c r="AI64" s="29" t="s">
        <v>40</v>
      </c>
      <c r="AJ64" s="30" t="n">
        <f aca="false">IFERROR(ROUND(AL64*100/AK64,2),0)</f>
        <v>0</v>
      </c>
      <c r="AK64" s="28" t="n">
        <f aca="false">IFERROR(INDEX(Adições!$O$2:$O$301,MATCH($B64,Adições!$A$2:$A$301,0)),0)</f>
        <v>0</v>
      </c>
      <c r="AL64" s="30" t="n">
        <f aca="false">IFERROR(ROUND($G64/INDEX(Adições!$E$2:$E$301,MATCH($B64,Adições!$A$2:$A$301,0))*INDEX(Adições!$P$2:$P$301,MATCH($B64,Adições!$A$2:$A$301,0)),2),0)</f>
        <v>0</v>
      </c>
      <c r="AM64" s="24" t="str">
        <f aca="false">IFERROR(""&amp;INDEX(Adições!$Q$2:$Q$301,MATCH($B64,Adições!$A$2:$A$301,0)),"")</f>
        <v/>
      </c>
      <c r="AN64" s="28" t="n">
        <f aca="false">M64+Q64+W64+AB64+AC64+AG64+AL64</f>
        <v>0</v>
      </c>
    </row>
    <row r="65" customFormat="false" ht="12.8" hidden="false" customHeight="false" outlineLevel="0" collapsed="false">
      <c r="A65" s="20"/>
      <c r="B65" s="21"/>
      <c r="C65" s="22"/>
      <c r="D65" s="32"/>
      <c r="E65" s="24" t="str">
        <f aca="false">IFERROR(""&amp;INDEX(Adições!$B$2:$B$301,MATCH($B65,Adições!$A$2:$A$301,0)),"")</f>
        <v/>
      </c>
      <c r="F65" s="25" t="n">
        <f aca="false">IFERROR(ROUND($G65/INDEX(Adições!$E$2:$E$301,MATCH($B65,Adições!$A$2:$A$301,0))*INDEX(Adições!$F$2:$F$301,MATCH($B65,Adições!$A$2:$A$301,0)),2),0)</f>
        <v>0</v>
      </c>
      <c r="G65" s="26" t="n">
        <f aca="false">ROUND(C65*D65,4)</f>
        <v>0</v>
      </c>
      <c r="H65" s="27" t="n">
        <f aca="false">ROUND(D65*Operação!$C$1,8)</f>
        <v>0</v>
      </c>
      <c r="I65" s="28" t="n">
        <f aca="false">ROUND(C65*H65,2)</f>
        <v>0</v>
      </c>
      <c r="J65" s="28" t="n">
        <f aca="false">IFERROR(ROUND($F65/SUM(Adições!$F:$F)*Operação!$C$4,2),0)</f>
        <v>0</v>
      </c>
      <c r="K65" s="28" t="n">
        <f aca="false">IFERROR(ROUND($G65/SUM(Adições!$E:$E)*Operação!$C$5,2),0)</f>
        <v>0</v>
      </c>
      <c r="L65" s="28" t="n">
        <f aca="false">IFERROR(ROUND($G65/SUM(Adições!$E:$E)*Operação!$C$6,2),0)</f>
        <v>0</v>
      </c>
      <c r="M65" s="28" t="n">
        <f aca="false">I65+J65+K65+L65</f>
        <v>0</v>
      </c>
      <c r="N65" s="29" t="s">
        <v>40</v>
      </c>
      <c r="O65" s="30" t="n">
        <f aca="false">IFERROR(IF(P65&gt;0,ROUND((M65+W65+AB65+AC65+AG65+AL65)/(1-P65/100),2),0),0)</f>
        <v>0</v>
      </c>
      <c r="P65" s="30" t="n">
        <f aca="false">IFERROR(INDEX(Adições!$R$2:$R$301,MATCH($B65,Adições!$A$2:$A$301,0)),0)</f>
        <v>0</v>
      </c>
      <c r="Q65" s="30" t="n">
        <f aca="false">IFERROR(ROUND(O65*P65/100,2),0)</f>
        <v>0</v>
      </c>
      <c r="R65" s="30" t="n">
        <f aca="false">IFERROR(ROUND(Q65*(-INDEX(Adições!$S$2:$S$301,MATCH($B65,Adições!$A$2:$A$301,0))/100),2),0)</f>
        <v>0</v>
      </c>
      <c r="S65" s="24" t="str">
        <f aca="false">IFERROR(""&amp;INDEX(Adições!$T$2:$T$301,MATCH($B65,Adições!$A$2:$A$301,0)),"")</f>
        <v/>
      </c>
      <c r="T65" s="29" t="s">
        <v>40</v>
      </c>
      <c r="U65" s="30" t="n">
        <f aca="false">IFERROR(ROUND(W65*100/V65,2),0)</f>
        <v>0</v>
      </c>
      <c r="V65" s="31" t="n">
        <f aca="false">IFERROR(INDEX(Adições!$I$2:$I$301,MATCH($B65,Adições!$A$2:$A$301,0)),0)</f>
        <v>0</v>
      </c>
      <c r="W65" s="30" t="n">
        <f aca="false">IFERROR(ROUND($G65/INDEX(Adições!$E$2:$E$301,MATCH($B65,Adições!$A$2:$A$301,0))*INDEX(Adições!$J$2:$J$301,MATCH($B65,Adições!$A$2:$A$301,0)),2),0)</f>
        <v>0</v>
      </c>
      <c r="X65" s="24" t="str">
        <f aca="false">IFERROR(""&amp;INDEX(Adições!$K$2:$K$301,MATCH($B65,Adições!$A$2:$A$301,0)),"")</f>
        <v/>
      </c>
      <c r="Y65" s="29" t="s">
        <v>40</v>
      </c>
      <c r="Z65" s="30" t="n">
        <f aca="false">IFERROR(ROUND(AB65*100/AA65,2),0)</f>
        <v>0</v>
      </c>
      <c r="AA65" s="31" t="n">
        <f aca="false">IFERROR(INDEX(Adições!$G$2:$G$301,MATCH($B65,Adições!$A$2:$A$301,0)),0)</f>
        <v>0</v>
      </c>
      <c r="AB65" s="30" t="n">
        <f aca="false">IFERROR(ROUND($G65/INDEX(Adições!$E$2:$E$301,MATCH($B65,Adições!$A$2:$A$301,0))*INDEX(Adições!$H$2:$H$301,MATCH($B65,Adições!$A$2:$A$301,0)),2),0)</f>
        <v>0</v>
      </c>
      <c r="AC65" s="28" t="n">
        <f aca="false">IFERROR(ROUND($G65/SUM(Adições!$E:$E)*Operação!$C$7,2),0)</f>
        <v>0</v>
      </c>
      <c r="AD65" s="29" t="s">
        <v>40</v>
      </c>
      <c r="AE65" s="30" t="n">
        <f aca="false">IFERROR(ROUND(AG65*100/AF65,2),0)</f>
        <v>0</v>
      </c>
      <c r="AF65" s="28" t="n">
        <f aca="false">IFERROR(INDEX(Adições!$L$2:$L$301,MATCH($B65,Adições!$A$2:$A$301,0)),0)</f>
        <v>0</v>
      </c>
      <c r="AG65" s="30" t="n">
        <f aca="false">IFERROR(ROUND($G65/INDEX(Adições!$E$2:$E$301,MATCH($B65,Adições!$A$2:$A$301,0))*INDEX(Adições!$M$2:$M$301,MATCH($B65,Adições!$A$2:$A$301,0)),2),0)</f>
        <v>0</v>
      </c>
      <c r="AH65" s="24" t="str">
        <f aca="false">IFERROR(""&amp;INDEX(Adições!$N$2:$N$301,MATCH($B65,Adições!$A$2:$A$301,0)),"")</f>
        <v/>
      </c>
      <c r="AI65" s="29" t="s">
        <v>40</v>
      </c>
      <c r="AJ65" s="30" t="n">
        <f aca="false">IFERROR(ROUND(AL65*100/AK65,2),0)</f>
        <v>0</v>
      </c>
      <c r="AK65" s="28" t="n">
        <f aca="false">IFERROR(INDEX(Adições!$O$2:$O$301,MATCH($B65,Adições!$A$2:$A$301,0)),0)</f>
        <v>0</v>
      </c>
      <c r="AL65" s="30" t="n">
        <f aca="false">IFERROR(ROUND($G65/INDEX(Adições!$E$2:$E$301,MATCH($B65,Adições!$A$2:$A$301,0))*INDEX(Adições!$P$2:$P$301,MATCH($B65,Adições!$A$2:$A$301,0)),2),0)</f>
        <v>0</v>
      </c>
      <c r="AM65" s="24" t="str">
        <f aca="false">IFERROR(""&amp;INDEX(Adições!$Q$2:$Q$301,MATCH($B65,Adições!$A$2:$A$301,0)),"")</f>
        <v/>
      </c>
      <c r="AN65" s="28" t="n">
        <f aca="false">M65+Q65+W65+AB65+AC65+AG65+AL65</f>
        <v>0</v>
      </c>
    </row>
    <row r="66" customFormat="false" ht="12.8" hidden="false" customHeight="false" outlineLevel="0" collapsed="false">
      <c r="A66" s="20"/>
      <c r="B66" s="21"/>
      <c r="C66" s="22"/>
      <c r="D66" s="32"/>
      <c r="E66" s="24" t="str">
        <f aca="false">IFERROR(""&amp;INDEX(Adições!$B$2:$B$301,MATCH($B66,Adições!$A$2:$A$301,0)),"")</f>
        <v/>
      </c>
      <c r="F66" s="25" t="n">
        <f aca="false">IFERROR(ROUND($G66/INDEX(Adições!$E$2:$E$301,MATCH($B66,Adições!$A$2:$A$301,0))*INDEX(Adições!$F$2:$F$301,MATCH($B66,Adições!$A$2:$A$301,0)),2),0)</f>
        <v>0</v>
      </c>
      <c r="G66" s="26" t="n">
        <f aca="false">ROUND(C66*D66,4)</f>
        <v>0</v>
      </c>
      <c r="H66" s="27" t="n">
        <f aca="false">ROUND(D66*Operação!$C$1,8)</f>
        <v>0</v>
      </c>
      <c r="I66" s="28" t="n">
        <f aca="false">ROUND(C66*H66,2)</f>
        <v>0</v>
      </c>
      <c r="J66" s="28" t="n">
        <f aca="false">IFERROR(ROUND($F66/SUM(Adições!$F:$F)*Operação!$C$4,2),0)</f>
        <v>0</v>
      </c>
      <c r="K66" s="28" t="n">
        <f aca="false">IFERROR(ROUND($G66/SUM(Adições!$E:$E)*Operação!$C$5,2),0)</f>
        <v>0</v>
      </c>
      <c r="L66" s="28" t="n">
        <f aca="false">IFERROR(ROUND($G66/SUM(Adições!$E:$E)*Operação!$C$6,2),0)</f>
        <v>0</v>
      </c>
      <c r="M66" s="28" t="n">
        <f aca="false">I66+J66+K66+L66</f>
        <v>0</v>
      </c>
      <c r="N66" s="29" t="s">
        <v>40</v>
      </c>
      <c r="O66" s="30" t="n">
        <f aca="false">IFERROR(IF(P66&gt;0,ROUND((M66+W66+AB66+AC66+AG66+AL66)/(1-P66/100),2),0),0)</f>
        <v>0</v>
      </c>
      <c r="P66" s="30" t="n">
        <f aca="false">IFERROR(INDEX(Adições!$R$2:$R$301,MATCH($B66,Adições!$A$2:$A$301,0)),0)</f>
        <v>0</v>
      </c>
      <c r="Q66" s="30" t="n">
        <f aca="false">IFERROR(ROUND(O66*P66/100,2),0)</f>
        <v>0</v>
      </c>
      <c r="R66" s="30" t="n">
        <f aca="false">IFERROR(ROUND(Q66*(-INDEX(Adições!$S$2:$S$301,MATCH($B66,Adições!$A$2:$A$301,0))/100),2),0)</f>
        <v>0</v>
      </c>
      <c r="S66" s="24" t="str">
        <f aca="false">IFERROR(""&amp;INDEX(Adições!$T$2:$T$301,MATCH($B66,Adições!$A$2:$A$301,0)),"")</f>
        <v/>
      </c>
      <c r="T66" s="29" t="s">
        <v>40</v>
      </c>
      <c r="U66" s="30" t="n">
        <f aca="false">IFERROR(ROUND(W66*100/V66,2),0)</f>
        <v>0</v>
      </c>
      <c r="V66" s="31" t="n">
        <f aca="false">IFERROR(INDEX(Adições!$I$2:$I$301,MATCH($B66,Adições!$A$2:$A$301,0)),0)</f>
        <v>0</v>
      </c>
      <c r="W66" s="30" t="n">
        <f aca="false">IFERROR(ROUND($G66/INDEX(Adições!$E$2:$E$301,MATCH($B66,Adições!$A$2:$A$301,0))*INDEX(Adições!$J$2:$J$301,MATCH($B66,Adições!$A$2:$A$301,0)),2),0)</f>
        <v>0</v>
      </c>
      <c r="X66" s="24" t="str">
        <f aca="false">IFERROR(""&amp;INDEX(Adições!$K$2:$K$301,MATCH($B66,Adições!$A$2:$A$301,0)),"")</f>
        <v/>
      </c>
      <c r="Y66" s="29" t="s">
        <v>40</v>
      </c>
      <c r="Z66" s="30" t="n">
        <f aca="false">IFERROR(ROUND(AB66*100/AA66,2),0)</f>
        <v>0</v>
      </c>
      <c r="AA66" s="31" t="n">
        <f aca="false">IFERROR(INDEX(Adições!$G$2:$G$301,MATCH($B66,Adições!$A$2:$A$301,0)),0)</f>
        <v>0</v>
      </c>
      <c r="AB66" s="30" t="n">
        <f aca="false">IFERROR(ROUND($G66/INDEX(Adições!$E$2:$E$301,MATCH($B66,Adições!$A$2:$A$301,0))*INDEX(Adições!$H$2:$H$301,MATCH($B66,Adições!$A$2:$A$301,0)),2),0)</f>
        <v>0</v>
      </c>
      <c r="AC66" s="28" t="n">
        <f aca="false">IFERROR(ROUND($G66/SUM(Adições!$E:$E)*Operação!$C$7,2),0)</f>
        <v>0</v>
      </c>
      <c r="AD66" s="29" t="s">
        <v>40</v>
      </c>
      <c r="AE66" s="30" t="n">
        <f aca="false">IFERROR(ROUND(AG66*100/AF66,2),0)</f>
        <v>0</v>
      </c>
      <c r="AF66" s="28" t="n">
        <f aca="false">IFERROR(INDEX(Adições!$L$2:$L$301,MATCH($B66,Adições!$A$2:$A$301,0)),0)</f>
        <v>0</v>
      </c>
      <c r="AG66" s="30" t="n">
        <f aca="false">IFERROR(ROUND($G66/INDEX(Adições!$E$2:$E$301,MATCH($B66,Adições!$A$2:$A$301,0))*INDEX(Adições!$M$2:$M$301,MATCH($B66,Adições!$A$2:$A$301,0)),2),0)</f>
        <v>0</v>
      </c>
      <c r="AH66" s="24" t="str">
        <f aca="false">IFERROR(""&amp;INDEX(Adições!$N$2:$N$301,MATCH($B66,Adições!$A$2:$A$301,0)),"")</f>
        <v/>
      </c>
      <c r="AI66" s="29" t="s">
        <v>40</v>
      </c>
      <c r="AJ66" s="30" t="n">
        <f aca="false">IFERROR(ROUND(AL66*100/AK66,2),0)</f>
        <v>0</v>
      </c>
      <c r="AK66" s="28" t="n">
        <f aca="false">IFERROR(INDEX(Adições!$O$2:$O$301,MATCH($B66,Adições!$A$2:$A$301,0)),0)</f>
        <v>0</v>
      </c>
      <c r="AL66" s="30" t="n">
        <f aca="false">IFERROR(ROUND($G66/INDEX(Adições!$E$2:$E$301,MATCH($B66,Adições!$A$2:$A$301,0))*INDEX(Adições!$P$2:$P$301,MATCH($B66,Adições!$A$2:$A$301,0)),2),0)</f>
        <v>0</v>
      </c>
      <c r="AM66" s="24" t="str">
        <f aca="false">IFERROR(""&amp;INDEX(Adições!$Q$2:$Q$301,MATCH($B66,Adições!$A$2:$A$301,0)),"")</f>
        <v/>
      </c>
      <c r="AN66" s="28" t="n">
        <f aca="false">M66+Q66+W66+AB66+AC66+AG66+AL66</f>
        <v>0</v>
      </c>
    </row>
    <row r="67" customFormat="false" ht="12.8" hidden="false" customHeight="false" outlineLevel="0" collapsed="false">
      <c r="A67" s="20"/>
      <c r="B67" s="21"/>
      <c r="C67" s="22"/>
      <c r="D67" s="32"/>
      <c r="E67" s="24" t="str">
        <f aca="false">IFERROR(""&amp;INDEX(Adições!$B$2:$B$301,MATCH($B67,Adições!$A$2:$A$301,0)),"")</f>
        <v/>
      </c>
      <c r="F67" s="25" t="n">
        <f aca="false">IFERROR(ROUND($G67/INDEX(Adições!$E$2:$E$301,MATCH($B67,Adições!$A$2:$A$301,0))*INDEX(Adições!$F$2:$F$301,MATCH($B67,Adições!$A$2:$A$301,0)),2),0)</f>
        <v>0</v>
      </c>
      <c r="G67" s="26" t="n">
        <f aca="false">ROUND(C67*D67,4)</f>
        <v>0</v>
      </c>
      <c r="H67" s="27" t="n">
        <f aca="false">ROUND(D67*Operação!$C$1,8)</f>
        <v>0</v>
      </c>
      <c r="I67" s="28" t="n">
        <f aca="false">ROUND(C67*H67,2)</f>
        <v>0</v>
      </c>
      <c r="J67" s="28" t="n">
        <f aca="false">IFERROR(ROUND($F67/SUM(Adições!$F:$F)*Operação!$C$4,2),0)</f>
        <v>0</v>
      </c>
      <c r="K67" s="28" t="n">
        <f aca="false">IFERROR(ROUND($G67/SUM(Adições!$E:$E)*Operação!$C$5,2),0)</f>
        <v>0</v>
      </c>
      <c r="L67" s="28" t="n">
        <f aca="false">IFERROR(ROUND($G67/SUM(Adições!$E:$E)*Operação!$C$6,2),0)</f>
        <v>0</v>
      </c>
      <c r="M67" s="28" t="n">
        <f aca="false">I67+J67+K67+L67</f>
        <v>0</v>
      </c>
      <c r="N67" s="29" t="s">
        <v>40</v>
      </c>
      <c r="O67" s="30" t="n">
        <f aca="false">IFERROR(IF(P67&gt;0,ROUND((M67+W67+AB67+AC67+AG67+AL67)/(1-P67/100),2),0),0)</f>
        <v>0</v>
      </c>
      <c r="P67" s="30" t="n">
        <f aca="false">IFERROR(INDEX(Adições!$R$2:$R$301,MATCH($B67,Adições!$A$2:$A$301,0)),0)</f>
        <v>0</v>
      </c>
      <c r="Q67" s="30" t="n">
        <f aca="false">IFERROR(ROUND(O67*P67/100,2),0)</f>
        <v>0</v>
      </c>
      <c r="R67" s="30" t="n">
        <f aca="false">IFERROR(ROUND(Q67*(-INDEX(Adições!$S$2:$S$301,MATCH($B67,Adições!$A$2:$A$301,0))/100),2),0)</f>
        <v>0</v>
      </c>
      <c r="S67" s="24" t="str">
        <f aca="false">IFERROR(""&amp;INDEX(Adições!$T$2:$T$301,MATCH($B67,Adições!$A$2:$A$301,0)),"")</f>
        <v/>
      </c>
      <c r="T67" s="29" t="s">
        <v>40</v>
      </c>
      <c r="U67" s="30" t="n">
        <f aca="false">IFERROR(ROUND(W67*100/V67,2),0)</f>
        <v>0</v>
      </c>
      <c r="V67" s="31" t="n">
        <f aca="false">IFERROR(INDEX(Adições!$I$2:$I$301,MATCH($B67,Adições!$A$2:$A$301,0)),0)</f>
        <v>0</v>
      </c>
      <c r="W67" s="30" t="n">
        <f aca="false">IFERROR(ROUND($G67/INDEX(Adições!$E$2:$E$301,MATCH($B67,Adições!$A$2:$A$301,0))*INDEX(Adições!$J$2:$J$301,MATCH($B67,Adições!$A$2:$A$301,0)),2),0)</f>
        <v>0</v>
      </c>
      <c r="X67" s="24" t="str">
        <f aca="false">IFERROR(""&amp;INDEX(Adições!$K$2:$K$301,MATCH($B67,Adições!$A$2:$A$301,0)),"")</f>
        <v/>
      </c>
      <c r="Y67" s="29" t="s">
        <v>40</v>
      </c>
      <c r="Z67" s="30" t="n">
        <f aca="false">IFERROR(ROUND(AB67*100/AA67,2),0)</f>
        <v>0</v>
      </c>
      <c r="AA67" s="31" t="n">
        <f aca="false">IFERROR(INDEX(Adições!$G$2:$G$301,MATCH($B67,Adições!$A$2:$A$301,0)),0)</f>
        <v>0</v>
      </c>
      <c r="AB67" s="30" t="n">
        <f aca="false">IFERROR(ROUND($G67/INDEX(Adições!$E$2:$E$301,MATCH($B67,Adições!$A$2:$A$301,0))*INDEX(Adições!$H$2:$H$301,MATCH($B67,Adições!$A$2:$A$301,0)),2),0)</f>
        <v>0</v>
      </c>
      <c r="AC67" s="28" t="n">
        <f aca="false">IFERROR(ROUND($G67/SUM(Adições!$E:$E)*Operação!$C$7,2),0)</f>
        <v>0</v>
      </c>
      <c r="AD67" s="29" t="s">
        <v>40</v>
      </c>
      <c r="AE67" s="30" t="n">
        <f aca="false">IFERROR(ROUND(AG67*100/AF67,2),0)</f>
        <v>0</v>
      </c>
      <c r="AF67" s="28" t="n">
        <f aca="false">IFERROR(INDEX(Adições!$L$2:$L$301,MATCH($B67,Adições!$A$2:$A$301,0)),0)</f>
        <v>0</v>
      </c>
      <c r="AG67" s="30" t="n">
        <f aca="false">IFERROR(ROUND($G67/INDEX(Adições!$E$2:$E$301,MATCH($B67,Adições!$A$2:$A$301,0))*INDEX(Adições!$M$2:$M$301,MATCH($B67,Adições!$A$2:$A$301,0)),2),0)</f>
        <v>0</v>
      </c>
      <c r="AH67" s="24" t="str">
        <f aca="false">IFERROR(""&amp;INDEX(Adições!$N$2:$N$301,MATCH($B67,Adições!$A$2:$A$301,0)),"")</f>
        <v/>
      </c>
      <c r="AI67" s="29" t="s">
        <v>40</v>
      </c>
      <c r="AJ67" s="30" t="n">
        <f aca="false">IFERROR(ROUND(AL67*100/AK67,2),0)</f>
        <v>0</v>
      </c>
      <c r="AK67" s="28" t="n">
        <f aca="false">IFERROR(INDEX(Adições!$O$2:$O$301,MATCH($B67,Adições!$A$2:$A$301,0)),0)</f>
        <v>0</v>
      </c>
      <c r="AL67" s="30" t="n">
        <f aca="false">IFERROR(ROUND($G67/INDEX(Adições!$E$2:$E$301,MATCH($B67,Adições!$A$2:$A$301,0))*INDEX(Adições!$P$2:$P$301,MATCH($B67,Adições!$A$2:$A$301,0)),2),0)</f>
        <v>0</v>
      </c>
      <c r="AM67" s="24" t="str">
        <f aca="false">IFERROR(""&amp;INDEX(Adições!$Q$2:$Q$301,MATCH($B67,Adições!$A$2:$A$301,0)),"")</f>
        <v/>
      </c>
      <c r="AN67" s="28" t="n">
        <f aca="false">M67+Q67+W67+AB67+AC67+AG67+AL67</f>
        <v>0</v>
      </c>
    </row>
    <row r="68" customFormat="false" ht="12.8" hidden="false" customHeight="false" outlineLevel="0" collapsed="false">
      <c r="A68" s="20"/>
      <c r="B68" s="21"/>
      <c r="C68" s="22"/>
      <c r="D68" s="32"/>
      <c r="E68" s="24" t="str">
        <f aca="false">IFERROR(""&amp;INDEX(Adições!$B$2:$B$301,MATCH($B68,Adições!$A$2:$A$301,0)),"")</f>
        <v/>
      </c>
      <c r="F68" s="25" t="n">
        <f aca="false">IFERROR(ROUND($G68/INDEX(Adições!$E$2:$E$301,MATCH($B68,Adições!$A$2:$A$301,0))*INDEX(Adições!$F$2:$F$301,MATCH($B68,Adições!$A$2:$A$301,0)),2),0)</f>
        <v>0</v>
      </c>
      <c r="G68" s="26" t="n">
        <f aca="false">ROUND(C68*D68,4)</f>
        <v>0</v>
      </c>
      <c r="H68" s="27" t="n">
        <f aca="false">ROUND(D68*Operação!$C$1,8)</f>
        <v>0</v>
      </c>
      <c r="I68" s="28" t="n">
        <f aca="false">ROUND(C68*H68,2)</f>
        <v>0</v>
      </c>
      <c r="J68" s="28" t="n">
        <f aca="false">IFERROR(ROUND($F68/SUM(Adições!$F:$F)*Operação!$C$4,2),0)</f>
        <v>0</v>
      </c>
      <c r="K68" s="28" t="n">
        <f aca="false">IFERROR(ROUND($G68/SUM(Adições!$E:$E)*Operação!$C$5,2),0)</f>
        <v>0</v>
      </c>
      <c r="L68" s="28" t="n">
        <f aca="false">IFERROR(ROUND($G68/SUM(Adições!$E:$E)*Operação!$C$6,2),0)</f>
        <v>0</v>
      </c>
      <c r="M68" s="28" t="n">
        <f aca="false">I68+J68+K68+L68</f>
        <v>0</v>
      </c>
      <c r="N68" s="29" t="s">
        <v>40</v>
      </c>
      <c r="O68" s="30" t="n">
        <f aca="false">IFERROR(IF(P68&gt;0,ROUND((M68+W68+AB68+AC68+AG68+AL68)/(1-P68/100),2),0),0)</f>
        <v>0</v>
      </c>
      <c r="P68" s="30" t="n">
        <f aca="false">IFERROR(INDEX(Adições!$R$2:$R$301,MATCH($B68,Adições!$A$2:$A$301,0)),0)</f>
        <v>0</v>
      </c>
      <c r="Q68" s="30" t="n">
        <f aca="false">IFERROR(ROUND(O68*P68/100,2),0)</f>
        <v>0</v>
      </c>
      <c r="R68" s="30" t="n">
        <f aca="false">IFERROR(ROUND(Q68*(-INDEX(Adições!$S$2:$S$301,MATCH($B68,Adições!$A$2:$A$301,0))/100),2),0)</f>
        <v>0</v>
      </c>
      <c r="S68" s="24" t="str">
        <f aca="false">IFERROR(""&amp;INDEX(Adições!$T$2:$T$301,MATCH($B68,Adições!$A$2:$A$301,0)),"")</f>
        <v/>
      </c>
      <c r="T68" s="29" t="s">
        <v>40</v>
      </c>
      <c r="U68" s="30" t="n">
        <f aca="false">IFERROR(ROUND(W68*100/V68,2),0)</f>
        <v>0</v>
      </c>
      <c r="V68" s="31" t="n">
        <f aca="false">IFERROR(INDEX(Adições!$I$2:$I$301,MATCH($B68,Adições!$A$2:$A$301,0)),0)</f>
        <v>0</v>
      </c>
      <c r="W68" s="30" t="n">
        <f aca="false">IFERROR(ROUND($G68/INDEX(Adições!$E$2:$E$301,MATCH($B68,Adições!$A$2:$A$301,0))*INDEX(Adições!$J$2:$J$301,MATCH($B68,Adições!$A$2:$A$301,0)),2),0)</f>
        <v>0</v>
      </c>
      <c r="X68" s="24" t="str">
        <f aca="false">IFERROR(""&amp;INDEX(Adições!$K$2:$K$301,MATCH($B68,Adições!$A$2:$A$301,0)),"")</f>
        <v/>
      </c>
      <c r="Y68" s="29" t="s">
        <v>40</v>
      </c>
      <c r="Z68" s="30" t="n">
        <f aca="false">IFERROR(ROUND(AB68*100/AA68,2),0)</f>
        <v>0</v>
      </c>
      <c r="AA68" s="31" t="n">
        <f aca="false">IFERROR(INDEX(Adições!$G$2:$G$301,MATCH($B68,Adições!$A$2:$A$301,0)),0)</f>
        <v>0</v>
      </c>
      <c r="AB68" s="30" t="n">
        <f aca="false">IFERROR(ROUND($G68/INDEX(Adições!$E$2:$E$301,MATCH($B68,Adições!$A$2:$A$301,0))*INDEX(Adições!$H$2:$H$301,MATCH($B68,Adições!$A$2:$A$301,0)),2),0)</f>
        <v>0</v>
      </c>
      <c r="AC68" s="28" t="n">
        <f aca="false">IFERROR(ROUND($G68/SUM(Adições!$E:$E)*Operação!$C$7,2),0)</f>
        <v>0</v>
      </c>
      <c r="AD68" s="29" t="s">
        <v>40</v>
      </c>
      <c r="AE68" s="30" t="n">
        <f aca="false">IFERROR(ROUND(AG68*100/AF68,2),0)</f>
        <v>0</v>
      </c>
      <c r="AF68" s="28" t="n">
        <f aca="false">IFERROR(INDEX(Adições!$L$2:$L$301,MATCH($B68,Adições!$A$2:$A$301,0)),0)</f>
        <v>0</v>
      </c>
      <c r="AG68" s="30" t="n">
        <f aca="false">IFERROR(ROUND($G68/INDEX(Adições!$E$2:$E$301,MATCH($B68,Adições!$A$2:$A$301,0))*INDEX(Adições!$M$2:$M$301,MATCH($B68,Adições!$A$2:$A$301,0)),2),0)</f>
        <v>0</v>
      </c>
      <c r="AH68" s="24" t="str">
        <f aca="false">IFERROR(""&amp;INDEX(Adições!$N$2:$N$301,MATCH($B68,Adições!$A$2:$A$301,0)),"")</f>
        <v/>
      </c>
      <c r="AI68" s="29" t="s">
        <v>40</v>
      </c>
      <c r="AJ68" s="30" t="n">
        <f aca="false">IFERROR(ROUND(AL68*100/AK68,2),0)</f>
        <v>0</v>
      </c>
      <c r="AK68" s="28" t="n">
        <f aca="false">IFERROR(INDEX(Adições!$O$2:$O$301,MATCH($B68,Adições!$A$2:$A$301,0)),0)</f>
        <v>0</v>
      </c>
      <c r="AL68" s="30" t="n">
        <f aca="false">IFERROR(ROUND($G68/INDEX(Adições!$E$2:$E$301,MATCH($B68,Adições!$A$2:$A$301,0))*INDEX(Adições!$P$2:$P$301,MATCH($B68,Adições!$A$2:$A$301,0)),2),0)</f>
        <v>0</v>
      </c>
      <c r="AM68" s="24" t="str">
        <f aca="false">IFERROR(""&amp;INDEX(Adições!$Q$2:$Q$301,MATCH($B68,Adições!$A$2:$A$301,0)),"")</f>
        <v/>
      </c>
      <c r="AN68" s="28" t="n">
        <f aca="false">M68+Q68+W68+AB68+AC68+AG68+AL68</f>
        <v>0</v>
      </c>
    </row>
    <row r="69" customFormat="false" ht="12.8" hidden="false" customHeight="false" outlineLevel="0" collapsed="false">
      <c r="A69" s="20"/>
      <c r="B69" s="21"/>
      <c r="C69" s="22"/>
      <c r="D69" s="32"/>
      <c r="E69" s="24" t="str">
        <f aca="false">IFERROR(""&amp;INDEX(Adições!$B$2:$B$301,MATCH($B69,Adições!$A$2:$A$301,0)),"")</f>
        <v/>
      </c>
      <c r="F69" s="25" t="n">
        <f aca="false">IFERROR(ROUND($G69/INDEX(Adições!$E$2:$E$301,MATCH($B69,Adições!$A$2:$A$301,0))*INDEX(Adições!$F$2:$F$301,MATCH($B69,Adições!$A$2:$A$301,0)),2),0)</f>
        <v>0</v>
      </c>
      <c r="G69" s="26" t="n">
        <f aca="false">ROUND(C69*D69,4)</f>
        <v>0</v>
      </c>
      <c r="H69" s="27" t="n">
        <f aca="false">ROUND(D69*Operação!$C$1,8)</f>
        <v>0</v>
      </c>
      <c r="I69" s="28" t="n">
        <f aca="false">ROUND(C69*H69,2)</f>
        <v>0</v>
      </c>
      <c r="J69" s="28" t="n">
        <f aca="false">IFERROR(ROUND($F69/SUM(Adições!$F:$F)*Operação!$C$4,2),0)</f>
        <v>0</v>
      </c>
      <c r="K69" s="28" t="n">
        <f aca="false">IFERROR(ROUND($G69/SUM(Adições!$E:$E)*Operação!$C$5,2),0)</f>
        <v>0</v>
      </c>
      <c r="L69" s="28" t="n">
        <f aca="false">IFERROR(ROUND($G69/SUM(Adições!$E:$E)*Operação!$C$6,2),0)</f>
        <v>0</v>
      </c>
      <c r="M69" s="28" t="n">
        <f aca="false">I69+J69+K69+L69</f>
        <v>0</v>
      </c>
      <c r="N69" s="29" t="s">
        <v>40</v>
      </c>
      <c r="O69" s="30" t="n">
        <f aca="false">IFERROR(IF(P69&gt;0,ROUND((M69+W69+AB69+AC69+AG69+AL69)/(1-P69/100),2),0),0)</f>
        <v>0</v>
      </c>
      <c r="P69" s="30" t="n">
        <f aca="false">IFERROR(INDEX(Adições!$R$2:$R$301,MATCH($B69,Adições!$A$2:$A$301,0)),0)</f>
        <v>0</v>
      </c>
      <c r="Q69" s="30" t="n">
        <f aca="false">IFERROR(ROUND(O69*P69/100,2),0)</f>
        <v>0</v>
      </c>
      <c r="R69" s="30" t="n">
        <f aca="false">IFERROR(ROUND(Q69*(-INDEX(Adições!$S$2:$S$301,MATCH($B69,Adições!$A$2:$A$301,0))/100),2),0)</f>
        <v>0</v>
      </c>
      <c r="S69" s="24" t="str">
        <f aca="false">IFERROR(""&amp;INDEX(Adições!$T$2:$T$301,MATCH($B69,Adições!$A$2:$A$301,0)),"")</f>
        <v/>
      </c>
      <c r="T69" s="29" t="s">
        <v>40</v>
      </c>
      <c r="U69" s="30" t="n">
        <f aca="false">IFERROR(ROUND(W69*100/V69,2),0)</f>
        <v>0</v>
      </c>
      <c r="V69" s="31" t="n">
        <f aca="false">IFERROR(INDEX(Adições!$I$2:$I$301,MATCH($B69,Adições!$A$2:$A$301,0)),0)</f>
        <v>0</v>
      </c>
      <c r="W69" s="30" t="n">
        <f aca="false">IFERROR(ROUND($G69/INDEX(Adições!$E$2:$E$301,MATCH($B69,Adições!$A$2:$A$301,0))*INDEX(Adições!$J$2:$J$301,MATCH($B69,Adições!$A$2:$A$301,0)),2),0)</f>
        <v>0</v>
      </c>
      <c r="X69" s="24" t="str">
        <f aca="false">IFERROR(""&amp;INDEX(Adições!$K$2:$K$301,MATCH($B69,Adições!$A$2:$A$301,0)),"")</f>
        <v/>
      </c>
      <c r="Y69" s="29" t="s">
        <v>40</v>
      </c>
      <c r="Z69" s="30" t="n">
        <f aca="false">IFERROR(ROUND(AB69*100/AA69,2),0)</f>
        <v>0</v>
      </c>
      <c r="AA69" s="31" t="n">
        <f aca="false">IFERROR(INDEX(Adições!$G$2:$G$301,MATCH($B69,Adições!$A$2:$A$301,0)),0)</f>
        <v>0</v>
      </c>
      <c r="AB69" s="30" t="n">
        <f aca="false">IFERROR(ROUND($G69/INDEX(Adições!$E$2:$E$301,MATCH($B69,Adições!$A$2:$A$301,0))*INDEX(Adições!$H$2:$H$301,MATCH($B69,Adições!$A$2:$A$301,0)),2),0)</f>
        <v>0</v>
      </c>
      <c r="AC69" s="28" t="n">
        <f aca="false">IFERROR(ROUND($G69/SUM(Adições!$E:$E)*Operação!$C$7,2),0)</f>
        <v>0</v>
      </c>
      <c r="AD69" s="29" t="s">
        <v>40</v>
      </c>
      <c r="AE69" s="30" t="n">
        <f aca="false">IFERROR(ROUND(AG69*100/AF69,2),0)</f>
        <v>0</v>
      </c>
      <c r="AF69" s="28" t="n">
        <f aca="false">IFERROR(INDEX(Adições!$L$2:$L$301,MATCH($B69,Adições!$A$2:$A$301,0)),0)</f>
        <v>0</v>
      </c>
      <c r="AG69" s="30" t="n">
        <f aca="false">IFERROR(ROUND($G69/INDEX(Adições!$E$2:$E$301,MATCH($B69,Adições!$A$2:$A$301,0))*INDEX(Adições!$M$2:$M$301,MATCH($B69,Adições!$A$2:$A$301,0)),2),0)</f>
        <v>0</v>
      </c>
      <c r="AH69" s="24" t="str">
        <f aca="false">IFERROR(""&amp;INDEX(Adições!$N$2:$N$301,MATCH($B69,Adições!$A$2:$A$301,0)),"")</f>
        <v/>
      </c>
      <c r="AI69" s="29" t="s">
        <v>40</v>
      </c>
      <c r="AJ69" s="30" t="n">
        <f aca="false">IFERROR(ROUND(AL69*100/AK69,2),0)</f>
        <v>0</v>
      </c>
      <c r="AK69" s="28" t="n">
        <f aca="false">IFERROR(INDEX(Adições!$O$2:$O$301,MATCH($B69,Adições!$A$2:$A$301,0)),0)</f>
        <v>0</v>
      </c>
      <c r="AL69" s="30" t="n">
        <f aca="false">IFERROR(ROUND($G69/INDEX(Adições!$E$2:$E$301,MATCH($B69,Adições!$A$2:$A$301,0))*INDEX(Adições!$P$2:$P$301,MATCH($B69,Adições!$A$2:$A$301,0)),2),0)</f>
        <v>0</v>
      </c>
      <c r="AM69" s="24" t="str">
        <f aca="false">IFERROR(""&amp;INDEX(Adições!$Q$2:$Q$301,MATCH($B69,Adições!$A$2:$A$301,0)),"")</f>
        <v/>
      </c>
      <c r="AN69" s="28" t="n">
        <f aca="false">M69+Q69+W69+AB69+AC69+AG69+AL69</f>
        <v>0</v>
      </c>
    </row>
    <row r="70" customFormat="false" ht="12.8" hidden="false" customHeight="false" outlineLevel="0" collapsed="false">
      <c r="A70" s="20"/>
      <c r="B70" s="21"/>
      <c r="C70" s="22"/>
      <c r="D70" s="32"/>
      <c r="E70" s="24" t="str">
        <f aca="false">IFERROR(""&amp;INDEX(Adições!$B$2:$B$301,MATCH($B70,Adições!$A$2:$A$301,0)),"")</f>
        <v/>
      </c>
      <c r="F70" s="25" t="n">
        <f aca="false">IFERROR(ROUND($G70/INDEX(Adições!$E$2:$E$301,MATCH($B70,Adições!$A$2:$A$301,0))*INDEX(Adições!$F$2:$F$301,MATCH($B70,Adições!$A$2:$A$301,0)),2),0)</f>
        <v>0</v>
      </c>
      <c r="G70" s="26" t="n">
        <f aca="false">ROUND(C70*D70,4)</f>
        <v>0</v>
      </c>
      <c r="H70" s="27" t="n">
        <f aca="false">ROUND(D70*Operação!$C$1,8)</f>
        <v>0</v>
      </c>
      <c r="I70" s="28" t="n">
        <f aca="false">ROUND(C70*H70,2)</f>
        <v>0</v>
      </c>
      <c r="J70" s="28" t="n">
        <f aca="false">IFERROR(ROUND($F70/SUM(Adições!$F:$F)*Operação!$C$4,2),0)</f>
        <v>0</v>
      </c>
      <c r="K70" s="28" t="n">
        <f aca="false">IFERROR(ROUND($G70/SUM(Adições!$E:$E)*Operação!$C$5,2),0)</f>
        <v>0</v>
      </c>
      <c r="L70" s="28" t="n">
        <f aca="false">IFERROR(ROUND($G70/SUM(Adições!$E:$E)*Operação!$C$6,2),0)</f>
        <v>0</v>
      </c>
      <c r="M70" s="28" t="n">
        <f aca="false">I70+J70+K70+L70</f>
        <v>0</v>
      </c>
      <c r="N70" s="29" t="s">
        <v>40</v>
      </c>
      <c r="O70" s="30" t="n">
        <f aca="false">IFERROR(IF(P70&gt;0,ROUND((M70+W70+AB70+AC70+AG70+AL70)/(1-P70/100),2),0),0)</f>
        <v>0</v>
      </c>
      <c r="P70" s="30" t="n">
        <f aca="false">IFERROR(INDEX(Adições!$R$2:$R$301,MATCH($B70,Adições!$A$2:$A$301,0)),0)</f>
        <v>0</v>
      </c>
      <c r="Q70" s="30" t="n">
        <f aca="false">IFERROR(ROUND(O70*P70/100,2),0)</f>
        <v>0</v>
      </c>
      <c r="R70" s="30" t="n">
        <f aca="false">IFERROR(ROUND(Q70*(-INDEX(Adições!$S$2:$S$301,MATCH($B70,Adições!$A$2:$A$301,0))/100),2),0)</f>
        <v>0</v>
      </c>
      <c r="S70" s="24" t="str">
        <f aca="false">IFERROR(""&amp;INDEX(Adições!$T$2:$T$301,MATCH($B70,Adições!$A$2:$A$301,0)),"")</f>
        <v/>
      </c>
      <c r="T70" s="29" t="s">
        <v>40</v>
      </c>
      <c r="U70" s="30" t="n">
        <f aca="false">IFERROR(ROUND(W70*100/V70,2),0)</f>
        <v>0</v>
      </c>
      <c r="V70" s="31" t="n">
        <f aca="false">IFERROR(INDEX(Adições!$I$2:$I$301,MATCH($B70,Adições!$A$2:$A$301,0)),0)</f>
        <v>0</v>
      </c>
      <c r="W70" s="30" t="n">
        <f aca="false">IFERROR(ROUND($G70/INDEX(Adições!$E$2:$E$301,MATCH($B70,Adições!$A$2:$A$301,0))*INDEX(Adições!$J$2:$J$301,MATCH($B70,Adições!$A$2:$A$301,0)),2),0)</f>
        <v>0</v>
      </c>
      <c r="X70" s="24" t="str">
        <f aca="false">IFERROR(""&amp;INDEX(Adições!$K$2:$K$301,MATCH($B70,Adições!$A$2:$A$301,0)),"")</f>
        <v/>
      </c>
      <c r="Y70" s="29" t="s">
        <v>40</v>
      </c>
      <c r="Z70" s="30" t="n">
        <f aca="false">IFERROR(ROUND(AB70*100/AA70,2),0)</f>
        <v>0</v>
      </c>
      <c r="AA70" s="31" t="n">
        <f aca="false">IFERROR(INDEX(Adições!$G$2:$G$301,MATCH($B70,Adições!$A$2:$A$301,0)),0)</f>
        <v>0</v>
      </c>
      <c r="AB70" s="30" t="n">
        <f aca="false">IFERROR(ROUND($G70/INDEX(Adições!$E$2:$E$301,MATCH($B70,Adições!$A$2:$A$301,0))*INDEX(Adições!$H$2:$H$301,MATCH($B70,Adições!$A$2:$A$301,0)),2),0)</f>
        <v>0</v>
      </c>
      <c r="AC70" s="28" t="n">
        <f aca="false">IFERROR(ROUND($G70/SUM(Adições!$E:$E)*Operação!$C$7,2),0)</f>
        <v>0</v>
      </c>
      <c r="AD70" s="29" t="s">
        <v>40</v>
      </c>
      <c r="AE70" s="30" t="n">
        <f aca="false">IFERROR(ROUND(AG70*100/AF70,2),0)</f>
        <v>0</v>
      </c>
      <c r="AF70" s="28" t="n">
        <f aca="false">IFERROR(INDEX(Adições!$L$2:$L$301,MATCH($B70,Adições!$A$2:$A$301,0)),0)</f>
        <v>0</v>
      </c>
      <c r="AG70" s="30" t="n">
        <f aca="false">IFERROR(ROUND($G70/INDEX(Adições!$E$2:$E$301,MATCH($B70,Adições!$A$2:$A$301,0))*INDEX(Adições!$M$2:$M$301,MATCH($B70,Adições!$A$2:$A$301,0)),2),0)</f>
        <v>0</v>
      </c>
      <c r="AH70" s="24" t="str">
        <f aca="false">IFERROR(""&amp;INDEX(Adições!$N$2:$N$301,MATCH($B70,Adições!$A$2:$A$301,0)),"")</f>
        <v/>
      </c>
      <c r="AI70" s="29" t="s">
        <v>40</v>
      </c>
      <c r="AJ70" s="30" t="n">
        <f aca="false">IFERROR(ROUND(AL70*100/AK70,2),0)</f>
        <v>0</v>
      </c>
      <c r="AK70" s="28" t="n">
        <f aca="false">IFERROR(INDEX(Adições!$O$2:$O$301,MATCH($B70,Adições!$A$2:$A$301,0)),0)</f>
        <v>0</v>
      </c>
      <c r="AL70" s="30" t="n">
        <f aca="false">IFERROR(ROUND($G70/INDEX(Adições!$E$2:$E$301,MATCH($B70,Adições!$A$2:$A$301,0))*INDEX(Adições!$P$2:$P$301,MATCH($B70,Adições!$A$2:$A$301,0)),2),0)</f>
        <v>0</v>
      </c>
      <c r="AM70" s="24" t="str">
        <f aca="false">IFERROR(""&amp;INDEX(Adições!$Q$2:$Q$301,MATCH($B70,Adições!$A$2:$A$301,0)),"")</f>
        <v/>
      </c>
      <c r="AN70" s="28" t="n">
        <f aca="false">M70+Q70+W70+AB70+AC70+AG70+AL70</f>
        <v>0</v>
      </c>
    </row>
    <row r="71" customFormat="false" ht="12.8" hidden="false" customHeight="false" outlineLevel="0" collapsed="false">
      <c r="A71" s="20"/>
      <c r="B71" s="21"/>
      <c r="C71" s="22"/>
      <c r="D71" s="32"/>
      <c r="E71" s="24" t="str">
        <f aca="false">IFERROR(""&amp;INDEX(Adições!$B$2:$B$301,MATCH($B71,Adições!$A$2:$A$301,0)),"")</f>
        <v/>
      </c>
      <c r="F71" s="25" t="n">
        <f aca="false">IFERROR(ROUND($G71/INDEX(Adições!$E$2:$E$301,MATCH($B71,Adições!$A$2:$A$301,0))*INDEX(Adições!$F$2:$F$301,MATCH($B71,Adições!$A$2:$A$301,0)),2),0)</f>
        <v>0</v>
      </c>
      <c r="G71" s="26" t="n">
        <f aca="false">ROUND(C71*D71,4)</f>
        <v>0</v>
      </c>
      <c r="H71" s="27" t="n">
        <f aca="false">ROUND(D71*Operação!$C$1,8)</f>
        <v>0</v>
      </c>
      <c r="I71" s="28" t="n">
        <f aca="false">ROUND(C71*H71,2)</f>
        <v>0</v>
      </c>
      <c r="J71" s="28" t="n">
        <f aca="false">IFERROR(ROUND($F71/SUM(Adições!$F:$F)*Operação!$C$4,2),0)</f>
        <v>0</v>
      </c>
      <c r="K71" s="28" t="n">
        <f aca="false">IFERROR(ROUND($G71/SUM(Adições!$E:$E)*Operação!$C$5,2),0)</f>
        <v>0</v>
      </c>
      <c r="L71" s="28" t="n">
        <f aca="false">IFERROR(ROUND($G71/SUM(Adições!$E:$E)*Operação!$C$6,2),0)</f>
        <v>0</v>
      </c>
      <c r="M71" s="28" t="n">
        <f aca="false">I71+J71+K71+L71</f>
        <v>0</v>
      </c>
      <c r="N71" s="29" t="s">
        <v>40</v>
      </c>
      <c r="O71" s="30" t="n">
        <f aca="false">IFERROR(IF(P71&gt;0,ROUND((M71+W71+AB71+AC71+AG71+AL71)/(1-P71/100),2),0),0)</f>
        <v>0</v>
      </c>
      <c r="P71" s="30" t="n">
        <f aca="false">IFERROR(INDEX(Adições!$R$2:$R$301,MATCH($B71,Adições!$A$2:$A$301,0)),0)</f>
        <v>0</v>
      </c>
      <c r="Q71" s="30" t="n">
        <f aca="false">IFERROR(ROUND(O71*P71/100,2),0)</f>
        <v>0</v>
      </c>
      <c r="R71" s="30" t="n">
        <f aca="false">IFERROR(ROUND(Q71*(-INDEX(Adições!$S$2:$S$301,MATCH($B71,Adições!$A$2:$A$301,0))/100),2),0)</f>
        <v>0</v>
      </c>
      <c r="S71" s="24" t="str">
        <f aca="false">IFERROR(""&amp;INDEX(Adições!$T$2:$T$301,MATCH($B71,Adições!$A$2:$A$301,0)),"")</f>
        <v/>
      </c>
      <c r="T71" s="29" t="s">
        <v>40</v>
      </c>
      <c r="U71" s="30" t="n">
        <f aca="false">IFERROR(ROUND(W71*100/V71,2),0)</f>
        <v>0</v>
      </c>
      <c r="V71" s="31" t="n">
        <f aca="false">IFERROR(INDEX(Adições!$I$2:$I$301,MATCH($B71,Adições!$A$2:$A$301,0)),0)</f>
        <v>0</v>
      </c>
      <c r="W71" s="30" t="n">
        <f aca="false">IFERROR(ROUND($G71/INDEX(Adições!$E$2:$E$301,MATCH($B71,Adições!$A$2:$A$301,0))*INDEX(Adições!$J$2:$J$301,MATCH($B71,Adições!$A$2:$A$301,0)),2),0)</f>
        <v>0</v>
      </c>
      <c r="X71" s="24" t="str">
        <f aca="false">IFERROR(""&amp;INDEX(Adições!$K$2:$K$301,MATCH($B71,Adições!$A$2:$A$301,0)),"")</f>
        <v/>
      </c>
      <c r="Y71" s="29" t="s">
        <v>40</v>
      </c>
      <c r="Z71" s="30" t="n">
        <f aca="false">IFERROR(ROUND(AB71*100/AA71,2),0)</f>
        <v>0</v>
      </c>
      <c r="AA71" s="31" t="n">
        <f aca="false">IFERROR(INDEX(Adições!$G$2:$G$301,MATCH($B71,Adições!$A$2:$A$301,0)),0)</f>
        <v>0</v>
      </c>
      <c r="AB71" s="30" t="n">
        <f aca="false">IFERROR(ROUND($G71/INDEX(Adições!$E$2:$E$301,MATCH($B71,Adições!$A$2:$A$301,0))*INDEX(Adições!$H$2:$H$301,MATCH($B71,Adições!$A$2:$A$301,0)),2),0)</f>
        <v>0</v>
      </c>
      <c r="AC71" s="28" t="n">
        <f aca="false">IFERROR(ROUND($G71/SUM(Adições!$E:$E)*Operação!$C$7,2),0)</f>
        <v>0</v>
      </c>
      <c r="AD71" s="29" t="s">
        <v>40</v>
      </c>
      <c r="AE71" s="30" t="n">
        <f aca="false">IFERROR(ROUND(AG71*100/AF71,2),0)</f>
        <v>0</v>
      </c>
      <c r="AF71" s="28" t="n">
        <f aca="false">IFERROR(INDEX(Adições!$L$2:$L$301,MATCH($B71,Adições!$A$2:$A$301,0)),0)</f>
        <v>0</v>
      </c>
      <c r="AG71" s="30" t="n">
        <f aca="false">IFERROR(ROUND($G71/INDEX(Adições!$E$2:$E$301,MATCH($B71,Adições!$A$2:$A$301,0))*INDEX(Adições!$M$2:$M$301,MATCH($B71,Adições!$A$2:$A$301,0)),2),0)</f>
        <v>0</v>
      </c>
      <c r="AH71" s="24" t="str">
        <f aca="false">IFERROR(""&amp;INDEX(Adições!$N$2:$N$301,MATCH($B71,Adições!$A$2:$A$301,0)),"")</f>
        <v/>
      </c>
      <c r="AI71" s="29" t="s">
        <v>40</v>
      </c>
      <c r="AJ71" s="30" t="n">
        <f aca="false">IFERROR(ROUND(AL71*100/AK71,2),0)</f>
        <v>0</v>
      </c>
      <c r="AK71" s="28" t="n">
        <f aca="false">IFERROR(INDEX(Adições!$O$2:$O$301,MATCH($B71,Adições!$A$2:$A$301,0)),0)</f>
        <v>0</v>
      </c>
      <c r="AL71" s="30" t="n">
        <f aca="false">IFERROR(ROUND($G71/INDEX(Adições!$E$2:$E$301,MATCH($B71,Adições!$A$2:$A$301,0))*INDEX(Adições!$P$2:$P$301,MATCH($B71,Adições!$A$2:$A$301,0)),2),0)</f>
        <v>0</v>
      </c>
      <c r="AM71" s="24" t="str">
        <f aca="false">IFERROR(""&amp;INDEX(Adições!$Q$2:$Q$301,MATCH($B71,Adições!$A$2:$A$301,0)),"")</f>
        <v/>
      </c>
      <c r="AN71" s="28" t="n">
        <f aca="false">M71+Q71+W71+AB71+AC71+AG71+AL71</f>
        <v>0</v>
      </c>
    </row>
    <row r="72" customFormat="false" ht="12.8" hidden="false" customHeight="false" outlineLevel="0" collapsed="false">
      <c r="A72" s="20"/>
      <c r="B72" s="21"/>
      <c r="C72" s="22"/>
      <c r="D72" s="32"/>
      <c r="E72" s="24" t="str">
        <f aca="false">IFERROR(""&amp;INDEX(Adições!$B$2:$B$301,MATCH($B72,Adições!$A$2:$A$301,0)),"")</f>
        <v/>
      </c>
      <c r="F72" s="25" t="n">
        <f aca="false">IFERROR(ROUND($G72/INDEX(Adições!$E$2:$E$301,MATCH($B72,Adições!$A$2:$A$301,0))*INDEX(Adições!$F$2:$F$301,MATCH($B72,Adições!$A$2:$A$301,0)),2),0)</f>
        <v>0</v>
      </c>
      <c r="G72" s="26" t="n">
        <f aca="false">ROUND(C72*D72,4)</f>
        <v>0</v>
      </c>
      <c r="H72" s="27" t="n">
        <f aca="false">ROUND(D72*Operação!$C$1,8)</f>
        <v>0</v>
      </c>
      <c r="I72" s="28" t="n">
        <f aca="false">ROUND(C72*H72,2)</f>
        <v>0</v>
      </c>
      <c r="J72" s="28" t="n">
        <f aca="false">IFERROR(ROUND($F72/SUM(Adições!$F:$F)*Operação!$C$4,2),0)</f>
        <v>0</v>
      </c>
      <c r="K72" s="28" t="n">
        <f aca="false">IFERROR(ROUND($G72/SUM(Adições!$E:$E)*Operação!$C$5,2),0)</f>
        <v>0</v>
      </c>
      <c r="L72" s="28" t="n">
        <f aca="false">IFERROR(ROUND($G72/SUM(Adições!$E:$E)*Operação!$C$6,2),0)</f>
        <v>0</v>
      </c>
      <c r="M72" s="28" t="n">
        <f aca="false">I72+J72+K72+L72</f>
        <v>0</v>
      </c>
      <c r="N72" s="29" t="s">
        <v>40</v>
      </c>
      <c r="O72" s="30" t="n">
        <f aca="false">IFERROR(IF(P72&gt;0,ROUND((M72+W72+AB72+AC72+AG72+AL72)/(1-P72/100),2),0),0)</f>
        <v>0</v>
      </c>
      <c r="P72" s="30" t="n">
        <f aca="false">IFERROR(INDEX(Adições!$R$2:$R$301,MATCH($B72,Adições!$A$2:$A$301,0)),0)</f>
        <v>0</v>
      </c>
      <c r="Q72" s="30" t="n">
        <f aca="false">IFERROR(ROUND(O72*P72/100,2),0)</f>
        <v>0</v>
      </c>
      <c r="R72" s="30" t="n">
        <f aca="false">IFERROR(ROUND(Q72*(-INDEX(Adições!$S$2:$S$301,MATCH($B72,Adições!$A$2:$A$301,0))/100),2),0)</f>
        <v>0</v>
      </c>
      <c r="S72" s="24" t="str">
        <f aca="false">IFERROR(""&amp;INDEX(Adições!$T$2:$T$301,MATCH($B72,Adições!$A$2:$A$301,0)),"")</f>
        <v/>
      </c>
      <c r="T72" s="29" t="s">
        <v>40</v>
      </c>
      <c r="U72" s="30" t="n">
        <f aca="false">IFERROR(ROUND(W72*100/V72,2),0)</f>
        <v>0</v>
      </c>
      <c r="V72" s="31" t="n">
        <f aca="false">IFERROR(INDEX(Adições!$I$2:$I$301,MATCH($B72,Adições!$A$2:$A$301,0)),0)</f>
        <v>0</v>
      </c>
      <c r="W72" s="30" t="n">
        <f aca="false">IFERROR(ROUND($G72/INDEX(Adições!$E$2:$E$301,MATCH($B72,Adições!$A$2:$A$301,0))*INDEX(Adições!$J$2:$J$301,MATCH($B72,Adições!$A$2:$A$301,0)),2),0)</f>
        <v>0</v>
      </c>
      <c r="X72" s="24" t="str">
        <f aca="false">IFERROR(""&amp;INDEX(Adições!$K$2:$K$301,MATCH($B72,Adições!$A$2:$A$301,0)),"")</f>
        <v/>
      </c>
      <c r="Y72" s="29" t="s">
        <v>40</v>
      </c>
      <c r="Z72" s="30" t="n">
        <f aca="false">IFERROR(ROUND(AB72*100/AA72,2),0)</f>
        <v>0</v>
      </c>
      <c r="AA72" s="31" t="n">
        <f aca="false">IFERROR(INDEX(Adições!$G$2:$G$301,MATCH($B72,Adições!$A$2:$A$301,0)),0)</f>
        <v>0</v>
      </c>
      <c r="AB72" s="30" t="n">
        <f aca="false">IFERROR(ROUND($G72/INDEX(Adições!$E$2:$E$301,MATCH($B72,Adições!$A$2:$A$301,0))*INDEX(Adições!$H$2:$H$301,MATCH($B72,Adições!$A$2:$A$301,0)),2),0)</f>
        <v>0</v>
      </c>
      <c r="AC72" s="28" t="n">
        <f aca="false">IFERROR(ROUND($G72/SUM(Adições!$E:$E)*Operação!$C$7,2),0)</f>
        <v>0</v>
      </c>
      <c r="AD72" s="29" t="s">
        <v>40</v>
      </c>
      <c r="AE72" s="30" t="n">
        <f aca="false">IFERROR(ROUND(AG72*100/AF72,2),0)</f>
        <v>0</v>
      </c>
      <c r="AF72" s="28" t="n">
        <f aca="false">IFERROR(INDEX(Adições!$L$2:$L$301,MATCH($B72,Adições!$A$2:$A$301,0)),0)</f>
        <v>0</v>
      </c>
      <c r="AG72" s="30" t="n">
        <f aca="false">IFERROR(ROUND($G72/INDEX(Adições!$E$2:$E$301,MATCH($B72,Adições!$A$2:$A$301,0))*INDEX(Adições!$M$2:$M$301,MATCH($B72,Adições!$A$2:$A$301,0)),2),0)</f>
        <v>0</v>
      </c>
      <c r="AH72" s="24" t="str">
        <f aca="false">IFERROR(""&amp;INDEX(Adições!$N$2:$N$301,MATCH($B72,Adições!$A$2:$A$301,0)),"")</f>
        <v/>
      </c>
      <c r="AI72" s="29" t="s">
        <v>40</v>
      </c>
      <c r="AJ72" s="30" t="n">
        <f aca="false">IFERROR(ROUND(AL72*100/AK72,2),0)</f>
        <v>0</v>
      </c>
      <c r="AK72" s="28" t="n">
        <f aca="false">IFERROR(INDEX(Adições!$O$2:$O$301,MATCH($B72,Adições!$A$2:$A$301,0)),0)</f>
        <v>0</v>
      </c>
      <c r="AL72" s="30" t="n">
        <f aca="false">IFERROR(ROUND($G72/INDEX(Adições!$E$2:$E$301,MATCH($B72,Adições!$A$2:$A$301,0))*INDEX(Adições!$P$2:$P$301,MATCH($B72,Adições!$A$2:$A$301,0)),2),0)</f>
        <v>0</v>
      </c>
      <c r="AM72" s="24" t="str">
        <f aca="false">IFERROR(""&amp;INDEX(Adições!$Q$2:$Q$301,MATCH($B72,Adições!$A$2:$A$301,0)),"")</f>
        <v/>
      </c>
      <c r="AN72" s="28" t="n">
        <f aca="false">M72+Q72+W72+AB72+AC72+AG72+AL72</f>
        <v>0</v>
      </c>
    </row>
    <row r="73" customFormat="false" ht="12.8" hidden="false" customHeight="false" outlineLevel="0" collapsed="false">
      <c r="A73" s="20"/>
      <c r="B73" s="21"/>
      <c r="C73" s="22"/>
      <c r="D73" s="32"/>
      <c r="E73" s="24" t="str">
        <f aca="false">IFERROR(""&amp;INDEX(Adições!$B$2:$B$301,MATCH($B73,Adições!$A$2:$A$301,0)),"")</f>
        <v/>
      </c>
      <c r="F73" s="25" t="n">
        <f aca="false">IFERROR(ROUND($G73/INDEX(Adições!$E$2:$E$301,MATCH($B73,Adições!$A$2:$A$301,0))*INDEX(Adições!$F$2:$F$301,MATCH($B73,Adições!$A$2:$A$301,0)),2),0)</f>
        <v>0</v>
      </c>
      <c r="G73" s="26" t="n">
        <f aca="false">ROUND(C73*D73,4)</f>
        <v>0</v>
      </c>
      <c r="H73" s="27" t="n">
        <f aca="false">ROUND(D73*Operação!$C$1,8)</f>
        <v>0</v>
      </c>
      <c r="I73" s="28" t="n">
        <f aca="false">ROUND(C73*H73,2)</f>
        <v>0</v>
      </c>
      <c r="J73" s="28" t="n">
        <f aca="false">IFERROR(ROUND($F73/SUM(Adições!$F:$F)*Operação!$C$4,2),0)</f>
        <v>0</v>
      </c>
      <c r="K73" s="28" t="n">
        <f aca="false">IFERROR(ROUND($G73/SUM(Adições!$E:$E)*Operação!$C$5,2),0)</f>
        <v>0</v>
      </c>
      <c r="L73" s="28" t="n">
        <f aca="false">IFERROR(ROUND($G73/SUM(Adições!$E:$E)*Operação!$C$6,2),0)</f>
        <v>0</v>
      </c>
      <c r="M73" s="28" t="n">
        <f aca="false">I73+J73+K73+L73</f>
        <v>0</v>
      </c>
      <c r="N73" s="29" t="s">
        <v>40</v>
      </c>
      <c r="O73" s="30" t="n">
        <f aca="false">IFERROR(IF(P73&gt;0,ROUND((M73+W73+AB73+AC73+AG73+AL73)/(1-P73/100),2),0),0)</f>
        <v>0</v>
      </c>
      <c r="P73" s="30" t="n">
        <f aca="false">IFERROR(INDEX(Adições!$R$2:$R$301,MATCH($B73,Adições!$A$2:$A$301,0)),0)</f>
        <v>0</v>
      </c>
      <c r="Q73" s="30" t="n">
        <f aca="false">IFERROR(ROUND(O73*P73/100,2),0)</f>
        <v>0</v>
      </c>
      <c r="R73" s="30" t="n">
        <f aca="false">IFERROR(ROUND(Q73*(-INDEX(Adições!$S$2:$S$301,MATCH($B73,Adições!$A$2:$A$301,0))/100),2),0)</f>
        <v>0</v>
      </c>
      <c r="S73" s="24" t="str">
        <f aca="false">IFERROR(""&amp;INDEX(Adições!$T$2:$T$301,MATCH($B73,Adições!$A$2:$A$301,0)),"")</f>
        <v/>
      </c>
      <c r="T73" s="29" t="s">
        <v>40</v>
      </c>
      <c r="U73" s="30" t="n">
        <f aca="false">IFERROR(ROUND(W73*100/V73,2),0)</f>
        <v>0</v>
      </c>
      <c r="V73" s="31" t="n">
        <f aca="false">IFERROR(INDEX(Adições!$I$2:$I$301,MATCH($B73,Adições!$A$2:$A$301,0)),0)</f>
        <v>0</v>
      </c>
      <c r="W73" s="30" t="n">
        <f aca="false">IFERROR(ROUND($G73/INDEX(Adições!$E$2:$E$301,MATCH($B73,Adições!$A$2:$A$301,0))*INDEX(Adições!$J$2:$J$301,MATCH($B73,Adições!$A$2:$A$301,0)),2),0)</f>
        <v>0</v>
      </c>
      <c r="X73" s="24" t="str">
        <f aca="false">IFERROR(""&amp;INDEX(Adições!$K$2:$K$301,MATCH($B73,Adições!$A$2:$A$301,0)),"")</f>
        <v/>
      </c>
      <c r="Y73" s="29" t="s">
        <v>40</v>
      </c>
      <c r="Z73" s="30" t="n">
        <f aca="false">IFERROR(ROUND(AB73*100/AA73,2),0)</f>
        <v>0</v>
      </c>
      <c r="AA73" s="31" t="n">
        <f aca="false">IFERROR(INDEX(Adições!$G$2:$G$301,MATCH($B73,Adições!$A$2:$A$301,0)),0)</f>
        <v>0</v>
      </c>
      <c r="AB73" s="30" t="n">
        <f aca="false">IFERROR(ROUND($G73/INDEX(Adições!$E$2:$E$301,MATCH($B73,Adições!$A$2:$A$301,0))*INDEX(Adições!$H$2:$H$301,MATCH($B73,Adições!$A$2:$A$301,0)),2),0)</f>
        <v>0</v>
      </c>
      <c r="AC73" s="28" t="n">
        <f aca="false">IFERROR(ROUND($G73/SUM(Adições!$E:$E)*Operação!$C$7,2),0)</f>
        <v>0</v>
      </c>
      <c r="AD73" s="29" t="s">
        <v>40</v>
      </c>
      <c r="AE73" s="30" t="n">
        <f aca="false">IFERROR(ROUND(AG73*100/AF73,2),0)</f>
        <v>0</v>
      </c>
      <c r="AF73" s="28" t="n">
        <f aca="false">IFERROR(INDEX(Adições!$L$2:$L$301,MATCH($B73,Adições!$A$2:$A$301,0)),0)</f>
        <v>0</v>
      </c>
      <c r="AG73" s="30" t="n">
        <f aca="false">IFERROR(ROUND($G73/INDEX(Adições!$E$2:$E$301,MATCH($B73,Adições!$A$2:$A$301,0))*INDEX(Adições!$M$2:$M$301,MATCH($B73,Adições!$A$2:$A$301,0)),2),0)</f>
        <v>0</v>
      </c>
      <c r="AH73" s="24" t="str">
        <f aca="false">IFERROR(""&amp;INDEX(Adições!$N$2:$N$301,MATCH($B73,Adições!$A$2:$A$301,0)),"")</f>
        <v/>
      </c>
      <c r="AI73" s="29" t="s">
        <v>40</v>
      </c>
      <c r="AJ73" s="30" t="n">
        <f aca="false">IFERROR(ROUND(AL73*100/AK73,2),0)</f>
        <v>0</v>
      </c>
      <c r="AK73" s="28" t="n">
        <f aca="false">IFERROR(INDEX(Adições!$O$2:$O$301,MATCH($B73,Adições!$A$2:$A$301,0)),0)</f>
        <v>0</v>
      </c>
      <c r="AL73" s="30" t="n">
        <f aca="false">IFERROR(ROUND($G73/INDEX(Adições!$E$2:$E$301,MATCH($B73,Adições!$A$2:$A$301,0))*INDEX(Adições!$P$2:$P$301,MATCH($B73,Adições!$A$2:$A$301,0)),2),0)</f>
        <v>0</v>
      </c>
      <c r="AM73" s="24" t="str">
        <f aca="false">IFERROR(""&amp;INDEX(Adições!$Q$2:$Q$301,MATCH($B73,Adições!$A$2:$A$301,0)),"")</f>
        <v/>
      </c>
      <c r="AN73" s="28" t="n">
        <f aca="false">M73+Q73+W73+AB73+AC73+AG73+AL73</f>
        <v>0</v>
      </c>
    </row>
    <row r="74" customFormat="false" ht="12.8" hidden="false" customHeight="false" outlineLevel="0" collapsed="false">
      <c r="A74" s="20"/>
      <c r="B74" s="21"/>
      <c r="C74" s="22"/>
      <c r="D74" s="32"/>
      <c r="E74" s="24" t="str">
        <f aca="false">IFERROR(""&amp;INDEX(Adições!$B$2:$B$301,MATCH($B74,Adições!$A$2:$A$301,0)),"")</f>
        <v/>
      </c>
      <c r="F74" s="25" t="n">
        <f aca="false">IFERROR(ROUND($G74/INDEX(Adições!$E$2:$E$301,MATCH($B74,Adições!$A$2:$A$301,0))*INDEX(Adições!$F$2:$F$301,MATCH($B74,Adições!$A$2:$A$301,0)),2),0)</f>
        <v>0</v>
      </c>
      <c r="G74" s="26" t="n">
        <f aca="false">ROUND(C74*D74,4)</f>
        <v>0</v>
      </c>
      <c r="H74" s="27" t="n">
        <f aca="false">ROUND(D74*Operação!$C$1,8)</f>
        <v>0</v>
      </c>
      <c r="I74" s="28" t="n">
        <f aca="false">ROUND(C74*H74,2)</f>
        <v>0</v>
      </c>
      <c r="J74" s="28" t="n">
        <f aca="false">IFERROR(ROUND($F74/SUM(Adições!$F:$F)*Operação!$C$4,2),0)</f>
        <v>0</v>
      </c>
      <c r="K74" s="28" t="n">
        <f aca="false">IFERROR(ROUND($G74/SUM(Adições!$E:$E)*Operação!$C$5,2),0)</f>
        <v>0</v>
      </c>
      <c r="L74" s="28" t="n">
        <f aca="false">IFERROR(ROUND($G74/SUM(Adições!$E:$E)*Operação!$C$6,2),0)</f>
        <v>0</v>
      </c>
      <c r="M74" s="28" t="n">
        <f aca="false">I74+J74+K74+L74</f>
        <v>0</v>
      </c>
      <c r="N74" s="29" t="s">
        <v>40</v>
      </c>
      <c r="O74" s="30" t="n">
        <f aca="false">IFERROR(IF(P74&gt;0,ROUND((M74+W74+AB74+AC74+AG74+AL74)/(1-P74/100),2),0),0)</f>
        <v>0</v>
      </c>
      <c r="P74" s="30" t="n">
        <f aca="false">IFERROR(INDEX(Adições!$R$2:$R$301,MATCH($B74,Adições!$A$2:$A$301,0)),0)</f>
        <v>0</v>
      </c>
      <c r="Q74" s="30" t="n">
        <f aca="false">IFERROR(ROUND(O74*P74/100,2),0)</f>
        <v>0</v>
      </c>
      <c r="R74" s="30" t="n">
        <f aca="false">IFERROR(ROUND(Q74*(-INDEX(Adições!$S$2:$S$301,MATCH($B74,Adições!$A$2:$A$301,0))/100),2),0)</f>
        <v>0</v>
      </c>
      <c r="S74" s="24" t="str">
        <f aca="false">IFERROR(""&amp;INDEX(Adições!$T$2:$T$301,MATCH($B74,Adições!$A$2:$A$301,0)),"")</f>
        <v/>
      </c>
      <c r="T74" s="29" t="s">
        <v>40</v>
      </c>
      <c r="U74" s="30" t="n">
        <f aca="false">IFERROR(ROUND(W74*100/V74,2),0)</f>
        <v>0</v>
      </c>
      <c r="V74" s="31" t="n">
        <f aca="false">IFERROR(INDEX(Adições!$I$2:$I$301,MATCH($B74,Adições!$A$2:$A$301,0)),0)</f>
        <v>0</v>
      </c>
      <c r="W74" s="30" t="n">
        <f aca="false">IFERROR(ROUND($G74/INDEX(Adições!$E$2:$E$301,MATCH($B74,Adições!$A$2:$A$301,0))*INDEX(Adições!$J$2:$J$301,MATCH($B74,Adições!$A$2:$A$301,0)),2),0)</f>
        <v>0</v>
      </c>
      <c r="X74" s="24" t="str">
        <f aca="false">IFERROR(""&amp;INDEX(Adições!$K$2:$K$301,MATCH($B74,Adições!$A$2:$A$301,0)),"")</f>
        <v/>
      </c>
      <c r="Y74" s="29" t="s">
        <v>40</v>
      </c>
      <c r="Z74" s="30" t="n">
        <f aca="false">IFERROR(ROUND(AB74*100/AA74,2),0)</f>
        <v>0</v>
      </c>
      <c r="AA74" s="31" t="n">
        <f aca="false">IFERROR(INDEX(Adições!$G$2:$G$301,MATCH($B74,Adições!$A$2:$A$301,0)),0)</f>
        <v>0</v>
      </c>
      <c r="AB74" s="30" t="n">
        <f aca="false">IFERROR(ROUND($G74/INDEX(Adições!$E$2:$E$301,MATCH($B74,Adições!$A$2:$A$301,0))*INDEX(Adições!$H$2:$H$301,MATCH($B74,Adições!$A$2:$A$301,0)),2),0)</f>
        <v>0</v>
      </c>
      <c r="AC74" s="28" t="n">
        <f aca="false">IFERROR(ROUND($G74/SUM(Adições!$E:$E)*Operação!$C$7,2),0)</f>
        <v>0</v>
      </c>
      <c r="AD74" s="29" t="s">
        <v>40</v>
      </c>
      <c r="AE74" s="30" t="n">
        <f aca="false">IFERROR(ROUND(AG74*100/AF74,2),0)</f>
        <v>0</v>
      </c>
      <c r="AF74" s="28" t="n">
        <f aca="false">IFERROR(INDEX(Adições!$L$2:$L$301,MATCH($B74,Adições!$A$2:$A$301,0)),0)</f>
        <v>0</v>
      </c>
      <c r="AG74" s="30" t="n">
        <f aca="false">IFERROR(ROUND($G74/INDEX(Adições!$E$2:$E$301,MATCH($B74,Adições!$A$2:$A$301,0))*INDEX(Adições!$M$2:$M$301,MATCH($B74,Adições!$A$2:$A$301,0)),2),0)</f>
        <v>0</v>
      </c>
      <c r="AH74" s="24" t="str">
        <f aca="false">IFERROR(""&amp;INDEX(Adições!$N$2:$N$301,MATCH($B74,Adições!$A$2:$A$301,0)),"")</f>
        <v/>
      </c>
      <c r="AI74" s="29" t="s">
        <v>40</v>
      </c>
      <c r="AJ74" s="30" t="n">
        <f aca="false">IFERROR(ROUND(AL74*100/AK74,2),0)</f>
        <v>0</v>
      </c>
      <c r="AK74" s="28" t="n">
        <f aca="false">IFERROR(INDEX(Adições!$O$2:$O$301,MATCH($B74,Adições!$A$2:$A$301,0)),0)</f>
        <v>0</v>
      </c>
      <c r="AL74" s="30" t="n">
        <f aca="false">IFERROR(ROUND($G74/INDEX(Adições!$E$2:$E$301,MATCH($B74,Adições!$A$2:$A$301,0))*INDEX(Adições!$P$2:$P$301,MATCH($B74,Adições!$A$2:$A$301,0)),2),0)</f>
        <v>0</v>
      </c>
      <c r="AM74" s="24" t="str">
        <f aca="false">IFERROR(""&amp;INDEX(Adições!$Q$2:$Q$301,MATCH($B74,Adições!$A$2:$A$301,0)),"")</f>
        <v/>
      </c>
      <c r="AN74" s="28" t="n">
        <f aca="false">M74+Q74+W74+AB74+AC74+AG74+AL74</f>
        <v>0</v>
      </c>
    </row>
    <row r="75" customFormat="false" ht="12.8" hidden="false" customHeight="false" outlineLevel="0" collapsed="false">
      <c r="A75" s="20"/>
      <c r="B75" s="21"/>
      <c r="C75" s="22"/>
      <c r="D75" s="32"/>
      <c r="E75" s="24" t="str">
        <f aca="false">IFERROR(""&amp;INDEX(Adições!$B$2:$B$301,MATCH($B75,Adições!$A$2:$A$301,0)),"")</f>
        <v/>
      </c>
      <c r="F75" s="25" t="n">
        <f aca="false">IFERROR(ROUND($G75/INDEX(Adições!$E$2:$E$301,MATCH($B75,Adições!$A$2:$A$301,0))*INDEX(Adições!$F$2:$F$301,MATCH($B75,Adições!$A$2:$A$301,0)),2),0)</f>
        <v>0</v>
      </c>
      <c r="G75" s="26" t="n">
        <f aca="false">ROUND(C75*D75,4)</f>
        <v>0</v>
      </c>
      <c r="H75" s="27" t="n">
        <f aca="false">ROUND(D75*Operação!$C$1,8)</f>
        <v>0</v>
      </c>
      <c r="I75" s="28" t="n">
        <f aca="false">ROUND(C75*H75,2)</f>
        <v>0</v>
      </c>
      <c r="J75" s="28" t="n">
        <f aca="false">IFERROR(ROUND($F75/SUM(Adições!$F:$F)*Operação!$C$4,2),0)</f>
        <v>0</v>
      </c>
      <c r="K75" s="28" t="n">
        <f aca="false">IFERROR(ROUND($G75/SUM(Adições!$E:$E)*Operação!$C$5,2),0)</f>
        <v>0</v>
      </c>
      <c r="L75" s="28" t="n">
        <f aca="false">IFERROR(ROUND($G75/SUM(Adições!$E:$E)*Operação!$C$6,2),0)</f>
        <v>0</v>
      </c>
      <c r="M75" s="28" t="n">
        <f aca="false">I75+J75+K75+L75</f>
        <v>0</v>
      </c>
      <c r="N75" s="29" t="s">
        <v>40</v>
      </c>
      <c r="O75" s="30" t="n">
        <f aca="false">IFERROR(IF(P75&gt;0,ROUND((M75+W75+AB75+AC75+AG75+AL75)/(1-P75/100),2),0),0)</f>
        <v>0</v>
      </c>
      <c r="P75" s="30" t="n">
        <f aca="false">IFERROR(INDEX(Adições!$R$2:$R$301,MATCH($B75,Adições!$A$2:$A$301,0)),0)</f>
        <v>0</v>
      </c>
      <c r="Q75" s="30" t="n">
        <f aca="false">IFERROR(ROUND(O75*P75/100,2),0)</f>
        <v>0</v>
      </c>
      <c r="R75" s="30" t="n">
        <f aca="false">IFERROR(ROUND(Q75*(-INDEX(Adições!$S$2:$S$301,MATCH($B75,Adições!$A$2:$A$301,0))/100),2),0)</f>
        <v>0</v>
      </c>
      <c r="S75" s="24" t="str">
        <f aca="false">IFERROR(""&amp;INDEX(Adições!$T$2:$T$301,MATCH($B75,Adições!$A$2:$A$301,0)),"")</f>
        <v/>
      </c>
      <c r="T75" s="29" t="s">
        <v>40</v>
      </c>
      <c r="U75" s="30" t="n">
        <f aca="false">IFERROR(ROUND(W75*100/V75,2),0)</f>
        <v>0</v>
      </c>
      <c r="V75" s="31" t="n">
        <f aca="false">IFERROR(INDEX(Adições!$I$2:$I$301,MATCH($B75,Adições!$A$2:$A$301,0)),0)</f>
        <v>0</v>
      </c>
      <c r="W75" s="30" t="n">
        <f aca="false">IFERROR(ROUND($G75/INDEX(Adições!$E$2:$E$301,MATCH($B75,Adições!$A$2:$A$301,0))*INDEX(Adições!$J$2:$J$301,MATCH($B75,Adições!$A$2:$A$301,0)),2),0)</f>
        <v>0</v>
      </c>
      <c r="X75" s="24" t="str">
        <f aca="false">IFERROR(""&amp;INDEX(Adições!$K$2:$K$301,MATCH($B75,Adições!$A$2:$A$301,0)),"")</f>
        <v/>
      </c>
      <c r="Y75" s="29" t="s">
        <v>40</v>
      </c>
      <c r="Z75" s="30" t="n">
        <f aca="false">IFERROR(ROUND(AB75*100/AA75,2),0)</f>
        <v>0</v>
      </c>
      <c r="AA75" s="31" t="n">
        <f aca="false">IFERROR(INDEX(Adições!$G$2:$G$301,MATCH($B75,Adições!$A$2:$A$301,0)),0)</f>
        <v>0</v>
      </c>
      <c r="AB75" s="30" t="n">
        <f aca="false">IFERROR(ROUND($G75/INDEX(Adições!$E$2:$E$301,MATCH($B75,Adições!$A$2:$A$301,0))*INDEX(Adições!$H$2:$H$301,MATCH($B75,Adições!$A$2:$A$301,0)),2),0)</f>
        <v>0</v>
      </c>
      <c r="AC75" s="28" t="n">
        <f aca="false">IFERROR(ROUND($G75/SUM(Adições!$E:$E)*Operação!$C$7,2),0)</f>
        <v>0</v>
      </c>
      <c r="AD75" s="29" t="s">
        <v>40</v>
      </c>
      <c r="AE75" s="30" t="n">
        <f aca="false">IFERROR(ROUND(AG75*100/AF75,2),0)</f>
        <v>0</v>
      </c>
      <c r="AF75" s="28" t="n">
        <f aca="false">IFERROR(INDEX(Adições!$L$2:$L$301,MATCH($B75,Adições!$A$2:$A$301,0)),0)</f>
        <v>0</v>
      </c>
      <c r="AG75" s="30" t="n">
        <f aca="false">IFERROR(ROUND($G75/INDEX(Adições!$E$2:$E$301,MATCH($B75,Adições!$A$2:$A$301,0))*INDEX(Adições!$M$2:$M$301,MATCH($B75,Adições!$A$2:$A$301,0)),2),0)</f>
        <v>0</v>
      </c>
      <c r="AH75" s="24" t="str">
        <f aca="false">IFERROR(""&amp;INDEX(Adições!$N$2:$N$301,MATCH($B75,Adições!$A$2:$A$301,0)),"")</f>
        <v/>
      </c>
      <c r="AI75" s="29" t="s">
        <v>40</v>
      </c>
      <c r="AJ75" s="30" t="n">
        <f aca="false">IFERROR(ROUND(AL75*100/AK75,2),0)</f>
        <v>0</v>
      </c>
      <c r="AK75" s="28" t="n">
        <f aca="false">IFERROR(INDEX(Adições!$O$2:$O$301,MATCH($B75,Adições!$A$2:$A$301,0)),0)</f>
        <v>0</v>
      </c>
      <c r="AL75" s="30" t="n">
        <f aca="false">IFERROR(ROUND($G75/INDEX(Adições!$E$2:$E$301,MATCH($B75,Adições!$A$2:$A$301,0))*INDEX(Adições!$P$2:$P$301,MATCH($B75,Adições!$A$2:$A$301,0)),2),0)</f>
        <v>0</v>
      </c>
      <c r="AM75" s="24" t="str">
        <f aca="false">IFERROR(""&amp;INDEX(Adições!$Q$2:$Q$301,MATCH($B75,Adições!$A$2:$A$301,0)),"")</f>
        <v/>
      </c>
      <c r="AN75" s="28" t="n">
        <f aca="false">M75+Q75+W75+AB75+AC75+AG75+AL75</f>
        <v>0</v>
      </c>
    </row>
    <row r="76" customFormat="false" ht="12.8" hidden="false" customHeight="false" outlineLevel="0" collapsed="false">
      <c r="A76" s="20"/>
      <c r="B76" s="21"/>
      <c r="C76" s="22"/>
      <c r="D76" s="32"/>
      <c r="E76" s="24" t="str">
        <f aca="false">IFERROR(""&amp;INDEX(Adições!$B$2:$B$301,MATCH($B76,Adições!$A$2:$A$301,0)),"")</f>
        <v/>
      </c>
      <c r="F76" s="25" t="n">
        <f aca="false">IFERROR(ROUND($G76/INDEX(Adições!$E$2:$E$301,MATCH($B76,Adições!$A$2:$A$301,0))*INDEX(Adições!$F$2:$F$301,MATCH($B76,Adições!$A$2:$A$301,0)),2),0)</f>
        <v>0</v>
      </c>
      <c r="G76" s="26" t="n">
        <f aca="false">ROUND(C76*D76,4)</f>
        <v>0</v>
      </c>
      <c r="H76" s="27" t="n">
        <f aca="false">ROUND(D76*Operação!$C$1,8)</f>
        <v>0</v>
      </c>
      <c r="I76" s="28" t="n">
        <f aca="false">ROUND(C76*H76,2)</f>
        <v>0</v>
      </c>
      <c r="J76" s="28" t="n">
        <f aca="false">IFERROR(ROUND($F76/SUM(Adições!$F:$F)*Operação!$C$4,2),0)</f>
        <v>0</v>
      </c>
      <c r="K76" s="28" t="n">
        <f aca="false">IFERROR(ROUND($G76/SUM(Adições!$E:$E)*Operação!$C$5,2),0)</f>
        <v>0</v>
      </c>
      <c r="L76" s="28" t="n">
        <f aca="false">IFERROR(ROUND($G76/SUM(Adições!$E:$E)*Operação!$C$6,2),0)</f>
        <v>0</v>
      </c>
      <c r="M76" s="28" t="n">
        <f aca="false">I76+J76+K76+L76</f>
        <v>0</v>
      </c>
      <c r="N76" s="29" t="s">
        <v>40</v>
      </c>
      <c r="O76" s="30" t="n">
        <f aca="false">IFERROR(IF(P76&gt;0,ROUND((M76+W76+AB76+AC76+AG76+AL76)/(1-P76/100),2),0),0)</f>
        <v>0</v>
      </c>
      <c r="P76" s="30" t="n">
        <f aca="false">IFERROR(INDEX(Adições!$R$2:$R$301,MATCH($B76,Adições!$A$2:$A$301,0)),0)</f>
        <v>0</v>
      </c>
      <c r="Q76" s="30" t="n">
        <f aca="false">IFERROR(ROUND(O76*P76/100,2),0)</f>
        <v>0</v>
      </c>
      <c r="R76" s="30" t="n">
        <f aca="false">IFERROR(ROUND(Q76*(-INDEX(Adições!$S$2:$S$301,MATCH($B76,Adições!$A$2:$A$301,0))/100),2),0)</f>
        <v>0</v>
      </c>
      <c r="S76" s="24" t="str">
        <f aca="false">IFERROR(""&amp;INDEX(Adições!$T$2:$T$301,MATCH($B76,Adições!$A$2:$A$301,0)),"")</f>
        <v/>
      </c>
      <c r="T76" s="29" t="s">
        <v>40</v>
      </c>
      <c r="U76" s="30" t="n">
        <f aca="false">IFERROR(ROUND(W76*100/V76,2),0)</f>
        <v>0</v>
      </c>
      <c r="V76" s="31" t="n">
        <f aca="false">IFERROR(INDEX(Adições!$I$2:$I$301,MATCH($B76,Adições!$A$2:$A$301,0)),0)</f>
        <v>0</v>
      </c>
      <c r="W76" s="30" t="n">
        <f aca="false">IFERROR(ROUND($G76/INDEX(Adições!$E$2:$E$301,MATCH($B76,Adições!$A$2:$A$301,0))*INDEX(Adições!$J$2:$J$301,MATCH($B76,Adições!$A$2:$A$301,0)),2),0)</f>
        <v>0</v>
      </c>
      <c r="X76" s="24" t="str">
        <f aca="false">IFERROR(""&amp;INDEX(Adições!$K$2:$K$301,MATCH($B76,Adições!$A$2:$A$301,0)),"")</f>
        <v/>
      </c>
      <c r="Y76" s="29" t="s">
        <v>40</v>
      </c>
      <c r="Z76" s="30" t="n">
        <f aca="false">IFERROR(ROUND(AB76*100/AA76,2),0)</f>
        <v>0</v>
      </c>
      <c r="AA76" s="31" t="n">
        <f aca="false">IFERROR(INDEX(Adições!$G$2:$G$301,MATCH($B76,Adições!$A$2:$A$301,0)),0)</f>
        <v>0</v>
      </c>
      <c r="AB76" s="30" t="n">
        <f aca="false">IFERROR(ROUND($G76/INDEX(Adições!$E$2:$E$301,MATCH($B76,Adições!$A$2:$A$301,0))*INDEX(Adições!$H$2:$H$301,MATCH($B76,Adições!$A$2:$A$301,0)),2),0)</f>
        <v>0</v>
      </c>
      <c r="AC76" s="28" t="n">
        <f aca="false">IFERROR(ROUND($G76/SUM(Adições!$E:$E)*Operação!$C$7,2),0)</f>
        <v>0</v>
      </c>
      <c r="AD76" s="29" t="s">
        <v>40</v>
      </c>
      <c r="AE76" s="30" t="n">
        <f aca="false">IFERROR(ROUND(AG76*100/AF76,2),0)</f>
        <v>0</v>
      </c>
      <c r="AF76" s="28" t="n">
        <f aca="false">IFERROR(INDEX(Adições!$L$2:$L$301,MATCH($B76,Adições!$A$2:$A$301,0)),0)</f>
        <v>0</v>
      </c>
      <c r="AG76" s="30" t="n">
        <f aca="false">IFERROR(ROUND($G76/INDEX(Adições!$E$2:$E$301,MATCH($B76,Adições!$A$2:$A$301,0))*INDEX(Adições!$M$2:$M$301,MATCH($B76,Adições!$A$2:$A$301,0)),2),0)</f>
        <v>0</v>
      </c>
      <c r="AH76" s="24" t="str">
        <f aca="false">IFERROR(""&amp;INDEX(Adições!$N$2:$N$301,MATCH($B76,Adições!$A$2:$A$301,0)),"")</f>
        <v/>
      </c>
      <c r="AI76" s="29" t="s">
        <v>40</v>
      </c>
      <c r="AJ76" s="30" t="n">
        <f aca="false">IFERROR(ROUND(AL76*100/AK76,2),0)</f>
        <v>0</v>
      </c>
      <c r="AK76" s="28" t="n">
        <f aca="false">IFERROR(INDEX(Adições!$O$2:$O$301,MATCH($B76,Adições!$A$2:$A$301,0)),0)</f>
        <v>0</v>
      </c>
      <c r="AL76" s="30" t="n">
        <f aca="false">IFERROR(ROUND($G76/INDEX(Adições!$E$2:$E$301,MATCH($B76,Adições!$A$2:$A$301,0))*INDEX(Adições!$P$2:$P$301,MATCH($B76,Adições!$A$2:$A$301,0)),2),0)</f>
        <v>0</v>
      </c>
      <c r="AM76" s="24" t="str">
        <f aca="false">IFERROR(""&amp;INDEX(Adições!$Q$2:$Q$301,MATCH($B76,Adições!$A$2:$A$301,0)),"")</f>
        <v/>
      </c>
      <c r="AN76" s="28" t="n">
        <f aca="false">M76+Q76+W76+AB76+AC76+AG76+AL76</f>
        <v>0</v>
      </c>
    </row>
    <row r="77" customFormat="false" ht="12.8" hidden="false" customHeight="false" outlineLevel="0" collapsed="false">
      <c r="A77" s="20"/>
      <c r="B77" s="21"/>
      <c r="C77" s="22"/>
      <c r="D77" s="32"/>
      <c r="E77" s="24" t="str">
        <f aca="false">IFERROR(""&amp;INDEX(Adições!$B$2:$B$301,MATCH($B77,Adições!$A$2:$A$301,0)),"")</f>
        <v/>
      </c>
      <c r="F77" s="25" t="n">
        <f aca="false">IFERROR(ROUND($G77/INDEX(Adições!$E$2:$E$301,MATCH($B77,Adições!$A$2:$A$301,0))*INDEX(Adições!$F$2:$F$301,MATCH($B77,Adições!$A$2:$A$301,0)),2),0)</f>
        <v>0</v>
      </c>
      <c r="G77" s="26" t="n">
        <f aca="false">ROUND(C77*D77,4)</f>
        <v>0</v>
      </c>
      <c r="H77" s="27" t="n">
        <f aca="false">ROUND(D77*Operação!$C$1,8)</f>
        <v>0</v>
      </c>
      <c r="I77" s="28" t="n">
        <f aca="false">ROUND(C77*H77,2)</f>
        <v>0</v>
      </c>
      <c r="J77" s="28" t="n">
        <f aca="false">IFERROR(ROUND($F77/SUM(Adições!$F:$F)*Operação!$C$4,2),0)</f>
        <v>0</v>
      </c>
      <c r="K77" s="28" t="n">
        <f aca="false">IFERROR(ROUND($G77/SUM(Adições!$E:$E)*Operação!$C$5,2),0)</f>
        <v>0</v>
      </c>
      <c r="L77" s="28" t="n">
        <f aca="false">IFERROR(ROUND($G77/SUM(Adições!$E:$E)*Operação!$C$6,2),0)</f>
        <v>0</v>
      </c>
      <c r="M77" s="28" t="n">
        <f aca="false">I77+J77+K77+L77</f>
        <v>0</v>
      </c>
      <c r="N77" s="29" t="s">
        <v>40</v>
      </c>
      <c r="O77" s="30" t="n">
        <f aca="false">IFERROR(IF(P77&gt;0,ROUND((M77+W77+AB77+AC77+AG77+AL77)/(1-P77/100),2),0),0)</f>
        <v>0</v>
      </c>
      <c r="P77" s="30" t="n">
        <f aca="false">IFERROR(INDEX(Adições!$R$2:$R$301,MATCH($B77,Adições!$A$2:$A$301,0)),0)</f>
        <v>0</v>
      </c>
      <c r="Q77" s="30" t="n">
        <f aca="false">IFERROR(ROUND(O77*P77/100,2),0)</f>
        <v>0</v>
      </c>
      <c r="R77" s="30" t="n">
        <f aca="false">IFERROR(ROUND(Q77*(-INDEX(Adições!$S$2:$S$301,MATCH($B77,Adições!$A$2:$A$301,0))/100),2),0)</f>
        <v>0</v>
      </c>
      <c r="S77" s="24" t="str">
        <f aca="false">IFERROR(""&amp;INDEX(Adições!$T$2:$T$301,MATCH($B77,Adições!$A$2:$A$301,0)),"")</f>
        <v/>
      </c>
      <c r="T77" s="29" t="s">
        <v>40</v>
      </c>
      <c r="U77" s="30" t="n">
        <f aca="false">IFERROR(ROUND(W77*100/V77,2),0)</f>
        <v>0</v>
      </c>
      <c r="V77" s="31" t="n">
        <f aca="false">IFERROR(INDEX(Adições!$I$2:$I$301,MATCH($B77,Adições!$A$2:$A$301,0)),0)</f>
        <v>0</v>
      </c>
      <c r="W77" s="30" t="n">
        <f aca="false">IFERROR(ROUND($G77/INDEX(Adições!$E$2:$E$301,MATCH($B77,Adições!$A$2:$A$301,0))*INDEX(Adições!$J$2:$J$301,MATCH($B77,Adições!$A$2:$A$301,0)),2),0)</f>
        <v>0</v>
      </c>
      <c r="X77" s="24" t="str">
        <f aca="false">IFERROR(""&amp;INDEX(Adições!$K$2:$K$301,MATCH($B77,Adições!$A$2:$A$301,0)),"")</f>
        <v/>
      </c>
      <c r="Y77" s="29" t="s">
        <v>40</v>
      </c>
      <c r="Z77" s="30" t="n">
        <f aca="false">IFERROR(ROUND(AB77*100/AA77,2),0)</f>
        <v>0</v>
      </c>
      <c r="AA77" s="31" t="n">
        <f aca="false">IFERROR(INDEX(Adições!$G$2:$G$301,MATCH($B77,Adições!$A$2:$A$301,0)),0)</f>
        <v>0</v>
      </c>
      <c r="AB77" s="30" t="n">
        <f aca="false">IFERROR(ROUND($G77/INDEX(Adições!$E$2:$E$301,MATCH($B77,Adições!$A$2:$A$301,0))*INDEX(Adições!$H$2:$H$301,MATCH($B77,Adições!$A$2:$A$301,0)),2),0)</f>
        <v>0</v>
      </c>
      <c r="AC77" s="28" t="n">
        <f aca="false">IFERROR(ROUND($G77/SUM(Adições!$E:$E)*Operação!$C$7,2),0)</f>
        <v>0</v>
      </c>
      <c r="AD77" s="29" t="s">
        <v>40</v>
      </c>
      <c r="AE77" s="30" t="n">
        <f aca="false">IFERROR(ROUND(AG77*100/AF77,2),0)</f>
        <v>0</v>
      </c>
      <c r="AF77" s="28" t="n">
        <f aca="false">IFERROR(INDEX(Adições!$L$2:$L$301,MATCH($B77,Adições!$A$2:$A$301,0)),0)</f>
        <v>0</v>
      </c>
      <c r="AG77" s="30" t="n">
        <f aca="false">IFERROR(ROUND($G77/INDEX(Adições!$E$2:$E$301,MATCH($B77,Adições!$A$2:$A$301,0))*INDEX(Adições!$M$2:$M$301,MATCH($B77,Adições!$A$2:$A$301,0)),2),0)</f>
        <v>0</v>
      </c>
      <c r="AH77" s="24" t="str">
        <f aca="false">IFERROR(""&amp;INDEX(Adições!$N$2:$N$301,MATCH($B77,Adições!$A$2:$A$301,0)),"")</f>
        <v/>
      </c>
      <c r="AI77" s="29" t="s">
        <v>40</v>
      </c>
      <c r="AJ77" s="30" t="n">
        <f aca="false">IFERROR(ROUND(AL77*100/AK77,2),0)</f>
        <v>0</v>
      </c>
      <c r="AK77" s="28" t="n">
        <f aca="false">IFERROR(INDEX(Adições!$O$2:$O$301,MATCH($B77,Adições!$A$2:$A$301,0)),0)</f>
        <v>0</v>
      </c>
      <c r="AL77" s="30" t="n">
        <f aca="false">IFERROR(ROUND($G77/INDEX(Adições!$E$2:$E$301,MATCH($B77,Adições!$A$2:$A$301,0))*INDEX(Adições!$P$2:$P$301,MATCH($B77,Adições!$A$2:$A$301,0)),2),0)</f>
        <v>0</v>
      </c>
      <c r="AM77" s="24" t="str">
        <f aca="false">IFERROR(""&amp;INDEX(Adições!$Q$2:$Q$301,MATCH($B77,Adições!$A$2:$A$301,0)),"")</f>
        <v/>
      </c>
      <c r="AN77" s="28" t="n">
        <f aca="false">M77+Q77+W77+AB77+AC77+AG77+AL77</f>
        <v>0</v>
      </c>
    </row>
    <row r="78" customFormat="false" ht="12.8" hidden="false" customHeight="false" outlineLevel="0" collapsed="false">
      <c r="A78" s="20"/>
      <c r="B78" s="21"/>
      <c r="C78" s="22"/>
      <c r="D78" s="32"/>
      <c r="E78" s="24" t="str">
        <f aca="false">IFERROR(""&amp;INDEX(Adições!$B$2:$B$301,MATCH($B78,Adições!$A$2:$A$301,0)),"")</f>
        <v/>
      </c>
      <c r="F78" s="25" t="n">
        <f aca="false">IFERROR(ROUND($G78/INDEX(Adições!$E$2:$E$301,MATCH($B78,Adições!$A$2:$A$301,0))*INDEX(Adições!$F$2:$F$301,MATCH($B78,Adições!$A$2:$A$301,0)),2),0)</f>
        <v>0</v>
      </c>
      <c r="G78" s="26" t="n">
        <f aca="false">ROUND(C78*D78,4)</f>
        <v>0</v>
      </c>
      <c r="H78" s="27" t="n">
        <f aca="false">ROUND(D78*Operação!$C$1,8)</f>
        <v>0</v>
      </c>
      <c r="I78" s="28" t="n">
        <f aca="false">ROUND(C78*H78,2)</f>
        <v>0</v>
      </c>
      <c r="J78" s="28" t="n">
        <f aca="false">IFERROR(ROUND($F78/SUM(Adições!$F:$F)*Operação!$C$4,2),0)</f>
        <v>0</v>
      </c>
      <c r="K78" s="28" t="n">
        <f aca="false">IFERROR(ROUND($G78/SUM(Adições!$E:$E)*Operação!$C$5,2),0)</f>
        <v>0</v>
      </c>
      <c r="L78" s="28" t="n">
        <f aca="false">IFERROR(ROUND($G78/SUM(Adições!$E:$E)*Operação!$C$6,2),0)</f>
        <v>0</v>
      </c>
      <c r="M78" s="28" t="n">
        <f aca="false">I78+J78+K78+L78</f>
        <v>0</v>
      </c>
      <c r="N78" s="29" t="s">
        <v>40</v>
      </c>
      <c r="O78" s="30" t="n">
        <f aca="false">IFERROR(IF(P78&gt;0,ROUND((M78+W78+AB78+AC78+AG78+AL78)/(1-P78/100),2),0),0)</f>
        <v>0</v>
      </c>
      <c r="P78" s="30" t="n">
        <f aca="false">IFERROR(INDEX(Adições!$R$2:$R$301,MATCH($B78,Adições!$A$2:$A$301,0)),0)</f>
        <v>0</v>
      </c>
      <c r="Q78" s="30" t="n">
        <f aca="false">IFERROR(ROUND(O78*P78/100,2),0)</f>
        <v>0</v>
      </c>
      <c r="R78" s="30" t="n">
        <f aca="false">IFERROR(ROUND(Q78*(-INDEX(Adições!$S$2:$S$301,MATCH($B78,Adições!$A$2:$A$301,0))/100),2),0)</f>
        <v>0</v>
      </c>
      <c r="S78" s="24" t="str">
        <f aca="false">IFERROR(""&amp;INDEX(Adições!$T$2:$T$301,MATCH($B78,Adições!$A$2:$A$301,0)),"")</f>
        <v/>
      </c>
      <c r="T78" s="29" t="s">
        <v>40</v>
      </c>
      <c r="U78" s="30" t="n">
        <f aca="false">IFERROR(ROUND(W78*100/V78,2),0)</f>
        <v>0</v>
      </c>
      <c r="V78" s="31" t="n">
        <f aca="false">IFERROR(INDEX(Adições!$I$2:$I$301,MATCH($B78,Adições!$A$2:$A$301,0)),0)</f>
        <v>0</v>
      </c>
      <c r="W78" s="30" t="n">
        <f aca="false">IFERROR(ROUND($G78/INDEX(Adições!$E$2:$E$301,MATCH($B78,Adições!$A$2:$A$301,0))*INDEX(Adições!$J$2:$J$301,MATCH($B78,Adições!$A$2:$A$301,0)),2),0)</f>
        <v>0</v>
      </c>
      <c r="X78" s="24" t="str">
        <f aca="false">IFERROR(""&amp;INDEX(Adições!$K$2:$K$301,MATCH($B78,Adições!$A$2:$A$301,0)),"")</f>
        <v/>
      </c>
      <c r="Y78" s="29" t="s">
        <v>40</v>
      </c>
      <c r="Z78" s="30" t="n">
        <f aca="false">IFERROR(ROUND(AB78*100/AA78,2),0)</f>
        <v>0</v>
      </c>
      <c r="AA78" s="31" t="n">
        <f aca="false">IFERROR(INDEX(Adições!$G$2:$G$301,MATCH($B78,Adições!$A$2:$A$301,0)),0)</f>
        <v>0</v>
      </c>
      <c r="AB78" s="30" t="n">
        <f aca="false">IFERROR(ROUND($G78/INDEX(Adições!$E$2:$E$301,MATCH($B78,Adições!$A$2:$A$301,0))*INDEX(Adições!$H$2:$H$301,MATCH($B78,Adições!$A$2:$A$301,0)),2),0)</f>
        <v>0</v>
      </c>
      <c r="AC78" s="28" t="n">
        <f aca="false">IFERROR(ROUND($G78/SUM(Adições!$E:$E)*Operação!$C$7,2),0)</f>
        <v>0</v>
      </c>
      <c r="AD78" s="29" t="s">
        <v>40</v>
      </c>
      <c r="AE78" s="30" t="n">
        <f aca="false">IFERROR(ROUND(AG78*100/AF78,2),0)</f>
        <v>0</v>
      </c>
      <c r="AF78" s="28" t="n">
        <f aca="false">IFERROR(INDEX(Adições!$L$2:$L$301,MATCH($B78,Adições!$A$2:$A$301,0)),0)</f>
        <v>0</v>
      </c>
      <c r="AG78" s="30" t="n">
        <f aca="false">IFERROR(ROUND($G78/INDEX(Adições!$E$2:$E$301,MATCH($B78,Adições!$A$2:$A$301,0))*INDEX(Adições!$M$2:$M$301,MATCH($B78,Adições!$A$2:$A$301,0)),2),0)</f>
        <v>0</v>
      </c>
      <c r="AH78" s="24" t="str">
        <f aca="false">IFERROR(""&amp;INDEX(Adições!$N$2:$N$301,MATCH($B78,Adições!$A$2:$A$301,0)),"")</f>
        <v/>
      </c>
      <c r="AI78" s="29" t="s">
        <v>40</v>
      </c>
      <c r="AJ78" s="30" t="n">
        <f aca="false">IFERROR(ROUND(AL78*100/AK78,2),0)</f>
        <v>0</v>
      </c>
      <c r="AK78" s="28" t="n">
        <f aca="false">IFERROR(INDEX(Adições!$O$2:$O$301,MATCH($B78,Adições!$A$2:$A$301,0)),0)</f>
        <v>0</v>
      </c>
      <c r="AL78" s="30" t="n">
        <f aca="false">IFERROR(ROUND($G78/INDEX(Adições!$E$2:$E$301,MATCH($B78,Adições!$A$2:$A$301,0))*INDEX(Adições!$P$2:$P$301,MATCH($B78,Adições!$A$2:$A$301,0)),2),0)</f>
        <v>0</v>
      </c>
      <c r="AM78" s="24" t="str">
        <f aca="false">IFERROR(""&amp;INDEX(Adições!$Q$2:$Q$301,MATCH($B78,Adições!$A$2:$A$301,0)),"")</f>
        <v/>
      </c>
      <c r="AN78" s="28" t="n">
        <f aca="false">M78+Q78+W78+AB78+AC78+AG78+AL78</f>
        <v>0</v>
      </c>
    </row>
    <row r="79" customFormat="false" ht="12.8" hidden="false" customHeight="false" outlineLevel="0" collapsed="false">
      <c r="A79" s="20"/>
      <c r="B79" s="21"/>
      <c r="C79" s="22"/>
      <c r="D79" s="32"/>
      <c r="E79" s="24" t="str">
        <f aca="false">IFERROR(""&amp;INDEX(Adições!$B$2:$B$301,MATCH($B79,Adições!$A$2:$A$301,0)),"")</f>
        <v/>
      </c>
      <c r="F79" s="25" t="n">
        <f aca="false">IFERROR(ROUND($G79/INDEX(Adições!$E$2:$E$301,MATCH($B79,Adições!$A$2:$A$301,0))*INDEX(Adições!$F$2:$F$301,MATCH($B79,Adições!$A$2:$A$301,0)),2),0)</f>
        <v>0</v>
      </c>
      <c r="G79" s="26" t="n">
        <f aca="false">ROUND(C79*D79,4)</f>
        <v>0</v>
      </c>
      <c r="H79" s="27" t="n">
        <f aca="false">ROUND(D79*Operação!$C$1,8)</f>
        <v>0</v>
      </c>
      <c r="I79" s="28" t="n">
        <f aca="false">ROUND(C79*H79,2)</f>
        <v>0</v>
      </c>
      <c r="J79" s="28" t="n">
        <f aca="false">IFERROR(ROUND($F79/SUM(Adições!$F:$F)*Operação!$C$4,2),0)</f>
        <v>0</v>
      </c>
      <c r="K79" s="28" t="n">
        <f aca="false">IFERROR(ROUND($G79/SUM(Adições!$E:$E)*Operação!$C$5,2),0)</f>
        <v>0</v>
      </c>
      <c r="L79" s="28" t="n">
        <f aca="false">IFERROR(ROUND($G79/SUM(Adições!$E:$E)*Operação!$C$6,2),0)</f>
        <v>0</v>
      </c>
      <c r="M79" s="28" t="n">
        <f aca="false">I79+J79+K79+L79</f>
        <v>0</v>
      </c>
      <c r="N79" s="29" t="s">
        <v>40</v>
      </c>
      <c r="O79" s="30" t="n">
        <f aca="false">IFERROR(IF(P79&gt;0,ROUND((M79+W79+AB79+AC79+AG79+AL79)/(1-P79/100),2),0),0)</f>
        <v>0</v>
      </c>
      <c r="P79" s="30" t="n">
        <f aca="false">IFERROR(INDEX(Adições!$R$2:$R$301,MATCH($B79,Adições!$A$2:$A$301,0)),0)</f>
        <v>0</v>
      </c>
      <c r="Q79" s="30" t="n">
        <f aca="false">IFERROR(ROUND(O79*P79/100,2),0)</f>
        <v>0</v>
      </c>
      <c r="R79" s="30" t="n">
        <f aca="false">IFERROR(ROUND(Q79*(-INDEX(Adições!$S$2:$S$301,MATCH($B79,Adições!$A$2:$A$301,0))/100),2),0)</f>
        <v>0</v>
      </c>
      <c r="S79" s="24" t="str">
        <f aca="false">IFERROR(""&amp;INDEX(Adições!$T$2:$T$301,MATCH($B79,Adições!$A$2:$A$301,0)),"")</f>
        <v/>
      </c>
      <c r="T79" s="29" t="s">
        <v>40</v>
      </c>
      <c r="U79" s="30" t="n">
        <f aca="false">IFERROR(ROUND(W79*100/V79,2),0)</f>
        <v>0</v>
      </c>
      <c r="V79" s="31" t="n">
        <f aca="false">IFERROR(INDEX(Adições!$I$2:$I$301,MATCH($B79,Adições!$A$2:$A$301,0)),0)</f>
        <v>0</v>
      </c>
      <c r="W79" s="30" t="n">
        <f aca="false">IFERROR(ROUND($G79/INDEX(Adições!$E$2:$E$301,MATCH($B79,Adições!$A$2:$A$301,0))*INDEX(Adições!$J$2:$J$301,MATCH($B79,Adições!$A$2:$A$301,0)),2),0)</f>
        <v>0</v>
      </c>
      <c r="X79" s="24" t="str">
        <f aca="false">IFERROR(""&amp;INDEX(Adições!$K$2:$K$301,MATCH($B79,Adições!$A$2:$A$301,0)),"")</f>
        <v/>
      </c>
      <c r="Y79" s="29" t="s">
        <v>40</v>
      </c>
      <c r="Z79" s="30" t="n">
        <f aca="false">IFERROR(ROUND(AB79*100/AA79,2),0)</f>
        <v>0</v>
      </c>
      <c r="AA79" s="31" t="n">
        <f aca="false">IFERROR(INDEX(Adições!$G$2:$G$301,MATCH($B79,Adições!$A$2:$A$301,0)),0)</f>
        <v>0</v>
      </c>
      <c r="AB79" s="30" t="n">
        <f aca="false">IFERROR(ROUND($G79/INDEX(Adições!$E$2:$E$301,MATCH($B79,Adições!$A$2:$A$301,0))*INDEX(Adições!$H$2:$H$301,MATCH($B79,Adições!$A$2:$A$301,0)),2),0)</f>
        <v>0</v>
      </c>
      <c r="AC79" s="28" t="n">
        <f aca="false">IFERROR(ROUND($G79/SUM(Adições!$E:$E)*Operação!$C$7,2),0)</f>
        <v>0</v>
      </c>
      <c r="AD79" s="29" t="s">
        <v>40</v>
      </c>
      <c r="AE79" s="30" t="n">
        <f aca="false">IFERROR(ROUND(AG79*100/AF79,2),0)</f>
        <v>0</v>
      </c>
      <c r="AF79" s="28" t="n">
        <f aca="false">IFERROR(INDEX(Adições!$L$2:$L$301,MATCH($B79,Adições!$A$2:$A$301,0)),0)</f>
        <v>0</v>
      </c>
      <c r="AG79" s="30" t="n">
        <f aca="false">IFERROR(ROUND($G79/INDEX(Adições!$E$2:$E$301,MATCH($B79,Adições!$A$2:$A$301,0))*INDEX(Adições!$M$2:$M$301,MATCH($B79,Adições!$A$2:$A$301,0)),2),0)</f>
        <v>0</v>
      </c>
      <c r="AH79" s="24" t="str">
        <f aca="false">IFERROR(""&amp;INDEX(Adições!$N$2:$N$301,MATCH($B79,Adições!$A$2:$A$301,0)),"")</f>
        <v/>
      </c>
      <c r="AI79" s="29" t="s">
        <v>40</v>
      </c>
      <c r="AJ79" s="30" t="n">
        <f aca="false">IFERROR(ROUND(AL79*100/AK79,2),0)</f>
        <v>0</v>
      </c>
      <c r="AK79" s="28" t="n">
        <f aca="false">IFERROR(INDEX(Adições!$O$2:$O$301,MATCH($B79,Adições!$A$2:$A$301,0)),0)</f>
        <v>0</v>
      </c>
      <c r="AL79" s="30" t="n">
        <f aca="false">IFERROR(ROUND($G79/INDEX(Adições!$E$2:$E$301,MATCH($B79,Adições!$A$2:$A$301,0))*INDEX(Adições!$P$2:$P$301,MATCH($B79,Adições!$A$2:$A$301,0)),2),0)</f>
        <v>0</v>
      </c>
      <c r="AM79" s="24" t="str">
        <f aca="false">IFERROR(""&amp;INDEX(Adições!$Q$2:$Q$301,MATCH($B79,Adições!$A$2:$A$301,0)),"")</f>
        <v/>
      </c>
      <c r="AN79" s="28" t="n">
        <f aca="false">M79+Q79+W79+AB79+AC79+AG79+AL79</f>
        <v>0</v>
      </c>
    </row>
    <row r="80" customFormat="false" ht="12.8" hidden="false" customHeight="false" outlineLevel="0" collapsed="false">
      <c r="A80" s="20"/>
      <c r="B80" s="21"/>
      <c r="C80" s="33"/>
      <c r="D80" s="32"/>
      <c r="E80" s="24" t="str">
        <f aca="false">IFERROR(""&amp;INDEX(Adições!$B$2:$B$301,MATCH($B80,Adições!$A$2:$A$301,0)),"")</f>
        <v/>
      </c>
      <c r="F80" s="25" t="n">
        <f aca="false">IFERROR(ROUND($G80/INDEX(Adições!$E$2:$E$301,MATCH($B80,Adições!$A$2:$A$301,0))*INDEX(Adições!$F$2:$F$301,MATCH($B80,Adições!$A$2:$A$301,0)),2),0)</f>
        <v>0</v>
      </c>
      <c r="G80" s="26" t="n">
        <f aca="false">ROUND(C80*D80,4)</f>
        <v>0</v>
      </c>
      <c r="H80" s="27" t="n">
        <f aca="false">ROUND(D80*Operação!$C$1,8)</f>
        <v>0</v>
      </c>
      <c r="I80" s="28" t="n">
        <f aca="false">ROUND(C80*H80,2)</f>
        <v>0</v>
      </c>
      <c r="J80" s="28" t="n">
        <f aca="false">IFERROR(ROUND($F80/SUM(Adições!$F:$F)*Operação!$C$4,2),0)</f>
        <v>0</v>
      </c>
      <c r="K80" s="28" t="n">
        <f aca="false">IFERROR(ROUND($G80/SUM(Adições!$E:$E)*Operação!$C$5,2),0)</f>
        <v>0</v>
      </c>
      <c r="L80" s="28" t="n">
        <f aca="false">IFERROR(ROUND($G80/SUM(Adições!$E:$E)*Operação!$C$6,2),0)</f>
        <v>0</v>
      </c>
      <c r="M80" s="28" t="n">
        <f aca="false">I80+J80+K80+L80</f>
        <v>0</v>
      </c>
      <c r="N80" s="29" t="s">
        <v>40</v>
      </c>
      <c r="O80" s="30" t="n">
        <f aca="false">IFERROR(IF(P80&gt;0,ROUND((M80+W80+AB80+AC80+AG80+AL80)/(1-P80/100),2),0),0)</f>
        <v>0</v>
      </c>
      <c r="P80" s="30" t="n">
        <f aca="false">IFERROR(INDEX(Adições!$R$2:$R$301,MATCH($B80,Adições!$A$2:$A$301,0)),0)</f>
        <v>0</v>
      </c>
      <c r="Q80" s="30" t="n">
        <f aca="false">IFERROR(ROUND(O80*P80/100,2),0)</f>
        <v>0</v>
      </c>
      <c r="R80" s="30" t="n">
        <f aca="false">IFERROR(ROUND(Q80*(-INDEX(Adições!$S$2:$S$301,MATCH($B80,Adições!$A$2:$A$301,0))/100),2),0)</f>
        <v>0</v>
      </c>
      <c r="S80" s="24" t="str">
        <f aca="false">IFERROR(""&amp;INDEX(Adições!$T$2:$T$301,MATCH($B80,Adições!$A$2:$A$301,0)),"")</f>
        <v/>
      </c>
      <c r="T80" s="29" t="s">
        <v>40</v>
      </c>
      <c r="U80" s="30" t="n">
        <f aca="false">IFERROR(ROUND(W80*100/V80,2),0)</f>
        <v>0</v>
      </c>
      <c r="V80" s="31" t="n">
        <f aca="false">IFERROR(INDEX(Adições!$I$2:$I$301,MATCH($B80,Adições!$A$2:$A$301,0)),0)</f>
        <v>0</v>
      </c>
      <c r="W80" s="30" t="n">
        <f aca="false">IFERROR(ROUND($G80/INDEX(Adições!$E$2:$E$301,MATCH($B80,Adições!$A$2:$A$301,0))*INDEX(Adições!$J$2:$J$301,MATCH($B80,Adições!$A$2:$A$301,0)),2),0)</f>
        <v>0</v>
      </c>
      <c r="X80" s="24" t="str">
        <f aca="false">IFERROR(""&amp;INDEX(Adições!$K$2:$K$301,MATCH($B80,Adições!$A$2:$A$301,0)),"")</f>
        <v/>
      </c>
      <c r="Y80" s="29" t="s">
        <v>40</v>
      </c>
      <c r="Z80" s="30" t="n">
        <f aca="false">IFERROR(ROUND(AB80*100/AA80,2),0)</f>
        <v>0</v>
      </c>
      <c r="AA80" s="31" t="n">
        <f aca="false">IFERROR(INDEX(Adições!$G$2:$G$301,MATCH($B80,Adições!$A$2:$A$301,0)),0)</f>
        <v>0</v>
      </c>
      <c r="AB80" s="30" t="n">
        <f aca="false">IFERROR(ROUND($G80/INDEX(Adições!$E$2:$E$301,MATCH($B80,Adições!$A$2:$A$301,0))*INDEX(Adições!$H$2:$H$301,MATCH($B80,Adições!$A$2:$A$301,0)),2),0)</f>
        <v>0</v>
      </c>
      <c r="AC80" s="28" t="n">
        <f aca="false">IFERROR(ROUND($G80/SUM(Adições!$E:$E)*Operação!$C$7,2),0)</f>
        <v>0</v>
      </c>
      <c r="AD80" s="29" t="s">
        <v>40</v>
      </c>
      <c r="AE80" s="30" t="n">
        <f aca="false">IFERROR(ROUND(AG80*100/AF80,2),0)</f>
        <v>0</v>
      </c>
      <c r="AF80" s="28" t="n">
        <f aca="false">IFERROR(INDEX(Adições!$L$2:$L$301,MATCH($B80,Adições!$A$2:$A$301,0)),0)</f>
        <v>0</v>
      </c>
      <c r="AG80" s="30" t="n">
        <f aca="false">IFERROR(ROUND($G80/INDEX(Adições!$E$2:$E$301,MATCH($B80,Adições!$A$2:$A$301,0))*INDEX(Adições!$M$2:$M$301,MATCH($B80,Adições!$A$2:$A$301,0)),2),0)</f>
        <v>0</v>
      </c>
      <c r="AH80" s="24" t="str">
        <f aca="false">IFERROR(""&amp;INDEX(Adições!$N$2:$N$301,MATCH($B80,Adições!$A$2:$A$301,0)),"")</f>
        <v/>
      </c>
      <c r="AI80" s="29" t="s">
        <v>40</v>
      </c>
      <c r="AJ80" s="30" t="n">
        <f aca="false">IFERROR(ROUND(AL80*100/AK80,2),0)</f>
        <v>0</v>
      </c>
      <c r="AK80" s="28" t="n">
        <f aca="false">IFERROR(INDEX(Adições!$O$2:$O$301,MATCH($B80,Adições!$A$2:$A$301,0)),0)</f>
        <v>0</v>
      </c>
      <c r="AL80" s="30" t="n">
        <f aca="false">IFERROR(ROUND($G80/INDEX(Adições!$E$2:$E$301,MATCH($B80,Adições!$A$2:$A$301,0))*INDEX(Adições!$P$2:$P$301,MATCH($B80,Adições!$A$2:$A$301,0)),2),0)</f>
        <v>0</v>
      </c>
      <c r="AM80" s="24" t="str">
        <f aca="false">IFERROR(""&amp;INDEX(Adições!$Q$2:$Q$301,MATCH($B80,Adições!$A$2:$A$301,0)),"")</f>
        <v/>
      </c>
      <c r="AN80" s="28" t="n">
        <f aca="false">M80+Q80+W80+AB80+AC80+AG80+AL80</f>
        <v>0</v>
      </c>
    </row>
    <row r="81" customFormat="false" ht="12.8" hidden="false" customHeight="false" outlineLevel="0" collapsed="false">
      <c r="A81" s="20"/>
      <c r="B81" s="21"/>
      <c r="C81" s="22"/>
      <c r="D81" s="32"/>
      <c r="E81" s="24" t="str">
        <f aca="false">IFERROR(""&amp;INDEX(Adições!$B$2:$B$301,MATCH($B81,Adições!$A$2:$A$301,0)),"")</f>
        <v/>
      </c>
      <c r="F81" s="25" t="n">
        <f aca="false">IFERROR(ROUND($G81/INDEX(Adições!$E$2:$E$301,MATCH($B81,Adições!$A$2:$A$301,0))*INDEX(Adições!$F$2:$F$301,MATCH($B81,Adições!$A$2:$A$301,0)),2),0)</f>
        <v>0</v>
      </c>
      <c r="G81" s="26" t="n">
        <f aca="false">ROUND(C81*D81,4)</f>
        <v>0</v>
      </c>
      <c r="H81" s="27" t="n">
        <f aca="false">ROUND(D81*Operação!$C$1,8)</f>
        <v>0</v>
      </c>
      <c r="I81" s="28" t="n">
        <f aca="false">ROUND(C81*H81,2)</f>
        <v>0</v>
      </c>
      <c r="J81" s="28" t="n">
        <f aca="false">IFERROR(ROUND($F81/SUM(Adições!$F:$F)*Operação!$C$4,2),0)</f>
        <v>0</v>
      </c>
      <c r="K81" s="28" t="n">
        <f aca="false">IFERROR(ROUND($G81/SUM(Adições!$E:$E)*Operação!$C$5,2),0)</f>
        <v>0</v>
      </c>
      <c r="L81" s="28" t="n">
        <f aca="false">IFERROR(ROUND($G81/SUM(Adições!$E:$E)*Operação!$C$6,2),0)</f>
        <v>0</v>
      </c>
      <c r="M81" s="28" t="n">
        <f aca="false">I81+J81+K81+L81</f>
        <v>0</v>
      </c>
      <c r="N81" s="29" t="s">
        <v>40</v>
      </c>
      <c r="O81" s="30" t="n">
        <f aca="false">IFERROR(IF(P81&gt;0,ROUND((M81+W81+AB81+AC81+AG81+AL81)/(1-P81/100),2),0),0)</f>
        <v>0</v>
      </c>
      <c r="P81" s="30" t="n">
        <f aca="false">IFERROR(INDEX(Adições!$R$2:$R$301,MATCH($B81,Adições!$A$2:$A$301,0)),0)</f>
        <v>0</v>
      </c>
      <c r="Q81" s="30" t="n">
        <f aca="false">IFERROR(ROUND(O81*P81/100,2),0)</f>
        <v>0</v>
      </c>
      <c r="R81" s="30" t="n">
        <f aca="false">IFERROR(ROUND(Q81*(-INDEX(Adições!$S$2:$S$301,MATCH($B81,Adições!$A$2:$A$301,0))/100),2),0)</f>
        <v>0</v>
      </c>
      <c r="S81" s="24" t="str">
        <f aca="false">IFERROR(""&amp;INDEX(Adições!$T$2:$T$301,MATCH($B81,Adições!$A$2:$A$301,0)),"")</f>
        <v/>
      </c>
      <c r="T81" s="29" t="s">
        <v>40</v>
      </c>
      <c r="U81" s="30" t="n">
        <f aca="false">IFERROR(ROUND(W81*100/V81,2),0)</f>
        <v>0</v>
      </c>
      <c r="V81" s="31" t="n">
        <f aca="false">IFERROR(INDEX(Adições!$I$2:$I$301,MATCH($B81,Adições!$A$2:$A$301,0)),0)</f>
        <v>0</v>
      </c>
      <c r="W81" s="30" t="n">
        <f aca="false">IFERROR(ROUND($G81/INDEX(Adições!$E$2:$E$301,MATCH($B81,Adições!$A$2:$A$301,0))*INDEX(Adições!$J$2:$J$301,MATCH($B81,Adições!$A$2:$A$301,0)),2),0)</f>
        <v>0</v>
      </c>
      <c r="X81" s="24" t="str">
        <f aca="false">IFERROR(""&amp;INDEX(Adições!$K$2:$K$301,MATCH($B81,Adições!$A$2:$A$301,0)),"")</f>
        <v/>
      </c>
      <c r="Y81" s="29" t="s">
        <v>40</v>
      </c>
      <c r="Z81" s="30" t="n">
        <f aca="false">IFERROR(ROUND(AB81*100/AA81,2),0)</f>
        <v>0</v>
      </c>
      <c r="AA81" s="31" t="n">
        <f aca="false">IFERROR(INDEX(Adições!$G$2:$G$301,MATCH($B81,Adições!$A$2:$A$301,0)),0)</f>
        <v>0</v>
      </c>
      <c r="AB81" s="30" t="n">
        <f aca="false">IFERROR(ROUND($G81/INDEX(Adições!$E$2:$E$301,MATCH($B81,Adições!$A$2:$A$301,0))*INDEX(Adições!$H$2:$H$301,MATCH($B81,Adições!$A$2:$A$301,0)),2),0)</f>
        <v>0</v>
      </c>
      <c r="AC81" s="28" t="n">
        <f aca="false">IFERROR(ROUND($G81/SUM(Adições!$E:$E)*Operação!$C$7,2),0)</f>
        <v>0</v>
      </c>
      <c r="AD81" s="29" t="s">
        <v>40</v>
      </c>
      <c r="AE81" s="30" t="n">
        <f aca="false">IFERROR(ROUND(AG81*100/AF81,2),0)</f>
        <v>0</v>
      </c>
      <c r="AF81" s="28" t="n">
        <f aca="false">IFERROR(INDEX(Adições!$L$2:$L$301,MATCH($B81,Adições!$A$2:$A$301,0)),0)</f>
        <v>0</v>
      </c>
      <c r="AG81" s="30" t="n">
        <f aca="false">IFERROR(ROUND($G81/INDEX(Adições!$E$2:$E$301,MATCH($B81,Adições!$A$2:$A$301,0))*INDEX(Adições!$M$2:$M$301,MATCH($B81,Adições!$A$2:$A$301,0)),2),0)</f>
        <v>0</v>
      </c>
      <c r="AH81" s="24" t="str">
        <f aca="false">IFERROR(""&amp;INDEX(Adições!$N$2:$N$301,MATCH($B81,Adições!$A$2:$A$301,0)),"")</f>
        <v/>
      </c>
      <c r="AI81" s="29" t="s">
        <v>40</v>
      </c>
      <c r="AJ81" s="30" t="n">
        <f aca="false">IFERROR(ROUND(AL81*100/AK81,2),0)</f>
        <v>0</v>
      </c>
      <c r="AK81" s="28" t="n">
        <f aca="false">IFERROR(INDEX(Adições!$O$2:$O$301,MATCH($B81,Adições!$A$2:$A$301,0)),0)</f>
        <v>0</v>
      </c>
      <c r="AL81" s="30" t="n">
        <f aca="false">IFERROR(ROUND($G81/INDEX(Adições!$E$2:$E$301,MATCH($B81,Adições!$A$2:$A$301,0))*INDEX(Adições!$P$2:$P$301,MATCH($B81,Adições!$A$2:$A$301,0)),2),0)</f>
        <v>0</v>
      </c>
      <c r="AM81" s="24" t="str">
        <f aca="false">IFERROR(""&amp;INDEX(Adições!$Q$2:$Q$301,MATCH($B81,Adições!$A$2:$A$301,0)),"")</f>
        <v/>
      </c>
      <c r="AN81" s="28" t="n">
        <f aca="false">M81+Q81+W81+AB81+AC81+AG81+AL81</f>
        <v>0</v>
      </c>
    </row>
    <row r="82" customFormat="false" ht="12.8" hidden="false" customHeight="false" outlineLevel="0" collapsed="false">
      <c r="A82" s="20"/>
      <c r="B82" s="21"/>
      <c r="C82" s="22"/>
      <c r="D82" s="32"/>
      <c r="E82" s="24" t="str">
        <f aca="false">IFERROR(""&amp;INDEX(Adições!$B$2:$B$301,MATCH($B82,Adições!$A$2:$A$301,0)),"")</f>
        <v/>
      </c>
      <c r="F82" s="25" t="n">
        <f aca="false">IFERROR(ROUND($G82/INDEX(Adições!$E$2:$E$301,MATCH($B82,Adições!$A$2:$A$301,0))*INDEX(Adições!$F$2:$F$301,MATCH($B82,Adições!$A$2:$A$301,0)),2),0)</f>
        <v>0</v>
      </c>
      <c r="G82" s="26" t="n">
        <f aca="false">ROUND(C82*D82,4)</f>
        <v>0</v>
      </c>
      <c r="H82" s="27" t="n">
        <f aca="false">ROUND(D82*Operação!$C$1,8)</f>
        <v>0</v>
      </c>
      <c r="I82" s="28" t="n">
        <f aca="false">ROUND(C82*H82,2)</f>
        <v>0</v>
      </c>
      <c r="J82" s="28" t="n">
        <f aca="false">IFERROR(ROUND($F82/SUM(Adições!$F:$F)*Operação!$C$4,2),0)</f>
        <v>0</v>
      </c>
      <c r="K82" s="28" t="n">
        <f aca="false">IFERROR(ROUND($G82/SUM(Adições!$E:$E)*Operação!$C$5,2),0)</f>
        <v>0</v>
      </c>
      <c r="L82" s="28" t="n">
        <f aca="false">IFERROR(ROUND($G82/SUM(Adições!$E:$E)*Operação!$C$6,2),0)</f>
        <v>0</v>
      </c>
      <c r="M82" s="28" t="n">
        <f aca="false">I82+J82+K82+L82</f>
        <v>0</v>
      </c>
      <c r="N82" s="29" t="s">
        <v>40</v>
      </c>
      <c r="O82" s="30" t="n">
        <f aca="false">IFERROR(IF(P82&gt;0,ROUND((M82+W82+AB82+AC82+AG82+AL82)/(1-P82/100),2),0),0)</f>
        <v>0</v>
      </c>
      <c r="P82" s="30" t="n">
        <f aca="false">IFERROR(INDEX(Adições!$R$2:$R$301,MATCH($B82,Adições!$A$2:$A$301,0)),0)</f>
        <v>0</v>
      </c>
      <c r="Q82" s="30" t="n">
        <f aca="false">IFERROR(ROUND(O82*P82/100,2),0)</f>
        <v>0</v>
      </c>
      <c r="R82" s="30" t="n">
        <f aca="false">IFERROR(ROUND(Q82*(-INDEX(Adições!$S$2:$S$301,MATCH($B82,Adições!$A$2:$A$301,0))/100),2),0)</f>
        <v>0</v>
      </c>
      <c r="S82" s="24" t="str">
        <f aca="false">IFERROR(""&amp;INDEX(Adições!$T$2:$T$301,MATCH($B82,Adições!$A$2:$A$301,0)),"")</f>
        <v/>
      </c>
      <c r="T82" s="29" t="s">
        <v>40</v>
      </c>
      <c r="U82" s="30" t="n">
        <f aca="false">IFERROR(ROUND(W82*100/V82,2),0)</f>
        <v>0</v>
      </c>
      <c r="V82" s="31" t="n">
        <f aca="false">IFERROR(INDEX(Adições!$I$2:$I$301,MATCH($B82,Adições!$A$2:$A$301,0)),0)</f>
        <v>0</v>
      </c>
      <c r="W82" s="30" t="n">
        <f aca="false">IFERROR(ROUND($G82/INDEX(Adições!$E$2:$E$301,MATCH($B82,Adições!$A$2:$A$301,0))*INDEX(Adições!$J$2:$J$301,MATCH($B82,Adições!$A$2:$A$301,0)),2),0)</f>
        <v>0</v>
      </c>
      <c r="X82" s="24" t="str">
        <f aca="false">IFERROR(""&amp;INDEX(Adições!$K$2:$K$301,MATCH($B82,Adições!$A$2:$A$301,0)),"")</f>
        <v/>
      </c>
      <c r="Y82" s="29" t="s">
        <v>40</v>
      </c>
      <c r="Z82" s="30" t="n">
        <f aca="false">IFERROR(ROUND(AB82*100/AA82,2),0)</f>
        <v>0</v>
      </c>
      <c r="AA82" s="31" t="n">
        <f aca="false">IFERROR(INDEX(Adições!$G$2:$G$301,MATCH($B82,Adições!$A$2:$A$301,0)),0)</f>
        <v>0</v>
      </c>
      <c r="AB82" s="30" t="n">
        <f aca="false">IFERROR(ROUND($G82/INDEX(Adições!$E$2:$E$301,MATCH($B82,Adições!$A$2:$A$301,0))*INDEX(Adições!$H$2:$H$301,MATCH($B82,Adições!$A$2:$A$301,0)),2),0)</f>
        <v>0</v>
      </c>
      <c r="AC82" s="28" t="n">
        <f aca="false">IFERROR(ROUND($G82/SUM(Adições!$E:$E)*Operação!$C$7,2),0)</f>
        <v>0</v>
      </c>
      <c r="AD82" s="29" t="s">
        <v>40</v>
      </c>
      <c r="AE82" s="30" t="n">
        <f aca="false">IFERROR(ROUND(AG82*100/AF82,2),0)</f>
        <v>0</v>
      </c>
      <c r="AF82" s="28" t="n">
        <f aca="false">IFERROR(INDEX(Adições!$L$2:$L$301,MATCH($B82,Adições!$A$2:$A$301,0)),0)</f>
        <v>0</v>
      </c>
      <c r="AG82" s="30" t="n">
        <f aca="false">IFERROR(ROUND($G82/INDEX(Adições!$E$2:$E$301,MATCH($B82,Adições!$A$2:$A$301,0))*INDEX(Adições!$M$2:$M$301,MATCH($B82,Adições!$A$2:$A$301,0)),2),0)</f>
        <v>0</v>
      </c>
      <c r="AH82" s="24" t="str">
        <f aca="false">IFERROR(""&amp;INDEX(Adições!$N$2:$N$301,MATCH($B82,Adições!$A$2:$A$301,0)),"")</f>
        <v/>
      </c>
      <c r="AI82" s="29" t="s">
        <v>40</v>
      </c>
      <c r="AJ82" s="30" t="n">
        <f aca="false">IFERROR(ROUND(AL82*100/AK82,2),0)</f>
        <v>0</v>
      </c>
      <c r="AK82" s="28" t="n">
        <f aca="false">IFERROR(INDEX(Adições!$O$2:$O$301,MATCH($B82,Adições!$A$2:$A$301,0)),0)</f>
        <v>0</v>
      </c>
      <c r="AL82" s="30" t="n">
        <f aca="false">IFERROR(ROUND($G82/INDEX(Adições!$E$2:$E$301,MATCH($B82,Adições!$A$2:$A$301,0))*INDEX(Adições!$P$2:$P$301,MATCH($B82,Adições!$A$2:$A$301,0)),2),0)</f>
        <v>0</v>
      </c>
      <c r="AM82" s="24" t="str">
        <f aca="false">IFERROR(""&amp;INDEX(Adições!$Q$2:$Q$301,MATCH($B82,Adições!$A$2:$A$301,0)),"")</f>
        <v/>
      </c>
      <c r="AN82" s="28" t="n">
        <f aca="false">M82+Q82+W82+AB82+AC82+AG82+AL82</f>
        <v>0</v>
      </c>
    </row>
    <row r="83" customFormat="false" ht="12.8" hidden="false" customHeight="false" outlineLevel="0" collapsed="false">
      <c r="A83" s="20"/>
      <c r="B83" s="21"/>
      <c r="C83" s="22"/>
      <c r="D83" s="32"/>
      <c r="E83" s="24" t="str">
        <f aca="false">IFERROR(""&amp;INDEX(Adições!$B$2:$B$301,MATCH($B83,Adições!$A$2:$A$301,0)),"")</f>
        <v/>
      </c>
      <c r="F83" s="25" t="n">
        <f aca="false">IFERROR(ROUND($G83/INDEX(Adições!$E$2:$E$301,MATCH($B83,Adições!$A$2:$A$301,0))*INDEX(Adições!$F$2:$F$301,MATCH($B83,Adições!$A$2:$A$301,0)),2),0)</f>
        <v>0</v>
      </c>
      <c r="G83" s="26" t="n">
        <f aca="false">ROUND(C83*D83,4)</f>
        <v>0</v>
      </c>
      <c r="H83" s="27" t="n">
        <f aca="false">ROUND(D83*Operação!$C$1,8)</f>
        <v>0</v>
      </c>
      <c r="I83" s="28" t="n">
        <f aca="false">ROUND(C83*H83,2)</f>
        <v>0</v>
      </c>
      <c r="J83" s="28" t="n">
        <f aca="false">IFERROR(ROUND($F83/SUM(Adições!$F:$F)*Operação!$C$4,2),0)</f>
        <v>0</v>
      </c>
      <c r="K83" s="28" t="n">
        <f aca="false">IFERROR(ROUND($G83/SUM(Adições!$E:$E)*Operação!$C$5,2),0)</f>
        <v>0</v>
      </c>
      <c r="L83" s="28" t="n">
        <f aca="false">IFERROR(ROUND($G83/SUM(Adições!$E:$E)*Operação!$C$6,2),0)</f>
        <v>0</v>
      </c>
      <c r="M83" s="28" t="n">
        <f aca="false">I83+J83+K83+L83</f>
        <v>0</v>
      </c>
      <c r="N83" s="29" t="s">
        <v>40</v>
      </c>
      <c r="O83" s="30" t="n">
        <f aca="false">IFERROR(IF(P83&gt;0,ROUND((M83+W83+AB83+AC83+AG83+AL83)/(1-P83/100),2),0),0)</f>
        <v>0</v>
      </c>
      <c r="P83" s="30" t="n">
        <f aca="false">IFERROR(INDEX(Adições!$R$2:$R$301,MATCH($B83,Adições!$A$2:$A$301,0)),0)</f>
        <v>0</v>
      </c>
      <c r="Q83" s="30" t="n">
        <f aca="false">IFERROR(ROUND(O83*P83/100,2),0)</f>
        <v>0</v>
      </c>
      <c r="R83" s="30" t="n">
        <f aca="false">IFERROR(ROUND(Q83*(-INDEX(Adições!$S$2:$S$301,MATCH($B83,Adições!$A$2:$A$301,0))/100),2),0)</f>
        <v>0</v>
      </c>
      <c r="S83" s="24" t="str">
        <f aca="false">IFERROR(""&amp;INDEX(Adições!$T$2:$T$301,MATCH($B83,Adições!$A$2:$A$301,0)),"")</f>
        <v/>
      </c>
      <c r="T83" s="29" t="s">
        <v>40</v>
      </c>
      <c r="U83" s="30" t="n">
        <f aca="false">IFERROR(ROUND(W83*100/V83,2),0)</f>
        <v>0</v>
      </c>
      <c r="V83" s="31" t="n">
        <f aca="false">IFERROR(INDEX(Adições!$I$2:$I$301,MATCH($B83,Adições!$A$2:$A$301,0)),0)</f>
        <v>0</v>
      </c>
      <c r="W83" s="30" t="n">
        <f aca="false">IFERROR(ROUND($G83/INDEX(Adições!$E$2:$E$301,MATCH($B83,Adições!$A$2:$A$301,0))*INDEX(Adições!$J$2:$J$301,MATCH($B83,Adições!$A$2:$A$301,0)),2),0)</f>
        <v>0</v>
      </c>
      <c r="X83" s="24" t="str">
        <f aca="false">IFERROR(""&amp;INDEX(Adições!$K$2:$K$301,MATCH($B83,Adições!$A$2:$A$301,0)),"")</f>
        <v/>
      </c>
      <c r="Y83" s="29" t="s">
        <v>40</v>
      </c>
      <c r="Z83" s="30" t="n">
        <f aca="false">IFERROR(ROUND(AB83*100/AA83,2),0)</f>
        <v>0</v>
      </c>
      <c r="AA83" s="31" t="n">
        <f aca="false">IFERROR(INDEX(Adições!$G$2:$G$301,MATCH($B83,Adições!$A$2:$A$301,0)),0)</f>
        <v>0</v>
      </c>
      <c r="AB83" s="30" t="n">
        <f aca="false">IFERROR(ROUND($G83/INDEX(Adições!$E$2:$E$301,MATCH($B83,Adições!$A$2:$A$301,0))*INDEX(Adições!$H$2:$H$301,MATCH($B83,Adições!$A$2:$A$301,0)),2),0)</f>
        <v>0</v>
      </c>
      <c r="AC83" s="28" t="n">
        <f aca="false">IFERROR(ROUND($G83/SUM(Adições!$E:$E)*Operação!$C$7,2),0)</f>
        <v>0</v>
      </c>
      <c r="AD83" s="29" t="s">
        <v>40</v>
      </c>
      <c r="AE83" s="30" t="n">
        <f aca="false">IFERROR(ROUND(AG83*100/AF83,2),0)</f>
        <v>0</v>
      </c>
      <c r="AF83" s="28" t="n">
        <f aca="false">IFERROR(INDEX(Adições!$L$2:$L$301,MATCH($B83,Adições!$A$2:$A$301,0)),0)</f>
        <v>0</v>
      </c>
      <c r="AG83" s="30" t="n">
        <f aca="false">IFERROR(ROUND($G83/INDEX(Adições!$E$2:$E$301,MATCH($B83,Adições!$A$2:$A$301,0))*INDEX(Adições!$M$2:$M$301,MATCH($B83,Adições!$A$2:$A$301,0)),2),0)</f>
        <v>0</v>
      </c>
      <c r="AH83" s="24" t="str">
        <f aca="false">IFERROR(""&amp;INDEX(Adições!$N$2:$N$301,MATCH($B83,Adições!$A$2:$A$301,0)),"")</f>
        <v/>
      </c>
      <c r="AI83" s="29" t="s">
        <v>40</v>
      </c>
      <c r="AJ83" s="30" t="n">
        <f aca="false">IFERROR(ROUND(AL83*100/AK83,2),0)</f>
        <v>0</v>
      </c>
      <c r="AK83" s="28" t="n">
        <f aca="false">IFERROR(INDEX(Adições!$O$2:$O$301,MATCH($B83,Adições!$A$2:$A$301,0)),0)</f>
        <v>0</v>
      </c>
      <c r="AL83" s="30" t="n">
        <f aca="false">IFERROR(ROUND($G83/INDEX(Adições!$E$2:$E$301,MATCH($B83,Adições!$A$2:$A$301,0))*INDEX(Adições!$P$2:$P$301,MATCH($B83,Adições!$A$2:$A$301,0)),2),0)</f>
        <v>0</v>
      </c>
      <c r="AM83" s="24" t="str">
        <f aca="false">IFERROR(""&amp;INDEX(Adições!$Q$2:$Q$301,MATCH($B83,Adições!$A$2:$A$301,0)),"")</f>
        <v/>
      </c>
      <c r="AN83" s="28" t="n">
        <f aca="false">M83+Q83+W83+AB83+AC83+AG83+AL83</f>
        <v>0</v>
      </c>
    </row>
    <row r="84" customFormat="false" ht="12.8" hidden="false" customHeight="false" outlineLevel="0" collapsed="false">
      <c r="A84" s="20"/>
      <c r="B84" s="21"/>
      <c r="C84" s="22"/>
      <c r="D84" s="32"/>
      <c r="E84" s="24" t="str">
        <f aca="false">IFERROR(""&amp;INDEX(Adições!$B$2:$B$301,MATCH($B84,Adições!$A$2:$A$301,0)),"")</f>
        <v/>
      </c>
      <c r="F84" s="25" t="n">
        <f aca="false">IFERROR(ROUND($G84/INDEX(Adições!$E$2:$E$301,MATCH($B84,Adições!$A$2:$A$301,0))*INDEX(Adições!$F$2:$F$301,MATCH($B84,Adições!$A$2:$A$301,0)),2),0)</f>
        <v>0</v>
      </c>
      <c r="G84" s="26" t="n">
        <f aca="false">ROUND(C84*D84,4)</f>
        <v>0</v>
      </c>
      <c r="H84" s="27" t="n">
        <f aca="false">ROUND(D84*Operação!$C$1,8)</f>
        <v>0</v>
      </c>
      <c r="I84" s="28" t="n">
        <f aca="false">ROUND(C84*H84,2)</f>
        <v>0</v>
      </c>
      <c r="J84" s="28" t="n">
        <f aca="false">IFERROR(ROUND($F84/SUM(Adições!$F:$F)*Operação!$C$4,2),0)</f>
        <v>0</v>
      </c>
      <c r="K84" s="28" t="n">
        <f aca="false">IFERROR(ROUND($G84/SUM(Adições!$E:$E)*Operação!$C$5,2),0)</f>
        <v>0</v>
      </c>
      <c r="L84" s="28" t="n">
        <f aca="false">IFERROR(ROUND($G84/SUM(Adições!$E:$E)*Operação!$C$6,2),0)</f>
        <v>0</v>
      </c>
      <c r="M84" s="28" t="n">
        <f aca="false">I84+J84+K84+L84</f>
        <v>0</v>
      </c>
      <c r="N84" s="29" t="s">
        <v>40</v>
      </c>
      <c r="O84" s="30" t="n">
        <f aca="false">IFERROR(IF(P84&gt;0,ROUND((M84+W84+AB84+AC84+AG84+AL84)/(1-P84/100),2),0),0)</f>
        <v>0</v>
      </c>
      <c r="P84" s="30" t="n">
        <f aca="false">IFERROR(INDEX(Adições!$R$2:$R$301,MATCH($B84,Adições!$A$2:$A$301,0)),0)</f>
        <v>0</v>
      </c>
      <c r="Q84" s="30" t="n">
        <f aca="false">IFERROR(ROUND(O84*P84/100,2),0)</f>
        <v>0</v>
      </c>
      <c r="R84" s="30" t="n">
        <f aca="false">IFERROR(ROUND(Q84*(-INDEX(Adições!$S$2:$S$301,MATCH($B84,Adições!$A$2:$A$301,0))/100),2),0)</f>
        <v>0</v>
      </c>
      <c r="S84" s="24" t="str">
        <f aca="false">IFERROR(""&amp;INDEX(Adições!$T$2:$T$301,MATCH($B84,Adições!$A$2:$A$301,0)),"")</f>
        <v/>
      </c>
      <c r="T84" s="29" t="s">
        <v>40</v>
      </c>
      <c r="U84" s="30" t="n">
        <f aca="false">IFERROR(ROUND(W84*100/V84,2),0)</f>
        <v>0</v>
      </c>
      <c r="V84" s="31" t="n">
        <f aca="false">IFERROR(INDEX(Adições!$I$2:$I$301,MATCH($B84,Adições!$A$2:$A$301,0)),0)</f>
        <v>0</v>
      </c>
      <c r="W84" s="30" t="n">
        <f aca="false">IFERROR(ROUND($G84/INDEX(Adições!$E$2:$E$301,MATCH($B84,Adições!$A$2:$A$301,0))*INDEX(Adições!$J$2:$J$301,MATCH($B84,Adições!$A$2:$A$301,0)),2),0)</f>
        <v>0</v>
      </c>
      <c r="X84" s="24" t="str">
        <f aca="false">IFERROR(""&amp;INDEX(Adições!$K$2:$K$301,MATCH($B84,Adições!$A$2:$A$301,0)),"")</f>
        <v/>
      </c>
      <c r="Y84" s="29" t="s">
        <v>40</v>
      </c>
      <c r="Z84" s="30" t="n">
        <f aca="false">IFERROR(ROUND(AB84*100/AA84,2),0)</f>
        <v>0</v>
      </c>
      <c r="AA84" s="31" t="n">
        <f aca="false">IFERROR(INDEX(Adições!$G$2:$G$301,MATCH($B84,Adições!$A$2:$A$301,0)),0)</f>
        <v>0</v>
      </c>
      <c r="AB84" s="30" t="n">
        <f aca="false">IFERROR(ROUND($G84/INDEX(Adições!$E$2:$E$301,MATCH($B84,Adições!$A$2:$A$301,0))*INDEX(Adições!$H$2:$H$301,MATCH($B84,Adições!$A$2:$A$301,0)),2),0)</f>
        <v>0</v>
      </c>
      <c r="AC84" s="28" t="n">
        <f aca="false">IFERROR(ROUND($G84/SUM(Adições!$E:$E)*Operação!$C$7,2),0)</f>
        <v>0</v>
      </c>
      <c r="AD84" s="29" t="s">
        <v>40</v>
      </c>
      <c r="AE84" s="30" t="n">
        <f aca="false">IFERROR(ROUND(AG84*100/AF84,2),0)</f>
        <v>0</v>
      </c>
      <c r="AF84" s="28" t="n">
        <f aca="false">IFERROR(INDEX(Adições!$L$2:$L$301,MATCH($B84,Adições!$A$2:$A$301,0)),0)</f>
        <v>0</v>
      </c>
      <c r="AG84" s="30" t="n">
        <f aca="false">IFERROR(ROUND($G84/INDEX(Adições!$E$2:$E$301,MATCH($B84,Adições!$A$2:$A$301,0))*INDEX(Adições!$M$2:$M$301,MATCH($B84,Adições!$A$2:$A$301,0)),2),0)</f>
        <v>0</v>
      </c>
      <c r="AH84" s="24" t="str">
        <f aca="false">IFERROR(""&amp;INDEX(Adições!$N$2:$N$301,MATCH($B84,Adições!$A$2:$A$301,0)),"")</f>
        <v/>
      </c>
      <c r="AI84" s="29" t="s">
        <v>40</v>
      </c>
      <c r="AJ84" s="30" t="n">
        <f aca="false">IFERROR(ROUND(AL84*100/AK84,2),0)</f>
        <v>0</v>
      </c>
      <c r="AK84" s="28" t="n">
        <f aca="false">IFERROR(INDEX(Adições!$O$2:$O$301,MATCH($B84,Adições!$A$2:$A$301,0)),0)</f>
        <v>0</v>
      </c>
      <c r="AL84" s="30" t="n">
        <f aca="false">IFERROR(ROUND($G84/INDEX(Adições!$E$2:$E$301,MATCH($B84,Adições!$A$2:$A$301,0))*INDEX(Adições!$P$2:$P$301,MATCH($B84,Adições!$A$2:$A$301,0)),2),0)</f>
        <v>0</v>
      </c>
      <c r="AM84" s="24" t="str">
        <f aca="false">IFERROR(""&amp;INDEX(Adições!$Q$2:$Q$301,MATCH($B84,Adições!$A$2:$A$301,0)),"")</f>
        <v/>
      </c>
      <c r="AN84" s="28" t="n">
        <f aca="false">M84+Q84+W84+AB84+AC84+AG84+AL84</f>
        <v>0</v>
      </c>
    </row>
    <row r="85" customFormat="false" ht="12.8" hidden="false" customHeight="false" outlineLevel="0" collapsed="false">
      <c r="A85" s="20"/>
      <c r="B85" s="21"/>
      <c r="C85" s="22"/>
      <c r="D85" s="32"/>
      <c r="E85" s="24" t="str">
        <f aca="false">IFERROR(""&amp;INDEX(Adições!$B$2:$B$301,MATCH($B85,Adições!$A$2:$A$301,0)),"")</f>
        <v/>
      </c>
      <c r="F85" s="25" t="n">
        <f aca="false">IFERROR(ROUND($G85/INDEX(Adições!$E$2:$E$301,MATCH($B85,Adições!$A$2:$A$301,0))*INDEX(Adições!$F$2:$F$301,MATCH($B85,Adições!$A$2:$A$301,0)),2),0)</f>
        <v>0</v>
      </c>
      <c r="G85" s="26" t="n">
        <f aca="false">ROUND(C85*D85,4)</f>
        <v>0</v>
      </c>
      <c r="H85" s="27" t="n">
        <f aca="false">ROUND(D85*Operação!$C$1,8)</f>
        <v>0</v>
      </c>
      <c r="I85" s="28" t="n">
        <f aca="false">ROUND(C85*H85,2)</f>
        <v>0</v>
      </c>
      <c r="J85" s="28" t="n">
        <f aca="false">IFERROR(ROUND($F85/SUM(Adições!$F:$F)*Operação!$C$4,2),0)</f>
        <v>0</v>
      </c>
      <c r="K85" s="28" t="n">
        <f aca="false">IFERROR(ROUND($G85/SUM(Adições!$E:$E)*Operação!$C$5,2),0)</f>
        <v>0</v>
      </c>
      <c r="L85" s="28" t="n">
        <f aca="false">IFERROR(ROUND($G85/SUM(Adições!$E:$E)*Operação!$C$6,2),0)</f>
        <v>0</v>
      </c>
      <c r="M85" s="28" t="n">
        <f aca="false">I85+J85+K85+L85</f>
        <v>0</v>
      </c>
      <c r="N85" s="29" t="s">
        <v>40</v>
      </c>
      <c r="O85" s="30" t="n">
        <f aca="false">IFERROR(IF(P85&gt;0,ROUND((M85+W85+AB85+AC85+AG85+AL85)/(1-P85/100),2),0),0)</f>
        <v>0</v>
      </c>
      <c r="P85" s="30" t="n">
        <f aca="false">IFERROR(INDEX(Adições!$R$2:$R$301,MATCH($B85,Adições!$A$2:$A$301,0)),0)</f>
        <v>0</v>
      </c>
      <c r="Q85" s="30" t="n">
        <f aca="false">IFERROR(ROUND(O85*P85/100,2),0)</f>
        <v>0</v>
      </c>
      <c r="R85" s="30" t="n">
        <f aca="false">IFERROR(ROUND(Q85*(-INDEX(Adições!$S$2:$S$301,MATCH($B85,Adições!$A$2:$A$301,0))/100),2),0)</f>
        <v>0</v>
      </c>
      <c r="S85" s="24" t="str">
        <f aca="false">IFERROR(""&amp;INDEX(Adições!$T$2:$T$301,MATCH($B85,Adições!$A$2:$A$301,0)),"")</f>
        <v/>
      </c>
      <c r="T85" s="29" t="s">
        <v>40</v>
      </c>
      <c r="U85" s="30" t="n">
        <f aca="false">IFERROR(ROUND(W85*100/V85,2),0)</f>
        <v>0</v>
      </c>
      <c r="V85" s="31" t="n">
        <f aca="false">IFERROR(INDEX(Adições!$I$2:$I$301,MATCH($B85,Adições!$A$2:$A$301,0)),0)</f>
        <v>0</v>
      </c>
      <c r="W85" s="30" t="n">
        <f aca="false">IFERROR(ROUND($G85/INDEX(Adições!$E$2:$E$301,MATCH($B85,Adições!$A$2:$A$301,0))*INDEX(Adições!$J$2:$J$301,MATCH($B85,Adições!$A$2:$A$301,0)),2),0)</f>
        <v>0</v>
      </c>
      <c r="X85" s="24" t="str">
        <f aca="false">IFERROR(""&amp;INDEX(Adições!$K$2:$K$301,MATCH($B85,Adições!$A$2:$A$301,0)),"")</f>
        <v/>
      </c>
      <c r="Y85" s="29" t="s">
        <v>40</v>
      </c>
      <c r="Z85" s="30" t="n">
        <f aca="false">IFERROR(ROUND(AB85*100/AA85,2),0)</f>
        <v>0</v>
      </c>
      <c r="AA85" s="31" t="n">
        <f aca="false">IFERROR(INDEX(Adições!$G$2:$G$301,MATCH($B85,Adições!$A$2:$A$301,0)),0)</f>
        <v>0</v>
      </c>
      <c r="AB85" s="30" t="n">
        <f aca="false">IFERROR(ROUND($G85/INDEX(Adições!$E$2:$E$301,MATCH($B85,Adições!$A$2:$A$301,0))*INDEX(Adições!$H$2:$H$301,MATCH($B85,Adições!$A$2:$A$301,0)),2),0)</f>
        <v>0</v>
      </c>
      <c r="AC85" s="28" t="n">
        <f aca="false">IFERROR(ROUND($G85/SUM(Adições!$E:$E)*Operação!$C$7,2),0)</f>
        <v>0</v>
      </c>
      <c r="AD85" s="29" t="s">
        <v>40</v>
      </c>
      <c r="AE85" s="30" t="n">
        <f aca="false">IFERROR(ROUND(AG85*100/AF85,2),0)</f>
        <v>0</v>
      </c>
      <c r="AF85" s="28" t="n">
        <f aca="false">IFERROR(INDEX(Adições!$L$2:$L$301,MATCH($B85,Adições!$A$2:$A$301,0)),0)</f>
        <v>0</v>
      </c>
      <c r="AG85" s="30" t="n">
        <f aca="false">IFERROR(ROUND($G85/INDEX(Adições!$E$2:$E$301,MATCH($B85,Adições!$A$2:$A$301,0))*INDEX(Adições!$M$2:$M$301,MATCH($B85,Adições!$A$2:$A$301,0)),2),0)</f>
        <v>0</v>
      </c>
      <c r="AH85" s="24" t="str">
        <f aca="false">IFERROR(""&amp;INDEX(Adições!$N$2:$N$301,MATCH($B85,Adições!$A$2:$A$301,0)),"")</f>
        <v/>
      </c>
      <c r="AI85" s="29" t="s">
        <v>40</v>
      </c>
      <c r="AJ85" s="30" t="n">
        <f aca="false">IFERROR(ROUND(AL85*100/AK85,2),0)</f>
        <v>0</v>
      </c>
      <c r="AK85" s="28" t="n">
        <f aca="false">IFERROR(INDEX(Adições!$O$2:$O$301,MATCH($B85,Adições!$A$2:$A$301,0)),0)</f>
        <v>0</v>
      </c>
      <c r="AL85" s="30" t="n">
        <f aca="false">IFERROR(ROUND($G85/INDEX(Adições!$E$2:$E$301,MATCH($B85,Adições!$A$2:$A$301,0))*INDEX(Adições!$P$2:$P$301,MATCH($B85,Adições!$A$2:$A$301,0)),2),0)</f>
        <v>0</v>
      </c>
      <c r="AM85" s="24" t="str">
        <f aca="false">IFERROR(""&amp;INDEX(Adições!$Q$2:$Q$301,MATCH($B85,Adições!$A$2:$A$301,0)),"")</f>
        <v/>
      </c>
      <c r="AN85" s="28" t="n">
        <f aca="false">M85+Q85+W85+AB85+AC85+AG85+AL85</f>
        <v>0</v>
      </c>
    </row>
    <row r="86" customFormat="false" ht="12.8" hidden="false" customHeight="false" outlineLevel="0" collapsed="false">
      <c r="A86" s="20"/>
      <c r="B86" s="21"/>
      <c r="C86" s="22"/>
      <c r="D86" s="32"/>
      <c r="E86" s="24" t="str">
        <f aca="false">IFERROR(""&amp;INDEX(Adições!$B$2:$B$301,MATCH($B86,Adições!$A$2:$A$301,0)),"")</f>
        <v/>
      </c>
      <c r="F86" s="25" t="n">
        <f aca="false">IFERROR(ROUND($G86/INDEX(Adições!$E$2:$E$301,MATCH($B86,Adições!$A$2:$A$301,0))*INDEX(Adições!$F$2:$F$301,MATCH($B86,Adições!$A$2:$A$301,0)),2),0)</f>
        <v>0</v>
      </c>
      <c r="G86" s="26" t="n">
        <f aca="false">ROUND(C86*D86,4)</f>
        <v>0</v>
      </c>
      <c r="H86" s="27" t="n">
        <f aca="false">ROUND(D86*Operação!$C$1,8)</f>
        <v>0</v>
      </c>
      <c r="I86" s="28" t="n">
        <f aca="false">ROUND(C86*H86,2)</f>
        <v>0</v>
      </c>
      <c r="J86" s="28" t="n">
        <f aca="false">IFERROR(ROUND($F86/SUM(Adições!$F:$F)*Operação!$C$4,2),0)</f>
        <v>0</v>
      </c>
      <c r="K86" s="28" t="n">
        <f aca="false">IFERROR(ROUND($G86/SUM(Adições!$E:$E)*Operação!$C$5,2),0)</f>
        <v>0</v>
      </c>
      <c r="L86" s="28" t="n">
        <f aca="false">IFERROR(ROUND($G86/SUM(Adições!$E:$E)*Operação!$C$6,2),0)</f>
        <v>0</v>
      </c>
      <c r="M86" s="28" t="n">
        <f aca="false">I86+J86+K86+L86</f>
        <v>0</v>
      </c>
      <c r="N86" s="29" t="s">
        <v>40</v>
      </c>
      <c r="O86" s="30" t="n">
        <f aca="false">IFERROR(IF(P86&gt;0,ROUND((M86+W86+AB86+AC86+AG86+AL86)/(1-P86/100),2),0),0)</f>
        <v>0</v>
      </c>
      <c r="P86" s="30" t="n">
        <f aca="false">IFERROR(INDEX(Adições!$R$2:$R$301,MATCH($B86,Adições!$A$2:$A$301,0)),0)</f>
        <v>0</v>
      </c>
      <c r="Q86" s="30" t="n">
        <f aca="false">IFERROR(ROUND(O86*P86/100,2),0)</f>
        <v>0</v>
      </c>
      <c r="R86" s="30" t="n">
        <f aca="false">IFERROR(ROUND(Q86*(-INDEX(Adições!$S$2:$S$301,MATCH($B86,Adições!$A$2:$A$301,0))/100),2),0)</f>
        <v>0</v>
      </c>
      <c r="S86" s="24" t="str">
        <f aca="false">IFERROR(""&amp;INDEX(Adições!$T$2:$T$301,MATCH($B86,Adições!$A$2:$A$301,0)),"")</f>
        <v/>
      </c>
      <c r="T86" s="29" t="s">
        <v>40</v>
      </c>
      <c r="U86" s="30" t="n">
        <f aca="false">IFERROR(ROUND(W86*100/V86,2),0)</f>
        <v>0</v>
      </c>
      <c r="V86" s="31" t="n">
        <f aca="false">IFERROR(INDEX(Adições!$I$2:$I$301,MATCH($B86,Adições!$A$2:$A$301,0)),0)</f>
        <v>0</v>
      </c>
      <c r="W86" s="30" t="n">
        <f aca="false">IFERROR(ROUND($G86/INDEX(Adições!$E$2:$E$301,MATCH($B86,Adições!$A$2:$A$301,0))*INDEX(Adições!$J$2:$J$301,MATCH($B86,Adições!$A$2:$A$301,0)),2),0)</f>
        <v>0</v>
      </c>
      <c r="X86" s="24" t="str">
        <f aca="false">IFERROR(""&amp;INDEX(Adições!$K$2:$K$301,MATCH($B86,Adições!$A$2:$A$301,0)),"")</f>
        <v/>
      </c>
      <c r="Y86" s="29" t="s">
        <v>40</v>
      </c>
      <c r="Z86" s="30" t="n">
        <f aca="false">IFERROR(ROUND(AB86*100/AA86,2),0)</f>
        <v>0</v>
      </c>
      <c r="AA86" s="31" t="n">
        <f aca="false">IFERROR(INDEX(Adições!$G$2:$G$301,MATCH($B86,Adições!$A$2:$A$301,0)),0)</f>
        <v>0</v>
      </c>
      <c r="AB86" s="30" t="n">
        <f aca="false">IFERROR(ROUND($G86/INDEX(Adições!$E$2:$E$301,MATCH($B86,Adições!$A$2:$A$301,0))*INDEX(Adições!$H$2:$H$301,MATCH($B86,Adições!$A$2:$A$301,0)),2),0)</f>
        <v>0</v>
      </c>
      <c r="AC86" s="28" t="n">
        <f aca="false">IFERROR(ROUND($G86/SUM(Adições!$E:$E)*Operação!$C$7,2),0)</f>
        <v>0</v>
      </c>
      <c r="AD86" s="29" t="s">
        <v>40</v>
      </c>
      <c r="AE86" s="30" t="n">
        <f aca="false">IFERROR(ROUND(AG86*100/AF86,2),0)</f>
        <v>0</v>
      </c>
      <c r="AF86" s="28" t="n">
        <f aca="false">IFERROR(INDEX(Adições!$L$2:$L$301,MATCH($B86,Adições!$A$2:$A$301,0)),0)</f>
        <v>0</v>
      </c>
      <c r="AG86" s="30" t="n">
        <f aca="false">IFERROR(ROUND($G86/INDEX(Adições!$E$2:$E$301,MATCH($B86,Adições!$A$2:$A$301,0))*INDEX(Adições!$M$2:$M$301,MATCH($B86,Adições!$A$2:$A$301,0)),2),0)</f>
        <v>0</v>
      </c>
      <c r="AH86" s="24" t="str">
        <f aca="false">IFERROR(""&amp;INDEX(Adições!$N$2:$N$301,MATCH($B86,Adições!$A$2:$A$301,0)),"")</f>
        <v/>
      </c>
      <c r="AI86" s="29" t="s">
        <v>40</v>
      </c>
      <c r="AJ86" s="30" t="n">
        <f aca="false">IFERROR(ROUND(AL86*100/AK86,2),0)</f>
        <v>0</v>
      </c>
      <c r="AK86" s="28" t="n">
        <f aca="false">IFERROR(INDEX(Adições!$O$2:$O$301,MATCH($B86,Adições!$A$2:$A$301,0)),0)</f>
        <v>0</v>
      </c>
      <c r="AL86" s="30" t="n">
        <f aca="false">IFERROR(ROUND($G86/INDEX(Adições!$E$2:$E$301,MATCH($B86,Adições!$A$2:$A$301,0))*INDEX(Adições!$P$2:$P$301,MATCH($B86,Adições!$A$2:$A$301,0)),2),0)</f>
        <v>0</v>
      </c>
      <c r="AM86" s="24" t="str">
        <f aca="false">IFERROR(""&amp;INDEX(Adições!$Q$2:$Q$301,MATCH($B86,Adições!$A$2:$A$301,0)),"")</f>
        <v/>
      </c>
      <c r="AN86" s="28" t="n">
        <f aca="false">M86+Q86+W86+AB86+AC86+AG86+AL86</f>
        <v>0</v>
      </c>
    </row>
    <row r="87" customFormat="false" ht="12.8" hidden="false" customHeight="false" outlineLevel="0" collapsed="false">
      <c r="A87" s="20"/>
      <c r="B87" s="21"/>
      <c r="C87" s="22"/>
      <c r="D87" s="32"/>
      <c r="E87" s="24" t="str">
        <f aca="false">IFERROR(""&amp;INDEX(Adições!$B$2:$B$301,MATCH($B87,Adições!$A$2:$A$301,0)),"")</f>
        <v/>
      </c>
      <c r="F87" s="25" t="n">
        <f aca="false">IFERROR(ROUND($G87/INDEX(Adições!$E$2:$E$301,MATCH($B87,Adições!$A$2:$A$301,0))*INDEX(Adições!$F$2:$F$301,MATCH($B87,Adições!$A$2:$A$301,0)),2),0)</f>
        <v>0</v>
      </c>
      <c r="G87" s="26" t="n">
        <f aca="false">ROUND(C87*D87,4)</f>
        <v>0</v>
      </c>
      <c r="H87" s="27" t="n">
        <f aca="false">ROUND(D87*Operação!$C$1,8)</f>
        <v>0</v>
      </c>
      <c r="I87" s="28" t="n">
        <f aca="false">ROUND(C87*H87,2)</f>
        <v>0</v>
      </c>
      <c r="J87" s="28" t="n">
        <f aca="false">IFERROR(ROUND($F87/SUM(Adições!$F:$F)*Operação!$C$4,2),0)</f>
        <v>0</v>
      </c>
      <c r="K87" s="28" t="n">
        <f aca="false">IFERROR(ROUND($G87/SUM(Adições!$E:$E)*Operação!$C$5,2),0)</f>
        <v>0</v>
      </c>
      <c r="L87" s="28" t="n">
        <f aca="false">IFERROR(ROUND($G87/SUM(Adições!$E:$E)*Operação!$C$6,2),0)</f>
        <v>0</v>
      </c>
      <c r="M87" s="28" t="n">
        <f aca="false">I87+J87+K87+L87</f>
        <v>0</v>
      </c>
      <c r="N87" s="29" t="s">
        <v>40</v>
      </c>
      <c r="O87" s="30" t="n">
        <f aca="false">IFERROR(IF(P87&gt;0,ROUND((M87+W87+AB87+AC87+AG87+AL87)/(1-P87/100),2),0),0)</f>
        <v>0</v>
      </c>
      <c r="P87" s="30" t="n">
        <f aca="false">IFERROR(INDEX(Adições!$R$2:$R$301,MATCH($B87,Adições!$A$2:$A$301,0)),0)</f>
        <v>0</v>
      </c>
      <c r="Q87" s="30" t="n">
        <f aca="false">IFERROR(ROUND(O87*P87/100,2),0)</f>
        <v>0</v>
      </c>
      <c r="R87" s="30" t="n">
        <f aca="false">IFERROR(ROUND(Q87*(-INDEX(Adições!$S$2:$S$301,MATCH($B87,Adições!$A$2:$A$301,0))/100),2),0)</f>
        <v>0</v>
      </c>
      <c r="S87" s="24" t="str">
        <f aca="false">IFERROR(""&amp;INDEX(Adições!$T$2:$T$301,MATCH($B87,Adições!$A$2:$A$301,0)),"")</f>
        <v/>
      </c>
      <c r="T87" s="29" t="s">
        <v>40</v>
      </c>
      <c r="U87" s="30" t="n">
        <f aca="false">IFERROR(ROUND(W87*100/V87,2),0)</f>
        <v>0</v>
      </c>
      <c r="V87" s="31" t="n">
        <f aca="false">IFERROR(INDEX(Adições!$I$2:$I$301,MATCH($B87,Adições!$A$2:$A$301,0)),0)</f>
        <v>0</v>
      </c>
      <c r="W87" s="30" t="n">
        <f aca="false">IFERROR(ROUND($G87/INDEX(Adições!$E$2:$E$301,MATCH($B87,Adições!$A$2:$A$301,0))*INDEX(Adições!$J$2:$J$301,MATCH($B87,Adições!$A$2:$A$301,0)),2),0)</f>
        <v>0</v>
      </c>
      <c r="X87" s="24" t="str">
        <f aca="false">IFERROR(""&amp;INDEX(Adições!$K$2:$K$301,MATCH($B87,Adições!$A$2:$A$301,0)),"")</f>
        <v/>
      </c>
      <c r="Y87" s="29" t="s">
        <v>40</v>
      </c>
      <c r="Z87" s="30" t="n">
        <f aca="false">IFERROR(ROUND(AB87*100/AA87,2),0)</f>
        <v>0</v>
      </c>
      <c r="AA87" s="31" t="n">
        <f aca="false">IFERROR(INDEX(Adições!$G$2:$G$301,MATCH($B87,Adições!$A$2:$A$301,0)),0)</f>
        <v>0</v>
      </c>
      <c r="AB87" s="30" t="n">
        <f aca="false">IFERROR(ROUND($G87/INDEX(Adições!$E$2:$E$301,MATCH($B87,Adições!$A$2:$A$301,0))*INDEX(Adições!$H$2:$H$301,MATCH($B87,Adições!$A$2:$A$301,0)),2),0)</f>
        <v>0</v>
      </c>
      <c r="AC87" s="28" t="n">
        <f aca="false">IFERROR(ROUND($G87/SUM(Adições!$E:$E)*Operação!$C$7,2),0)</f>
        <v>0</v>
      </c>
      <c r="AD87" s="29" t="s">
        <v>40</v>
      </c>
      <c r="AE87" s="30" t="n">
        <f aca="false">IFERROR(ROUND(AG87*100/AF87,2),0)</f>
        <v>0</v>
      </c>
      <c r="AF87" s="28" t="n">
        <f aca="false">IFERROR(INDEX(Adições!$L$2:$L$301,MATCH($B87,Adições!$A$2:$A$301,0)),0)</f>
        <v>0</v>
      </c>
      <c r="AG87" s="30" t="n">
        <f aca="false">IFERROR(ROUND($G87/INDEX(Adições!$E$2:$E$301,MATCH($B87,Adições!$A$2:$A$301,0))*INDEX(Adições!$M$2:$M$301,MATCH($B87,Adições!$A$2:$A$301,0)),2),0)</f>
        <v>0</v>
      </c>
      <c r="AH87" s="24" t="str">
        <f aca="false">IFERROR(""&amp;INDEX(Adições!$N$2:$N$301,MATCH($B87,Adições!$A$2:$A$301,0)),"")</f>
        <v/>
      </c>
      <c r="AI87" s="29" t="s">
        <v>40</v>
      </c>
      <c r="AJ87" s="30" t="n">
        <f aca="false">IFERROR(ROUND(AL87*100/AK87,2),0)</f>
        <v>0</v>
      </c>
      <c r="AK87" s="28" t="n">
        <f aca="false">IFERROR(INDEX(Adições!$O$2:$O$301,MATCH($B87,Adições!$A$2:$A$301,0)),0)</f>
        <v>0</v>
      </c>
      <c r="AL87" s="30" t="n">
        <f aca="false">IFERROR(ROUND($G87/INDEX(Adições!$E$2:$E$301,MATCH($B87,Adições!$A$2:$A$301,0))*INDEX(Adições!$P$2:$P$301,MATCH($B87,Adições!$A$2:$A$301,0)),2),0)</f>
        <v>0</v>
      </c>
      <c r="AM87" s="24" t="str">
        <f aca="false">IFERROR(""&amp;INDEX(Adições!$Q$2:$Q$301,MATCH($B87,Adições!$A$2:$A$301,0)),"")</f>
        <v/>
      </c>
      <c r="AN87" s="28" t="n">
        <f aca="false">M87+Q87+W87+AB87+AC87+AG87+AL87</f>
        <v>0</v>
      </c>
    </row>
    <row r="88" customFormat="false" ht="12.8" hidden="false" customHeight="false" outlineLevel="0" collapsed="false">
      <c r="A88" s="20"/>
      <c r="B88" s="21"/>
      <c r="C88" s="22"/>
      <c r="D88" s="32"/>
      <c r="E88" s="24" t="str">
        <f aca="false">IFERROR(""&amp;INDEX(Adições!$B$2:$B$301,MATCH($B88,Adições!$A$2:$A$301,0)),"")</f>
        <v/>
      </c>
      <c r="F88" s="25" t="n">
        <f aca="false">IFERROR(ROUND($G88/INDEX(Adições!$E$2:$E$301,MATCH($B88,Adições!$A$2:$A$301,0))*INDEX(Adições!$F$2:$F$301,MATCH($B88,Adições!$A$2:$A$301,0)),2),0)</f>
        <v>0</v>
      </c>
      <c r="G88" s="26" t="n">
        <f aca="false">ROUND(C88*D88,4)</f>
        <v>0</v>
      </c>
      <c r="H88" s="27" t="n">
        <f aca="false">ROUND(D88*Operação!$C$1,8)</f>
        <v>0</v>
      </c>
      <c r="I88" s="28" t="n">
        <f aca="false">ROUND(C88*H88,2)</f>
        <v>0</v>
      </c>
      <c r="J88" s="28" t="n">
        <f aca="false">IFERROR(ROUND($F88/SUM(Adições!$F:$F)*Operação!$C$4,2),0)</f>
        <v>0</v>
      </c>
      <c r="K88" s="28" t="n">
        <f aca="false">IFERROR(ROUND($G88/SUM(Adições!$E:$E)*Operação!$C$5,2),0)</f>
        <v>0</v>
      </c>
      <c r="L88" s="28" t="n">
        <f aca="false">IFERROR(ROUND($G88/SUM(Adições!$E:$E)*Operação!$C$6,2),0)</f>
        <v>0</v>
      </c>
      <c r="M88" s="28" t="n">
        <f aca="false">I88+J88+K88+L88</f>
        <v>0</v>
      </c>
      <c r="N88" s="29" t="s">
        <v>40</v>
      </c>
      <c r="O88" s="30" t="n">
        <f aca="false">IFERROR(IF(P88&gt;0,ROUND((M88+W88+AB88+AC88+AG88+AL88)/(1-P88/100),2),0),0)</f>
        <v>0</v>
      </c>
      <c r="P88" s="30" t="n">
        <f aca="false">IFERROR(INDEX(Adições!$R$2:$R$301,MATCH($B88,Adições!$A$2:$A$301,0)),0)</f>
        <v>0</v>
      </c>
      <c r="Q88" s="30" t="n">
        <f aca="false">IFERROR(ROUND(O88*P88/100,2),0)</f>
        <v>0</v>
      </c>
      <c r="R88" s="30" t="n">
        <f aca="false">IFERROR(ROUND(Q88*(-INDEX(Adições!$S$2:$S$301,MATCH($B88,Adições!$A$2:$A$301,0))/100),2),0)</f>
        <v>0</v>
      </c>
      <c r="S88" s="24" t="str">
        <f aca="false">IFERROR(""&amp;INDEX(Adições!$T$2:$T$301,MATCH($B88,Adições!$A$2:$A$301,0)),"")</f>
        <v/>
      </c>
      <c r="T88" s="29" t="s">
        <v>40</v>
      </c>
      <c r="U88" s="30" t="n">
        <f aca="false">IFERROR(ROUND(W88*100/V88,2),0)</f>
        <v>0</v>
      </c>
      <c r="V88" s="31" t="n">
        <f aca="false">IFERROR(INDEX(Adições!$I$2:$I$301,MATCH($B88,Adições!$A$2:$A$301,0)),0)</f>
        <v>0</v>
      </c>
      <c r="W88" s="30" t="n">
        <f aca="false">IFERROR(ROUND($G88/INDEX(Adições!$E$2:$E$301,MATCH($B88,Adições!$A$2:$A$301,0))*INDEX(Adições!$J$2:$J$301,MATCH($B88,Adições!$A$2:$A$301,0)),2),0)</f>
        <v>0</v>
      </c>
      <c r="X88" s="24" t="str">
        <f aca="false">IFERROR(""&amp;INDEX(Adições!$K$2:$K$301,MATCH($B88,Adições!$A$2:$A$301,0)),"")</f>
        <v/>
      </c>
      <c r="Y88" s="29" t="s">
        <v>40</v>
      </c>
      <c r="Z88" s="30" t="n">
        <f aca="false">IFERROR(ROUND(AB88*100/AA88,2),0)</f>
        <v>0</v>
      </c>
      <c r="AA88" s="31" t="n">
        <f aca="false">IFERROR(INDEX(Adições!$G$2:$G$301,MATCH($B88,Adições!$A$2:$A$301,0)),0)</f>
        <v>0</v>
      </c>
      <c r="AB88" s="30" t="n">
        <f aca="false">IFERROR(ROUND($G88/INDEX(Adições!$E$2:$E$301,MATCH($B88,Adições!$A$2:$A$301,0))*INDEX(Adições!$H$2:$H$301,MATCH($B88,Adições!$A$2:$A$301,0)),2),0)</f>
        <v>0</v>
      </c>
      <c r="AC88" s="28" t="n">
        <f aca="false">IFERROR(ROUND($G88/SUM(Adições!$E:$E)*Operação!$C$7,2),0)</f>
        <v>0</v>
      </c>
      <c r="AD88" s="29" t="s">
        <v>40</v>
      </c>
      <c r="AE88" s="30" t="n">
        <f aca="false">IFERROR(ROUND(AG88*100/AF88,2),0)</f>
        <v>0</v>
      </c>
      <c r="AF88" s="28" t="n">
        <f aca="false">IFERROR(INDEX(Adições!$L$2:$L$301,MATCH($B88,Adições!$A$2:$A$301,0)),0)</f>
        <v>0</v>
      </c>
      <c r="AG88" s="30" t="n">
        <f aca="false">IFERROR(ROUND($G88/INDEX(Adições!$E$2:$E$301,MATCH($B88,Adições!$A$2:$A$301,0))*INDEX(Adições!$M$2:$M$301,MATCH($B88,Adições!$A$2:$A$301,0)),2),0)</f>
        <v>0</v>
      </c>
      <c r="AH88" s="24" t="str">
        <f aca="false">IFERROR(""&amp;INDEX(Adições!$N$2:$N$301,MATCH($B88,Adições!$A$2:$A$301,0)),"")</f>
        <v/>
      </c>
      <c r="AI88" s="29" t="s">
        <v>40</v>
      </c>
      <c r="AJ88" s="30" t="n">
        <f aca="false">IFERROR(ROUND(AL88*100/AK88,2),0)</f>
        <v>0</v>
      </c>
      <c r="AK88" s="28" t="n">
        <f aca="false">IFERROR(INDEX(Adições!$O$2:$O$301,MATCH($B88,Adições!$A$2:$A$301,0)),0)</f>
        <v>0</v>
      </c>
      <c r="AL88" s="30" t="n">
        <f aca="false">IFERROR(ROUND($G88/INDEX(Adições!$E$2:$E$301,MATCH($B88,Adições!$A$2:$A$301,0))*INDEX(Adições!$P$2:$P$301,MATCH($B88,Adições!$A$2:$A$301,0)),2),0)</f>
        <v>0</v>
      </c>
      <c r="AM88" s="24" t="str">
        <f aca="false">IFERROR(""&amp;INDEX(Adições!$Q$2:$Q$301,MATCH($B88,Adições!$A$2:$A$301,0)),"")</f>
        <v/>
      </c>
      <c r="AN88" s="28" t="n">
        <f aca="false">M88+Q88+W88+AB88+AC88+AG88+AL88</f>
        <v>0</v>
      </c>
    </row>
    <row r="89" customFormat="false" ht="12.8" hidden="false" customHeight="false" outlineLevel="0" collapsed="false">
      <c r="A89" s="20"/>
      <c r="B89" s="21"/>
      <c r="C89" s="22"/>
      <c r="D89" s="32"/>
      <c r="E89" s="24" t="str">
        <f aca="false">IFERROR(""&amp;INDEX(Adições!$B$2:$B$301,MATCH($B89,Adições!$A$2:$A$301,0)),"")</f>
        <v/>
      </c>
      <c r="F89" s="25" t="n">
        <f aca="false">IFERROR(ROUND($G89/INDEX(Adições!$E$2:$E$301,MATCH($B89,Adições!$A$2:$A$301,0))*INDEX(Adições!$F$2:$F$301,MATCH($B89,Adições!$A$2:$A$301,0)),2),0)</f>
        <v>0</v>
      </c>
      <c r="G89" s="26" t="n">
        <f aca="false">ROUND(C89*D89,4)</f>
        <v>0</v>
      </c>
      <c r="H89" s="27" t="n">
        <f aca="false">ROUND(D89*Operação!$C$1,8)</f>
        <v>0</v>
      </c>
      <c r="I89" s="28" t="n">
        <f aca="false">ROUND(C89*H89,2)</f>
        <v>0</v>
      </c>
      <c r="J89" s="28" t="n">
        <f aca="false">IFERROR(ROUND($F89/SUM(Adições!$F:$F)*Operação!$C$4,2),0)</f>
        <v>0</v>
      </c>
      <c r="K89" s="28" t="n">
        <f aca="false">IFERROR(ROUND($G89/SUM(Adições!$E:$E)*Operação!$C$5,2),0)</f>
        <v>0</v>
      </c>
      <c r="L89" s="28" t="n">
        <f aca="false">IFERROR(ROUND($G89/SUM(Adições!$E:$E)*Operação!$C$6,2),0)</f>
        <v>0</v>
      </c>
      <c r="M89" s="28" t="n">
        <f aca="false">I89+J89+K89+L89</f>
        <v>0</v>
      </c>
      <c r="N89" s="29" t="s">
        <v>40</v>
      </c>
      <c r="O89" s="30" t="n">
        <f aca="false">IFERROR(IF(P89&gt;0,ROUND((M89+W89+AB89+AC89+AG89+AL89)/(1-P89/100),2),0),0)</f>
        <v>0</v>
      </c>
      <c r="P89" s="30" t="n">
        <f aca="false">IFERROR(INDEX(Adições!$R$2:$R$301,MATCH($B89,Adições!$A$2:$A$301,0)),0)</f>
        <v>0</v>
      </c>
      <c r="Q89" s="30" t="n">
        <f aca="false">IFERROR(ROUND(O89*P89/100,2),0)</f>
        <v>0</v>
      </c>
      <c r="R89" s="30" t="n">
        <f aca="false">IFERROR(ROUND(Q89*(-INDEX(Adições!$S$2:$S$301,MATCH($B89,Adições!$A$2:$A$301,0))/100),2),0)</f>
        <v>0</v>
      </c>
      <c r="S89" s="24" t="str">
        <f aca="false">IFERROR(""&amp;INDEX(Adições!$T$2:$T$301,MATCH($B89,Adições!$A$2:$A$301,0)),"")</f>
        <v/>
      </c>
      <c r="T89" s="29" t="s">
        <v>40</v>
      </c>
      <c r="U89" s="30" t="n">
        <f aca="false">IFERROR(ROUND(W89*100/V89,2),0)</f>
        <v>0</v>
      </c>
      <c r="V89" s="31" t="n">
        <f aca="false">IFERROR(INDEX(Adições!$I$2:$I$301,MATCH($B89,Adições!$A$2:$A$301,0)),0)</f>
        <v>0</v>
      </c>
      <c r="W89" s="30" t="n">
        <f aca="false">IFERROR(ROUND($G89/INDEX(Adições!$E$2:$E$301,MATCH($B89,Adições!$A$2:$A$301,0))*INDEX(Adições!$J$2:$J$301,MATCH($B89,Adições!$A$2:$A$301,0)),2),0)</f>
        <v>0</v>
      </c>
      <c r="X89" s="24" t="str">
        <f aca="false">IFERROR(""&amp;INDEX(Adições!$K$2:$K$301,MATCH($B89,Adições!$A$2:$A$301,0)),"")</f>
        <v/>
      </c>
      <c r="Y89" s="29" t="s">
        <v>40</v>
      </c>
      <c r="Z89" s="30" t="n">
        <f aca="false">IFERROR(ROUND(AB89*100/AA89,2),0)</f>
        <v>0</v>
      </c>
      <c r="AA89" s="31" t="n">
        <f aca="false">IFERROR(INDEX(Adições!$G$2:$G$301,MATCH($B89,Adições!$A$2:$A$301,0)),0)</f>
        <v>0</v>
      </c>
      <c r="AB89" s="30" t="n">
        <f aca="false">IFERROR(ROUND($G89/INDEX(Adições!$E$2:$E$301,MATCH($B89,Adições!$A$2:$A$301,0))*INDEX(Adições!$H$2:$H$301,MATCH($B89,Adições!$A$2:$A$301,0)),2),0)</f>
        <v>0</v>
      </c>
      <c r="AC89" s="28" t="n">
        <f aca="false">IFERROR(ROUND($G89/SUM(Adições!$E:$E)*Operação!$C$7,2),0)</f>
        <v>0</v>
      </c>
      <c r="AD89" s="29" t="s">
        <v>40</v>
      </c>
      <c r="AE89" s="30" t="n">
        <f aca="false">IFERROR(ROUND(AG89*100/AF89,2),0)</f>
        <v>0</v>
      </c>
      <c r="AF89" s="28" t="n">
        <f aca="false">IFERROR(INDEX(Adições!$L$2:$L$301,MATCH($B89,Adições!$A$2:$A$301,0)),0)</f>
        <v>0</v>
      </c>
      <c r="AG89" s="30" t="n">
        <f aca="false">IFERROR(ROUND($G89/INDEX(Adições!$E$2:$E$301,MATCH($B89,Adições!$A$2:$A$301,0))*INDEX(Adições!$M$2:$M$301,MATCH($B89,Adições!$A$2:$A$301,0)),2),0)</f>
        <v>0</v>
      </c>
      <c r="AH89" s="24" t="str">
        <f aca="false">IFERROR(""&amp;INDEX(Adições!$N$2:$N$301,MATCH($B89,Adições!$A$2:$A$301,0)),"")</f>
        <v/>
      </c>
      <c r="AI89" s="29" t="s">
        <v>40</v>
      </c>
      <c r="AJ89" s="30" t="n">
        <f aca="false">IFERROR(ROUND(AL89*100/AK89,2),0)</f>
        <v>0</v>
      </c>
      <c r="AK89" s="28" t="n">
        <f aca="false">IFERROR(INDEX(Adições!$O$2:$O$301,MATCH($B89,Adições!$A$2:$A$301,0)),0)</f>
        <v>0</v>
      </c>
      <c r="AL89" s="30" t="n">
        <f aca="false">IFERROR(ROUND($G89/INDEX(Adições!$E$2:$E$301,MATCH($B89,Adições!$A$2:$A$301,0))*INDEX(Adições!$P$2:$P$301,MATCH($B89,Adições!$A$2:$A$301,0)),2),0)</f>
        <v>0</v>
      </c>
      <c r="AM89" s="24" t="str">
        <f aca="false">IFERROR(""&amp;INDEX(Adições!$Q$2:$Q$301,MATCH($B89,Adições!$A$2:$A$301,0)),"")</f>
        <v/>
      </c>
      <c r="AN89" s="28" t="n">
        <f aca="false">M89+Q89+W89+AB89+AC89+AG89+AL89</f>
        <v>0</v>
      </c>
    </row>
    <row r="90" customFormat="false" ht="12.8" hidden="false" customHeight="false" outlineLevel="0" collapsed="false">
      <c r="A90" s="20"/>
      <c r="B90" s="21"/>
      <c r="C90" s="22"/>
      <c r="D90" s="32"/>
      <c r="E90" s="24" t="str">
        <f aca="false">IFERROR(""&amp;INDEX(Adições!$B$2:$B$301,MATCH($B90,Adições!$A$2:$A$301,0)),"")</f>
        <v/>
      </c>
      <c r="F90" s="25" t="n">
        <f aca="false">IFERROR(ROUND($G90/INDEX(Adições!$E$2:$E$301,MATCH($B90,Adições!$A$2:$A$301,0))*INDEX(Adições!$F$2:$F$301,MATCH($B90,Adições!$A$2:$A$301,0)),2),0)</f>
        <v>0</v>
      </c>
      <c r="G90" s="26" t="n">
        <f aca="false">ROUND(C90*D90,4)</f>
        <v>0</v>
      </c>
      <c r="H90" s="27" t="n">
        <f aca="false">ROUND(D90*Operação!$C$1,8)</f>
        <v>0</v>
      </c>
      <c r="I90" s="28" t="n">
        <f aca="false">ROUND(C90*H90,2)</f>
        <v>0</v>
      </c>
      <c r="J90" s="28" t="n">
        <f aca="false">IFERROR(ROUND($F90/SUM(Adições!$F:$F)*Operação!$C$4,2),0)</f>
        <v>0</v>
      </c>
      <c r="K90" s="28" t="n">
        <f aca="false">IFERROR(ROUND($G90/SUM(Adições!$E:$E)*Operação!$C$5,2),0)</f>
        <v>0</v>
      </c>
      <c r="L90" s="28" t="n">
        <f aca="false">IFERROR(ROUND($G90/SUM(Adições!$E:$E)*Operação!$C$6,2),0)</f>
        <v>0</v>
      </c>
      <c r="M90" s="28" t="n">
        <f aca="false">I90+J90+K90+L90</f>
        <v>0</v>
      </c>
      <c r="N90" s="29" t="s">
        <v>40</v>
      </c>
      <c r="O90" s="30" t="n">
        <f aca="false">IFERROR(IF(P90&gt;0,ROUND((M90+W90+AB90+AC90+AG90+AL90)/(1-P90/100),2),0),0)</f>
        <v>0</v>
      </c>
      <c r="P90" s="30" t="n">
        <f aca="false">IFERROR(INDEX(Adições!$R$2:$R$301,MATCH($B90,Adições!$A$2:$A$301,0)),0)</f>
        <v>0</v>
      </c>
      <c r="Q90" s="30" t="n">
        <f aca="false">IFERROR(ROUND(O90*P90/100,2),0)</f>
        <v>0</v>
      </c>
      <c r="R90" s="30" t="n">
        <f aca="false">IFERROR(ROUND(Q90*(-INDEX(Adições!$S$2:$S$301,MATCH($B90,Adições!$A$2:$A$301,0))/100),2),0)</f>
        <v>0</v>
      </c>
      <c r="S90" s="24" t="str">
        <f aca="false">IFERROR(""&amp;INDEX(Adições!$T$2:$T$301,MATCH($B90,Adições!$A$2:$A$301,0)),"")</f>
        <v/>
      </c>
      <c r="T90" s="29" t="s">
        <v>40</v>
      </c>
      <c r="U90" s="30" t="n">
        <f aca="false">IFERROR(ROUND(W90*100/V90,2),0)</f>
        <v>0</v>
      </c>
      <c r="V90" s="31" t="n">
        <f aca="false">IFERROR(INDEX(Adições!$I$2:$I$301,MATCH($B90,Adições!$A$2:$A$301,0)),0)</f>
        <v>0</v>
      </c>
      <c r="W90" s="30" t="n">
        <f aca="false">IFERROR(ROUND($G90/INDEX(Adições!$E$2:$E$301,MATCH($B90,Adições!$A$2:$A$301,0))*INDEX(Adições!$J$2:$J$301,MATCH($B90,Adições!$A$2:$A$301,0)),2),0)</f>
        <v>0</v>
      </c>
      <c r="X90" s="24" t="str">
        <f aca="false">IFERROR(""&amp;INDEX(Adições!$K$2:$K$301,MATCH($B90,Adições!$A$2:$A$301,0)),"")</f>
        <v/>
      </c>
      <c r="Y90" s="29" t="s">
        <v>40</v>
      </c>
      <c r="Z90" s="30" t="n">
        <f aca="false">IFERROR(ROUND(AB90*100/AA90,2),0)</f>
        <v>0</v>
      </c>
      <c r="AA90" s="31" t="n">
        <f aca="false">IFERROR(INDEX(Adições!$G$2:$G$301,MATCH($B90,Adições!$A$2:$A$301,0)),0)</f>
        <v>0</v>
      </c>
      <c r="AB90" s="30" t="n">
        <f aca="false">IFERROR(ROUND($G90/INDEX(Adições!$E$2:$E$301,MATCH($B90,Adições!$A$2:$A$301,0))*INDEX(Adições!$H$2:$H$301,MATCH($B90,Adições!$A$2:$A$301,0)),2),0)</f>
        <v>0</v>
      </c>
      <c r="AC90" s="28" t="n">
        <f aca="false">IFERROR(ROUND($G90/SUM(Adições!$E:$E)*Operação!$C$7,2),0)</f>
        <v>0</v>
      </c>
      <c r="AD90" s="29" t="s">
        <v>40</v>
      </c>
      <c r="AE90" s="30" t="n">
        <f aca="false">IFERROR(ROUND(AG90*100/AF90,2),0)</f>
        <v>0</v>
      </c>
      <c r="AF90" s="28" t="n">
        <f aca="false">IFERROR(INDEX(Adições!$L$2:$L$301,MATCH($B90,Adições!$A$2:$A$301,0)),0)</f>
        <v>0</v>
      </c>
      <c r="AG90" s="30" t="n">
        <f aca="false">IFERROR(ROUND($G90/INDEX(Adições!$E$2:$E$301,MATCH($B90,Adições!$A$2:$A$301,0))*INDEX(Adições!$M$2:$M$301,MATCH($B90,Adições!$A$2:$A$301,0)),2),0)</f>
        <v>0</v>
      </c>
      <c r="AH90" s="24" t="str">
        <f aca="false">IFERROR(""&amp;INDEX(Adições!$N$2:$N$301,MATCH($B90,Adições!$A$2:$A$301,0)),"")</f>
        <v/>
      </c>
      <c r="AI90" s="29" t="s">
        <v>40</v>
      </c>
      <c r="AJ90" s="30" t="n">
        <f aca="false">IFERROR(ROUND(AL90*100/AK90,2),0)</f>
        <v>0</v>
      </c>
      <c r="AK90" s="28" t="n">
        <f aca="false">IFERROR(INDEX(Adições!$O$2:$O$301,MATCH($B90,Adições!$A$2:$A$301,0)),0)</f>
        <v>0</v>
      </c>
      <c r="AL90" s="30" t="n">
        <f aca="false">IFERROR(ROUND($G90/INDEX(Adições!$E$2:$E$301,MATCH($B90,Adições!$A$2:$A$301,0))*INDEX(Adições!$P$2:$P$301,MATCH($B90,Adições!$A$2:$A$301,0)),2),0)</f>
        <v>0</v>
      </c>
      <c r="AM90" s="24" t="str">
        <f aca="false">IFERROR(""&amp;INDEX(Adições!$Q$2:$Q$301,MATCH($B90,Adições!$A$2:$A$301,0)),"")</f>
        <v/>
      </c>
      <c r="AN90" s="28" t="n">
        <f aca="false">M90+Q90+W90+AB90+AC90+AG90+AL90</f>
        <v>0</v>
      </c>
    </row>
    <row r="91" customFormat="false" ht="12.8" hidden="false" customHeight="false" outlineLevel="0" collapsed="false">
      <c r="A91" s="20"/>
      <c r="B91" s="21"/>
      <c r="C91" s="22"/>
      <c r="D91" s="32"/>
      <c r="E91" s="24" t="str">
        <f aca="false">IFERROR(""&amp;INDEX(Adições!$B$2:$B$301,MATCH($B91,Adições!$A$2:$A$301,0)),"")</f>
        <v/>
      </c>
      <c r="F91" s="25" t="n">
        <f aca="false">IFERROR(ROUND($G91/INDEX(Adições!$E$2:$E$301,MATCH($B91,Adições!$A$2:$A$301,0))*INDEX(Adições!$F$2:$F$301,MATCH($B91,Adições!$A$2:$A$301,0)),2),0)</f>
        <v>0</v>
      </c>
      <c r="G91" s="26" t="n">
        <f aca="false">ROUND(C91*D91,4)</f>
        <v>0</v>
      </c>
      <c r="H91" s="27" t="n">
        <f aca="false">ROUND(D91*Operação!$C$1,8)</f>
        <v>0</v>
      </c>
      <c r="I91" s="28" t="n">
        <f aca="false">ROUND(C91*H91,2)</f>
        <v>0</v>
      </c>
      <c r="J91" s="28" t="n">
        <f aca="false">IFERROR(ROUND($F91/SUM(Adições!$F:$F)*Operação!$C$4,2),0)</f>
        <v>0</v>
      </c>
      <c r="K91" s="28" t="n">
        <f aca="false">IFERROR(ROUND($G91/SUM(Adições!$E:$E)*Operação!$C$5,2),0)</f>
        <v>0</v>
      </c>
      <c r="L91" s="28" t="n">
        <f aca="false">IFERROR(ROUND($G91/SUM(Adições!$E:$E)*Operação!$C$6,2),0)</f>
        <v>0</v>
      </c>
      <c r="M91" s="28" t="n">
        <f aca="false">I91+J91+K91+L91</f>
        <v>0</v>
      </c>
      <c r="N91" s="29" t="s">
        <v>40</v>
      </c>
      <c r="O91" s="30" t="n">
        <f aca="false">IFERROR(IF(P91&gt;0,ROUND((M91+W91+AB91+AC91+AG91+AL91)/(1-P91/100),2),0),0)</f>
        <v>0</v>
      </c>
      <c r="P91" s="30" t="n">
        <f aca="false">IFERROR(INDEX(Adições!$R$2:$R$301,MATCH($B91,Adições!$A$2:$A$301,0)),0)</f>
        <v>0</v>
      </c>
      <c r="Q91" s="30" t="n">
        <f aca="false">IFERROR(ROUND(O91*P91/100,2),0)</f>
        <v>0</v>
      </c>
      <c r="R91" s="30" t="n">
        <f aca="false">IFERROR(ROUND(Q91*(-INDEX(Adições!$S$2:$S$301,MATCH($B91,Adições!$A$2:$A$301,0))/100),2),0)</f>
        <v>0</v>
      </c>
      <c r="S91" s="24" t="str">
        <f aca="false">IFERROR(""&amp;INDEX(Adições!$T$2:$T$301,MATCH($B91,Adições!$A$2:$A$301,0)),"")</f>
        <v/>
      </c>
      <c r="T91" s="29" t="s">
        <v>40</v>
      </c>
      <c r="U91" s="30" t="n">
        <f aca="false">IFERROR(ROUND(W91*100/V91,2),0)</f>
        <v>0</v>
      </c>
      <c r="V91" s="31" t="n">
        <f aca="false">IFERROR(INDEX(Adições!$I$2:$I$301,MATCH($B91,Adições!$A$2:$A$301,0)),0)</f>
        <v>0</v>
      </c>
      <c r="W91" s="30" t="n">
        <f aca="false">IFERROR(ROUND($G91/INDEX(Adições!$E$2:$E$301,MATCH($B91,Adições!$A$2:$A$301,0))*INDEX(Adições!$J$2:$J$301,MATCH($B91,Adições!$A$2:$A$301,0)),2),0)</f>
        <v>0</v>
      </c>
      <c r="X91" s="24" t="str">
        <f aca="false">IFERROR(""&amp;INDEX(Adições!$K$2:$K$301,MATCH($B91,Adições!$A$2:$A$301,0)),"")</f>
        <v/>
      </c>
      <c r="Y91" s="29" t="s">
        <v>40</v>
      </c>
      <c r="Z91" s="30" t="n">
        <f aca="false">IFERROR(ROUND(AB91*100/AA91,2),0)</f>
        <v>0</v>
      </c>
      <c r="AA91" s="31" t="n">
        <f aca="false">IFERROR(INDEX(Adições!$G$2:$G$301,MATCH($B91,Adições!$A$2:$A$301,0)),0)</f>
        <v>0</v>
      </c>
      <c r="AB91" s="30" t="n">
        <f aca="false">IFERROR(ROUND($G91/INDEX(Adições!$E$2:$E$301,MATCH($B91,Adições!$A$2:$A$301,0))*INDEX(Adições!$H$2:$H$301,MATCH($B91,Adições!$A$2:$A$301,0)),2),0)</f>
        <v>0</v>
      </c>
      <c r="AC91" s="28" t="n">
        <f aca="false">IFERROR(ROUND($G91/SUM(Adições!$E:$E)*Operação!$C$7,2),0)</f>
        <v>0</v>
      </c>
      <c r="AD91" s="29" t="s">
        <v>40</v>
      </c>
      <c r="AE91" s="30" t="n">
        <f aca="false">IFERROR(ROUND(AG91*100/AF91,2),0)</f>
        <v>0</v>
      </c>
      <c r="AF91" s="28" t="n">
        <f aca="false">IFERROR(INDEX(Adições!$L$2:$L$301,MATCH($B91,Adições!$A$2:$A$301,0)),0)</f>
        <v>0</v>
      </c>
      <c r="AG91" s="30" t="n">
        <f aca="false">IFERROR(ROUND($G91/INDEX(Adições!$E$2:$E$301,MATCH($B91,Adições!$A$2:$A$301,0))*INDEX(Adições!$M$2:$M$301,MATCH($B91,Adições!$A$2:$A$301,0)),2),0)</f>
        <v>0</v>
      </c>
      <c r="AH91" s="24" t="str">
        <f aca="false">IFERROR(""&amp;INDEX(Adições!$N$2:$N$301,MATCH($B91,Adições!$A$2:$A$301,0)),"")</f>
        <v/>
      </c>
      <c r="AI91" s="29" t="s">
        <v>40</v>
      </c>
      <c r="AJ91" s="30" t="n">
        <f aca="false">IFERROR(ROUND(AL91*100/AK91,2),0)</f>
        <v>0</v>
      </c>
      <c r="AK91" s="28" t="n">
        <f aca="false">IFERROR(INDEX(Adições!$O$2:$O$301,MATCH($B91,Adições!$A$2:$A$301,0)),0)</f>
        <v>0</v>
      </c>
      <c r="AL91" s="30" t="n">
        <f aca="false">IFERROR(ROUND($G91/INDEX(Adições!$E$2:$E$301,MATCH($B91,Adições!$A$2:$A$301,0))*INDEX(Adições!$P$2:$P$301,MATCH($B91,Adições!$A$2:$A$301,0)),2),0)</f>
        <v>0</v>
      </c>
      <c r="AM91" s="24" t="str">
        <f aca="false">IFERROR(""&amp;INDEX(Adições!$Q$2:$Q$301,MATCH($B91,Adições!$A$2:$A$301,0)),"")</f>
        <v/>
      </c>
      <c r="AN91" s="28" t="n">
        <f aca="false">M91+Q91+W91+AB91+AC91+AG91+AL91</f>
        <v>0</v>
      </c>
    </row>
    <row r="92" customFormat="false" ht="12.8" hidden="false" customHeight="false" outlineLevel="0" collapsed="false">
      <c r="A92" s="20"/>
      <c r="B92" s="21"/>
      <c r="C92" s="22"/>
      <c r="D92" s="32"/>
      <c r="E92" s="24" t="str">
        <f aca="false">IFERROR(""&amp;INDEX(Adições!$B$2:$B$301,MATCH($B92,Adições!$A$2:$A$301,0)),"")</f>
        <v/>
      </c>
      <c r="F92" s="25" t="n">
        <f aca="false">IFERROR(ROUND($G92/INDEX(Adições!$E$2:$E$301,MATCH($B92,Adições!$A$2:$A$301,0))*INDEX(Adições!$F$2:$F$301,MATCH($B92,Adições!$A$2:$A$301,0)),2),0)</f>
        <v>0</v>
      </c>
      <c r="G92" s="26" t="n">
        <f aca="false">ROUND(C92*D92,4)</f>
        <v>0</v>
      </c>
      <c r="H92" s="27" t="n">
        <f aca="false">ROUND(D92*Operação!$C$1,8)</f>
        <v>0</v>
      </c>
      <c r="I92" s="28" t="n">
        <f aca="false">ROUND(C92*H92,2)</f>
        <v>0</v>
      </c>
      <c r="J92" s="28" t="n">
        <f aca="false">IFERROR(ROUND($F92/SUM(Adições!$F:$F)*Operação!$C$4,2),0)</f>
        <v>0</v>
      </c>
      <c r="K92" s="28" t="n">
        <f aca="false">IFERROR(ROUND($G92/SUM(Adições!$E:$E)*Operação!$C$5,2),0)</f>
        <v>0</v>
      </c>
      <c r="L92" s="28" t="n">
        <f aca="false">IFERROR(ROUND($G92/SUM(Adições!$E:$E)*Operação!$C$6,2),0)</f>
        <v>0</v>
      </c>
      <c r="M92" s="28" t="n">
        <f aca="false">I92+J92+K92+L92</f>
        <v>0</v>
      </c>
      <c r="N92" s="29" t="s">
        <v>40</v>
      </c>
      <c r="O92" s="30" t="n">
        <f aca="false">IFERROR(IF(P92&gt;0,ROUND((M92+W92+AB92+AC92+AG92+AL92)/(1-P92/100),2),0),0)</f>
        <v>0</v>
      </c>
      <c r="P92" s="30" t="n">
        <f aca="false">IFERROR(INDEX(Adições!$R$2:$R$301,MATCH($B92,Adições!$A$2:$A$301,0)),0)</f>
        <v>0</v>
      </c>
      <c r="Q92" s="30" t="n">
        <f aca="false">IFERROR(ROUND(O92*P92/100,2),0)</f>
        <v>0</v>
      </c>
      <c r="R92" s="30" t="n">
        <f aca="false">IFERROR(ROUND(Q92*(-INDEX(Adições!$S$2:$S$301,MATCH($B92,Adições!$A$2:$A$301,0))/100),2),0)</f>
        <v>0</v>
      </c>
      <c r="S92" s="24" t="str">
        <f aca="false">IFERROR(""&amp;INDEX(Adições!$T$2:$T$301,MATCH($B92,Adições!$A$2:$A$301,0)),"")</f>
        <v/>
      </c>
      <c r="T92" s="29" t="s">
        <v>40</v>
      </c>
      <c r="U92" s="30" t="n">
        <f aca="false">IFERROR(ROUND(W92*100/V92,2),0)</f>
        <v>0</v>
      </c>
      <c r="V92" s="31" t="n">
        <f aca="false">IFERROR(INDEX(Adições!$I$2:$I$301,MATCH($B92,Adições!$A$2:$A$301,0)),0)</f>
        <v>0</v>
      </c>
      <c r="W92" s="30" t="n">
        <f aca="false">IFERROR(ROUND($G92/INDEX(Adições!$E$2:$E$301,MATCH($B92,Adições!$A$2:$A$301,0))*INDEX(Adições!$J$2:$J$301,MATCH($B92,Adições!$A$2:$A$301,0)),2),0)</f>
        <v>0</v>
      </c>
      <c r="X92" s="24" t="str">
        <f aca="false">IFERROR(""&amp;INDEX(Adições!$K$2:$K$301,MATCH($B92,Adições!$A$2:$A$301,0)),"")</f>
        <v/>
      </c>
      <c r="Y92" s="29" t="s">
        <v>40</v>
      </c>
      <c r="Z92" s="30" t="n">
        <f aca="false">IFERROR(ROUND(AB92*100/AA92,2),0)</f>
        <v>0</v>
      </c>
      <c r="AA92" s="31" t="n">
        <f aca="false">IFERROR(INDEX(Adições!$G$2:$G$301,MATCH($B92,Adições!$A$2:$A$301,0)),0)</f>
        <v>0</v>
      </c>
      <c r="AB92" s="30" t="n">
        <f aca="false">IFERROR(ROUND($G92/INDEX(Adições!$E$2:$E$301,MATCH($B92,Adições!$A$2:$A$301,0))*INDEX(Adições!$H$2:$H$301,MATCH($B92,Adições!$A$2:$A$301,0)),2),0)</f>
        <v>0</v>
      </c>
      <c r="AC92" s="28" t="n">
        <f aca="false">IFERROR(ROUND($G92/SUM(Adições!$E:$E)*Operação!$C$7,2),0)</f>
        <v>0</v>
      </c>
      <c r="AD92" s="29" t="s">
        <v>40</v>
      </c>
      <c r="AE92" s="30" t="n">
        <f aca="false">IFERROR(ROUND(AG92*100/AF92,2),0)</f>
        <v>0</v>
      </c>
      <c r="AF92" s="28" t="n">
        <f aca="false">IFERROR(INDEX(Adições!$L$2:$L$301,MATCH($B92,Adições!$A$2:$A$301,0)),0)</f>
        <v>0</v>
      </c>
      <c r="AG92" s="30" t="n">
        <f aca="false">IFERROR(ROUND($G92/INDEX(Adições!$E$2:$E$301,MATCH($B92,Adições!$A$2:$A$301,0))*INDEX(Adições!$M$2:$M$301,MATCH($B92,Adições!$A$2:$A$301,0)),2),0)</f>
        <v>0</v>
      </c>
      <c r="AH92" s="24" t="str">
        <f aca="false">IFERROR(""&amp;INDEX(Adições!$N$2:$N$301,MATCH($B92,Adições!$A$2:$A$301,0)),"")</f>
        <v/>
      </c>
      <c r="AI92" s="29" t="s">
        <v>40</v>
      </c>
      <c r="AJ92" s="30" t="n">
        <f aca="false">IFERROR(ROUND(AL92*100/AK92,2),0)</f>
        <v>0</v>
      </c>
      <c r="AK92" s="28" t="n">
        <f aca="false">IFERROR(INDEX(Adições!$O$2:$O$301,MATCH($B92,Adições!$A$2:$A$301,0)),0)</f>
        <v>0</v>
      </c>
      <c r="AL92" s="30" t="n">
        <f aca="false">IFERROR(ROUND($G92/INDEX(Adições!$E$2:$E$301,MATCH($B92,Adições!$A$2:$A$301,0))*INDEX(Adições!$P$2:$P$301,MATCH($B92,Adições!$A$2:$A$301,0)),2),0)</f>
        <v>0</v>
      </c>
      <c r="AM92" s="24" t="str">
        <f aca="false">IFERROR(""&amp;INDEX(Adições!$Q$2:$Q$301,MATCH($B92,Adições!$A$2:$A$301,0)),"")</f>
        <v/>
      </c>
      <c r="AN92" s="28" t="n">
        <f aca="false">M92+Q92+W92+AB92+AC92+AG92+AL92</f>
        <v>0</v>
      </c>
    </row>
    <row r="93" customFormat="false" ht="12.8" hidden="false" customHeight="false" outlineLevel="0" collapsed="false">
      <c r="A93" s="20"/>
      <c r="B93" s="21"/>
      <c r="C93" s="22"/>
      <c r="D93" s="32"/>
      <c r="E93" s="24" t="str">
        <f aca="false">IFERROR(""&amp;INDEX(Adições!$B$2:$B$301,MATCH($B93,Adições!$A$2:$A$301,0)),"")</f>
        <v/>
      </c>
      <c r="F93" s="25" t="n">
        <f aca="false">IFERROR(ROUND($G93/INDEX(Adições!$E$2:$E$301,MATCH($B93,Adições!$A$2:$A$301,0))*INDEX(Adições!$F$2:$F$301,MATCH($B93,Adições!$A$2:$A$301,0)),2),0)</f>
        <v>0</v>
      </c>
      <c r="G93" s="26" t="n">
        <f aca="false">ROUND(C93*D93,4)</f>
        <v>0</v>
      </c>
      <c r="H93" s="27" t="n">
        <f aca="false">ROUND(D93*Operação!$C$1,8)</f>
        <v>0</v>
      </c>
      <c r="I93" s="28" t="n">
        <f aca="false">ROUND(C93*H93,2)</f>
        <v>0</v>
      </c>
      <c r="J93" s="28" t="n">
        <f aca="false">IFERROR(ROUND($F93/SUM(Adições!$F:$F)*Operação!$C$4,2),0)</f>
        <v>0</v>
      </c>
      <c r="K93" s="28" t="n">
        <f aca="false">IFERROR(ROUND($G93/SUM(Adições!$E:$E)*Operação!$C$5,2),0)</f>
        <v>0</v>
      </c>
      <c r="L93" s="28" t="n">
        <f aca="false">IFERROR(ROUND($G93/SUM(Adições!$E:$E)*Operação!$C$6,2),0)</f>
        <v>0</v>
      </c>
      <c r="M93" s="28" t="n">
        <f aca="false">I93+J93+K93+L93</f>
        <v>0</v>
      </c>
      <c r="N93" s="29" t="s">
        <v>40</v>
      </c>
      <c r="O93" s="30" t="n">
        <f aca="false">IFERROR(IF(P93&gt;0,ROUND((M93+W93+AB93+AC93+AG93+AL93)/(1-P93/100),2),0),0)</f>
        <v>0</v>
      </c>
      <c r="P93" s="30" t="n">
        <f aca="false">IFERROR(INDEX(Adições!$R$2:$R$301,MATCH($B93,Adições!$A$2:$A$301,0)),0)</f>
        <v>0</v>
      </c>
      <c r="Q93" s="30" t="n">
        <f aca="false">IFERROR(ROUND(O93*P93/100,2),0)</f>
        <v>0</v>
      </c>
      <c r="R93" s="30" t="n">
        <f aca="false">IFERROR(ROUND(Q93*(-INDEX(Adições!$S$2:$S$301,MATCH($B93,Adições!$A$2:$A$301,0))/100),2),0)</f>
        <v>0</v>
      </c>
      <c r="S93" s="24" t="str">
        <f aca="false">IFERROR(""&amp;INDEX(Adições!$T$2:$T$301,MATCH($B93,Adições!$A$2:$A$301,0)),"")</f>
        <v/>
      </c>
      <c r="T93" s="29" t="s">
        <v>40</v>
      </c>
      <c r="U93" s="30" t="n">
        <f aca="false">IFERROR(ROUND(W93*100/V93,2),0)</f>
        <v>0</v>
      </c>
      <c r="V93" s="31" t="n">
        <f aca="false">IFERROR(INDEX(Adições!$I$2:$I$301,MATCH($B93,Adições!$A$2:$A$301,0)),0)</f>
        <v>0</v>
      </c>
      <c r="W93" s="30" t="n">
        <f aca="false">IFERROR(ROUND($G93/INDEX(Adições!$E$2:$E$301,MATCH($B93,Adições!$A$2:$A$301,0))*INDEX(Adições!$J$2:$J$301,MATCH($B93,Adições!$A$2:$A$301,0)),2),0)</f>
        <v>0</v>
      </c>
      <c r="X93" s="24" t="str">
        <f aca="false">IFERROR(""&amp;INDEX(Adições!$K$2:$K$301,MATCH($B93,Adições!$A$2:$A$301,0)),"")</f>
        <v/>
      </c>
      <c r="Y93" s="29" t="s">
        <v>40</v>
      </c>
      <c r="Z93" s="30" t="n">
        <f aca="false">IFERROR(ROUND(AB93*100/AA93,2),0)</f>
        <v>0</v>
      </c>
      <c r="AA93" s="31" t="n">
        <f aca="false">IFERROR(INDEX(Adições!$G$2:$G$301,MATCH($B93,Adições!$A$2:$A$301,0)),0)</f>
        <v>0</v>
      </c>
      <c r="AB93" s="30" t="n">
        <f aca="false">IFERROR(ROUND($G93/INDEX(Adições!$E$2:$E$301,MATCH($B93,Adições!$A$2:$A$301,0))*INDEX(Adições!$H$2:$H$301,MATCH($B93,Adições!$A$2:$A$301,0)),2),0)</f>
        <v>0</v>
      </c>
      <c r="AC93" s="28" t="n">
        <f aca="false">IFERROR(ROUND($G93/SUM(Adições!$E:$E)*Operação!$C$7,2),0)</f>
        <v>0</v>
      </c>
      <c r="AD93" s="29" t="s">
        <v>40</v>
      </c>
      <c r="AE93" s="30" t="n">
        <f aca="false">IFERROR(ROUND(AG93*100/AF93,2),0)</f>
        <v>0</v>
      </c>
      <c r="AF93" s="28" t="n">
        <f aca="false">IFERROR(INDEX(Adições!$L$2:$L$301,MATCH($B93,Adições!$A$2:$A$301,0)),0)</f>
        <v>0</v>
      </c>
      <c r="AG93" s="30" t="n">
        <f aca="false">IFERROR(ROUND($G93/INDEX(Adições!$E$2:$E$301,MATCH($B93,Adições!$A$2:$A$301,0))*INDEX(Adições!$M$2:$M$301,MATCH($B93,Adições!$A$2:$A$301,0)),2),0)</f>
        <v>0</v>
      </c>
      <c r="AH93" s="24" t="str">
        <f aca="false">IFERROR(""&amp;INDEX(Adições!$N$2:$N$301,MATCH($B93,Adições!$A$2:$A$301,0)),"")</f>
        <v/>
      </c>
      <c r="AI93" s="29" t="s">
        <v>40</v>
      </c>
      <c r="AJ93" s="30" t="n">
        <f aca="false">IFERROR(ROUND(AL93*100/AK93,2),0)</f>
        <v>0</v>
      </c>
      <c r="AK93" s="28" t="n">
        <f aca="false">IFERROR(INDEX(Adições!$O$2:$O$301,MATCH($B93,Adições!$A$2:$A$301,0)),0)</f>
        <v>0</v>
      </c>
      <c r="AL93" s="30" t="n">
        <f aca="false">IFERROR(ROUND($G93/INDEX(Adições!$E$2:$E$301,MATCH($B93,Adições!$A$2:$A$301,0))*INDEX(Adições!$P$2:$P$301,MATCH($B93,Adições!$A$2:$A$301,0)),2),0)</f>
        <v>0</v>
      </c>
      <c r="AM93" s="24" t="str">
        <f aca="false">IFERROR(""&amp;INDEX(Adições!$Q$2:$Q$301,MATCH($B93,Adições!$A$2:$A$301,0)),"")</f>
        <v/>
      </c>
      <c r="AN93" s="28" t="n">
        <f aca="false">M93+Q93+W93+AB93+AC93+AG93+AL93</f>
        <v>0</v>
      </c>
    </row>
    <row r="94" customFormat="false" ht="12.8" hidden="false" customHeight="false" outlineLevel="0" collapsed="false">
      <c r="A94" s="20"/>
      <c r="B94" s="21"/>
      <c r="C94" s="22"/>
      <c r="D94" s="32"/>
      <c r="E94" s="24" t="str">
        <f aca="false">IFERROR(""&amp;INDEX(Adições!$B$2:$B$301,MATCH($B94,Adições!$A$2:$A$301,0)),"")</f>
        <v/>
      </c>
      <c r="F94" s="25" t="n">
        <f aca="false">IFERROR(ROUND($G94/INDEX(Adições!$E$2:$E$301,MATCH($B94,Adições!$A$2:$A$301,0))*INDEX(Adições!$F$2:$F$301,MATCH($B94,Adições!$A$2:$A$301,0)),2),0)</f>
        <v>0</v>
      </c>
      <c r="G94" s="26" t="n">
        <f aca="false">ROUND(C94*D94,4)</f>
        <v>0</v>
      </c>
      <c r="H94" s="27" t="n">
        <f aca="false">ROUND(D94*Operação!$C$1,8)</f>
        <v>0</v>
      </c>
      <c r="I94" s="28" t="n">
        <f aca="false">ROUND(C94*H94,2)</f>
        <v>0</v>
      </c>
      <c r="J94" s="28" t="n">
        <f aca="false">IFERROR(ROUND($F94/SUM(Adições!$F:$F)*Operação!$C$4,2),0)</f>
        <v>0</v>
      </c>
      <c r="K94" s="28" t="n">
        <f aca="false">IFERROR(ROUND($G94/SUM(Adições!$E:$E)*Operação!$C$5,2),0)</f>
        <v>0</v>
      </c>
      <c r="L94" s="28" t="n">
        <f aca="false">IFERROR(ROUND($G94/SUM(Adições!$E:$E)*Operação!$C$6,2),0)</f>
        <v>0</v>
      </c>
      <c r="M94" s="28" t="n">
        <f aca="false">I94+J94+K94+L94</f>
        <v>0</v>
      </c>
      <c r="N94" s="29" t="s">
        <v>40</v>
      </c>
      <c r="O94" s="30" t="n">
        <f aca="false">IFERROR(IF(P94&gt;0,ROUND((M94+W94+AB94+AC94+AG94+AL94)/(1-P94/100),2),0),0)</f>
        <v>0</v>
      </c>
      <c r="P94" s="30" t="n">
        <f aca="false">IFERROR(INDEX(Adições!$R$2:$R$301,MATCH($B94,Adições!$A$2:$A$301,0)),0)</f>
        <v>0</v>
      </c>
      <c r="Q94" s="30" t="n">
        <f aca="false">IFERROR(ROUND(O94*P94/100,2),0)</f>
        <v>0</v>
      </c>
      <c r="R94" s="30" t="n">
        <f aca="false">IFERROR(ROUND(Q94*(-INDEX(Adições!$S$2:$S$301,MATCH($B94,Adições!$A$2:$A$301,0))/100),2),0)</f>
        <v>0</v>
      </c>
      <c r="S94" s="24" t="str">
        <f aca="false">IFERROR(""&amp;INDEX(Adições!$T$2:$T$301,MATCH($B94,Adições!$A$2:$A$301,0)),"")</f>
        <v/>
      </c>
      <c r="T94" s="29" t="s">
        <v>40</v>
      </c>
      <c r="U94" s="30" t="n">
        <f aca="false">IFERROR(ROUND(W94*100/V94,2),0)</f>
        <v>0</v>
      </c>
      <c r="V94" s="31" t="n">
        <f aca="false">IFERROR(INDEX(Adições!$I$2:$I$301,MATCH($B94,Adições!$A$2:$A$301,0)),0)</f>
        <v>0</v>
      </c>
      <c r="W94" s="30" t="n">
        <f aca="false">IFERROR(ROUND($G94/INDEX(Adições!$E$2:$E$301,MATCH($B94,Adições!$A$2:$A$301,0))*INDEX(Adições!$J$2:$J$301,MATCH($B94,Adições!$A$2:$A$301,0)),2),0)</f>
        <v>0</v>
      </c>
      <c r="X94" s="24" t="str">
        <f aca="false">IFERROR(""&amp;INDEX(Adições!$K$2:$K$301,MATCH($B94,Adições!$A$2:$A$301,0)),"")</f>
        <v/>
      </c>
      <c r="Y94" s="29" t="s">
        <v>40</v>
      </c>
      <c r="Z94" s="30" t="n">
        <f aca="false">IFERROR(ROUND(AB94*100/AA94,2),0)</f>
        <v>0</v>
      </c>
      <c r="AA94" s="31" t="n">
        <f aca="false">IFERROR(INDEX(Adições!$G$2:$G$301,MATCH($B94,Adições!$A$2:$A$301,0)),0)</f>
        <v>0</v>
      </c>
      <c r="AB94" s="30" t="n">
        <f aca="false">IFERROR(ROUND($G94/INDEX(Adições!$E$2:$E$301,MATCH($B94,Adições!$A$2:$A$301,0))*INDEX(Adições!$H$2:$H$301,MATCH($B94,Adições!$A$2:$A$301,0)),2),0)</f>
        <v>0</v>
      </c>
      <c r="AC94" s="28" t="n">
        <f aca="false">IFERROR(ROUND($G94/SUM(Adições!$E:$E)*Operação!$C$7,2),0)</f>
        <v>0</v>
      </c>
      <c r="AD94" s="29" t="s">
        <v>40</v>
      </c>
      <c r="AE94" s="30" t="n">
        <f aca="false">IFERROR(ROUND(AG94*100/AF94,2),0)</f>
        <v>0</v>
      </c>
      <c r="AF94" s="28" t="n">
        <f aca="false">IFERROR(INDEX(Adições!$L$2:$L$301,MATCH($B94,Adições!$A$2:$A$301,0)),0)</f>
        <v>0</v>
      </c>
      <c r="AG94" s="30" t="n">
        <f aca="false">IFERROR(ROUND($G94/INDEX(Adições!$E$2:$E$301,MATCH($B94,Adições!$A$2:$A$301,0))*INDEX(Adições!$M$2:$M$301,MATCH($B94,Adições!$A$2:$A$301,0)),2),0)</f>
        <v>0</v>
      </c>
      <c r="AH94" s="24" t="str">
        <f aca="false">IFERROR(""&amp;INDEX(Adições!$N$2:$N$301,MATCH($B94,Adições!$A$2:$A$301,0)),"")</f>
        <v/>
      </c>
      <c r="AI94" s="29" t="s">
        <v>40</v>
      </c>
      <c r="AJ94" s="30" t="n">
        <f aca="false">IFERROR(ROUND(AL94*100/AK94,2),0)</f>
        <v>0</v>
      </c>
      <c r="AK94" s="28" t="n">
        <f aca="false">IFERROR(INDEX(Adições!$O$2:$O$301,MATCH($B94,Adições!$A$2:$A$301,0)),0)</f>
        <v>0</v>
      </c>
      <c r="AL94" s="30" t="n">
        <f aca="false">IFERROR(ROUND($G94/INDEX(Adições!$E$2:$E$301,MATCH($B94,Adições!$A$2:$A$301,0))*INDEX(Adições!$P$2:$P$301,MATCH($B94,Adições!$A$2:$A$301,0)),2),0)</f>
        <v>0</v>
      </c>
      <c r="AM94" s="24" t="str">
        <f aca="false">IFERROR(""&amp;INDEX(Adições!$Q$2:$Q$301,MATCH($B94,Adições!$A$2:$A$301,0)),"")</f>
        <v/>
      </c>
      <c r="AN94" s="28" t="n">
        <f aca="false">M94+Q94+W94+AB94+AC94+AG94+AL94</f>
        <v>0</v>
      </c>
    </row>
    <row r="95" customFormat="false" ht="12.8" hidden="false" customHeight="false" outlineLevel="0" collapsed="false">
      <c r="A95" s="20"/>
      <c r="B95" s="21"/>
      <c r="C95" s="22"/>
      <c r="D95" s="32"/>
      <c r="E95" s="24" t="str">
        <f aca="false">IFERROR(""&amp;INDEX(Adições!$B$2:$B$301,MATCH($B95,Adições!$A$2:$A$301,0)),"")</f>
        <v/>
      </c>
      <c r="F95" s="25" t="n">
        <f aca="false">IFERROR(ROUND($G95/INDEX(Adições!$E$2:$E$301,MATCH($B95,Adições!$A$2:$A$301,0))*INDEX(Adições!$F$2:$F$301,MATCH($B95,Adições!$A$2:$A$301,0)),2),0)</f>
        <v>0</v>
      </c>
      <c r="G95" s="26" t="n">
        <f aca="false">ROUND(C95*D95,4)</f>
        <v>0</v>
      </c>
      <c r="H95" s="27" t="n">
        <f aca="false">ROUND(D95*Operação!$C$1,8)</f>
        <v>0</v>
      </c>
      <c r="I95" s="28" t="n">
        <f aca="false">ROUND(C95*H95,2)</f>
        <v>0</v>
      </c>
      <c r="J95" s="28" t="n">
        <f aca="false">IFERROR(ROUND($F95/SUM(Adições!$F:$F)*Operação!$C$4,2),0)</f>
        <v>0</v>
      </c>
      <c r="K95" s="28" t="n">
        <f aca="false">IFERROR(ROUND($G95/SUM(Adições!$E:$E)*Operação!$C$5,2),0)</f>
        <v>0</v>
      </c>
      <c r="L95" s="28" t="n">
        <f aca="false">IFERROR(ROUND($G95/SUM(Adições!$E:$E)*Operação!$C$6,2),0)</f>
        <v>0</v>
      </c>
      <c r="M95" s="28" t="n">
        <f aca="false">I95+J95+K95+L95</f>
        <v>0</v>
      </c>
      <c r="N95" s="29" t="s">
        <v>40</v>
      </c>
      <c r="O95" s="30" t="n">
        <f aca="false">IFERROR(IF(P95&gt;0,ROUND((M95+W95+AB95+AC95+AG95+AL95)/(1-P95/100),2),0),0)</f>
        <v>0</v>
      </c>
      <c r="P95" s="30" t="n">
        <f aca="false">IFERROR(INDEX(Adições!$R$2:$R$301,MATCH($B95,Adições!$A$2:$A$301,0)),0)</f>
        <v>0</v>
      </c>
      <c r="Q95" s="30" t="n">
        <f aca="false">IFERROR(ROUND(O95*P95/100,2),0)</f>
        <v>0</v>
      </c>
      <c r="R95" s="30" t="n">
        <f aca="false">IFERROR(ROUND(Q95*(-INDEX(Adições!$S$2:$S$301,MATCH($B95,Adições!$A$2:$A$301,0))/100),2),0)</f>
        <v>0</v>
      </c>
      <c r="S95" s="24" t="str">
        <f aca="false">IFERROR(""&amp;INDEX(Adições!$T$2:$T$301,MATCH($B95,Adições!$A$2:$A$301,0)),"")</f>
        <v/>
      </c>
      <c r="T95" s="29" t="s">
        <v>40</v>
      </c>
      <c r="U95" s="30" t="n">
        <f aca="false">IFERROR(ROUND(W95*100/V95,2),0)</f>
        <v>0</v>
      </c>
      <c r="V95" s="31" t="n">
        <f aca="false">IFERROR(INDEX(Adições!$I$2:$I$301,MATCH($B95,Adições!$A$2:$A$301,0)),0)</f>
        <v>0</v>
      </c>
      <c r="W95" s="30" t="n">
        <f aca="false">IFERROR(ROUND($G95/INDEX(Adições!$E$2:$E$301,MATCH($B95,Adições!$A$2:$A$301,0))*INDEX(Adições!$J$2:$J$301,MATCH($B95,Adições!$A$2:$A$301,0)),2),0)</f>
        <v>0</v>
      </c>
      <c r="X95" s="24" t="str">
        <f aca="false">IFERROR(""&amp;INDEX(Adições!$K$2:$K$301,MATCH($B95,Adições!$A$2:$A$301,0)),"")</f>
        <v/>
      </c>
      <c r="Y95" s="29" t="s">
        <v>40</v>
      </c>
      <c r="Z95" s="30" t="n">
        <f aca="false">IFERROR(ROUND(AB95*100/AA95,2),0)</f>
        <v>0</v>
      </c>
      <c r="AA95" s="31" t="n">
        <f aca="false">IFERROR(INDEX(Adições!$G$2:$G$301,MATCH($B95,Adições!$A$2:$A$301,0)),0)</f>
        <v>0</v>
      </c>
      <c r="AB95" s="30" t="n">
        <f aca="false">IFERROR(ROUND($G95/INDEX(Adições!$E$2:$E$301,MATCH($B95,Adições!$A$2:$A$301,0))*INDEX(Adições!$H$2:$H$301,MATCH($B95,Adições!$A$2:$A$301,0)),2),0)</f>
        <v>0</v>
      </c>
      <c r="AC95" s="28" t="n">
        <f aca="false">IFERROR(ROUND($G95/SUM(Adições!$E:$E)*Operação!$C$7,2),0)</f>
        <v>0</v>
      </c>
      <c r="AD95" s="29" t="s">
        <v>40</v>
      </c>
      <c r="AE95" s="30" t="n">
        <f aca="false">IFERROR(ROUND(AG95*100/AF95,2),0)</f>
        <v>0</v>
      </c>
      <c r="AF95" s="28" t="n">
        <f aca="false">IFERROR(INDEX(Adições!$L$2:$L$301,MATCH($B95,Adições!$A$2:$A$301,0)),0)</f>
        <v>0</v>
      </c>
      <c r="AG95" s="30" t="n">
        <f aca="false">IFERROR(ROUND($G95/INDEX(Adições!$E$2:$E$301,MATCH($B95,Adições!$A$2:$A$301,0))*INDEX(Adições!$M$2:$M$301,MATCH($B95,Adições!$A$2:$A$301,0)),2),0)</f>
        <v>0</v>
      </c>
      <c r="AH95" s="24" t="str">
        <f aca="false">IFERROR(""&amp;INDEX(Adições!$N$2:$N$301,MATCH($B95,Adições!$A$2:$A$301,0)),"")</f>
        <v/>
      </c>
      <c r="AI95" s="29" t="s">
        <v>40</v>
      </c>
      <c r="AJ95" s="30" t="n">
        <f aca="false">IFERROR(ROUND(AL95*100/AK95,2),0)</f>
        <v>0</v>
      </c>
      <c r="AK95" s="28" t="n">
        <f aca="false">IFERROR(INDEX(Adições!$O$2:$O$301,MATCH($B95,Adições!$A$2:$A$301,0)),0)</f>
        <v>0</v>
      </c>
      <c r="AL95" s="30" t="n">
        <f aca="false">IFERROR(ROUND($G95/INDEX(Adições!$E$2:$E$301,MATCH($B95,Adições!$A$2:$A$301,0))*INDEX(Adições!$P$2:$P$301,MATCH($B95,Adições!$A$2:$A$301,0)),2),0)</f>
        <v>0</v>
      </c>
      <c r="AM95" s="24" t="str">
        <f aca="false">IFERROR(""&amp;INDEX(Adições!$Q$2:$Q$301,MATCH($B95,Adições!$A$2:$A$301,0)),"")</f>
        <v/>
      </c>
      <c r="AN95" s="28" t="n">
        <f aca="false">M95+Q95+W95+AB95+AC95+AG95+AL95</f>
        <v>0</v>
      </c>
    </row>
    <row r="96" customFormat="false" ht="12.8" hidden="false" customHeight="false" outlineLevel="0" collapsed="false">
      <c r="A96" s="20"/>
      <c r="B96" s="21"/>
      <c r="C96" s="22"/>
      <c r="D96" s="32"/>
      <c r="E96" s="24" t="str">
        <f aca="false">IFERROR(""&amp;INDEX(Adições!$B$2:$B$301,MATCH($B96,Adições!$A$2:$A$301,0)),"")</f>
        <v/>
      </c>
      <c r="F96" s="25" t="n">
        <f aca="false">IFERROR(ROUND($G96/INDEX(Adições!$E$2:$E$301,MATCH($B96,Adições!$A$2:$A$301,0))*INDEX(Adições!$F$2:$F$301,MATCH($B96,Adições!$A$2:$A$301,0)),2),0)</f>
        <v>0</v>
      </c>
      <c r="G96" s="26" t="n">
        <f aca="false">ROUND(C96*D96,4)</f>
        <v>0</v>
      </c>
      <c r="H96" s="27" t="n">
        <f aca="false">ROUND(D96*Operação!$C$1,8)</f>
        <v>0</v>
      </c>
      <c r="I96" s="28" t="n">
        <f aca="false">ROUND(C96*H96,2)</f>
        <v>0</v>
      </c>
      <c r="J96" s="28" t="n">
        <f aca="false">IFERROR(ROUND($F96/SUM(Adições!$F:$F)*Operação!$C$4,2),0)</f>
        <v>0</v>
      </c>
      <c r="K96" s="28" t="n">
        <f aca="false">IFERROR(ROUND($G96/SUM(Adições!$E:$E)*Operação!$C$5,2),0)</f>
        <v>0</v>
      </c>
      <c r="L96" s="28" t="n">
        <f aca="false">IFERROR(ROUND($G96/SUM(Adições!$E:$E)*Operação!$C$6,2),0)</f>
        <v>0</v>
      </c>
      <c r="M96" s="28" t="n">
        <f aca="false">I96+J96+K96+L96</f>
        <v>0</v>
      </c>
      <c r="N96" s="29" t="s">
        <v>40</v>
      </c>
      <c r="O96" s="30" t="n">
        <f aca="false">IFERROR(IF(P96&gt;0,ROUND((M96+W96+AB96+AC96+AG96+AL96)/(1-P96/100),2),0),0)</f>
        <v>0</v>
      </c>
      <c r="P96" s="30" t="n">
        <f aca="false">IFERROR(INDEX(Adições!$R$2:$R$301,MATCH($B96,Adições!$A$2:$A$301,0)),0)</f>
        <v>0</v>
      </c>
      <c r="Q96" s="30" t="n">
        <f aca="false">IFERROR(ROUND(O96*P96/100,2),0)</f>
        <v>0</v>
      </c>
      <c r="R96" s="30" t="n">
        <f aca="false">IFERROR(ROUND(Q96*(-INDEX(Adições!$S$2:$S$301,MATCH($B96,Adições!$A$2:$A$301,0))/100),2),0)</f>
        <v>0</v>
      </c>
      <c r="S96" s="24" t="str">
        <f aca="false">IFERROR(""&amp;INDEX(Adições!$T$2:$T$301,MATCH($B96,Adições!$A$2:$A$301,0)),"")</f>
        <v/>
      </c>
      <c r="T96" s="29" t="s">
        <v>40</v>
      </c>
      <c r="U96" s="30" t="n">
        <f aca="false">IFERROR(ROUND(W96*100/V96,2),0)</f>
        <v>0</v>
      </c>
      <c r="V96" s="31" t="n">
        <f aca="false">IFERROR(INDEX(Adições!$I$2:$I$301,MATCH($B96,Adições!$A$2:$A$301,0)),0)</f>
        <v>0</v>
      </c>
      <c r="W96" s="30" t="n">
        <f aca="false">IFERROR(ROUND($G96/INDEX(Adições!$E$2:$E$301,MATCH($B96,Adições!$A$2:$A$301,0))*INDEX(Adições!$J$2:$J$301,MATCH($B96,Adições!$A$2:$A$301,0)),2),0)</f>
        <v>0</v>
      </c>
      <c r="X96" s="24" t="str">
        <f aca="false">IFERROR(""&amp;INDEX(Adições!$K$2:$K$301,MATCH($B96,Adições!$A$2:$A$301,0)),"")</f>
        <v/>
      </c>
      <c r="Y96" s="29" t="s">
        <v>40</v>
      </c>
      <c r="Z96" s="30" t="n">
        <f aca="false">IFERROR(ROUND(AB96*100/AA96,2),0)</f>
        <v>0</v>
      </c>
      <c r="AA96" s="31" t="n">
        <f aca="false">IFERROR(INDEX(Adições!$G$2:$G$301,MATCH($B96,Adições!$A$2:$A$301,0)),0)</f>
        <v>0</v>
      </c>
      <c r="AB96" s="30" t="n">
        <f aca="false">IFERROR(ROUND($G96/INDEX(Adições!$E$2:$E$301,MATCH($B96,Adições!$A$2:$A$301,0))*INDEX(Adições!$H$2:$H$301,MATCH($B96,Adições!$A$2:$A$301,0)),2),0)</f>
        <v>0</v>
      </c>
      <c r="AC96" s="28" t="n">
        <f aca="false">IFERROR(ROUND($G96/SUM(Adições!$E:$E)*Operação!$C$7,2),0)</f>
        <v>0</v>
      </c>
      <c r="AD96" s="29" t="s">
        <v>40</v>
      </c>
      <c r="AE96" s="30" t="n">
        <f aca="false">IFERROR(ROUND(AG96*100/AF96,2),0)</f>
        <v>0</v>
      </c>
      <c r="AF96" s="28" t="n">
        <f aca="false">IFERROR(INDEX(Adições!$L$2:$L$301,MATCH($B96,Adições!$A$2:$A$301,0)),0)</f>
        <v>0</v>
      </c>
      <c r="AG96" s="30" t="n">
        <f aca="false">IFERROR(ROUND($G96/INDEX(Adições!$E$2:$E$301,MATCH($B96,Adições!$A$2:$A$301,0))*INDEX(Adições!$M$2:$M$301,MATCH($B96,Adições!$A$2:$A$301,0)),2),0)</f>
        <v>0</v>
      </c>
      <c r="AH96" s="24" t="str">
        <f aca="false">IFERROR(""&amp;INDEX(Adições!$N$2:$N$301,MATCH($B96,Adições!$A$2:$A$301,0)),"")</f>
        <v/>
      </c>
      <c r="AI96" s="29" t="s">
        <v>40</v>
      </c>
      <c r="AJ96" s="30" t="n">
        <f aca="false">IFERROR(ROUND(AL96*100/AK96,2),0)</f>
        <v>0</v>
      </c>
      <c r="AK96" s="28" t="n">
        <f aca="false">IFERROR(INDEX(Adições!$O$2:$O$301,MATCH($B96,Adições!$A$2:$A$301,0)),0)</f>
        <v>0</v>
      </c>
      <c r="AL96" s="30" t="n">
        <f aca="false">IFERROR(ROUND($G96/INDEX(Adições!$E$2:$E$301,MATCH($B96,Adições!$A$2:$A$301,0))*INDEX(Adições!$P$2:$P$301,MATCH($B96,Adições!$A$2:$A$301,0)),2),0)</f>
        <v>0</v>
      </c>
      <c r="AM96" s="24" t="str">
        <f aca="false">IFERROR(""&amp;INDEX(Adições!$Q$2:$Q$301,MATCH($B96,Adições!$A$2:$A$301,0)),"")</f>
        <v/>
      </c>
      <c r="AN96" s="28" t="n">
        <f aca="false">M96+Q96+W96+AB96+AC96+AG96+AL96</f>
        <v>0</v>
      </c>
    </row>
    <row r="97" customFormat="false" ht="12.8" hidden="false" customHeight="false" outlineLevel="0" collapsed="false">
      <c r="A97" s="20"/>
      <c r="B97" s="21"/>
      <c r="C97" s="22"/>
      <c r="D97" s="32"/>
      <c r="E97" s="24" t="str">
        <f aca="false">IFERROR(""&amp;INDEX(Adições!$B$2:$B$301,MATCH($B97,Adições!$A$2:$A$301,0)),"")</f>
        <v/>
      </c>
      <c r="F97" s="25" t="n">
        <f aca="false">IFERROR(ROUND($G97/INDEX(Adições!$E$2:$E$301,MATCH($B97,Adições!$A$2:$A$301,0))*INDEX(Adições!$F$2:$F$301,MATCH($B97,Adições!$A$2:$A$301,0)),2),0)</f>
        <v>0</v>
      </c>
      <c r="G97" s="26" t="n">
        <f aca="false">ROUND(C97*D97,4)</f>
        <v>0</v>
      </c>
      <c r="H97" s="27" t="n">
        <f aca="false">ROUND(D97*Operação!$C$1,8)</f>
        <v>0</v>
      </c>
      <c r="I97" s="28" t="n">
        <f aca="false">ROUND(C97*H97,2)</f>
        <v>0</v>
      </c>
      <c r="J97" s="28" t="n">
        <f aca="false">IFERROR(ROUND($F97/SUM(Adições!$F:$F)*Operação!$C$4,2),0)</f>
        <v>0</v>
      </c>
      <c r="K97" s="28" t="n">
        <f aca="false">IFERROR(ROUND($G97/SUM(Adições!$E:$E)*Operação!$C$5,2),0)</f>
        <v>0</v>
      </c>
      <c r="L97" s="28" t="n">
        <f aca="false">IFERROR(ROUND($G97/SUM(Adições!$E:$E)*Operação!$C$6,2),0)</f>
        <v>0</v>
      </c>
      <c r="M97" s="28" t="n">
        <f aca="false">I97+J97+K97+L97</f>
        <v>0</v>
      </c>
      <c r="N97" s="29" t="s">
        <v>40</v>
      </c>
      <c r="O97" s="30" t="n">
        <f aca="false">IFERROR(IF(P97&gt;0,ROUND((M97+W97+AB97+AC97+AG97+AL97)/(1-P97/100),2),0),0)</f>
        <v>0</v>
      </c>
      <c r="P97" s="30" t="n">
        <f aca="false">IFERROR(INDEX(Adições!$R$2:$R$301,MATCH($B97,Adições!$A$2:$A$301,0)),0)</f>
        <v>0</v>
      </c>
      <c r="Q97" s="30" t="n">
        <f aca="false">IFERROR(ROUND(O97*P97/100,2),0)</f>
        <v>0</v>
      </c>
      <c r="R97" s="30" t="n">
        <f aca="false">IFERROR(ROUND(Q97*(-INDEX(Adições!$S$2:$S$301,MATCH($B97,Adições!$A$2:$A$301,0))/100),2),0)</f>
        <v>0</v>
      </c>
      <c r="S97" s="24" t="str">
        <f aca="false">IFERROR(""&amp;INDEX(Adições!$T$2:$T$301,MATCH($B97,Adições!$A$2:$A$301,0)),"")</f>
        <v/>
      </c>
      <c r="T97" s="29" t="s">
        <v>40</v>
      </c>
      <c r="U97" s="30" t="n">
        <f aca="false">IFERROR(ROUND(W97*100/V97,2),0)</f>
        <v>0</v>
      </c>
      <c r="V97" s="31" t="n">
        <f aca="false">IFERROR(INDEX(Adições!$I$2:$I$301,MATCH($B97,Adições!$A$2:$A$301,0)),0)</f>
        <v>0</v>
      </c>
      <c r="W97" s="30" t="n">
        <f aca="false">IFERROR(ROUND($G97/INDEX(Adições!$E$2:$E$301,MATCH($B97,Adições!$A$2:$A$301,0))*INDEX(Adições!$J$2:$J$301,MATCH($B97,Adições!$A$2:$A$301,0)),2),0)</f>
        <v>0</v>
      </c>
      <c r="X97" s="24" t="str">
        <f aca="false">IFERROR(""&amp;INDEX(Adições!$K$2:$K$301,MATCH($B97,Adições!$A$2:$A$301,0)),"")</f>
        <v/>
      </c>
      <c r="Y97" s="29" t="s">
        <v>40</v>
      </c>
      <c r="Z97" s="30" t="n">
        <f aca="false">IFERROR(ROUND(AB97*100/AA97,2),0)</f>
        <v>0</v>
      </c>
      <c r="AA97" s="31" t="n">
        <f aca="false">IFERROR(INDEX(Adições!$G$2:$G$301,MATCH($B97,Adições!$A$2:$A$301,0)),0)</f>
        <v>0</v>
      </c>
      <c r="AB97" s="30" t="n">
        <f aca="false">IFERROR(ROUND($G97/INDEX(Adições!$E$2:$E$301,MATCH($B97,Adições!$A$2:$A$301,0))*INDEX(Adições!$H$2:$H$301,MATCH($B97,Adições!$A$2:$A$301,0)),2),0)</f>
        <v>0</v>
      </c>
      <c r="AC97" s="28" t="n">
        <f aca="false">IFERROR(ROUND($G97/SUM(Adições!$E:$E)*Operação!$C$7,2),0)</f>
        <v>0</v>
      </c>
      <c r="AD97" s="29" t="s">
        <v>40</v>
      </c>
      <c r="AE97" s="30" t="n">
        <f aca="false">IFERROR(ROUND(AG97*100/AF97,2),0)</f>
        <v>0</v>
      </c>
      <c r="AF97" s="28" t="n">
        <f aca="false">IFERROR(INDEX(Adições!$L$2:$L$301,MATCH($B97,Adições!$A$2:$A$301,0)),0)</f>
        <v>0</v>
      </c>
      <c r="AG97" s="30" t="n">
        <f aca="false">IFERROR(ROUND($G97/INDEX(Adições!$E$2:$E$301,MATCH($B97,Adições!$A$2:$A$301,0))*INDEX(Adições!$M$2:$M$301,MATCH($B97,Adições!$A$2:$A$301,0)),2),0)</f>
        <v>0</v>
      </c>
      <c r="AH97" s="24" t="str">
        <f aca="false">IFERROR(""&amp;INDEX(Adições!$N$2:$N$301,MATCH($B97,Adições!$A$2:$A$301,0)),"")</f>
        <v/>
      </c>
      <c r="AI97" s="29" t="s">
        <v>40</v>
      </c>
      <c r="AJ97" s="30" t="n">
        <f aca="false">IFERROR(ROUND(AL97*100/AK97,2),0)</f>
        <v>0</v>
      </c>
      <c r="AK97" s="28" t="n">
        <f aca="false">IFERROR(INDEX(Adições!$O$2:$O$301,MATCH($B97,Adições!$A$2:$A$301,0)),0)</f>
        <v>0</v>
      </c>
      <c r="AL97" s="30" t="n">
        <f aca="false">IFERROR(ROUND($G97/INDEX(Adições!$E$2:$E$301,MATCH($B97,Adições!$A$2:$A$301,0))*INDEX(Adições!$P$2:$P$301,MATCH($B97,Adições!$A$2:$A$301,0)),2),0)</f>
        <v>0</v>
      </c>
      <c r="AM97" s="24" t="str">
        <f aca="false">IFERROR(""&amp;INDEX(Adições!$Q$2:$Q$301,MATCH($B97,Adições!$A$2:$A$301,0)),"")</f>
        <v/>
      </c>
      <c r="AN97" s="28" t="n">
        <f aca="false">M97+Q97+W97+AB97+AC97+AG97+AL97</f>
        <v>0</v>
      </c>
    </row>
    <row r="98" customFormat="false" ht="12.8" hidden="false" customHeight="false" outlineLevel="0" collapsed="false">
      <c r="A98" s="20"/>
      <c r="B98" s="21"/>
      <c r="C98" s="22"/>
      <c r="D98" s="32"/>
      <c r="E98" s="24" t="str">
        <f aca="false">IFERROR(""&amp;INDEX(Adições!$B$2:$B$301,MATCH($B98,Adições!$A$2:$A$301,0)),"")</f>
        <v/>
      </c>
      <c r="F98" s="25" t="n">
        <f aca="false">IFERROR(ROUND($G98/INDEX(Adições!$E$2:$E$301,MATCH($B98,Adições!$A$2:$A$301,0))*INDEX(Adições!$F$2:$F$301,MATCH($B98,Adições!$A$2:$A$301,0)),2),0)</f>
        <v>0</v>
      </c>
      <c r="G98" s="26" t="n">
        <f aca="false">ROUND(C98*D98,4)</f>
        <v>0</v>
      </c>
      <c r="H98" s="27" t="n">
        <f aca="false">ROUND(D98*Operação!$C$1,8)</f>
        <v>0</v>
      </c>
      <c r="I98" s="28" t="n">
        <f aca="false">ROUND(C98*H98,2)</f>
        <v>0</v>
      </c>
      <c r="J98" s="28" t="n">
        <f aca="false">IFERROR(ROUND($F98/SUM(Adições!$F:$F)*Operação!$C$4,2),0)</f>
        <v>0</v>
      </c>
      <c r="K98" s="28" t="n">
        <f aca="false">IFERROR(ROUND($G98/SUM(Adições!$E:$E)*Operação!$C$5,2),0)</f>
        <v>0</v>
      </c>
      <c r="L98" s="28" t="n">
        <f aca="false">IFERROR(ROUND($G98/SUM(Adições!$E:$E)*Operação!$C$6,2),0)</f>
        <v>0</v>
      </c>
      <c r="M98" s="28" t="n">
        <f aca="false">I98+J98+K98+L98</f>
        <v>0</v>
      </c>
      <c r="N98" s="29" t="s">
        <v>40</v>
      </c>
      <c r="O98" s="30" t="n">
        <f aca="false">IFERROR(IF(P98&gt;0,ROUND((M98+W98+AB98+AC98+AG98+AL98)/(1-P98/100),2),0),0)</f>
        <v>0</v>
      </c>
      <c r="P98" s="30" t="n">
        <f aca="false">IFERROR(INDEX(Adições!$R$2:$R$301,MATCH($B98,Adições!$A$2:$A$301,0)),0)</f>
        <v>0</v>
      </c>
      <c r="Q98" s="30" t="n">
        <f aca="false">IFERROR(ROUND(O98*P98/100,2),0)</f>
        <v>0</v>
      </c>
      <c r="R98" s="30" t="n">
        <f aca="false">IFERROR(ROUND(Q98*(-INDEX(Adições!$S$2:$S$301,MATCH($B98,Adições!$A$2:$A$301,0))/100),2),0)</f>
        <v>0</v>
      </c>
      <c r="S98" s="24" t="str">
        <f aca="false">IFERROR(""&amp;INDEX(Adições!$T$2:$T$301,MATCH($B98,Adições!$A$2:$A$301,0)),"")</f>
        <v/>
      </c>
      <c r="T98" s="29" t="s">
        <v>40</v>
      </c>
      <c r="U98" s="30" t="n">
        <f aca="false">IFERROR(ROUND(W98*100/V98,2),0)</f>
        <v>0</v>
      </c>
      <c r="V98" s="31" t="n">
        <f aca="false">IFERROR(INDEX(Adições!$I$2:$I$301,MATCH($B98,Adições!$A$2:$A$301,0)),0)</f>
        <v>0</v>
      </c>
      <c r="W98" s="30" t="n">
        <f aca="false">IFERROR(ROUND($G98/INDEX(Adições!$E$2:$E$301,MATCH($B98,Adições!$A$2:$A$301,0))*INDEX(Adições!$J$2:$J$301,MATCH($B98,Adições!$A$2:$A$301,0)),2),0)</f>
        <v>0</v>
      </c>
      <c r="X98" s="24" t="str">
        <f aca="false">IFERROR(""&amp;INDEX(Adições!$K$2:$K$301,MATCH($B98,Adições!$A$2:$A$301,0)),"")</f>
        <v/>
      </c>
      <c r="Y98" s="29" t="s">
        <v>40</v>
      </c>
      <c r="Z98" s="30" t="n">
        <f aca="false">IFERROR(ROUND(AB98*100/AA98,2),0)</f>
        <v>0</v>
      </c>
      <c r="AA98" s="31" t="n">
        <f aca="false">IFERROR(INDEX(Adições!$G$2:$G$301,MATCH($B98,Adições!$A$2:$A$301,0)),0)</f>
        <v>0</v>
      </c>
      <c r="AB98" s="30" t="n">
        <f aca="false">IFERROR(ROUND($G98/INDEX(Adições!$E$2:$E$301,MATCH($B98,Adições!$A$2:$A$301,0))*INDEX(Adições!$H$2:$H$301,MATCH($B98,Adições!$A$2:$A$301,0)),2),0)</f>
        <v>0</v>
      </c>
      <c r="AC98" s="28" t="n">
        <f aca="false">IFERROR(ROUND($G98/SUM(Adições!$E:$E)*Operação!$C$7,2),0)</f>
        <v>0</v>
      </c>
      <c r="AD98" s="29" t="s">
        <v>40</v>
      </c>
      <c r="AE98" s="30" t="n">
        <f aca="false">IFERROR(ROUND(AG98*100/AF98,2),0)</f>
        <v>0</v>
      </c>
      <c r="AF98" s="28" t="n">
        <f aca="false">IFERROR(INDEX(Adições!$L$2:$L$301,MATCH($B98,Adições!$A$2:$A$301,0)),0)</f>
        <v>0</v>
      </c>
      <c r="AG98" s="30" t="n">
        <f aca="false">IFERROR(ROUND($G98/INDEX(Adições!$E$2:$E$301,MATCH($B98,Adições!$A$2:$A$301,0))*INDEX(Adições!$M$2:$M$301,MATCH($B98,Adições!$A$2:$A$301,0)),2),0)</f>
        <v>0</v>
      </c>
      <c r="AH98" s="24" t="str">
        <f aca="false">IFERROR(""&amp;INDEX(Adições!$N$2:$N$301,MATCH($B98,Adições!$A$2:$A$301,0)),"")</f>
        <v/>
      </c>
      <c r="AI98" s="29" t="s">
        <v>40</v>
      </c>
      <c r="AJ98" s="30" t="n">
        <f aca="false">IFERROR(ROUND(AL98*100/AK98,2),0)</f>
        <v>0</v>
      </c>
      <c r="AK98" s="28" t="n">
        <f aca="false">IFERROR(INDEX(Adições!$O$2:$O$301,MATCH($B98,Adições!$A$2:$A$301,0)),0)</f>
        <v>0</v>
      </c>
      <c r="AL98" s="30" t="n">
        <f aca="false">IFERROR(ROUND($G98/INDEX(Adições!$E$2:$E$301,MATCH($B98,Adições!$A$2:$A$301,0))*INDEX(Adições!$P$2:$P$301,MATCH($B98,Adições!$A$2:$A$301,0)),2),0)</f>
        <v>0</v>
      </c>
      <c r="AM98" s="24" t="str">
        <f aca="false">IFERROR(""&amp;INDEX(Adições!$Q$2:$Q$301,MATCH($B98,Adições!$A$2:$A$301,0)),"")</f>
        <v/>
      </c>
      <c r="AN98" s="28" t="n">
        <f aca="false">M98+Q98+W98+AB98+AC98+AG98+AL98</f>
        <v>0</v>
      </c>
    </row>
    <row r="99" customFormat="false" ht="12.8" hidden="false" customHeight="false" outlineLevel="0" collapsed="false">
      <c r="A99" s="20"/>
      <c r="B99" s="21"/>
      <c r="C99" s="22"/>
      <c r="D99" s="32"/>
      <c r="E99" s="24" t="str">
        <f aca="false">IFERROR(""&amp;INDEX(Adições!$B$2:$B$301,MATCH($B99,Adições!$A$2:$A$301,0)),"")</f>
        <v/>
      </c>
      <c r="F99" s="25" t="n">
        <f aca="false">IFERROR(ROUND($G99/INDEX(Adições!$E$2:$E$301,MATCH($B99,Adições!$A$2:$A$301,0))*INDEX(Adições!$F$2:$F$301,MATCH($B99,Adições!$A$2:$A$301,0)),2),0)</f>
        <v>0</v>
      </c>
      <c r="G99" s="26" t="n">
        <f aca="false">ROUND(C99*D99,4)</f>
        <v>0</v>
      </c>
      <c r="H99" s="27" t="n">
        <f aca="false">ROUND(D99*Operação!$C$1,8)</f>
        <v>0</v>
      </c>
      <c r="I99" s="28" t="n">
        <f aca="false">ROUND(C99*H99,2)</f>
        <v>0</v>
      </c>
      <c r="J99" s="28" t="n">
        <f aca="false">IFERROR(ROUND($F99/SUM(Adições!$F:$F)*Operação!$C$4,2),0)</f>
        <v>0</v>
      </c>
      <c r="K99" s="28" t="n">
        <f aca="false">IFERROR(ROUND($G99/SUM(Adições!$E:$E)*Operação!$C$5,2),0)</f>
        <v>0</v>
      </c>
      <c r="L99" s="28" t="n">
        <f aca="false">IFERROR(ROUND($G99/SUM(Adições!$E:$E)*Operação!$C$6,2),0)</f>
        <v>0</v>
      </c>
      <c r="M99" s="28" t="n">
        <f aca="false">I99+J99+K99+L99</f>
        <v>0</v>
      </c>
      <c r="N99" s="29" t="s">
        <v>40</v>
      </c>
      <c r="O99" s="30" t="n">
        <f aca="false">IFERROR(IF(P99&gt;0,ROUND((M99+W99+AB99+AC99+AG99+AL99)/(1-P99/100),2),0),0)</f>
        <v>0</v>
      </c>
      <c r="P99" s="30" t="n">
        <f aca="false">IFERROR(INDEX(Adições!$R$2:$R$301,MATCH($B99,Adições!$A$2:$A$301,0)),0)</f>
        <v>0</v>
      </c>
      <c r="Q99" s="30" t="n">
        <f aca="false">IFERROR(ROUND(O99*P99/100,2),0)</f>
        <v>0</v>
      </c>
      <c r="R99" s="30" t="n">
        <f aca="false">IFERROR(ROUND(Q99*(-INDEX(Adições!$S$2:$S$301,MATCH($B99,Adições!$A$2:$A$301,0))/100),2),0)</f>
        <v>0</v>
      </c>
      <c r="S99" s="24" t="str">
        <f aca="false">IFERROR(""&amp;INDEX(Adições!$T$2:$T$301,MATCH($B99,Adições!$A$2:$A$301,0)),"")</f>
        <v/>
      </c>
      <c r="T99" s="29" t="s">
        <v>40</v>
      </c>
      <c r="U99" s="30" t="n">
        <f aca="false">IFERROR(ROUND(W99*100/V99,2),0)</f>
        <v>0</v>
      </c>
      <c r="V99" s="31" t="n">
        <f aca="false">IFERROR(INDEX(Adições!$I$2:$I$301,MATCH($B99,Adições!$A$2:$A$301,0)),0)</f>
        <v>0</v>
      </c>
      <c r="W99" s="30" t="n">
        <f aca="false">IFERROR(ROUND($G99/INDEX(Adições!$E$2:$E$301,MATCH($B99,Adições!$A$2:$A$301,0))*INDEX(Adições!$J$2:$J$301,MATCH($B99,Adições!$A$2:$A$301,0)),2),0)</f>
        <v>0</v>
      </c>
      <c r="X99" s="24" t="str">
        <f aca="false">IFERROR(""&amp;INDEX(Adições!$K$2:$K$301,MATCH($B99,Adições!$A$2:$A$301,0)),"")</f>
        <v/>
      </c>
      <c r="Y99" s="29" t="s">
        <v>40</v>
      </c>
      <c r="Z99" s="30" t="n">
        <f aca="false">IFERROR(ROUND(AB99*100/AA99,2),0)</f>
        <v>0</v>
      </c>
      <c r="AA99" s="31" t="n">
        <f aca="false">IFERROR(INDEX(Adições!$G$2:$G$301,MATCH($B99,Adições!$A$2:$A$301,0)),0)</f>
        <v>0</v>
      </c>
      <c r="AB99" s="30" t="n">
        <f aca="false">IFERROR(ROUND($G99/INDEX(Adições!$E$2:$E$301,MATCH($B99,Adições!$A$2:$A$301,0))*INDEX(Adições!$H$2:$H$301,MATCH($B99,Adições!$A$2:$A$301,0)),2),0)</f>
        <v>0</v>
      </c>
      <c r="AC99" s="28" t="n">
        <f aca="false">IFERROR(ROUND($G99/SUM(Adições!$E:$E)*Operação!$C$7,2),0)</f>
        <v>0</v>
      </c>
      <c r="AD99" s="29" t="s">
        <v>40</v>
      </c>
      <c r="AE99" s="30" t="n">
        <f aca="false">IFERROR(ROUND(AG99*100/AF99,2),0)</f>
        <v>0</v>
      </c>
      <c r="AF99" s="28" t="n">
        <f aca="false">IFERROR(INDEX(Adições!$L$2:$L$301,MATCH($B99,Adições!$A$2:$A$301,0)),0)</f>
        <v>0</v>
      </c>
      <c r="AG99" s="30" t="n">
        <f aca="false">IFERROR(ROUND($G99/INDEX(Adições!$E$2:$E$301,MATCH($B99,Adições!$A$2:$A$301,0))*INDEX(Adições!$M$2:$M$301,MATCH($B99,Adições!$A$2:$A$301,0)),2),0)</f>
        <v>0</v>
      </c>
      <c r="AH99" s="24" t="str">
        <f aca="false">IFERROR(""&amp;INDEX(Adições!$N$2:$N$301,MATCH($B99,Adições!$A$2:$A$301,0)),"")</f>
        <v/>
      </c>
      <c r="AI99" s="29" t="s">
        <v>40</v>
      </c>
      <c r="AJ99" s="30" t="n">
        <f aca="false">IFERROR(ROUND(AL99*100/AK99,2),0)</f>
        <v>0</v>
      </c>
      <c r="AK99" s="28" t="n">
        <f aca="false">IFERROR(INDEX(Adições!$O$2:$O$301,MATCH($B99,Adições!$A$2:$A$301,0)),0)</f>
        <v>0</v>
      </c>
      <c r="AL99" s="30" t="n">
        <f aca="false">IFERROR(ROUND($G99/INDEX(Adições!$E$2:$E$301,MATCH($B99,Adições!$A$2:$A$301,0))*INDEX(Adições!$P$2:$P$301,MATCH($B99,Adições!$A$2:$A$301,0)),2),0)</f>
        <v>0</v>
      </c>
      <c r="AM99" s="24" t="str">
        <f aca="false">IFERROR(""&amp;INDEX(Adições!$Q$2:$Q$301,MATCH($B99,Adições!$A$2:$A$301,0)),"")</f>
        <v/>
      </c>
      <c r="AN99" s="28" t="n">
        <f aca="false">M99+Q99+W99+AB99+AC99+AG99+AL99</f>
        <v>0</v>
      </c>
    </row>
    <row r="100" customFormat="false" ht="12.8" hidden="false" customHeight="false" outlineLevel="0" collapsed="false">
      <c r="A100" s="20"/>
      <c r="B100" s="21"/>
      <c r="C100" s="22"/>
      <c r="D100" s="32"/>
      <c r="E100" s="24" t="str">
        <f aca="false">IFERROR(""&amp;INDEX(Adições!$B$2:$B$301,MATCH($B100,Adições!$A$2:$A$301,0)),"")</f>
        <v/>
      </c>
      <c r="F100" s="25" t="n">
        <f aca="false">IFERROR(ROUND($G100/INDEX(Adições!$E$2:$E$301,MATCH($B100,Adições!$A$2:$A$301,0))*INDEX(Adições!$F$2:$F$301,MATCH($B100,Adições!$A$2:$A$301,0)),2),0)</f>
        <v>0</v>
      </c>
      <c r="G100" s="26" t="n">
        <f aca="false">ROUND(C100*D100,4)</f>
        <v>0</v>
      </c>
      <c r="H100" s="27" t="n">
        <f aca="false">ROUND(D100*Operação!$C$1,8)</f>
        <v>0</v>
      </c>
      <c r="I100" s="28" t="n">
        <f aca="false">ROUND(C100*H100,2)</f>
        <v>0</v>
      </c>
      <c r="J100" s="28" t="n">
        <f aca="false">IFERROR(ROUND($F100/SUM(Adições!$F:$F)*Operação!$C$4,2),0)</f>
        <v>0</v>
      </c>
      <c r="K100" s="28" t="n">
        <f aca="false">IFERROR(ROUND($G100/SUM(Adições!$E:$E)*Operação!$C$5,2),0)</f>
        <v>0</v>
      </c>
      <c r="L100" s="28" t="n">
        <f aca="false">IFERROR(ROUND($G100/SUM(Adições!$E:$E)*Operação!$C$6,2),0)</f>
        <v>0</v>
      </c>
      <c r="M100" s="28" t="n">
        <f aca="false">I100+J100+K100+L100</f>
        <v>0</v>
      </c>
      <c r="N100" s="29" t="s">
        <v>40</v>
      </c>
      <c r="O100" s="30" t="n">
        <f aca="false">IFERROR(IF(P100&gt;0,ROUND((M100+W100+AB100+AC100+AG100+AL100)/(1-P100/100),2),0),0)</f>
        <v>0</v>
      </c>
      <c r="P100" s="30" t="n">
        <f aca="false">IFERROR(INDEX(Adições!$R$2:$R$301,MATCH($B100,Adições!$A$2:$A$301,0)),0)</f>
        <v>0</v>
      </c>
      <c r="Q100" s="30" t="n">
        <f aca="false">IFERROR(ROUND(O100*P100/100,2),0)</f>
        <v>0</v>
      </c>
      <c r="R100" s="30" t="n">
        <f aca="false">IFERROR(ROUND(Q100*(-INDEX(Adições!$S$2:$S$301,MATCH($B100,Adições!$A$2:$A$301,0))/100),2),0)</f>
        <v>0</v>
      </c>
      <c r="S100" s="24" t="str">
        <f aca="false">IFERROR(""&amp;INDEX(Adições!$T$2:$T$301,MATCH($B100,Adições!$A$2:$A$301,0)),"")</f>
        <v/>
      </c>
      <c r="T100" s="29" t="s">
        <v>40</v>
      </c>
      <c r="U100" s="30" t="n">
        <f aca="false">IFERROR(ROUND(W100*100/V100,2),0)</f>
        <v>0</v>
      </c>
      <c r="V100" s="31" t="n">
        <f aca="false">IFERROR(INDEX(Adições!$I$2:$I$301,MATCH($B100,Adições!$A$2:$A$301,0)),0)</f>
        <v>0</v>
      </c>
      <c r="W100" s="30" t="n">
        <f aca="false">IFERROR(ROUND($G100/INDEX(Adições!$E$2:$E$301,MATCH($B100,Adições!$A$2:$A$301,0))*INDEX(Adições!$J$2:$J$301,MATCH($B100,Adições!$A$2:$A$301,0)),2),0)</f>
        <v>0</v>
      </c>
      <c r="X100" s="24" t="str">
        <f aca="false">IFERROR(""&amp;INDEX(Adições!$K$2:$K$301,MATCH($B100,Adições!$A$2:$A$301,0)),"")</f>
        <v/>
      </c>
      <c r="Y100" s="29" t="s">
        <v>40</v>
      </c>
      <c r="Z100" s="30" t="n">
        <f aca="false">IFERROR(ROUND(AB100*100/AA100,2),0)</f>
        <v>0</v>
      </c>
      <c r="AA100" s="31" t="n">
        <f aca="false">IFERROR(INDEX(Adições!$G$2:$G$301,MATCH($B100,Adições!$A$2:$A$301,0)),0)</f>
        <v>0</v>
      </c>
      <c r="AB100" s="30" t="n">
        <f aca="false">IFERROR(ROUND($G100/INDEX(Adições!$E$2:$E$301,MATCH($B100,Adições!$A$2:$A$301,0))*INDEX(Adições!$H$2:$H$301,MATCH($B100,Adições!$A$2:$A$301,0)),2),0)</f>
        <v>0</v>
      </c>
      <c r="AC100" s="28" t="n">
        <f aca="false">IFERROR(ROUND($G100/SUM(Adições!$E:$E)*Operação!$C$7,2),0)</f>
        <v>0</v>
      </c>
      <c r="AD100" s="29" t="s">
        <v>40</v>
      </c>
      <c r="AE100" s="30" t="n">
        <f aca="false">IFERROR(ROUND(AG100*100/AF100,2),0)</f>
        <v>0</v>
      </c>
      <c r="AF100" s="28" t="n">
        <f aca="false">IFERROR(INDEX(Adições!$L$2:$L$301,MATCH($B100,Adições!$A$2:$A$301,0)),0)</f>
        <v>0</v>
      </c>
      <c r="AG100" s="30" t="n">
        <f aca="false">IFERROR(ROUND($G100/INDEX(Adições!$E$2:$E$301,MATCH($B100,Adições!$A$2:$A$301,0))*INDEX(Adições!$M$2:$M$301,MATCH($B100,Adições!$A$2:$A$301,0)),2),0)</f>
        <v>0</v>
      </c>
      <c r="AH100" s="24" t="str">
        <f aca="false">IFERROR(""&amp;INDEX(Adições!$N$2:$N$301,MATCH($B100,Adições!$A$2:$A$301,0)),"")</f>
        <v/>
      </c>
      <c r="AI100" s="29" t="s">
        <v>40</v>
      </c>
      <c r="AJ100" s="30" t="n">
        <f aca="false">IFERROR(ROUND(AL100*100/AK100,2),0)</f>
        <v>0</v>
      </c>
      <c r="AK100" s="28" t="n">
        <f aca="false">IFERROR(INDEX(Adições!$O$2:$O$301,MATCH($B100,Adições!$A$2:$A$301,0)),0)</f>
        <v>0</v>
      </c>
      <c r="AL100" s="30" t="n">
        <f aca="false">IFERROR(ROUND($G100/INDEX(Adições!$E$2:$E$301,MATCH($B100,Adições!$A$2:$A$301,0))*INDEX(Adições!$P$2:$P$301,MATCH($B100,Adições!$A$2:$A$301,0)),2),0)</f>
        <v>0</v>
      </c>
      <c r="AM100" s="24" t="str">
        <f aca="false">IFERROR(""&amp;INDEX(Adições!$Q$2:$Q$301,MATCH($B100,Adições!$A$2:$A$301,0)),"")</f>
        <v/>
      </c>
      <c r="AN100" s="28" t="n">
        <f aca="false">M100+Q100+W100+AB100+AC100+AG100+AL100</f>
        <v>0</v>
      </c>
    </row>
    <row r="101" customFormat="false" ht="12.8" hidden="false" customHeight="false" outlineLevel="0" collapsed="false">
      <c r="A101" s="20"/>
      <c r="B101" s="21"/>
      <c r="C101" s="22"/>
      <c r="D101" s="32"/>
      <c r="E101" s="24" t="str">
        <f aca="false">IFERROR(""&amp;INDEX(Adições!$B$2:$B$301,MATCH($B101,Adições!$A$2:$A$301,0)),"")</f>
        <v/>
      </c>
      <c r="F101" s="25" t="n">
        <f aca="false">IFERROR(ROUND($G101/INDEX(Adições!$E$2:$E$301,MATCH($B101,Adições!$A$2:$A$301,0))*INDEX(Adições!$F$2:$F$301,MATCH($B101,Adições!$A$2:$A$301,0)),2),0)</f>
        <v>0</v>
      </c>
      <c r="G101" s="26" t="n">
        <f aca="false">ROUND(C101*D101,4)</f>
        <v>0</v>
      </c>
      <c r="H101" s="27" t="n">
        <f aca="false">ROUND(D101*Operação!$C$1,8)</f>
        <v>0</v>
      </c>
      <c r="I101" s="28" t="n">
        <f aca="false">ROUND(C101*H101,2)</f>
        <v>0</v>
      </c>
      <c r="J101" s="28" t="n">
        <f aca="false">IFERROR(ROUND($F101/SUM(Adições!$F:$F)*Operação!$C$4,2),0)</f>
        <v>0</v>
      </c>
      <c r="K101" s="28" t="n">
        <f aca="false">IFERROR(ROUND($G101/SUM(Adições!$E:$E)*Operação!$C$5,2),0)</f>
        <v>0</v>
      </c>
      <c r="L101" s="28" t="n">
        <f aca="false">IFERROR(ROUND($G101/SUM(Adições!$E:$E)*Operação!$C$6,2),0)</f>
        <v>0</v>
      </c>
      <c r="M101" s="28" t="n">
        <f aca="false">I101+J101+K101+L101</f>
        <v>0</v>
      </c>
      <c r="N101" s="29" t="s">
        <v>40</v>
      </c>
      <c r="O101" s="30" t="n">
        <f aca="false">IFERROR(IF(P101&gt;0,ROUND((M101+W101+AB101+AC101+AG101+AL101)/(1-P101/100),2),0),0)</f>
        <v>0</v>
      </c>
      <c r="P101" s="30" t="n">
        <f aca="false">IFERROR(INDEX(Adições!$R$2:$R$301,MATCH($B101,Adições!$A$2:$A$301,0)),0)</f>
        <v>0</v>
      </c>
      <c r="Q101" s="30" t="n">
        <f aca="false">IFERROR(ROUND(O101*P101/100,2),0)</f>
        <v>0</v>
      </c>
      <c r="R101" s="30" t="n">
        <f aca="false">IFERROR(ROUND(Q101*(-INDEX(Adições!$S$2:$S$301,MATCH($B101,Adições!$A$2:$A$301,0))/100),2),0)</f>
        <v>0</v>
      </c>
      <c r="S101" s="24" t="str">
        <f aca="false">IFERROR(""&amp;INDEX(Adições!$T$2:$T$301,MATCH($B101,Adições!$A$2:$A$301,0)),"")</f>
        <v/>
      </c>
      <c r="T101" s="29" t="s">
        <v>40</v>
      </c>
      <c r="U101" s="30" t="n">
        <f aca="false">IFERROR(ROUND(W101*100/V101,2),0)</f>
        <v>0</v>
      </c>
      <c r="V101" s="31" t="n">
        <f aca="false">IFERROR(INDEX(Adições!$I$2:$I$301,MATCH($B101,Adições!$A$2:$A$301,0)),0)</f>
        <v>0</v>
      </c>
      <c r="W101" s="30" t="n">
        <f aca="false">IFERROR(ROUND($G101/INDEX(Adições!$E$2:$E$301,MATCH($B101,Adições!$A$2:$A$301,0))*INDEX(Adições!$J$2:$J$301,MATCH($B101,Adições!$A$2:$A$301,0)),2),0)</f>
        <v>0</v>
      </c>
      <c r="X101" s="24" t="str">
        <f aca="false">IFERROR(""&amp;INDEX(Adições!$K$2:$K$301,MATCH($B101,Adições!$A$2:$A$301,0)),"")</f>
        <v/>
      </c>
      <c r="Y101" s="29" t="s">
        <v>40</v>
      </c>
      <c r="Z101" s="30" t="n">
        <f aca="false">IFERROR(ROUND(AB101*100/AA101,2),0)</f>
        <v>0</v>
      </c>
      <c r="AA101" s="31" t="n">
        <f aca="false">IFERROR(INDEX(Adições!$G$2:$G$301,MATCH($B101,Adições!$A$2:$A$301,0)),0)</f>
        <v>0</v>
      </c>
      <c r="AB101" s="30" t="n">
        <f aca="false">IFERROR(ROUND($G101/INDEX(Adições!$E$2:$E$301,MATCH($B101,Adições!$A$2:$A$301,0))*INDEX(Adições!$H$2:$H$301,MATCH($B101,Adições!$A$2:$A$301,0)),2),0)</f>
        <v>0</v>
      </c>
      <c r="AC101" s="28" t="n">
        <f aca="false">IFERROR(ROUND($G101/SUM(Adições!$E:$E)*Operação!$C$7,2),0)</f>
        <v>0</v>
      </c>
      <c r="AD101" s="29" t="s">
        <v>40</v>
      </c>
      <c r="AE101" s="30" t="n">
        <f aca="false">IFERROR(ROUND(AG101*100/AF101,2),0)</f>
        <v>0</v>
      </c>
      <c r="AF101" s="28" t="n">
        <f aca="false">IFERROR(INDEX(Adições!$L$2:$L$301,MATCH($B101,Adições!$A$2:$A$301,0)),0)</f>
        <v>0</v>
      </c>
      <c r="AG101" s="30" t="n">
        <f aca="false">IFERROR(ROUND($G101/INDEX(Adições!$E$2:$E$301,MATCH($B101,Adições!$A$2:$A$301,0))*INDEX(Adições!$M$2:$M$301,MATCH($B101,Adições!$A$2:$A$301,0)),2),0)</f>
        <v>0</v>
      </c>
      <c r="AH101" s="24" t="str">
        <f aca="false">IFERROR(""&amp;INDEX(Adições!$N$2:$N$301,MATCH($B101,Adições!$A$2:$A$301,0)),"")</f>
        <v/>
      </c>
      <c r="AI101" s="29" t="s">
        <v>40</v>
      </c>
      <c r="AJ101" s="30" t="n">
        <f aca="false">IFERROR(ROUND(AL101*100/AK101,2),0)</f>
        <v>0</v>
      </c>
      <c r="AK101" s="28" t="n">
        <f aca="false">IFERROR(INDEX(Adições!$O$2:$O$301,MATCH($B101,Adições!$A$2:$A$301,0)),0)</f>
        <v>0</v>
      </c>
      <c r="AL101" s="30" t="n">
        <f aca="false">IFERROR(ROUND($G101/INDEX(Adições!$E$2:$E$301,MATCH($B101,Adições!$A$2:$A$301,0))*INDEX(Adições!$P$2:$P$301,MATCH($B101,Adições!$A$2:$A$301,0)),2),0)</f>
        <v>0</v>
      </c>
      <c r="AM101" s="24" t="str">
        <f aca="false">IFERROR(""&amp;INDEX(Adições!$Q$2:$Q$301,MATCH($B101,Adições!$A$2:$A$301,0)),"")</f>
        <v/>
      </c>
      <c r="AN101" s="28" t="n">
        <f aca="false">M101+Q101+W101+AB101+AC101+AG101+AL101</f>
        <v>0</v>
      </c>
    </row>
    <row r="102" customFormat="false" ht="12.8" hidden="false" customHeight="false" outlineLevel="0" collapsed="false">
      <c r="A102" s="20"/>
      <c r="B102" s="21"/>
      <c r="C102" s="22"/>
      <c r="D102" s="32"/>
      <c r="E102" s="24" t="str">
        <f aca="false">IFERROR(""&amp;INDEX(Adições!$B$2:$B$301,MATCH($B102,Adições!$A$2:$A$301,0)),"")</f>
        <v/>
      </c>
      <c r="F102" s="25" t="n">
        <f aca="false">IFERROR(ROUND($G102/INDEX(Adições!$E$2:$E$301,MATCH($B102,Adições!$A$2:$A$301,0))*INDEX(Adições!$F$2:$F$301,MATCH($B102,Adições!$A$2:$A$301,0)),2),0)</f>
        <v>0</v>
      </c>
      <c r="G102" s="26" t="n">
        <f aca="false">ROUND(C102*D102,4)</f>
        <v>0</v>
      </c>
      <c r="H102" s="27" t="n">
        <f aca="false">ROUND(D102*Operação!$C$1,8)</f>
        <v>0</v>
      </c>
      <c r="I102" s="28" t="n">
        <f aca="false">ROUND(C102*H102,2)</f>
        <v>0</v>
      </c>
      <c r="J102" s="28" t="n">
        <f aca="false">IFERROR(ROUND($F102/SUM(Adições!$F:$F)*Operação!$C$4,2),0)</f>
        <v>0</v>
      </c>
      <c r="K102" s="28" t="n">
        <f aca="false">IFERROR(ROUND($G102/SUM(Adições!$E:$E)*Operação!$C$5,2),0)</f>
        <v>0</v>
      </c>
      <c r="L102" s="28" t="n">
        <f aca="false">IFERROR(ROUND($G102/SUM(Adições!$E:$E)*Operação!$C$6,2),0)</f>
        <v>0</v>
      </c>
      <c r="M102" s="28" t="n">
        <f aca="false">I102+J102+K102+L102</f>
        <v>0</v>
      </c>
      <c r="N102" s="29" t="s">
        <v>40</v>
      </c>
      <c r="O102" s="30" t="n">
        <f aca="false">IFERROR(IF(P102&gt;0,ROUND((M102+W102+AB102+AC102+AG102+AL102)/(1-P102/100),2),0),0)</f>
        <v>0</v>
      </c>
      <c r="P102" s="30" t="n">
        <f aca="false">IFERROR(INDEX(Adições!$R$2:$R$301,MATCH($B102,Adições!$A$2:$A$301,0)),0)</f>
        <v>0</v>
      </c>
      <c r="Q102" s="30" t="n">
        <f aca="false">IFERROR(ROUND(O102*P102/100,2),0)</f>
        <v>0</v>
      </c>
      <c r="R102" s="30" t="n">
        <f aca="false">IFERROR(ROUND(Q102*(-INDEX(Adições!$S$2:$S$301,MATCH($B102,Adições!$A$2:$A$301,0))/100),2),0)</f>
        <v>0</v>
      </c>
      <c r="S102" s="24" t="str">
        <f aca="false">IFERROR(""&amp;INDEX(Adições!$T$2:$T$301,MATCH($B102,Adições!$A$2:$A$301,0)),"")</f>
        <v/>
      </c>
      <c r="T102" s="29" t="s">
        <v>40</v>
      </c>
      <c r="U102" s="30" t="n">
        <f aca="false">IFERROR(ROUND(W102*100/V102,2),0)</f>
        <v>0</v>
      </c>
      <c r="V102" s="31" t="n">
        <f aca="false">IFERROR(INDEX(Adições!$I$2:$I$301,MATCH($B102,Adições!$A$2:$A$301,0)),0)</f>
        <v>0</v>
      </c>
      <c r="W102" s="30" t="n">
        <f aca="false">IFERROR(ROUND($G102/INDEX(Adições!$E$2:$E$301,MATCH($B102,Adições!$A$2:$A$301,0))*INDEX(Adições!$J$2:$J$301,MATCH($B102,Adições!$A$2:$A$301,0)),2),0)</f>
        <v>0</v>
      </c>
      <c r="X102" s="24" t="str">
        <f aca="false">IFERROR(""&amp;INDEX(Adições!$K$2:$K$301,MATCH($B102,Adições!$A$2:$A$301,0)),"")</f>
        <v/>
      </c>
      <c r="Y102" s="29" t="s">
        <v>40</v>
      </c>
      <c r="Z102" s="30" t="n">
        <f aca="false">IFERROR(ROUND(AB102*100/AA102,2),0)</f>
        <v>0</v>
      </c>
      <c r="AA102" s="31" t="n">
        <f aca="false">IFERROR(INDEX(Adições!$G$2:$G$301,MATCH($B102,Adições!$A$2:$A$301,0)),0)</f>
        <v>0</v>
      </c>
      <c r="AB102" s="30" t="n">
        <f aca="false">IFERROR(ROUND($G102/INDEX(Adições!$E$2:$E$301,MATCH($B102,Adições!$A$2:$A$301,0))*INDEX(Adições!$H$2:$H$301,MATCH($B102,Adições!$A$2:$A$301,0)),2),0)</f>
        <v>0</v>
      </c>
      <c r="AC102" s="28" t="n">
        <f aca="false">IFERROR(ROUND($G102/SUM(Adições!$E:$E)*Operação!$C$7,2),0)</f>
        <v>0</v>
      </c>
      <c r="AD102" s="29" t="s">
        <v>40</v>
      </c>
      <c r="AE102" s="30" t="n">
        <f aca="false">IFERROR(ROUND(AG102*100/AF102,2),0)</f>
        <v>0</v>
      </c>
      <c r="AF102" s="28" t="n">
        <f aca="false">IFERROR(INDEX(Adições!$L$2:$L$301,MATCH($B102,Adições!$A$2:$A$301,0)),0)</f>
        <v>0</v>
      </c>
      <c r="AG102" s="30" t="n">
        <f aca="false">IFERROR(ROUND($G102/INDEX(Adições!$E$2:$E$301,MATCH($B102,Adições!$A$2:$A$301,0))*INDEX(Adições!$M$2:$M$301,MATCH($B102,Adições!$A$2:$A$301,0)),2),0)</f>
        <v>0</v>
      </c>
      <c r="AH102" s="24" t="str">
        <f aca="false">IFERROR(""&amp;INDEX(Adições!$N$2:$N$301,MATCH($B102,Adições!$A$2:$A$301,0)),"")</f>
        <v/>
      </c>
      <c r="AI102" s="29" t="s">
        <v>40</v>
      </c>
      <c r="AJ102" s="30" t="n">
        <f aca="false">IFERROR(ROUND(AL102*100/AK102,2),0)</f>
        <v>0</v>
      </c>
      <c r="AK102" s="28" t="n">
        <f aca="false">IFERROR(INDEX(Adições!$O$2:$O$301,MATCH($B102,Adições!$A$2:$A$301,0)),0)</f>
        <v>0</v>
      </c>
      <c r="AL102" s="30" t="n">
        <f aca="false">IFERROR(ROUND($G102/INDEX(Adições!$E$2:$E$301,MATCH($B102,Adições!$A$2:$A$301,0))*INDEX(Adições!$P$2:$P$301,MATCH($B102,Adições!$A$2:$A$301,0)),2),0)</f>
        <v>0</v>
      </c>
      <c r="AM102" s="24" t="str">
        <f aca="false">IFERROR(""&amp;INDEX(Adições!$Q$2:$Q$301,MATCH($B102,Adições!$A$2:$A$301,0)),"")</f>
        <v/>
      </c>
      <c r="AN102" s="28" t="n">
        <f aca="false">M102+Q102+W102+AB102+AC102+AG102+AL102</f>
        <v>0</v>
      </c>
    </row>
    <row r="103" customFormat="false" ht="12.8" hidden="false" customHeight="false" outlineLevel="0" collapsed="false">
      <c r="A103" s="20"/>
      <c r="B103" s="21"/>
      <c r="C103" s="22"/>
      <c r="D103" s="32"/>
      <c r="E103" s="24" t="str">
        <f aca="false">IFERROR(""&amp;INDEX(Adições!$B$2:$B$301,MATCH($B103,Adições!$A$2:$A$301,0)),"")</f>
        <v/>
      </c>
      <c r="F103" s="25" t="n">
        <f aca="false">IFERROR(ROUND($G103/INDEX(Adições!$E$2:$E$301,MATCH($B103,Adições!$A$2:$A$301,0))*INDEX(Adições!$F$2:$F$301,MATCH($B103,Adições!$A$2:$A$301,0)),2),0)</f>
        <v>0</v>
      </c>
      <c r="G103" s="26" t="n">
        <f aca="false">ROUND(C103*D103,4)</f>
        <v>0</v>
      </c>
      <c r="H103" s="27" t="n">
        <f aca="false">ROUND(D103*Operação!$C$1,8)</f>
        <v>0</v>
      </c>
      <c r="I103" s="28" t="n">
        <f aca="false">ROUND(C103*H103,2)</f>
        <v>0</v>
      </c>
      <c r="J103" s="28" t="n">
        <f aca="false">IFERROR(ROUND($F103/SUM(Adições!$F:$F)*Operação!$C$4,2),0)</f>
        <v>0</v>
      </c>
      <c r="K103" s="28" t="n">
        <f aca="false">IFERROR(ROUND($G103/SUM(Adições!$E:$E)*Operação!$C$5,2),0)</f>
        <v>0</v>
      </c>
      <c r="L103" s="28" t="n">
        <f aca="false">IFERROR(ROUND($G103/SUM(Adições!$E:$E)*Operação!$C$6,2),0)</f>
        <v>0</v>
      </c>
      <c r="M103" s="28" t="n">
        <f aca="false">I103+J103+K103+L103</f>
        <v>0</v>
      </c>
      <c r="N103" s="29" t="s">
        <v>40</v>
      </c>
      <c r="O103" s="30" t="n">
        <f aca="false">IFERROR(IF(P103&gt;0,ROUND((M103+W103+AB103+AC103+AG103+AL103)/(1-P103/100),2),0),0)</f>
        <v>0</v>
      </c>
      <c r="P103" s="30" t="n">
        <f aca="false">IFERROR(INDEX(Adições!$R$2:$R$301,MATCH($B103,Adições!$A$2:$A$301,0)),0)</f>
        <v>0</v>
      </c>
      <c r="Q103" s="30" t="n">
        <f aca="false">IFERROR(ROUND(O103*P103/100,2),0)</f>
        <v>0</v>
      </c>
      <c r="R103" s="30" t="n">
        <f aca="false">IFERROR(ROUND(Q103*(-INDEX(Adições!$S$2:$S$301,MATCH($B103,Adições!$A$2:$A$301,0))/100),2),0)</f>
        <v>0</v>
      </c>
      <c r="S103" s="24" t="str">
        <f aca="false">IFERROR(""&amp;INDEX(Adições!$T$2:$T$301,MATCH($B103,Adições!$A$2:$A$301,0)),"")</f>
        <v/>
      </c>
      <c r="T103" s="29" t="s">
        <v>40</v>
      </c>
      <c r="U103" s="30" t="n">
        <f aca="false">IFERROR(ROUND(W103*100/V103,2),0)</f>
        <v>0</v>
      </c>
      <c r="V103" s="31" t="n">
        <f aca="false">IFERROR(INDEX(Adições!$I$2:$I$301,MATCH($B103,Adições!$A$2:$A$301,0)),0)</f>
        <v>0</v>
      </c>
      <c r="W103" s="30" t="n">
        <f aca="false">IFERROR(ROUND($G103/INDEX(Adições!$E$2:$E$301,MATCH($B103,Adições!$A$2:$A$301,0))*INDEX(Adições!$J$2:$J$301,MATCH($B103,Adições!$A$2:$A$301,0)),2),0)</f>
        <v>0</v>
      </c>
      <c r="X103" s="24" t="str">
        <f aca="false">IFERROR(""&amp;INDEX(Adições!$K$2:$K$301,MATCH($B103,Adições!$A$2:$A$301,0)),"")</f>
        <v/>
      </c>
      <c r="Y103" s="29" t="s">
        <v>40</v>
      </c>
      <c r="Z103" s="30" t="n">
        <f aca="false">IFERROR(ROUND(AB103*100/AA103,2),0)</f>
        <v>0</v>
      </c>
      <c r="AA103" s="31" t="n">
        <f aca="false">IFERROR(INDEX(Adições!$G$2:$G$301,MATCH($B103,Adições!$A$2:$A$301,0)),0)</f>
        <v>0</v>
      </c>
      <c r="AB103" s="30" t="n">
        <f aca="false">IFERROR(ROUND($G103/INDEX(Adições!$E$2:$E$301,MATCH($B103,Adições!$A$2:$A$301,0))*INDEX(Adições!$H$2:$H$301,MATCH($B103,Adições!$A$2:$A$301,0)),2),0)</f>
        <v>0</v>
      </c>
      <c r="AC103" s="28" t="n">
        <f aca="false">IFERROR(ROUND($G103/SUM(Adições!$E:$E)*Operação!$C$7,2),0)</f>
        <v>0</v>
      </c>
      <c r="AD103" s="29" t="s">
        <v>40</v>
      </c>
      <c r="AE103" s="30" t="n">
        <f aca="false">IFERROR(ROUND(AG103*100/AF103,2),0)</f>
        <v>0</v>
      </c>
      <c r="AF103" s="28" t="n">
        <f aca="false">IFERROR(INDEX(Adições!$L$2:$L$301,MATCH($B103,Adições!$A$2:$A$301,0)),0)</f>
        <v>0</v>
      </c>
      <c r="AG103" s="30" t="n">
        <f aca="false">IFERROR(ROUND($G103/INDEX(Adições!$E$2:$E$301,MATCH($B103,Adições!$A$2:$A$301,0))*INDEX(Adições!$M$2:$M$301,MATCH($B103,Adições!$A$2:$A$301,0)),2),0)</f>
        <v>0</v>
      </c>
      <c r="AH103" s="24" t="str">
        <f aca="false">IFERROR(""&amp;INDEX(Adições!$N$2:$N$301,MATCH($B103,Adições!$A$2:$A$301,0)),"")</f>
        <v/>
      </c>
      <c r="AI103" s="29" t="s">
        <v>40</v>
      </c>
      <c r="AJ103" s="30" t="n">
        <f aca="false">IFERROR(ROUND(AL103*100/AK103,2),0)</f>
        <v>0</v>
      </c>
      <c r="AK103" s="28" t="n">
        <f aca="false">IFERROR(INDEX(Adições!$O$2:$O$301,MATCH($B103,Adições!$A$2:$A$301,0)),0)</f>
        <v>0</v>
      </c>
      <c r="AL103" s="30" t="n">
        <f aca="false">IFERROR(ROUND($G103/INDEX(Adições!$E$2:$E$301,MATCH($B103,Adições!$A$2:$A$301,0))*INDEX(Adições!$P$2:$P$301,MATCH($B103,Adições!$A$2:$A$301,0)),2),0)</f>
        <v>0</v>
      </c>
      <c r="AM103" s="24" t="str">
        <f aca="false">IFERROR(""&amp;INDEX(Adições!$Q$2:$Q$301,MATCH($B103,Adições!$A$2:$A$301,0)),"")</f>
        <v/>
      </c>
      <c r="AN103" s="28" t="n">
        <f aca="false">M103+Q103+W103+AB103+AC103+AG103+AL103</f>
        <v>0</v>
      </c>
    </row>
    <row r="104" customFormat="false" ht="12.8" hidden="false" customHeight="false" outlineLevel="0" collapsed="false">
      <c r="A104" s="20"/>
      <c r="B104" s="21"/>
      <c r="C104" s="22"/>
      <c r="D104" s="32"/>
      <c r="E104" s="24" t="str">
        <f aca="false">IFERROR(""&amp;INDEX(Adições!$B$2:$B$301,MATCH($B104,Adições!$A$2:$A$301,0)),"")</f>
        <v/>
      </c>
      <c r="F104" s="25" t="n">
        <f aca="false">IFERROR(ROUND($G104/INDEX(Adições!$E$2:$E$301,MATCH($B104,Adições!$A$2:$A$301,0))*INDEX(Adições!$F$2:$F$301,MATCH($B104,Adições!$A$2:$A$301,0)),2),0)</f>
        <v>0</v>
      </c>
      <c r="G104" s="26" t="n">
        <f aca="false">ROUND(C104*D104,4)</f>
        <v>0</v>
      </c>
      <c r="H104" s="27" t="n">
        <f aca="false">ROUND(D104*Operação!$C$1,8)</f>
        <v>0</v>
      </c>
      <c r="I104" s="28" t="n">
        <f aca="false">ROUND(C104*H104,2)</f>
        <v>0</v>
      </c>
      <c r="J104" s="28" t="n">
        <f aca="false">IFERROR(ROUND($F104/SUM(Adições!$F:$F)*Operação!$C$4,2),0)</f>
        <v>0</v>
      </c>
      <c r="K104" s="28" t="n">
        <f aca="false">IFERROR(ROUND($G104/SUM(Adições!$E:$E)*Operação!$C$5,2),0)</f>
        <v>0</v>
      </c>
      <c r="L104" s="28" t="n">
        <f aca="false">IFERROR(ROUND($G104/SUM(Adições!$E:$E)*Operação!$C$6,2),0)</f>
        <v>0</v>
      </c>
      <c r="M104" s="28" t="n">
        <f aca="false">I104+J104+K104+L104</f>
        <v>0</v>
      </c>
      <c r="N104" s="29" t="s">
        <v>40</v>
      </c>
      <c r="O104" s="30" t="n">
        <f aca="false">IFERROR(IF(P104&gt;0,ROUND((M104+W104+AB104+AC104+AG104+AL104)/(1-P104/100),2),0),0)</f>
        <v>0</v>
      </c>
      <c r="P104" s="30" t="n">
        <f aca="false">IFERROR(INDEX(Adições!$R$2:$R$301,MATCH($B104,Adições!$A$2:$A$301,0)),0)</f>
        <v>0</v>
      </c>
      <c r="Q104" s="30" t="n">
        <f aca="false">IFERROR(ROUND(O104*P104/100,2),0)</f>
        <v>0</v>
      </c>
      <c r="R104" s="30" t="n">
        <f aca="false">IFERROR(ROUND(Q104*(-INDEX(Adições!$S$2:$S$301,MATCH($B104,Adições!$A$2:$A$301,0))/100),2),0)</f>
        <v>0</v>
      </c>
      <c r="S104" s="24" t="str">
        <f aca="false">IFERROR(""&amp;INDEX(Adições!$T$2:$T$301,MATCH($B104,Adições!$A$2:$A$301,0)),"")</f>
        <v/>
      </c>
      <c r="T104" s="29" t="s">
        <v>40</v>
      </c>
      <c r="U104" s="30" t="n">
        <f aca="false">IFERROR(ROUND(W104*100/V104,2),0)</f>
        <v>0</v>
      </c>
      <c r="V104" s="31" t="n">
        <f aca="false">IFERROR(INDEX(Adições!$I$2:$I$301,MATCH($B104,Adições!$A$2:$A$301,0)),0)</f>
        <v>0</v>
      </c>
      <c r="W104" s="30" t="n">
        <f aca="false">IFERROR(ROUND($G104/INDEX(Adições!$E$2:$E$301,MATCH($B104,Adições!$A$2:$A$301,0))*INDEX(Adições!$J$2:$J$301,MATCH($B104,Adições!$A$2:$A$301,0)),2),0)</f>
        <v>0</v>
      </c>
      <c r="X104" s="24" t="str">
        <f aca="false">IFERROR(""&amp;INDEX(Adições!$K$2:$K$301,MATCH($B104,Adições!$A$2:$A$301,0)),"")</f>
        <v/>
      </c>
      <c r="Y104" s="29" t="s">
        <v>40</v>
      </c>
      <c r="Z104" s="30" t="n">
        <f aca="false">IFERROR(ROUND(AB104*100/AA104,2),0)</f>
        <v>0</v>
      </c>
      <c r="AA104" s="31" t="n">
        <f aca="false">IFERROR(INDEX(Adições!$G$2:$G$301,MATCH($B104,Adições!$A$2:$A$301,0)),0)</f>
        <v>0</v>
      </c>
      <c r="AB104" s="30" t="n">
        <f aca="false">IFERROR(ROUND($G104/INDEX(Adições!$E$2:$E$301,MATCH($B104,Adições!$A$2:$A$301,0))*INDEX(Adições!$H$2:$H$301,MATCH($B104,Adições!$A$2:$A$301,0)),2),0)</f>
        <v>0</v>
      </c>
      <c r="AC104" s="28" t="n">
        <f aca="false">IFERROR(ROUND($G104/SUM(Adições!$E:$E)*Operação!$C$7,2),0)</f>
        <v>0</v>
      </c>
      <c r="AD104" s="29" t="s">
        <v>40</v>
      </c>
      <c r="AE104" s="30" t="n">
        <f aca="false">IFERROR(ROUND(AG104*100/AF104,2),0)</f>
        <v>0</v>
      </c>
      <c r="AF104" s="28" t="n">
        <f aca="false">IFERROR(INDEX(Adições!$L$2:$L$301,MATCH($B104,Adições!$A$2:$A$301,0)),0)</f>
        <v>0</v>
      </c>
      <c r="AG104" s="30" t="n">
        <f aca="false">IFERROR(ROUND($G104/INDEX(Adições!$E$2:$E$301,MATCH($B104,Adições!$A$2:$A$301,0))*INDEX(Adições!$M$2:$M$301,MATCH($B104,Adições!$A$2:$A$301,0)),2),0)</f>
        <v>0</v>
      </c>
      <c r="AH104" s="24" t="str">
        <f aca="false">IFERROR(""&amp;INDEX(Adições!$N$2:$N$301,MATCH($B104,Adições!$A$2:$A$301,0)),"")</f>
        <v/>
      </c>
      <c r="AI104" s="29" t="s">
        <v>40</v>
      </c>
      <c r="AJ104" s="30" t="n">
        <f aca="false">IFERROR(ROUND(AL104*100/AK104,2),0)</f>
        <v>0</v>
      </c>
      <c r="AK104" s="28" t="n">
        <f aca="false">IFERROR(INDEX(Adições!$O$2:$O$301,MATCH($B104,Adições!$A$2:$A$301,0)),0)</f>
        <v>0</v>
      </c>
      <c r="AL104" s="30" t="n">
        <f aca="false">IFERROR(ROUND($G104/INDEX(Adições!$E$2:$E$301,MATCH($B104,Adições!$A$2:$A$301,0))*INDEX(Adições!$P$2:$P$301,MATCH($B104,Adições!$A$2:$A$301,0)),2),0)</f>
        <v>0</v>
      </c>
      <c r="AM104" s="24" t="str">
        <f aca="false">IFERROR(""&amp;INDEX(Adições!$Q$2:$Q$301,MATCH($B104,Adições!$A$2:$A$301,0)),"")</f>
        <v/>
      </c>
      <c r="AN104" s="28" t="n">
        <f aca="false">M104+Q104+W104+AB104+AC104+AG104+AL104</f>
        <v>0</v>
      </c>
    </row>
    <row r="105" customFormat="false" ht="12.8" hidden="false" customHeight="false" outlineLevel="0" collapsed="false">
      <c r="A105" s="20"/>
      <c r="B105" s="21"/>
      <c r="C105" s="22"/>
      <c r="D105" s="32"/>
      <c r="E105" s="24" t="str">
        <f aca="false">IFERROR(""&amp;INDEX(Adições!$B$2:$B$301,MATCH($B105,Adições!$A$2:$A$301,0)),"")</f>
        <v/>
      </c>
      <c r="F105" s="25" t="n">
        <f aca="false">IFERROR(ROUND($G105/INDEX(Adições!$E$2:$E$301,MATCH($B105,Adições!$A$2:$A$301,0))*INDEX(Adições!$F$2:$F$301,MATCH($B105,Adições!$A$2:$A$301,0)),2),0)</f>
        <v>0</v>
      </c>
      <c r="G105" s="26" t="n">
        <f aca="false">ROUND(C105*D105,4)</f>
        <v>0</v>
      </c>
      <c r="H105" s="27" t="n">
        <f aca="false">ROUND(D105*Operação!$C$1,8)</f>
        <v>0</v>
      </c>
      <c r="I105" s="28" t="n">
        <f aca="false">ROUND(C105*H105,2)</f>
        <v>0</v>
      </c>
      <c r="J105" s="28" t="n">
        <f aca="false">IFERROR(ROUND($F105/SUM(Adições!$F:$F)*Operação!$C$4,2),0)</f>
        <v>0</v>
      </c>
      <c r="K105" s="28" t="n">
        <f aca="false">IFERROR(ROUND($G105/SUM(Adições!$E:$E)*Operação!$C$5,2),0)</f>
        <v>0</v>
      </c>
      <c r="L105" s="28" t="n">
        <f aca="false">IFERROR(ROUND($G105/SUM(Adições!$E:$E)*Operação!$C$6,2),0)</f>
        <v>0</v>
      </c>
      <c r="M105" s="28" t="n">
        <f aca="false">I105+J105+K105+L105</f>
        <v>0</v>
      </c>
      <c r="N105" s="29" t="s">
        <v>40</v>
      </c>
      <c r="O105" s="30" t="n">
        <f aca="false">IFERROR(IF(P105&gt;0,ROUND((M105+W105+AB105+AC105+AG105+AL105)/(1-P105/100),2),0),0)</f>
        <v>0</v>
      </c>
      <c r="P105" s="30" t="n">
        <f aca="false">IFERROR(INDEX(Adições!$R$2:$R$301,MATCH($B105,Adições!$A$2:$A$301,0)),0)</f>
        <v>0</v>
      </c>
      <c r="Q105" s="30" t="n">
        <f aca="false">IFERROR(ROUND(O105*P105/100,2),0)</f>
        <v>0</v>
      </c>
      <c r="R105" s="30" t="n">
        <f aca="false">IFERROR(ROUND(Q105*(-INDEX(Adições!$S$2:$S$301,MATCH($B105,Adições!$A$2:$A$301,0))/100),2),0)</f>
        <v>0</v>
      </c>
      <c r="S105" s="24" t="str">
        <f aca="false">IFERROR(""&amp;INDEX(Adições!$T$2:$T$301,MATCH($B105,Adições!$A$2:$A$301,0)),"")</f>
        <v/>
      </c>
      <c r="T105" s="29" t="s">
        <v>40</v>
      </c>
      <c r="U105" s="30" t="n">
        <f aca="false">IFERROR(ROUND(W105*100/V105,2),0)</f>
        <v>0</v>
      </c>
      <c r="V105" s="31" t="n">
        <f aca="false">IFERROR(INDEX(Adições!$I$2:$I$301,MATCH($B105,Adições!$A$2:$A$301,0)),0)</f>
        <v>0</v>
      </c>
      <c r="W105" s="30" t="n">
        <f aca="false">IFERROR(ROUND($G105/INDEX(Adições!$E$2:$E$301,MATCH($B105,Adições!$A$2:$A$301,0))*INDEX(Adições!$J$2:$J$301,MATCH($B105,Adições!$A$2:$A$301,0)),2),0)</f>
        <v>0</v>
      </c>
      <c r="X105" s="24" t="str">
        <f aca="false">IFERROR(""&amp;INDEX(Adições!$K$2:$K$301,MATCH($B105,Adições!$A$2:$A$301,0)),"")</f>
        <v/>
      </c>
      <c r="Y105" s="29" t="s">
        <v>40</v>
      </c>
      <c r="Z105" s="30" t="n">
        <f aca="false">IFERROR(ROUND(AB105*100/AA105,2),0)</f>
        <v>0</v>
      </c>
      <c r="AA105" s="31" t="n">
        <f aca="false">IFERROR(INDEX(Adições!$G$2:$G$301,MATCH($B105,Adições!$A$2:$A$301,0)),0)</f>
        <v>0</v>
      </c>
      <c r="AB105" s="30" t="n">
        <f aca="false">IFERROR(ROUND($G105/INDEX(Adições!$E$2:$E$301,MATCH($B105,Adições!$A$2:$A$301,0))*INDEX(Adições!$H$2:$H$301,MATCH($B105,Adições!$A$2:$A$301,0)),2),0)</f>
        <v>0</v>
      </c>
      <c r="AC105" s="28" t="n">
        <f aca="false">IFERROR(ROUND($G105/SUM(Adições!$E:$E)*Operação!$C$7,2),0)</f>
        <v>0</v>
      </c>
      <c r="AD105" s="29" t="s">
        <v>40</v>
      </c>
      <c r="AE105" s="30" t="n">
        <f aca="false">IFERROR(ROUND(AG105*100/AF105,2),0)</f>
        <v>0</v>
      </c>
      <c r="AF105" s="28" t="n">
        <f aca="false">IFERROR(INDEX(Adições!$L$2:$L$301,MATCH($B105,Adições!$A$2:$A$301,0)),0)</f>
        <v>0</v>
      </c>
      <c r="AG105" s="30" t="n">
        <f aca="false">IFERROR(ROUND($G105/INDEX(Adições!$E$2:$E$301,MATCH($B105,Adições!$A$2:$A$301,0))*INDEX(Adições!$M$2:$M$301,MATCH($B105,Adições!$A$2:$A$301,0)),2),0)</f>
        <v>0</v>
      </c>
      <c r="AH105" s="24" t="str">
        <f aca="false">IFERROR(""&amp;INDEX(Adições!$N$2:$N$301,MATCH($B105,Adições!$A$2:$A$301,0)),"")</f>
        <v/>
      </c>
      <c r="AI105" s="29" t="s">
        <v>40</v>
      </c>
      <c r="AJ105" s="30" t="n">
        <f aca="false">IFERROR(ROUND(AL105*100/AK105,2),0)</f>
        <v>0</v>
      </c>
      <c r="AK105" s="28" t="n">
        <f aca="false">IFERROR(INDEX(Adições!$O$2:$O$301,MATCH($B105,Adições!$A$2:$A$301,0)),0)</f>
        <v>0</v>
      </c>
      <c r="AL105" s="30" t="n">
        <f aca="false">IFERROR(ROUND($G105/INDEX(Adições!$E$2:$E$301,MATCH($B105,Adições!$A$2:$A$301,0))*INDEX(Adições!$P$2:$P$301,MATCH($B105,Adições!$A$2:$A$301,0)),2),0)</f>
        <v>0</v>
      </c>
      <c r="AM105" s="24" t="str">
        <f aca="false">IFERROR(""&amp;INDEX(Adições!$Q$2:$Q$301,MATCH($B105,Adições!$A$2:$A$301,0)),"")</f>
        <v/>
      </c>
      <c r="AN105" s="28" t="n">
        <f aca="false">M105+Q105+W105+AB105+AC105+AG105+AL105</f>
        <v>0</v>
      </c>
    </row>
    <row r="106" customFormat="false" ht="12.8" hidden="false" customHeight="false" outlineLevel="0" collapsed="false">
      <c r="A106" s="20"/>
      <c r="B106" s="21"/>
      <c r="C106" s="22"/>
      <c r="D106" s="32"/>
      <c r="E106" s="24" t="str">
        <f aca="false">IFERROR(""&amp;INDEX(Adições!$B$2:$B$301,MATCH($B106,Adições!$A$2:$A$301,0)),"")</f>
        <v/>
      </c>
      <c r="F106" s="25" t="n">
        <f aca="false">IFERROR(ROUND($G106/INDEX(Adições!$E$2:$E$301,MATCH($B106,Adições!$A$2:$A$301,0))*INDEX(Adições!$F$2:$F$301,MATCH($B106,Adições!$A$2:$A$301,0)),2),0)</f>
        <v>0</v>
      </c>
      <c r="G106" s="26" t="n">
        <f aca="false">ROUND(C106*D106,4)</f>
        <v>0</v>
      </c>
      <c r="H106" s="27" t="n">
        <f aca="false">ROUND(D106*Operação!$C$1,8)</f>
        <v>0</v>
      </c>
      <c r="I106" s="28" t="n">
        <f aca="false">ROUND(C106*H106,2)</f>
        <v>0</v>
      </c>
      <c r="J106" s="28" t="n">
        <f aca="false">IFERROR(ROUND($F106/SUM(Adições!$F:$F)*Operação!$C$4,2),0)</f>
        <v>0</v>
      </c>
      <c r="K106" s="28" t="n">
        <f aca="false">IFERROR(ROUND($G106/SUM(Adições!$E:$E)*Operação!$C$5,2),0)</f>
        <v>0</v>
      </c>
      <c r="L106" s="28" t="n">
        <f aca="false">IFERROR(ROUND($G106/SUM(Adições!$E:$E)*Operação!$C$6,2),0)</f>
        <v>0</v>
      </c>
      <c r="M106" s="28" t="n">
        <f aca="false">I106+J106+K106+L106</f>
        <v>0</v>
      </c>
      <c r="N106" s="29" t="s">
        <v>40</v>
      </c>
      <c r="O106" s="30" t="n">
        <f aca="false">IFERROR(IF(P106&gt;0,ROUND((M106+W106+AB106+AC106+AG106+AL106)/(1-P106/100),2),0),0)</f>
        <v>0</v>
      </c>
      <c r="P106" s="30" t="n">
        <f aca="false">IFERROR(INDEX(Adições!$R$2:$R$301,MATCH($B106,Adições!$A$2:$A$301,0)),0)</f>
        <v>0</v>
      </c>
      <c r="Q106" s="30" t="n">
        <f aca="false">IFERROR(ROUND(O106*P106/100,2),0)</f>
        <v>0</v>
      </c>
      <c r="R106" s="30" t="n">
        <f aca="false">IFERROR(ROUND(Q106*(-INDEX(Adições!$S$2:$S$301,MATCH($B106,Adições!$A$2:$A$301,0))/100),2),0)</f>
        <v>0</v>
      </c>
      <c r="S106" s="24" t="str">
        <f aca="false">IFERROR(""&amp;INDEX(Adições!$T$2:$T$301,MATCH($B106,Adições!$A$2:$A$301,0)),"")</f>
        <v/>
      </c>
      <c r="T106" s="29" t="s">
        <v>40</v>
      </c>
      <c r="U106" s="30" t="n">
        <f aca="false">IFERROR(ROUND(W106*100/V106,2),0)</f>
        <v>0</v>
      </c>
      <c r="V106" s="31" t="n">
        <f aca="false">IFERROR(INDEX(Adições!$I$2:$I$301,MATCH($B106,Adições!$A$2:$A$301,0)),0)</f>
        <v>0</v>
      </c>
      <c r="W106" s="30" t="n">
        <f aca="false">IFERROR(ROUND($G106/INDEX(Adições!$E$2:$E$301,MATCH($B106,Adições!$A$2:$A$301,0))*INDEX(Adições!$J$2:$J$301,MATCH($B106,Adições!$A$2:$A$301,0)),2),0)</f>
        <v>0</v>
      </c>
      <c r="X106" s="24" t="str">
        <f aca="false">IFERROR(""&amp;INDEX(Adições!$K$2:$K$301,MATCH($B106,Adições!$A$2:$A$301,0)),"")</f>
        <v/>
      </c>
      <c r="Y106" s="29" t="s">
        <v>40</v>
      </c>
      <c r="Z106" s="30" t="n">
        <f aca="false">IFERROR(ROUND(AB106*100/AA106,2),0)</f>
        <v>0</v>
      </c>
      <c r="AA106" s="31" t="n">
        <f aca="false">IFERROR(INDEX(Adições!$G$2:$G$301,MATCH($B106,Adições!$A$2:$A$301,0)),0)</f>
        <v>0</v>
      </c>
      <c r="AB106" s="30" t="n">
        <f aca="false">IFERROR(ROUND($G106/INDEX(Adições!$E$2:$E$301,MATCH($B106,Adições!$A$2:$A$301,0))*INDEX(Adições!$H$2:$H$301,MATCH($B106,Adições!$A$2:$A$301,0)),2),0)</f>
        <v>0</v>
      </c>
      <c r="AC106" s="28" t="n">
        <f aca="false">IFERROR(ROUND($G106/SUM(Adições!$E:$E)*Operação!$C$7,2),0)</f>
        <v>0</v>
      </c>
      <c r="AD106" s="29" t="s">
        <v>40</v>
      </c>
      <c r="AE106" s="30" t="n">
        <f aca="false">IFERROR(ROUND(AG106*100/AF106,2),0)</f>
        <v>0</v>
      </c>
      <c r="AF106" s="28" t="n">
        <f aca="false">IFERROR(INDEX(Adições!$L$2:$L$301,MATCH($B106,Adições!$A$2:$A$301,0)),0)</f>
        <v>0</v>
      </c>
      <c r="AG106" s="30" t="n">
        <f aca="false">IFERROR(ROUND($G106/INDEX(Adições!$E$2:$E$301,MATCH($B106,Adições!$A$2:$A$301,0))*INDEX(Adições!$M$2:$M$301,MATCH($B106,Adições!$A$2:$A$301,0)),2),0)</f>
        <v>0</v>
      </c>
      <c r="AH106" s="24" t="str">
        <f aca="false">IFERROR(""&amp;INDEX(Adições!$N$2:$N$301,MATCH($B106,Adições!$A$2:$A$301,0)),"")</f>
        <v/>
      </c>
      <c r="AI106" s="29" t="s">
        <v>40</v>
      </c>
      <c r="AJ106" s="30" t="n">
        <f aca="false">IFERROR(ROUND(AL106*100/AK106,2),0)</f>
        <v>0</v>
      </c>
      <c r="AK106" s="28" t="n">
        <f aca="false">IFERROR(INDEX(Adições!$O$2:$O$301,MATCH($B106,Adições!$A$2:$A$301,0)),0)</f>
        <v>0</v>
      </c>
      <c r="AL106" s="30" t="n">
        <f aca="false">IFERROR(ROUND($G106/INDEX(Adições!$E$2:$E$301,MATCH($B106,Adições!$A$2:$A$301,0))*INDEX(Adições!$P$2:$P$301,MATCH($B106,Adições!$A$2:$A$301,0)),2),0)</f>
        <v>0</v>
      </c>
      <c r="AM106" s="24" t="str">
        <f aca="false">IFERROR(""&amp;INDEX(Adições!$Q$2:$Q$301,MATCH($B106,Adições!$A$2:$A$301,0)),"")</f>
        <v/>
      </c>
      <c r="AN106" s="28" t="n">
        <f aca="false">M106+Q106+W106+AB106+AC106+AG106+AL106</f>
        <v>0</v>
      </c>
    </row>
    <row r="107" customFormat="false" ht="12.8" hidden="false" customHeight="false" outlineLevel="0" collapsed="false">
      <c r="A107" s="20"/>
      <c r="B107" s="21"/>
      <c r="C107" s="22"/>
      <c r="D107" s="32"/>
      <c r="E107" s="24" t="str">
        <f aca="false">IFERROR(""&amp;INDEX(Adições!$B$2:$B$301,MATCH($B107,Adições!$A$2:$A$301,0)),"")</f>
        <v/>
      </c>
      <c r="F107" s="25" t="n">
        <f aca="false">IFERROR(ROUND($G107/INDEX(Adições!$E$2:$E$301,MATCH($B107,Adições!$A$2:$A$301,0))*INDEX(Adições!$F$2:$F$301,MATCH($B107,Adições!$A$2:$A$301,0)),2),0)</f>
        <v>0</v>
      </c>
      <c r="G107" s="26" t="n">
        <f aca="false">ROUND(C107*D107,4)</f>
        <v>0</v>
      </c>
      <c r="H107" s="27" t="n">
        <f aca="false">ROUND(D107*Operação!$C$1,8)</f>
        <v>0</v>
      </c>
      <c r="I107" s="28" t="n">
        <f aca="false">ROUND(C107*H107,2)</f>
        <v>0</v>
      </c>
      <c r="J107" s="28" t="n">
        <f aca="false">IFERROR(ROUND($F107/SUM(Adições!$F:$F)*Operação!$C$4,2),0)</f>
        <v>0</v>
      </c>
      <c r="K107" s="28" t="n">
        <f aca="false">IFERROR(ROUND($G107/SUM(Adições!$E:$E)*Operação!$C$5,2),0)</f>
        <v>0</v>
      </c>
      <c r="L107" s="28" t="n">
        <f aca="false">IFERROR(ROUND($G107/SUM(Adições!$E:$E)*Operação!$C$6,2),0)</f>
        <v>0</v>
      </c>
      <c r="M107" s="28" t="n">
        <f aca="false">I107+J107+K107+L107</f>
        <v>0</v>
      </c>
      <c r="N107" s="29" t="s">
        <v>40</v>
      </c>
      <c r="O107" s="30" t="n">
        <f aca="false">IFERROR(IF(P107&gt;0,ROUND((M107+W107+AB107+AC107+AG107+AL107)/(1-P107/100),2),0),0)</f>
        <v>0</v>
      </c>
      <c r="P107" s="30" t="n">
        <f aca="false">IFERROR(INDEX(Adições!$R$2:$R$301,MATCH($B107,Adições!$A$2:$A$301,0)),0)</f>
        <v>0</v>
      </c>
      <c r="Q107" s="30" t="n">
        <f aca="false">IFERROR(ROUND(O107*P107/100,2),0)</f>
        <v>0</v>
      </c>
      <c r="R107" s="30" t="n">
        <f aca="false">IFERROR(ROUND(Q107*(-INDEX(Adições!$S$2:$S$301,MATCH($B107,Adições!$A$2:$A$301,0))/100),2),0)</f>
        <v>0</v>
      </c>
      <c r="S107" s="24" t="str">
        <f aca="false">IFERROR(""&amp;INDEX(Adições!$T$2:$T$301,MATCH($B107,Adições!$A$2:$A$301,0)),"")</f>
        <v/>
      </c>
      <c r="T107" s="29" t="s">
        <v>40</v>
      </c>
      <c r="U107" s="30" t="n">
        <f aca="false">IFERROR(ROUND(W107*100/V107,2),0)</f>
        <v>0</v>
      </c>
      <c r="V107" s="31" t="n">
        <f aca="false">IFERROR(INDEX(Adições!$I$2:$I$301,MATCH($B107,Adições!$A$2:$A$301,0)),0)</f>
        <v>0</v>
      </c>
      <c r="W107" s="30" t="n">
        <f aca="false">IFERROR(ROUND($G107/INDEX(Adições!$E$2:$E$301,MATCH($B107,Adições!$A$2:$A$301,0))*INDEX(Adições!$J$2:$J$301,MATCH($B107,Adições!$A$2:$A$301,0)),2),0)</f>
        <v>0</v>
      </c>
      <c r="X107" s="24" t="str">
        <f aca="false">IFERROR(""&amp;INDEX(Adições!$K$2:$K$301,MATCH($B107,Adições!$A$2:$A$301,0)),"")</f>
        <v/>
      </c>
      <c r="Y107" s="29" t="s">
        <v>40</v>
      </c>
      <c r="Z107" s="30" t="n">
        <f aca="false">IFERROR(ROUND(AB107*100/AA107,2),0)</f>
        <v>0</v>
      </c>
      <c r="AA107" s="31" t="n">
        <f aca="false">IFERROR(INDEX(Adições!$G$2:$G$301,MATCH($B107,Adições!$A$2:$A$301,0)),0)</f>
        <v>0</v>
      </c>
      <c r="AB107" s="30" t="n">
        <f aca="false">IFERROR(ROUND($G107/INDEX(Adições!$E$2:$E$301,MATCH($B107,Adições!$A$2:$A$301,0))*INDEX(Adições!$H$2:$H$301,MATCH($B107,Adições!$A$2:$A$301,0)),2),0)</f>
        <v>0</v>
      </c>
      <c r="AC107" s="28" t="n">
        <f aca="false">IFERROR(ROUND($G107/SUM(Adições!$E:$E)*Operação!$C$7,2),0)</f>
        <v>0</v>
      </c>
      <c r="AD107" s="29" t="s">
        <v>40</v>
      </c>
      <c r="AE107" s="30" t="n">
        <f aca="false">IFERROR(ROUND(AG107*100/AF107,2),0)</f>
        <v>0</v>
      </c>
      <c r="AF107" s="28" t="n">
        <f aca="false">IFERROR(INDEX(Adições!$L$2:$L$301,MATCH($B107,Adições!$A$2:$A$301,0)),0)</f>
        <v>0</v>
      </c>
      <c r="AG107" s="30" t="n">
        <f aca="false">IFERROR(ROUND($G107/INDEX(Adições!$E$2:$E$301,MATCH($B107,Adições!$A$2:$A$301,0))*INDEX(Adições!$M$2:$M$301,MATCH($B107,Adições!$A$2:$A$301,0)),2),0)</f>
        <v>0</v>
      </c>
      <c r="AH107" s="24" t="str">
        <f aca="false">IFERROR(""&amp;INDEX(Adições!$N$2:$N$301,MATCH($B107,Adições!$A$2:$A$301,0)),"")</f>
        <v/>
      </c>
      <c r="AI107" s="29" t="s">
        <v>40</v>
      </c>
      <c r="AJ107" s="30" t="n">
        <f aca="false">IFERROR(ROUND(AL107*100/AK107,2),0)</f>
        <v>0</v>
      </c>
      <c r="AK107" s="28" t="n">
        <f aca="false">IFERROR(INDEX(Adições!$O$2:$O$301,MATCH($B107,Adições!$A$2:$A$301,0)),0)</f>
        <v>0</v>
      </c>
      <c r="AL107" s="30" t="n">
        <f aca="false">IFERROR(ROUND($G107/INDEX(Adições!$E$2:$E$301,MATCH($B107,Adições!$A$2:$A$301,0))*INDEX(Adições!$P$2:$P$301,MATCH($B107,Adições!$A$2:$A$301,0)),2),0)</f>
        <v>0</v>
      </c>
      <c r="AM107" s="24" t="str">
        <f aca="false">IFERROR(""&amp;INDEX(Adições!$Q$2:$Q$301,MATCH($B107,Adições!$A$2:$A$301,0)),"")</f>
        <v/>
      </c>
      <c r="AN107" s="28" t="n">
        <f aca="false">M107+Q107+W107+AB107+AC107+AG107+AL107</f>
        <v>0</v>
      </c>
    </row>
    <row r="108" customFormat="false" ht="12.8" hidden="false" customHeight="false" outlineLevel="0" collapsed="false">
      <c r="A108" s="20"/>
      <c r="B108" s="21"/>
      <c r="C108" s="22"/>
      <c r="D108" s="32"/>
      <c r="E108" s="24" t="str">
        <f aca="false">IFERROR(""&amp;INDEX(Adições!$B$2:$B$301,MATCH($B108,Adições!$A$2:$A$301,0)),"")</f>
        <v/>
      </c>
      <c r="F108" s="25" t="n">
        <f aca="false">IFERROR(ROUND($G108/INDEX(Adições!$E$2:$E$301,MATCH($B108,Adições!$A$2:$A$301,0))*INDEX(Adições!$F$2:$F$301,MATCH($B108,Adições!$A$2:$A$301,0)),2),0)</f>
        <v>0</v>
      </c>
      <c r="G108" s="26" t="n">
        <f aca="false">ROUND(C108*D108,4)</f>
        <v>0</v>
      </c>
      <c r="H108" s="27" t="n">
        <f aca="false">ROUND(D108*Operação!$C$1,8)</f>
        <v>0</v>
      </c>
      <c r="I108" s="28" t="n">
        <f aca="false">ROUND(C108*H108,2)</f>
        <v>0</v>
      </c>
      <c r="J108" s="28" t="n">
        <f aca="false">IFERROR(ROUND($F108/SUM(Adições!$F:$F)*Operação!$C$4,2),0)</f>
        <v>0</v>
      </c>
      <c r="K108" s="28" t="n">
        <f aca="false">IFERROR(ROUND($G108/SUM(Adições!$E:$E)*Operação!$C$5,2),0)</f>
        <v>0</v>
      </c>
      <c r="L108" s="28" t="n">
        <f aca="false">IFERROR(ROUND($G108/SUM(Adições!$E:$E)*Operação!$C$6,2),0)</f>
        <v>0</v>
      </c>
      <c r="M108" s="28" t="n">
        <f aca="false">I108+J108+K108+L108</f>
        <v>0</v>
      </c>
      <c r="N108" s="29" t="s">
        <v>40</v>
      </c>
      <c r="O108" s="30" t="n">
        <f aca="false">IFERROR(IF(P108&gt;0,ROUND((M108+W108+AB108+AC108+AG108+AL108)/(1-P108/100),2),0),0)</f>
        <v>0</v>
      </c>
      <c r="P108" s="30" t="n">
        <f aca="false">IFERROR(INDEX(Adições!$R$2:$R$301,MATCH($B108,Adições!$A$2:$A$301,0)),0)</f>
        <v>0</v>
      </c>
      <c r="Q108" s="30" t="n">
        <f aca="false">IFERROR(ROUND(O108*P108/100,2),0)</f>
        <v>0</v>
      </c>
      <c r="R108" s="30" t="n">
        <f aca="false">IFERROR(ROUND(Q108*(-INDEX(Adições!$S$2:$S$301,MATCH($B108,Adições!$A$2:$A$301,0))/100),2),0)</f>
        <v>0</v>
      </c>
      <c r="S108" s="24" t="str">
        <f aca="false">IFERROR(""&amp;INDEX(Adições!$T$2:$T$301,MATCH($B108,Adições!$A$2:$A$301,0)),"")</f>
        <v/>
      </c>
      <c r="T108" s="29" t="s">
        <v>40</v>
      </c>
      <c r="U108" s="30" t="n">
        <f aca="false">IFERROR(ROUND(W108*100/V108,2),0)</f>
        <v>0</v>
      </c>
      <c r="V108" s="31" t="n">
        <f aca="false">IFERROR(INDEX(Adições!$I$2:$I$301,MATCH($B108,Adições!$A$2:$A$301,0)),0)</f>
        <v>0</v>
      </c>
      <c r="W108" s="30" t="n">
        <f aca="false">IFERROR(ROUND($G108/INDEX(Adições!$E$2:$E$301,MATCH($B108,Adições!$A$2:$A$301,0))*INDEX(Adições!$J$2:$J$301,MATCH($B108,Adições!$A$2:$A$301,0)),2),0)</f>
        <v>0</v>
      </c>
      <c r="X108" s="24" t="str">
        <f aca="false">IFERROR(""&amp;INDEX(Adições!$K$2:$K$301,MATCH($B108,Adições!$A$2:$A$301,0)),"")</f>
        <v/>
      </c>
      <c r="Y108" s="29" t="s">
        <v>40</v>
      </c>
      <c r="Z108" s="30" t="n">
        <f aca="false">IFERROR(ROUND(AB108*100/AA108,2),0)</f>
        <v>0</v>
      </c>
      <c r="AA108" s="31" t="n">
        <f aca="false">IFERROR(INDEX(Adições!$G$2:$G$301,MATCH($B108,Adições!$A$2:$A$301,0)),0)</f>
        <v>0</v>
      </c>
      <c r="AB108" s="30" t="n">
        <f aca="false">IFERROR(ROUND($G108/INDEX(Adições!$E$2:$E$301,MATCH($B108,Adições!$A$2:$A$301,0))*INDEX(Adições!$H$2:$H$301,MATCH($B108,Adições!$A$2:$A$301,0)),2),0)</f>
        <v>0</v>
      </c>
      <c r="AC108" s="28" t="n">
        <f aca="false">IFERROR(ROUND($G108/SUM(Adições!$E:$E)*Operação!$C$7,2),0)</f>
        <v>0</v>
      </c>
      <c r="AD108" s="29" t="s">
        <v>40</v>
      </c>
      <c r="AE108" s="30" t="n">
        <f aca="false">IFERROR(ROUND(AG108*100/AF108,2),0)</f>
        <v>0</v>
      </c>
      <c r="AF108" s="28" t="n">
        <f aca="false">IFERROR(INDEX(Adições!$L$2:$L$301,MATCH($B108,Adições!$A$2:$A$301,0)),0)</f>
        <v>0</v>
      </c>
      <c r="AG108" s="30" t="n">
        <f aca="false">IFERROR(ROUND($G108/INDEX(Adições!$E$2:$E$301,MATCH($B108,Adições!$A$2:$A$301,0))*INDEX(Adições!$M$2:$M$301,MATCH($B108,Adições!$A$2:$A$301,0)),2),0)</f>
        <v>0</v>
      </c>
      <c r="AH108" s="24" t="str">
        <f aca="false">IFERROR(""&amp;INDEX(Adições!$N$2:$N$301,MATCH($B108,Adições!$A$2:$A$301,0)),"")</f>
        <v/>
      </c>
      <c r="AI108" s="29" t="s">
        <v>40</v>
      </c>
      <c r="AJ108" s="30" t="n">
        <f aca="false">IFERROR(ROUND(AL108*100/AK108,2),0)</f>
        <v>0</v>
      </c>
      <c r="AK108" s="28" t="n">
        <f aca="false">IFERROR(INDEX(Adições!$O$2:$O$301,MATCH($B108,Adições!$A$2:$A$301,0)),0)</f>
        <v>0</v>
      </c>
      <c r="AL108" s="30" t="n">
        <f aca="false">IFERROR(ROUND($G108/INDEX(Adições!$E$2:$E$301,MATCH($B108,Adições!$A$2:$A$301,0))*INDEX(Adições!$P$2:$P$301,MATCH($B108,Adições!$A$2:$A$301,0)),2),0)</f>
        <v>0</v>
      </c>
      <c r="AM108" s="24" t="str">
        <f aca="false">IFERROR(""&amp;INDEX(Adições!$Q$2:$Q$301,MATCH($B108,Adições!$A$2:$A$301,0)),"")</f>
        <v/>
      </c>
      <c r="AN108" s="28" t="n">
        <f aca="false">M108+Q108+W108+AB108+AC108+AG108+AL108</f>
        <v>0</v>
      </c>
    </row>
    <row r="109" customFormat="false" ht="12.8" hidden="false" customHeight="false" outlineLevel="0" collapsed="false">
      <c r="A109" s="20"/>
      <c r="B109" s="21"/>
      <c r="C109" s="22"/>
      <c r="D109" s="32"/>
      <c r="E109" s="24" t="str">
        <f aca="false">IFERROR(""&amp;INDEX(Adições!$B$2:$B$301,MATCH($B109,Adições!$A$2:$A$301,0)),"")</f>
        <v/>
      </c>
      <c r="F109" s="25" t="n">
        <f aca="false">IFERROR(ROUND($G109/INDEX(Adições!$E$2:$E$301,MATCH($B109,Adições!$A$2:$A$301,0))*INDEX(Adições!$F$2:$F$301,MATCH($B109,Adições!$A$2:$A$301,0)),2),0)</f>
        <v>0</v>
      </c>
      <c r="G109" s="26" t="n">
        <f aca="false">ROUND(C109*D109,4)</f>
        <v>0</v>
      </c>
      <c r="H109" s="27" t="n">
        <f aca="false">ROUND(D109*Operação!$C$1,8)</f>
        <v>0</v>
      </c>
      <c r="I109" s="28" t="n">
        <f aca="false">ROUND(C109*H109,2)</f>
        <v>0</v>
      </c>
      <c r="J109" s="28" t="n">
        <f aca="false">IFERROR(ROUND($F109/SUM(Adições!$F:$F)*Operação!$C$4,2),0)</f>
        <v>0</v>
      </c>
      <c r="K109" s="28" t="n">
        <f aca="false">IFERROR(ROUND($G109/SUM(Adições!$E:$E)*Operação!$C$5,2),0)</f>
        <v>0</v>
      </c>
      <c r="L109" s="28" t="n">
        <f aca="false">IFERROR(ROUND($G109/SUM(Adições!$E:$E)*Operação!$C$6,2),0)</f>
        <v>0</v>
      </c>
      <c r="M109" s="28" t="n">
        <f aca="false">I109+J109+K109+L109</f>
        <v>0</v>
      </c>
      <c r="N109" s="29" t="s">
        <v>40</v>
      </c>
      <c r="O109" s="30" t="n">
        <f aca="false">IFERROR(IF(P109&gt;0,ROUND((M109+W109+AB109+AC109+AG109+AL109)/(1-P109/100),2),0),0)</f>
        <v>0</v>
      </c>
      <c r="P109" s="30" t="n">
        <f aca="false">IFERROR(INDEX(Adições!$R$2:$R$301,MATCH($B109,Adições!$A$2:$A$301,0)),0)</f>
        <v>0</v>
      </c>
      <c r="Q109" s="30" t="n">
        <f aca="false">IFERROR(ROUND(O109*P109/100,2),0)</f>
        <v>0</v>
      </c>
      <c r="R109" s="30" t="n">
        <f aca="false">IFERROR(ROUND(Q109*(-INDEX(Adições!$S$2:$S$301,MATCH($B109,Adições!$A$2:$A$301,0))/100),2),0)</f>
        <v>0</v>
      </c>
      <c r="S109" s="24" t="str">
        <f aca="false">IFERROR(""&amp;INDEX(Adições!$T$2:$T$301,MATCH($B109,Adições!$A$2:$A$301,0)),"")</f>
        <v/>
      </c>
      <c r="T109" s="29" t="s">
        <v>40</v>
      </c>
      <c r="U109" s="30" t="n">
        <f aca="false">IFERROR(ROUND(W109*100/V109,2),0)</f>
        <v>0</v>
      </c>
      <c r="V109" s="31" t="n">
        <f aca="false">IFERROR(INDEX(Adições!$I$2:$I$301,MATCH($B109,Adições!$A$2:$A$301,0)),0)</f>
        <v>0</v>
      </c>
      <c r="W109" s="30" t="n">
        <f aca="false">IFERROR(ROUND($G109/INDEX(Adições!$E$2:$E$301,MATCH($B109,Adições!$A$2:$A$301,0))*INDEX(Adições!$J$2:$J$301,MATCH($B109,Adições!$A$2:$A$301,0)),2),0)</f>
        <v>0</v>
      </c>
      <c r="X109" s="24" t="str">
        <f aca="false">IFERROR(""&amp;INDEX(Adições!$K$2:$K$301,MATCH($B109,Adições!$A$2:$A$301,0)),"")</f>
        <v/>
      </c>
      <c r="Y109" s="29" t="s">
        <v>40</v>
      </c>
      <c r="Z109" s="30" t="n">
        <f aca="false">IFERROR(ROUND(AB109*100/AA109,2),0)</f>
        <v>0</v>
      </c>
      <c r="AA109" s="31" t="n">
        <f aca="false">IFERROR(INDEX(Adições!$G$2:$G$301,MATCH($B109,Adições!$A$2:$A$301,0)),0)</f>
        <v>0</v>
      </c>
      <c r="AB109" s="30" t="n">
        <f aca="false">IFERROR(ROUND($G109/INDEX(Adições!$E$2:$E$301,MATCH($B109,Adições!$A$2:$A$301,0))*INDEX(Adições!$H$2:$H$301,MATCH($B109,Adições!$A$2:$A$301,0)),2),0)</f>
        <v>0</v>
      </c>
      <c r="AC109" s="28" t="n">
        <f aca="false">IFERROR(ROUND($G109/SUM(Adições!$E:$E)*Operação!$C$7,2),0)</f>
        <v>0</v>
      </c>
      <c r="AD109" s="29" t="s">
        <v>40</v>
      </c>
      <c r="AE109" s="30" t="n">
        <f aca="false">IFERROR(ROUND(AG109*100/AF109,2),0)</f>
        <v>0</v>
      </c>
      <c r="AF109" s="28" t="n">
        <f aca="false">IFERROR(INDEX(Adições!$L$2:$L$301,MATCH($B109,Adições!$A$2:$A$301,0)),0)</f>
        <v>0</v>
      </c>
      <c r="AG109" s="30" t="n">
        <f aca="false">IFERROR(ROUND($G109/INDEX(Adições!$E$2:$E$301,MATCH($B109,Adições!$A$2:$A$301,0))*INDEX(Adições!$M$2:$M$301,MATCH($B109,Adições!$A$2:$A$301,0)),2),0)</f>
        <v>0</v>
      </c>
      <c r="AH109" s="24" t="str">
        <f aca="false">IFERROR(""&amp;INDEX(Adições!$N$2:$N$301,MATCH($B109,Adições!$A$2:$A$301,0)),"")</f>
        <v/>
      </c>
      <c r="AI109" s="29" t="s">
        <v>40</v>
      </c>
      <c r="AJ109" s="30" t="n">
        <f aca="false">IFERROR(ROUND(AL109*100/AK109,2),0)</f>
        <v>0</v>
      </c>
      <c r="AK109" s="28" t="n">
        <f aca="false">IFERROR(INDEX(Adições!$O$2:$O$301,MATCH($B109,Adições!$A$2:$A$301,0)),0)</f>
        <v>0</v>
      </c>
      <c r="AL109" s="30" t="n">
        <f aca="false">IFERROR(ROUND($G109/INDEX(Adições!$E$2:$E$301,MATCH($B109,Adições!$A$2:$A$301,0))*INDEX(Adições!$P$2:$P$301,MATCH($B109,Adições!$A$2:$A$301,0)),2),0)</f>
        <v>0</v>
      </c>
      <c r="AM109" s="24" t="str">
        <f aca="false">IFERROR(""&amp;INDEX(Adições!$Q$2:$Q$301,MATCH($B109,Adições!$A$2:$A$301,0)),"")</f>
        <v/>
      </c>
      <c r="AN109" s="28" t="n">
        <f aca="false">M109+Q109+W109+AB109+AC109+AG109+AL109</f>
        <v>0</v>
      </c>
    </row>
    <row r="110" customFormat="false" ht="12.8" hidden="false" customHeight="false" outlineLevel="0" collapsed="false">
      <c r="A110" s="20"/>
      <c r="B110" s="21"/>
      <c r="C110" s="22"/>
      <c r="D110" s="32"/>
      <c r="E110" s="24" t="str">
        <f aca="false">IFERROR(""&amp;INDEX(Adições!$B$2:$B$301,MATCH($B110,Adições!$A$2:$A$301,0)),"")</f>
        <v/>
      </c>
      <c r="F110" s="25" t="n">
        <f aca="false">IFERROR(ROUND($G110/INDEX(Adições!$E$2:$E$301,MATCH($B110,Adições!$A$2:$A$301,0))*INDEX(Adições!$F$2:$F$301,MATCH($B110,Adições!$A$2:$A$301,0)),2),0)</f>
        <v>0</v>
      </c>
      <c r="G110" s="26" t="n">
        <f aca="false">ROUND(C110*D110,4)</f>
        <v>0</v>
      </c>
      <c r="H110" s="27" t="n">
        <f aca="false">ROUND(D110*Operação!$C$1,8)</f>
        <v>0</v>
      </c>
      <c r="I110" s="28" t="n">
        <f aca="false">ROUND(C110*H110,2)</f>
        <v>0</v>
      </c>
      <c r="J110" s="28" t="n">
        <f aca="false">IFERROR(ROUND($F110/SUM(Adições!$F:$F)*Operação!$C$4,2),0)</f>
        <v>0</v>
      </c>
      <c r="K110" s="28" t="n">
        <f aca="false">IFERROR(ROUND($G110/SUM(Adições!$E:$E)*Operação!$C$5,2),0)</f>
        <v>0</v>
      </c>
      <c r="L110" s="28" t="n">
        <f aca="false">IFERROR(ROUND($G110/SUM(Adições!$E:$E)*Operação!$C$6,2),0)</f>
        <v>0</v>
      </c>
      <c r="M110" s="28" t="n">
        <f aca="false">I110+J110+K110+L110</f>
        <v>0</v>
      </c>
      <c r="N110" s="29" t="s">
        <v>40</v>
      </c>
      <c r="O110" s="30" t="n">
        <f aca="false">IFERROR(IF(P110&gt;0,ROUND((M110+W110+AB110+AC110+AG110+AL110)/(1-P110/100),2),0),0)</f>
        <v>0</v>
      </c>
      <c r="P110" s="30" t="n">
        <f aca="false">IFERROR(INDEX(Adições!$R$2:$R$301,MATCH($B110,Adições!$A$2:$A$301,0)),0)</f>
        <v>0</v>
      </c>
      <c r="Q110" s="30" t="n">
        <f aca="false">IFERROR(ROUND(O110*P110/100,2),0)</f>
        <v>0</v>
      </c>
      <c r="R110" s="30" t="n">
        <f aca="false">IFERROR(ROUND(Q110*(-INDEX(Adições!$S$2:$S$301,MATCH($B110,Adições!$A$2:$A$301,0))/100),2),0)</f>
        <v>0</v>
      </c>
      <c r="S110" s="24" t="str">
        <f aca="false">IFERROR(""&amp;INDEX(Adições!$T$2:$T$301,MATCH($B110,Adições!$A$2:$A$301,0)),"")</f>
        <v/>
      </c>
      <c r="T110" s="29" t="s">
        <v>40</v>
      </c>
      <c r="U110" s="30" t="n">
        <f aca="false">IFERROR(ROUND(W110*100/V110,2),0)</f>
        <v>0</v>
      </c>
      <c r="V110" s="31" t="n">
        <f aca="false">IFERROR(INDEX(Adições!$I$2:$I$301,MATCH($B110,Adições!$A$2:$A$301,0)),0)</f>
        <v>0</v>
      </c>
      <c r="W110" s="30" t="n">
        <f aca="false">IFERROR(ROUND($G110/INDEX(Adições!$E$2:$E$301,MATCH($B110,Adições!$A$2:$A$301,0))*INDEX(Adições!$J$2:$J$301,MATCH($B110,Adições!$A$2:$A$301,0)),2),0)</f>
        <v>0</v>
      </c>
      <c r="X110" s="24" t="str">
        <f aca="false">IFERROR(""&amp;INDEX(Adições!$K$2:$K$301,MATCH($B110,Adições!$A$2:$A$301,0)),"")</f>
        <v/>
      </c>
      <c r="Y110" s="29" t="s">
        <v>40</v>
      </c>
      <c r="Z110" s="30" t="n">
        <f aca="false">IFERROR(ROUND(AB110*100/AA110,2),0)</f>
        <v>0</v>
      </c>
      <c r="AA110" s="31" t="n">
        <f aca="false">IFERROR(INDEX(Adições!$G$2:$G$301,MATCH($B110,Adições!$A$2:$A$301,0)),0)</f>
        <v>0</v>
      </c>
      <c r="AB110" s="30" t="n">
        <f aca="false">IFERROR(ROUND($G110/INDEX(Adições!$E$2:$E$301,MATCH($B110,Adições!$A$2:$A$301,0))*INDEX(Adições!$H$2:$H$301,MATCH($B110,Adições!$A$2:$A$301,0)),2),0)</f>
        <v>0</v>
      </c>
      <c r="AC110" s="28" t="n">
        <f aca="false">IFERROR(ROUND($G110/SUM(Adições!$E:$E)*Operação!$C$7,2),0)</f>
        <v>0</v>
      </c>
      <c r="AD110" s="29" t="s">
        <v>40</v>
      </c>
      <c r="AE110" s="30" t="n">
        <f aca="false">IFERROR(ROUND(AG110*100/AF110,2),0)</f>
        <v>0</v>
      </c>
      <c r="AF110" s="28" t="n">
        <f aca="false">IFERROR(INDEX(Adições!$L$2:$L$301,MATCH($B110,Adições!$A$2:$A$301,0)),0)</f>
        <v>0</v>
      </c>
      <c r="AG110" s="30" t="n">
        <f aca="false">IFERROR(ROUND($G110/INDEX(Adições!$E$2:$E$301,MATCH($B110,Adições!$A$2:$A$301,0))*INDEX(Adições!$M$2:$M$301,MATCH($B110,Adições!$A$2:$A$301,0)),2),0)</f>
        <v>0</v>
      </c>
      <c r="AH110" s="24" t="str">
        <f aca="false">IFERROR(""&amp;INDEX(Adições!$N$2:$N$301,MATCH($B110,Adições!$A$2:$A$301,0)),"")</f>
        <v/>
      </c>
      <c r="AI110" s="29" t="s">
        <v>40</v>
      </c>
      <c r="AJ110" s="30" t="n">
        <f aca="false">IFERROR(ROUND(AL110*100/AK110,2),0)</f>
        <v>0</v>
      </c>
      <c r="AK110" s="28" t="n">
        <f aca="false">IFERROR(INDEX(Adições!$O$2:$O$301,MATCH($B110,Adições!$A$2:$A$301,0)),0)</f>
        <v>0</v>
      </c>
      <c r="AL110" s="30" t="n">
        <f aca="false">IFERROR(ROUND($G110/INDEX(Adições!$E$2:$E$301,MATCH($B110,Adições!$A$2:$A$301,0))*INDEX(Adições!$P$2:$P$301,MATCH($B110,Adições!$A$2:$A$301,0)),2),0)</f>
        <v>0</v>
      </c>
      <c r="AM110" s="24" t="str">
        <f aca="false">IFERROR(""&amp;INDEX(Adições!$Q$2:$Q$301,MATCH($B110,Adições!$A$2:$A$301,0)),"")</f>
        <v/>
      </c>
      <c r="AN110" s="28" t="n">
        <f aca="false">M110+Q110+W110+AB110+AC110+AG110+AL110</f>
        <v>0</v>
      </c>
    </row>
    <row r="111" customFormat="false" ht="12.8" hidden="false" customHeight="false" outlineLevel="0" collapsed="false">
      <c r="A111" s="20"/>
      <c r="B111" s="21"/>
      <c r="C111" s="22"/>
      <c r="D111" s="32"/>
      <c r="E111" s="24" t="str">
        <f aca="false">IFERROR(""&amp;INDEX(Adições!$B$2:$B$301,MATCH($B111,Adições!$A$2:$A$301,0)),"")</f>
        <v/>
      </c>
      <c r="F111" s="25" t="n">
        <f aca="false">IFERROR(ROUND($G111/INDEX(Adições!$E$2:$E$301,MATCH($B111,Adições!$A$2:$A$301,0))*INDEX(Adições!$F$2:$F$301,MATCH($B111,Adições!$A$2:$A$301,0)),2),0)</f>
        <v>0</v>
      </c>
      <c r="G111" s="26" t="n">
        <f aca="false">ROUND(C111*D111,4)</f>
        <v>0</v>
      </c>
      <c r="H111" s="27" t="n">
        <f aca="false">ROUND(D111*Operação!$C$1,8)</f>
        <v>0</v>
      </c>
      <c r="I111" s="28" t="n">
        <f aca="false">ROUND(C111*H111,2)</f>
        <v>0</v>
      </c>
      <c r="J111" s="28" t="n">
        <f aca="false">IFERROR(ROUND($F111/SUM(Adições!$F:$F)*Operação!$C$4,2),0)</f>
        <v>0</v>
      </c>
      <c r="K111" s="28" t="n">
        <f aca="false">IFERROR(ROUND($G111/SUM(Adições!$E:$E)*Operação!$C$5,2),0)</f>
        <v>0</v>
      </c>
      <c r="L111" s="28" t="n">
        <f aca="false">IFERROR(ROUND($G111/SUM(Adições!$E:$E)*Operação!$C$6,2),0)</f>
        <v>0</v>
      </c>
      <c r="M111" s="28" t="n">
        <f aca="false">I111+J111+K111+L111</f>
        <v>0</v>
      </c>
      <c r="N111" s="29" t="s">
        <v>40</v>
      </c>
      <c r="O111" s="30" t="n">
        <f aca="false">IFERROR(IF(P111&gt;0,ROUND((M111+W111+AB111+AC111+AG111+AL111)/(1-P111/100),2),0),0)</f>
        <v>0</v>
      </c>
      <c r="P111" s="30" t="n">
        <f aca="false">IFERROR(INDEX(Adições!$R$2:$R$301,MATCH($B111,Adições!$A$2:$A$301,0)),0)</f>
        <v>0</v>
      </c>
      <c r="Q111" s="30" t="n">
        <f aca="false">IFERROR(ROUND(O111*P111/100,2),0)</f>
        <v>0</v>
      </c>
      <c r="R111" s="30" t="n">
        <f aca="false">IFERROR(ROUND(Q111*(-INDEX(Adições!$S$2:$S$301,MATCH($B111,Adições!$A$2:$A$301,0))/100),2),0)</f>
        <v>0</v>
      </c>
      <c r="S111" s="24" t="str">
        <f aca="false">IFERROR(""&amp;INDEX(Adições!$T$2:$T$301,MATCH($B111,Adições!$A$2:$A$301,0)),"")</f>
        <v/>
      </c>
      <c r="T111" s="29" t="s">
        <v>40</v>
      </c>
      <c r="U111" s="30" t="n">
        <f aca="false">IFERROR(ROUND(W111*100/V111,2),0)</f>
        <v>0</v>
      </c>
      <c r="V111" s="31" t="n">
        <f aca="false">IFERROR(INDEX(Adições!$I$2:$I$301,MATCH($B111,Adições!$A$2:$A$301,0)),0)</f>
        <v>0</v>
      </c>
      <c r="W111" s="30" t="n">
        <f aca="false">IFERROR(ROUND($G111/INDEX(Adições!$E$2:$E$301,MATCH($B111,Adições!$A$2:$A$301,0))*INDEX(Adições!$J$2:$J$301,MATCH($B111,Adições!$A$2:$A$301,0)),2),0)</f>
        <v>0</v>
      </c>
      <c r="X111" s="24" t="str">
        <f aca="false">IFERROR(""&amp;INDEX(Adições!$K$2:$K$301,MATCH($B111,Adições!$A$2:$A$301,0)),"")</f>
        <v/>
      </c>
      <c r="Y111" s="29" t="s">
        <v>40</v>
      </c>
      <c r="Z111" s="30" t="n">
        <f aca="false">IFERROR(ROUND(AB111*100/AA111,2),0)</f>
        <v>0</v>
      </c>
      <c r="AA111" s="31" t="n">
        <f aca="false">IFERROR(INDEX(Adições!$G$2:$G$301,MATCH($B111,Adições!$A$2:$A$301,0)),0)</f>
        <v>0</v>
      </c>
      <c r="AB111" s="30" t="n">
        <f aca="false">IFERROR(ROUND($G111/INDEX(Adições!$E$2:$E$301,MATCH($B111,Adições!$A$2:$A$301,0))*INDEX(Adições!$H$2:$H$301,MATCH($B111,Adições!$A$2:$A$301,0)),2),0)</f>
        <v>0</v>
      </c>
      <c r="AC111" s="28" t="n">
        <f aca="false">IFERROR(ROUND($G111/SUM(Adições!$E:$E)*Operação!$C$7,2),0)</f>
        <v>0</v>
      </c>
      <c r="AD111" s="29" t="s">
        <v>40</v>
      </c>
      <c r="AE111" s="30" t="n">
        <f aca="false">IFERROR(ROUND(AG111*100/AF111,2),0)</f>
        <v>0</v>
      </c>
      <c r="AF111" s="28" t="n">
        <f aca="false">IFERROR(INDEX(Adições!$L$2:$L$301,MATCH($B111,Adições!$A$2:$A$301,0)),0)</f>
        <v>0</v>
      </c>
      <c r="AG111" s="30" t="n">
        <f aca="false">IFERROR(ROUND($G111/INDEX(Adições!$E$2:$E$301,MATCH($B111,Adições!$A$2:$A$301,0))*INDEX(Adições!$M$2:$M$301,MATCH($B111,Adições!$A$2:$A$301,0)),2),0)</f>
        <v>0</v>
      </c>
      <c r="AH111" s="24" t="str">
        <f aca="false">IFERROR(""&amp;INDEX(Adições!$N$2:$N$301,MATCH($B111,Adições!$A$2:$A$301,0)),"")</f>
        <v/>
      </c>
      <c r="AI111" s="29" t="s">
        <v>40</v>
      </c>
      <c r="AJ111" s="30" t="n">
        <f aca="false">IFERROR(ROUND(AL111*100/AK111,2),0)</f>
        <v>0</v>
      </c>
      <c r="AK111" s="28" t="n">
        <f aca="false">IFERROR(INDEX(Adições!$O$2:$O$301,MATCH($B111,Adições!$A$2:$A$301,0)),0)</f>
        <v>0</v>
      </c>
      <c r="AL111" s="30" t="n">
        <f aca="false">IFERROR(ROUND($G111/INDEX(Adições!$E$2:$E$301,MATCH($B111,Adições!$A$2:$A$301,0))*INDEX(Adições!$P$2:$P$301,MATCH($B111,Adições!$A$2:$A$301,0)),2),0)</f>
        <v>0</v>
      </c>
      <c r="AM111" s="24" t="str">
        <f aca="false">IFERROR(""&amp;INDEX(Adições!$Q$2:$Q$301,MATCH($B111,Adições!$A$2:$A$301,0)),"")</f>
        <v/>
      </c>
      <c r="AN111" s="28" t="n">
        <f aca="false">M111+Q111+W111+AB111+AC111+AG111+AL111</f>
        <v>0</v>
      </c>
    </row>
    <row r="112" customFormat="false" ht="12.8" hidden="false" customHeight="false" outlineLevel="0" collapsed="false">
      <c r="A112" s="20"/>
      <c r="B112" s="21"/>
      <c r="C112" s="22"/>
      <c r="D112" s="32"/>
      <c r="E112" s="24" t="str">
        <f aca="false">IFERROR(""&amp;INDEX(Adições!$B$2:$B$301,MATCH($B112,Adições!$A$2:$A$301,0)),"")</f>
        <v/>
      </c>
      <c r="F112" s="25" t="n">
        <f aca="false">IFERROR(ROUND($G112/INDEX(Adições!$E$2:$E$301,MATCH($B112,Adições!$A$2:$A$301,0))*INDEX(Adições!$F$2:$F$301,MATCH($B112,Adições!$A$2:$A$301,0)),2),0)</f>
        <v>0</v>
      </c>
      <c r="G112" s="26" t="n">
        <f aca="false">ROUND(C112*D112,4)</f>
        <v>0</v>
      </c>
      <c r="H112" s="27" t="n">
        <f aca="false">ROUND(D112*Operação!$C$1,8)</f>
        <v>0</v>
      </c>
      <c r="I112" s="28" t="n">
        <f aca="false">ROUND(C112*H112,2)</f>
        <v>0</v>
      </c>
      <c r="J112" s="28" t="n">
        <f aca="false">IFERROR(ROUND($F112/SUM(Adições!$F:$F)*Operação!$C$4,2),0)</f>
        <v>0</v>
      </c>
      <c r="K112" s="28" t="n">
        <f aca="false">IFERROR(ROUND($G112/SUM(Adições!$E:$E)*Operação!$C$5,2),0)</f>
        <v>0</v>
      </c>
      <c r="L112" s="28" t="n">
        <f aca="false">IFERROR(ROUND($G112/SUM(Adições!$E:$E)*Operação!$C$6,2),0)</f>
        <v>0</v>
      </c>
      <c r="M112" s="28" t="n">
        <f aca="false">I112+J112+K112+L112</f>
        <v>0</v>
      </c>
      <c r="N112" s="29" t="s">
        <v>40</v>
      </c>
      <c r="O112" s="30" t="n">
        <f aca="false">IFERROR(IF(P112&gt;0,ROUND((M112+W112+AB112+AC112+AG112+AL112)/(1-P112/100),2),0),0)</f>
        <v>0</v>
      </c>
      <c r="P112" s="30" t="n">
        <f aca="false">IFERROR(INDEX(Adições!$R$2:$R$301,MATCH($B112,Adições!$A$2:$A$301,0)),0)</f>
        <v>0</v>
      </c>
      <c r="Q112" s="30" t="n">
        <f aca="false">IFERROR(ROUND(O112*P112/100,2),0)</f>
        <v>0</v>
      </c>
      <c r="R112" s="30" t="n">
        <f aca="false">IFERROR(ROUND(Q112*(-INDEX(Adições!$S$2:$S$301,MATCH($B112,Adições!$A$2:$A$301,0))/100),2),0)</f>
        <v>0</v>
      </c>
      <c r="S112" s="24" t="str">
        <f aca="false">IFERROR(""&amp;INDEX(Adições!$T$2:$T$301,MATCH($B112,Adições!$A$2:$A$301,0)),"")</f>
        <v/>
      </c>
      <c r="T112" s="29" t="s">
        <v>40</v>
      </c>
      <c r="U112" s="30" t="n">
        <f aca="false">IFERROR(ROUND(W112*100/V112,2),0)</f>
        <v>0</v>
      </c>
      <c r="V112" s="31" t="n">
        <f aca="false">IFERROR(INDEX(Adições!$I$2:$I$301,MATCH($B112,Adições!$A$2:$A$301,0)),0)</f>
        <v>0</v>
      </c>
      <c r="W112" s="30" t="n">
        <f aca="false">IFERROR(ROUND($G112/INDEX(Adições!$E$2:$E$301,MATCH($B112,Adições!$A$2:$A$301,0))*INDEX(Adições!$J$2:$J$301,MATCH($B112,Adições!$A$2:$A$301,0)),2),0)</f>
        <v>0</v>
      </c>
      <c r="X112" s="24" t="str">
        <f aca="false">IFERROR(""&amp;INDEX(Adições!$K$2:$K$301,MATCH($B112,Adições!$A$2:$A$301,0)),"")</f>
        <v/>
      </c>
      <c r="Y112" s="29" t="s">
        <v>40</v>
      </c>
      <c r="Z112" s="30" t="n">
        <f aca="false">IFERROR(ROUND(AB112*100/AA112,2),0)</f>
        <v>0</v>
      </c>
      <c r="AA112" s="31" t="n">
        <f aca="false">IFERROR(INDEX(Adições!$G$2:$G$301,MATCH($B112,Adições!$A$2:$A$301,0)),0)</f>
        <v>0</v>
      </c>
      <c r="AB112" s="30" t="n">
        <f aca="false">IFERROR(ROUND($G112/INDEX(Adições!$E$2:$E$301,MATCH($B112,Adições!$A$2:$A$301,0))*INDEX(Adições!$H$2:$H$301,MATCH($B112,Adições!$A$2:$A$301,0)),2),0)</f>
        <v>0</v>
      </c>
      <c r="AC112" s="28" t="n">
        <f aca="false">IFERROR(ROUND($G112/SUM(Adições!$E:$E)*Operação!$C$7,2),0)</f>
        <v>0</v>
      </c>
      <c r="AD112" s="29" t="s">
        <v>40</v>
      </c>
      <c r="AE112" s="30" t="n">
        <f aca="false">IFERROR(ROUND(AG112*100/AF112,2),0)</f>
        <v>0</v>
      </c>
      <c r="AF112" s="28" t="n">
        <f aca="false">IFERROR(INDEX(Adições!$L$2:$L$301,MATCH($B112,Adições!$A$2:$A$301,0)),0)</f>
        <v>0</v>
      </c>
      <c r="AG112" s="30" t="n">
        <f aca="false">IFERROR(ROUND($G112/INDEX(Adições!$E$2:$E$301,MATCH($B112,Adições!$A$2:$A$301,0))*INDEX(Adições!$M$2:$M$301,MATCH($B112,Adições!$A$2:$A$301,0)),2),0)</f>
        <v>0</v>
      </c>
      <c r="AH112" s="24" t="str">
        <f aca="false">IFERROR(""&amp;INDEX(Adições!$N$2:$N$301,MATCH($B112,Adições!$A$2:$A$301,0)),"")</f>
        <v/>
      </c>
      <c r="AI112" s="29" t="s">
        <v>40</v>
      </c>
      <c r="AJ112" s="30" t="n">
        <f aca="false">IFERROR(ROUND(AL112*100/AK112,2),0)</f>
        <v>0</v>
      </c>
      <c r="AK112" s="28" t="n">
        <f aca="false">IFERROR(INDEX(Adições!$O$2:$O$301,MATCH($B112,Adições!$A$2:$A$301,0)),0)</f>
        <v>0</v>
      </c>
      <c r="AL112" s="30" t="n">
        <f aca="false">IFERROR(ROUND($G112/INDEX(Adições!$E$2:$E$301,MATCH($B112,Adições!$A$2:$A$301,0))*INDEX(Adições!$P$2:$P$301,MATCH($B112,Adições!$A$2:$A$301,0)),2),0)</f>
        <v>0</v>
      </c>
      <c r="AM112" s="24" t="str">
        <f aca="false">IFERROR(""&amp;INDEX(Adições!$Q$2:$Q$301,MATCH($B112,Adições!$A$2:$A$301,0)),"")</f>
        <v/>
      </c>
      <c r="AN112" s="28" t="n">
        <f aca="false">M112+Q112+W112+AB112+AC112+AG112+AL112</f>
        <v>0</v>
      </c>
    </row>
    <row r="113" customFormat="false" ht="12.8" hidden="false" customHeight="false" outlineLevel="0" collapsed="false">
      <c r="A113" s="20"/>
      <c r="B113" s="21"/>
      <c r="C113" s="22"/>
      <c r="D113" s="32"/>
      <c r="E113" s="24" t="str">
        <f aca="false">IFERROR(""&amp;INDEX(Adições!$B$2:$B$301,MATCH($B113,Adições!$A$2:$A$301,0)),"")</f>
        <v/>
      </c>
      <c r="F113" s="25" t="n">
        <f aca="false">IFERROR(ROUND($G113/INDEX(Adições!$E$2:$E$301,MATCH($B113,Adições!$A$2:$A$301,0))*INDEX(Adições!$F$2:$F$301,MATCH($B113,Adições!$A$2:$A$301,0)),2),0)</f>
        <v>0</v>
      </c>
      <c r="G113" s="26" t="n">
        <f aca="false">ROUND(C113*D113,4)</f>
        <v>0</v>
      </c>
      <c r="H113" s="27" t="n">
        <f aca="false">ROUND(D113*Operação!$C$1,8)</f>
        <v>0</v>
      </c>
      <c r="I113" s="28" t="n">
        <f aca="false">ROUND(C113*H113,2)</f>
        <v>0</v>
      </c>
      <c r="J113" s="28" t="n">
        <f aca="false">IFERROR(ROUND($F113/SUM(Adições!$F:$F)*Operação!$C$4,2),0)</f>
        <v>0</v>
      </c>
      <c r="K113" s="28" t="n">
        <f aca="false">IFERROR(ROUND($G113/SUM(Adições!$E:$E)*Operação!$C$5,2),0)</f>
        <v>0</v>
      </c>
      <c r="L113" s="28" t="n">
        <f aca="false">IFERROR(ROUND($G113/SUM(Adições!$E:$E)*Operação!$C$6,2),0)</f>
        <v>0</v>
      </c>
      <c r="M113" s="28" t="n">
        <f aca="false">I113+J113+K113+L113</f>
        <v>0</v>
      </c>
      <c r="N113" s="29" t="s">
        <v>40</v>
      </c>
      <c r="O113" s="30" t="n">
        <f aca="false">IFERROR(IF(P113&gt;0,ROUND((M113+W113+AB113+AC113+AG113+AL113)/(1-P113/100),2),0),0)</f>
        <v>0</v>
      </c>
      <c r="P113" s="30" t="n">
        <f aca="false">IFERROR(INDEX(Adições!$R$2:$R$301,MATCH($B113,Adições!$A$2:$A$301,0)),0)</f>
        <v>0</v>
      </c>
      <c r="Q113" s="30" t="n">
        <f aca="false">IFERROR(ROUND(O113*P113/100,2),0)</f>
        <v>0</v>
      </c>
      <c r="R113" s="30" t="n">
        <f aca="false">IFERROR(ROUND(Q113*(-INDEX(Adições!$S$2:$S$301,MATCH($B113,Adições!$A$2:$A$301,0))/100),2),0)</f>
        <v>0</v>
      </c>
      <c r="S113" s="24" t="str">
        <f aca="false">IFERROR(""&amp;INDEX(Adições!$T$2:$T$301,MATCH($B113,Adições!$A$2:$A$301,0)),"")</f>
        <v/>
      </c>
      <c r="T113" s="29" t="s">
        <v>40</v>
      </c>
      <c r="U113" s="30" t="n">
        <f aca="false">IFERROR(ROUND(W113*100/V113,2),0)</f>
        <v>0</v>
      </c>
      <c r="V113" s="31" t="n">
        <f aca="false">IFERROR(INDEX(Adições!$I$2:$I$301,MATCH($B113,Adições!$A$2:$A$301,0)),0)</f>
        <v>0</v>
      </c>
      <c r="W113" s="30" t="n">
        <f aca="false">IFERROR(ROUND($G113/INDEX(Adições!$E$2:$E$301,MATCH($B113,Adições!$A$2:$A$301,0))*INDEX(Adições!$J$2:$J$301,MATCH($B113,Adições!$A$2:$A$301,0)),2),0)</f>
        <v>0</v>
      </c>
      <c r="X113" s="24" t="str">
        <f aca="false">IFERROR(""&amp;INDEX(Adições!$K$2:$K$301,MATCH($B113,Adições!$A$2:$A$301,0)),"")</f>
        <v/>
      </c>
      <c r="Y113" s="29" t="s">
        <v>40</v>
      </c>
      <c r="Z113" s="30" t="n">
        <f aca="false">IFERROR(ROUND(AB113*100/AA113,2),0)</f>
        <v>0</v>
      </c>
      <c r="AA113" s="31" t="n">
        <f aca="false">IFERROR(INDEX(Adições!$G$2:$G$301,MATCH($B113,Adições!$A$2:$A$301,0)),0)</f>
        <v>0</v>
      </c>
      <c r="AB113" s="30" t="n">
        <f aca="false">IFERROR(ROUND($G113/INDEX(Adições!$E$2:$E$301,MATCH($B113,Adições!$A$2:$A$301,0))*INDEX(Adições!$H$2:$H$301,MATCH($B113,Adições!$A$2:$A$301,0)),2),0)</f>
        <v>0</v>
      </c>
      <c r="AC113" s="28" t="n">
        <f aca="false">IFERROR(ROUND($G113/SUM(Adições!$E:$E)*Operação!$C$7,2),0)</f>
        <v>0</v>
      </c>
      <c r="AD113" s="29" t="s">
        <v>40</v>
      </c>
      <c r="AE113" s="30" t="n">
        <f aca="false">IFERROR(ROUND(AG113*100/AF113,2),0)</f>
        <v>0</v>
      </c>
      <c r="AF113" s="28" t="n">
        <f aca="false">IFERROR(INDEX(Adições!$L$2:$L$301,MATCH($B113,Adições!$A$2:$A$301,0)),0)</f>
        <v>0</v>
      </c>
      <c r="AG113" s="30" t="n">
        <f aca="false">IFERROR(ROUND($G113/INDEX(Adições!$E$2:$E$301,MATCH($B113,Adições!$A$2:$A$301,0))*INDEX(Adições!$M$2:$M$301,MATCH($B113,Adições!$A$2:$A$301,0)),2),0)</f>
        <v>0</v>
      </c>
      <c r="AH113" s="24" t="str">
        <f aca="false">IFERROR(""&amp;INDEX(Adições!$N$2:$N$301,MATCH($B113,Adições!$A$2:$A$301,0)),"")</f>
        <v/>
      </c>
      <c r="AI113" s="29" t="s">
        <v>40</v>
      </c>
      <c r="AJ113" s="30" t="n">
        <f aca="false">IFERROR(ROUND(AL113*100/AK113,2),0)</f>
        <v>0</v>
      </c>
      <c r="AK113" s="28" t="n">
        <f aca="false">IFERROR(INDEX(Adições!$O$2:$O$301,MATCH($B113,Adições!$A$2:$A$301,0)),0)</f>
        <v>0</v>
      </c>
      <c r="AL113" s="30" t="n">
        <f aca="false">IFERROR(ROUND($G113/INDEX(Adições!$E$2:$E$301,MATCH($B113,Adições!$A$2:$A$301,0))*INDEX(Adições!$P$2:$P$301,MATCH($B113,Adições!$A$2:$A$301,0)),2),0)</f>
        <v>0</v>
      </c>
      <c r="AM113" s="24" t="str">
        <f aca="false">IFERROR(""&amp;INDEX(Adições!$Q$2:$Q$301,MATCH($B113,Adições!$A$2:$A$301,0)),"")</f>
        <v/>
      </c>
      <c r="AN113" s="28" t="n">
        <f aca="false">M113+Q113+W113+AB113+AC113+AG113+AL113</f>
        <v>0</v>
      </c>
    </row>
    <row r="114" customFormat="false" ht="12.8" hidden="false" customHeight="false" outlineLevel="0" collapsed="false">
      <c r="A114" s="20"/>
      <c r="B114" s="21"/>
      <c r="C114" s="22"/>
      <c r="D114" s="32"/>
      <c r="E114" s="24" t="str">
        <f aca="false">IFERROR(""&amp;INDEX(Adições!$B$2:$B$301,MATCH($B114,Adições!$A$2:$A$301,0)),"")</f>
        <v/>
      </c>
      <c r="F114" s="25" t="n">
        <f aca="false">IFERROR(ROUND($G114/INDEX(Adições!$E$2:$E$301,MATCH($B114,Adições!$A$2:$A$301,0))*INDEX(Adições!$F$2:$F$301,MATCH($B114,Adições!$A$2:$A$301,0)),2),0)</f>
        <v>0</v>
      </c>
      <c r="G114" s="26" t="n">
        <f aca="false">ROUND(C114*D114,4)</f>
        <v>0</v>
      </c>
      <c r="H114" s="27" t="n">
        <f aca="false">ROUND(D114*Operação!$C$1,8)</f>
        <v>0</v>
      </c>
      <c r="I114" s="28" t="n">
        <f aca="false">ROUND(C114*H114,2)</f>
        <v>0</v>
      </c>
      <c r="J114" s="28" t="n">
        <f aca="false">IFERROR(ROUND($F114/SUM(Adições!$F:$F)*Operação!$C$4,2),0)</f>
        <v>0</v>
      </c>
      <c r="K114" s="28" t="n">
        <f aca="false">IFERROR(ROUND($G114/SUM(Adições!$E:$E)*Operação!$C$5,2),0)</f>
        <v>0</v>
      </c>
      <c r="L114" s="28" t="n">
        <f aca="false">IFERROR(ROUND($G114/SUM(Adições!$E:$E)*Operação!$C$6,2),0)</f>
        <v>0</v>
      </c>
      <c r="M114" s="28" t="n">
        <f aca="false">I114+J114+K114+L114</f>
        <v>0</v>
      </c>
      <c r="N114" s="29" t="s">
        <v>40</v>
      </c>
      <c r="O114" s="30" t="n">
        <f aca="false">IFERROR(IF(P114&gt;0,ROUND((M114+W114+AB114+AC114+AG114+AL114)/(1-P114/100),2),0),0)</f>
        <v>0</v>
      </c>
      <c r="P114" s="30" t="n">
        <f aca="false">IFERROR(INDEX(Adições!$R$2:$R$301,MATCH($B114,Adições!$A$2:$A$301,0)),0)</f>
        <v>0</v>
      </c>
      <c r="Q114" s="30" t="n">
        <f aca="false">IFERROR(ROUND(O114*P114/100,2),0)</f>
        <v>0</v>
      </c>
      <c r="R114" s="30" t="n">
        <f aca="false">IFERROR(ROUND(Q114*(-INDEX(Adições!$S$2:$S$301,MATCH($B114,Adições!$A$2:$A$301,0))/100),2),0)</f>
        <v>0</v>
      </c>
      <c r="S114" s="24" t="str">
        <f aca="false">IFERROR(""&amp;INDEX(Adições!$T$2:$T$301,MATCH($B114,Adições!$A$2:$A$301,0)),"")</f>
        <v/>
      </c>
      <c r="T114" s="29" t="s">
        <v>40</v>
      </c>
      <c r="U114" s="30" t="n">
        <f aca="false">IFERROR(ROUND(W114*100/V114,2),0)</f>
        <v>0</v>
      </c>
      <c r="V114" s="31" t="n">
        <f aca="false">IFERROR(INDEX(Adições!$I$2:$I$301,MATCH($B114,Adições!$A$2:$A$301,0)),0)</f>
        <v>0</v>
      </c>
      <c r="W114" s="30" t="n">
        <f aca="false">IFERROR(ROUND($G114/INDEX(Adições!$E$2:$E$301,MATCH($B114,Adições!$A$2:$A$301,0))*INDEX(Adições!$J$2:$J$301,MATCH($B114,Adições!$A$2:$A$301,0)),2),0)</f>
        <v>0</v>
      </c>
      <c r="X114" s="24" t="str">
        <f aca="false">IFERROR(""&amp;INDEX(Adições!$K$2:$K$301,MATCH($B114,Adições!$A$2:$A$301,0)),"")</f>
        <v/>
      </c>
      <c r="Y114" s="29" t="s">
        <v>40</v>
      </c>
      <c r="Z114" s="30" t="n">
        <f aca="false">IFERROR(ROUND(AB114*100/AA114,2),0)</f>
        <v>0</v>
      </c>
      <c r="AA114" s="31" t="n">
        <f aca="false">IFERROR(INDEX(Adições!$G$2:$G$301,MATCH($B114,Adições!$A$2:$A$301,0)),0)</f>
        <v>0</v>
      </c>
      <c r="AB114" s="30" t="n">
        <f aca="false">IFERROR(ROUND($G114/INDEX(Adições!$E$2:$E$301,MATCH($B114,Adições!$A$2:$A$301,0))*INDEX(Adições!$H$2:$H$301,MATCH($B114,Adições!$A$2:$A$301,0)),2),0)</f>
        <v>0</v>
      </c>
      <c r="AC114" s="28" t="n">
        <f aca="false">IFERROR(ROUND($G114/SUM(Adições!$E:$E)*Operação!$C$7,2),0)</f>
        <v>0</v>
      </c>
      <c r="AD114" s="29" t="s">
        <v>40</v>
      </c>
      <c r="AE114" s="30" t="n">
        <f aca="false">IFERROR(ROUND(AG114*100/AF114,2),0)</f>
        <v>0</v>
      </c>
      <c r="AF114" s="28" t="n">
        <f aca="false">IFERROR(INDEX(Adições!$L$2:$L$301,MATCH($B114,Adições!$A$2:$A$301,0)),0)</f>
        <v>0</v>
      </c>
      <c r="AG114" s="30" t="n">
        <f aca="false">IFERROR(ROUND($G114/INDEX(Adições!$E$2:$E$301,MATCH($B114,Adições!$A$2:$A$301,0))*INDEX(Adições!$M$2:$M$301,MATCH($B114,Adições!$A$2:$A$301,0)),2),0)</f>
        <v>0</v>
      </c>
      <c r="AH114" s="24" t="str">
        <f aca="false">IFERROR(""&amp;INDEX(Adições!$N$2:$N$301,MATCH($B114,Adições!$A$2:$A$301,0)),"")</f>
        <v/>
      </c>
      <c r="AI114" s="29" t="s">
        <v>40</v>
      </c>
      <c r="AJ114" s="30" t="n">
        <f aca="false">IFERROR(ROUND(AL114*100/AK114,2),0)</f>
        <v>0</v>
      </c>
      <c r="AK114" s="28" t="n">
        <f aca="false">IFERROR(INDEX(Adições!$O$2:$O$301,MATCH($B114,Adições!$A$2:$A$301,0)),0)</f>
        <v>0</v>
      </c>
      <c r="AL114" s="30" t="n">
        <f aca="false">IFERROR(ROUND($G114/INDEX(Adições!$E$2:$E$301,MATCH($B114,Adições!$A$2:$A$301,0))*INDEX(Adições!$P$2:$P$301,MATCH($B114,Adições!$A$2:$A$301,0)),2),0)</f>
        <v>0</v>
      </c>
      <c r="AM114" s="24" t="str">
        <f aca="false">IFERROR(""&amp;INDEX(Adições!$Q$2:$Q$301,MATCH($B114,Adições!$A$2:$A$301,0)),"")</f>
        <v/>
      </c>
      <c r="AN114" s="28" t="n">
        <f aca="false">M114+Q114+W114+AB114+AC114+AG114+AL114</f>
        <v>0</v>
      </c>
    </row>
    <row r="115" customFormat="false" ht="12.8" hidden="false" customHeight="false" outlineLevel="0" collapsed="false">
      <c r="A115" s="20"/>
      <c r="B115" s="21"/>
      <c r="C115" s="22"/>
      <c r="D115" s="32"/>
      <c r="E115" s="24" t="str">
        <f aca="false">IFERROR(""&amp;INDEX(Adições!$B$2:$B$301,MATCH($B115,Adições!$A$2:$A$301,0)),"")</f>
        <v/>
      </c>
      <c r="F115" s="25" t="n">
        <f aca="false">IFERROR(ROUND($G115/INDEX(Adições!$E$2:$E$301,MATCH($B115,Adições!$A$2:$A$301,0))*INDEX(Adições!$F$2:$F$301,MATCH($B115,Adições!$A$2:$A$301,0)),2),0)</f>
        <v>0</v>
      </c>
      <c r="G115" s="26" t="n">
        <f aca="false">ROUND(C115*D115,4)</f>
        <v>0</v>
      </c>
      <c r="H115" s="27" t="n">
        <f aca="false">ROUND(D115*Operação!$C$1,8)</f>
        <v>0</v>
      </c>
      <c r="I115" s="28" t="n">
        <f aca="false">ROUND(C115*H115,2)</f>
        <v>0</v>
      </c>
      <c r="J115" s="28" t="n">
        <f aca="false">IFERROR(ROUND($F115/SUM(Adições!$F:$F)*Operação!$C$4,2),0)</f>
        <v>0</v>
      </c>
      <c r="K115" s="28" t="n">
        <f aca="false">IFERROR(ROUND($G115/SUM(Adições!$E:$E)*Operação!$C$5,2),0)</f>
        <v>0</v>
      </c>
      <c r="L115" s="28" t="n">
        <f aca="false">IFERROR(ROUND($G115/SUM(Adições!$E:$E)*Operação!$C$6,2),0)</f>
        <v>0</v>
      </c>
      <c r="M115" s="28" t="n">
        <f aca="false">I115+J115+K115+L115</f>
        <v>0</v>
      </c>
      <c r="N115" s="29" t="s">
        <v>40</v>
      </c>
      <c r="O115" s="30" t="n">
        <f aca="false">IFERROR(IF(P115&gt;0,ROUND((M115+W115+AB115+AC115+AG115+AL115)/(1-P115/100),2),0),0)</f>
        <v>0</v>
      </c>
      <c r="P115" s="30" t="n">
        <f aca="false">IFERROR(INDEX(Adições!$R$2:$R$301,MATCH($B115,Adições!$A$2:$A$301,0)),0)</f>
        <v>0</v>
      </c>
      <c r="Q115" s="30" t="n">
        <f aca="false">IFERROR(ROUND(O115*P115/100,2),0)</f>
        <v>0</v>
      </c>
      <c r="R115" s="30" t="n">
        <f aca="false">IFERROR(ROUND(Q115*(-INDEX(Adições!$S$2:$S$301,MATCH($B115,Adições!$A$2:$A$301,0))/100),2),0)</f>
        <v>0</v>
      </c>
      <c r="S115" s="24" t="str">
        <f aca="false">IFERROR(""&amp;INDEX(Adições!$T$2:$T$301,MATCH($B115,Adições!$A$2:$A$301,0)),"")</f>
        <v/>
      </c>
      <c r="T115" s="29" t="s">
        <v>40</v>
      </c>
      <c r="U115" s="30" t="n">
        <f aca="false">IFERROR(ROUND(W115*100/V115,2),0)</f>
        <v>0</v>
      </c>
      <c r="V115" s="31" t="n">
        <f aca="false">IFERROR(INDEX(Adições!$I$2:$I$301,MATCH($B115,Adições!$A$2:$A$301,0)),0)</f>
        <v>0</v>
      </c>
      <c r="W115" s="30" t="n">
        <f aca="false">IFERROR(ROUND($G115/INDEX(Adições!$E$2:$E$301,MATCH($B115,Adições!$A$2:$A$301,0))*INDEX(Adições!$J$2:$J$301,MATCH($B115,Adições!$A$2:$A$301,0)),2),0)</f>
        <v>0</v>
      </c>
      <c r="X115" s="24" t="str">
        <f aca="false">IFERROR(""&amp;INDEX(Adições!$K$2:$K$301,MATCH($B115,Adições!$A$2:$A$301,0)),"")</f>
        <v/>
      </c>
      <c r="Y115" s="29" t="s">
        <v>40</v>
      </c>
      <c r="Z115" s="30" t="n">
        <f aca="false">IFERROR(ROUND(AB115*100/AA115,2),0)</f>
        <v>0</v>
      </c>
      <c r="AA115" s="31" t="n">
        <f aca="false">IFERROR(INDEX(Adições!$G$2:$G$301,MATCH($B115,Adições!$A$2:$A$301,0)),0)</f>
        <v>0</v>
      </c>
      <c r="AB115" s="30" t="n">
        <f aca="false">IFERROR(ROUND($G115/INDEX(Adições!$E$2:$E$301,MATCH($B115,Adições!$A$2:$A$301,0))*INDEX(Adições!$H$2:$H$301,MATCH($B115,Adições!$A$2:$A$301,0)),2),0)</f>
        <v>0</v>
      </c>
      <c r="AC115" s="28" t="n">
        <f aca="false">IFERROR(ROUND($G115/SUM(Adições!$E:$E)*Operação!$C$7,2),0)</f>
        <v>0</v>
      </c>
      <c r="AD115" s="29" t="s">
        <v>40</v>
      </c>
      <c r="AE115" s="30" t="n">
        <f aca="false">IFERROR(ROUND(AG115*100/AF115,2),0)</f>
        <v>0</v>
      </c>
      <c r="AF115" s="28" t="n">
        <f aca="false">IFERROR(INDEX(Adições!$L$2:$L$301,MATCH($B115,Adições!$A$2:$A$301,0)),0)</f>
        <v>0</v>
      </c>
      <c r="AG115" s="30" t="n">
        <f aca="false">IFERROR(ROUND($G115/INDEX(Adições!$E$2:$E$301,MATCH($B115,Adições!$A$2:$A$301,0))*INDEX(Adições!$M$2:$M$301,MATCH($B115,Adições!$A$2:$A$301,0)),2),0)</f>
        <v>0</v>
      </c>
      <c r="AH115" s="24" t="str">
        <f aca="false">IFERROR(""&amp;INDEX(Adições!$N$2:$N$301,MATCH($B115,Adições!$A$2:$A$301,0)),"")</f>
        <v/>
      </c>
      <c r="AI115" s="29" t="s">
        <v>40</v>
      </c>
      <c r="AJ115" s="30" t="n">
        <f aca="false">IFERROR(ROUND(AL115*100/AK115,2),0)</f>
        <v>0</v>
      </c>
      <c r="AK115" s="28" t="n">
        <f aca="false">IFERROR(INDEX(Adições!$O$2:$O$301,MATCH($B115,Adições!$A$2:$A$301,0)),0)</f>
        <v>0</v>
      </c>
      <c r="AL115" s="30" t="n">
        <f aca="false">IFERROR(ROUND($G115/INDEX(Adições!$E$2:$E$301,MATCH($B115,Adições!$A$2:$A$301,0))*INDEX(Adições!$P$2:$P$301,MATCH($B115,Adições!$A$2:$A$301,0)),2),0)</f>
        <v>0</v>
      </c>
      <c r="AM115" s="24" t="str">
        <f aca="false">IFERROR(""&amp;INDEX(Adições!$Q$2:$Q$301,MATCH($B115,Adições!$A$2:$A$301,0)),"")</f>
        <v/>
      </c>
      <c r="AN115" s="28" t="n">
        <f aca="false">M115+Q115+W115+AB115+AC115+AG115+AL115</f>
        <v>0</v>
      </c>
    </row>
    <row r="116" customFormat="false" ht="12.8" hidden="false" customHeight="false" outlineLevel="0" collapsed="false">
      <c r="A116" s="20"/>
      <c r="B116" s="21"/>
      <c r="C116" s="22"/>
      <c r="D116" s="32"/>
      <c r="E116" s="24" t="str">
        <f aca="false">IFERROR(""&amp;INDEX(Adições!$B$2:$B$301,MATCH($B116,Adições!$A$2:$A$301,0)),"")</f>
        <v/>
      </c>
      <c r="F116" s="25" t="n">
        <f aca="false">IFERROR(ROUND($G116/INDEX(Adições!$E$2:$E$301,MATCH($B116,Adições!$A$2:$A$301,0))*INDEX(Adições!$F$2:$F$301,MATCH($B116,Adições!$A$2:$A$301,0)),2),0)</f>
        <v>0</v>
      </c>
      <c r="G116" s="26" t="n">
        <f aca="false">ROUND(C116*D116,4)</f>
        <v>0</v>
      </c>
      <c r="H116" s="27" t="n">
        <f aca="false">ROUND(D116*Operação!$C$1,8)</f>
        <v>0</v>
      </c>
      <c r="I116" s="28" t="n">
        <f aca="false">ROUND(C116*H116,2)</f>
        <v>0</v>
      </c>
      <c r="J116" s="28" t="n">
        <f aca="false">IFERROR(ROUND($F116/SUM(Adições!$F:$F)*Operação!$C$4,2),0)</f>
        <v>0</v>
      </c>
      <c r="K116" s="28" t="n">
        <f aca="false">IFERROR(ROUND($G116/SUM(Adições!$E:$E)*Operação!$C$5,2),0)</f>
        <v>0</v>
      </c>
      <c r="L116" s="28" t="n">
        <f aca="false">IFERROR(ROUND($G116/SUM(Adições!$E:$E)*Operação!$C$6,2),0)</f>
        <v>0</v>
      </c>
      <c r="M116" s="28" t="n">
        <f aca="false">I116+J116+K116+L116</f>
        <v>0</v>
      </c>
      <c r="N116" s="29" t="s">
        <v>40</v>
      </c>
      <c r="O116" s="30" t="n">
        <f aca="false">IFERROR(IF(P116&gt;0,ROUND((M116+W116+AB116+AC116+AG116+AL116)/(1-P116/100),2),0),0)</f>
        <v>0</v>
      </c>
      <c r="P116" s="30" t="n">
        <f aca="false">IFERROR(INDEX(Adições!$R$2:$R$301,MATCH($B116,Adições!$A$2:$A$301,0)),0)</f>
        <v>0</v>
      </c>
      <c r="Q116" s="30" t="n">
        <f aca="false">IFERROR(ROUND(O116*P116/100,2),0)</f>
        <v>0</v>
      </c>
      <c r="R116" s="30" t="n">
        <f aca="false">IFERROR(ROUND(Q116*(-INDEX(Adições!$S$2:$S$301,MATCH($B116,Adições!$A$2:$A$301,0))/100),2),0)</f>
        <v>0</v>
      </c>
      <c r="S116" s="24" t="str">
        <f aca="false">IFERROR(""&amp;INDEX(Adições!$T$2:$T$301,MATCH($B116,Adições!$A$2:$A$301,0)),"")</f>
        <v/>
      </c>
      <c r="T116" s="29" t="s">
        <v>40</v>
      </c>
      <c r="U116" s="30" t="n">
        <f aca="false">IFERROR(ROUND(W116*100/V116,2),0)</f>
        <v>0</v>
      </c>
      <c r="V116" s="31" t="n">
        <f aca="false">IFERROR(INDEX(Adições!$I$2:$I$301,MATCH($B116,Adições!$A$2:$A$301,0)),0)</f>
        <v>0</v>
      </c>
      <c r="W116" s="30" t="n">
        <f aca="false">IFERROR(ROUND($G116/INDEX(Adições!$E$2:$E$301,MATCH($B116,Adições!$A$2:$A$301,0))*INDEX(Adições!$J$2:$J$301,MATCH($B116,Adições!$A$2:$A$301,0)),2),0)</f>
        <v>0</v>
      </c>
      <c r="X116" s="24" t="str">
        <f aca="false">IFERROR(""&amp;INDEX(Adições!$K$2:$K$301,MATCH($B116,Adições!$A$2:$A$301,0)),"")</f>
        <v/>
      </c>
      <c r="Y116" s="29" t="s">
        <v>40</v>
      </c>
      <c r="Z116" s="30" t="n">
        <f aca="false">IFERROR(ROUND(AB116*100/AA116,2),0)</f>
        <v>0</v>
      </c>
      <c r="AA116" s="31" t="n">
        <f aca="false">IFERROR(INDEX(Adições!$G$2:$G$301,MATCH($B116,Adições!$A$2:$A$301,0)),0)</f>
        <v>0</v>
      </c>
      <c r="AB116" s="30" t="n">
        <f aca="false">IFERROR(ROUND($G116/INDEX(Adições!$E$2:$E$301,MATCH($B116,Adições!$A$2:$A$301,0))*INDEX(Adições!$H$2:$H$301,MATCH($B116,Adições!$A$2:$A$301,0)),2),0)</f>
        <v>0</v>
      </c>
      <c r="AC116" s="28" t="n">
        <f aca="false">IFERROR(ROUND($G116/SUM(Adições!$E:$E)*Operação!$C$7,2),0)</f>
        <v>0</v>
      </c>
      <c r="AD116" s="29" t="s">
        <v>40</v>
      </c>
      <c r="AE116" s="30" t="n">
        <f aca="false">IFERROR(ROUND(AG116*100/AF116,2),0)</f>
        <v>0</v>
      </c>
      <c r="AF116" s="28" t="n">
        <f aca="false">IFERROR(INDEX(Adições!$L$2:$L$301,MATCH($B116,Adições!$A$2:$A$301,0)),0)</f>
        <v>0</v>
      </c>
      <c r="AG116" s="30" t="n">
        <f aca="false">IFERROR(ROUND($G116/INDEX(Adições!$E$2:$E$301,MATCH($B116,Adições!$A$2:$A$301,0))*INDEX(Adições!$M$2:$M$301,MATCH($B116,Adições!$A$2:$A$301,0)),2),0)</f>
        <v>0</v>
      </c>
      <c r="AH116" s="24" t="str">
        <f aca="false">IFERROR(""&amp;INDEX(Adições!$N$2:$N$301,MATCH($B116,Adições!$A$2:$A$301,0)),"")</f>
        <v/>
      </c>
      <c r="AI116" s="29" t="s">
        <v>40</v>
      </c>
      <c r="AJ116" s="30" t="n">
        <f aca="false">IFERROR(ROUND(AL116*100/AK116,2),0)</f>
        <v>0</v>
      </c>
      <c r="AK116" s="28" t="n">
        <f aca="false">IFERROR(INDEX(Adições!$O$2:$O$301,MATCH($B116,Adições!$A$2:$A$301,0)),0)</f>
        <v>0</v>
      </c>
      <c r="AL116" s="30" t="n">
        <f aca="false">IFERROR(ROUND($G116/INDEX(Adições!$E$2:$E$301,MATCH($B116,Adições!$A$2:$A$301,0))*INDEX(Adições!$P$2:$P$301,MATCH($B116,Adições!$A$2:$A$301,0)),2),0)</f>
        <v>0</v>
      </c>
      <c r="AM116" s="24" t="str">
        <f aca="false">IFERROR(""&amp;INDEX(Adições!$Q$2:$Q$301,MATCH($B116,Adições!$A$2:$A$301,0)),"")</f>
        <v/>
      </c>
      <c r="AN116" s="28" t="n">
        <f aca="false">M116+Q116+W116+AB116+AC116+AG116+AL116</f>
        <v>0</v>
      </c>
    </row>
    <row r="117" customFormat="false" ht="12.8" hidden="false" customHeight="false" outlineLevel="0" collapsed="false">
      <c r="A117" s="20"/>
      <c r="B117" s="21"/>
      <c r="C117" s="22"/>
      <c r="D117" s="32"/>
      <c r="E117" s="24" t="str">
        <f aca="false">IFERROR(""&amp;INDEX(Adições!$B$2:$B$301,MATCH($B117,Adições!$A$2:$A$301,0)),"")</f>
        <v/>
      </c>
      <c r="F117" s="25" t="n">
        <f aca="false">IFERROR(ROUND($G117/INDEX(Adições!$E$2:$E$301,MATCH($B117,Adições!$A$2:$A$301,0))*INDEX(Adições!$F$2:$F$301,MATCH($B117,Adições!$A$2:$A$301,0)),2),0)</f>
        <v>0</v>
      </c>
      <c r="G117" s="26" t="n">
        <f aca="false">ROUND(C117*D117,4)</f>
        <v>0</v>
      </c>
      <c r="H117" s="27" t="n">
        <f aca="false">ROUND(D117*Operação!$C$1,8)</f>
        <v>0</v>
      </c>
      <c r="I117" s="28" t="n">
        <f aca="false">ROUND(C117*H117,2)</f>
        <v>0</v>
      </c>
      <c r="J117" s="28" t="n">
        <f aca="false">IFERROR(ROUND($F117/SUM(Adições!$F:$F)*Operação!$C$4,2),0)</f>
        <v>0</v>
      </c>
      <c r="K117" s="28" t="n">
        <f aca="false">IFERROR(ROUND($G117/SUM(Adições!$E:$E)*Operação!$C$5,2),0)</f>
        <v>0</v>
      </c>
      <c r="L117" s="28" t="n">
        <f aca="false">IFERROR(ROUND($G117/SUM(Adições!$E:$E)*Operação!$C$6,2),0)</f>
        <v>0</v>
      </c>
      <c r="M117" s="28" t="n">
        <f aca="false">I117+J117+K117+L117</f>
        <v>0</v>
      </c>
      <c r="N117" s="29" t="s">
        <v>40</v>
      </c>
      <c r="O117" s="30" t="n">
        <f aca="false">IFERROR(IF(P117&gt;0,ROUND((M117+W117+AB117+AC117+AG117+AL117)/(1-P117/100),2),0),0)</f>
        <v>0</v>
      </c>
      <c r="P117" s="30" t="n">
        <f aca="false">IFERROR(INDEX(Adições!$R$2:$R$301,MATCH($B117,Adições!$A$2:$A$301,0)),0)</f>
        <v>0</v>
      </c>
      <c r="Q117" s="30" t="n">
        <f aca="false">IFERROR(ROUND(O117*P117/100,2),0)</f>
        <v>0</v>
      </c>
      <c r="R117" s="30" t="n">
        <f aca="false">IFERROR(ROUND(Q117*(-INDEX(Adições!$S$2:$S$301,MATCH($B117,Adições!$A$2:$A$301,0))/100),2),0)</f>
        <v>0</v>
      </c>
      <c r="S117" s="24" t="str">
        <f aca="false">IFERROR(""&amp;INDEX(Adições!$T$2:$T$301,MATCH($B117,Adições!$A$2:$A$301,0)),"")</f>
        <v/>
      </c>
      <c r="T117" s="29" t="s">
        <v>40</v>
      </c>
      <c r="U117" s="30" t="n">
        <f aca="false">IFERROR(ROUND(W117*100/V117,2),0)</f>
        <v>0</v>
      </c>
      <c r="V117" s="31" t="n">
        <f aca="false">IFERROR(INDEX(Adições!$I$2:$I$301,MATCH($B117,Adições!$A$2:$A$301,0)),0)</f>
        <v>0</v>
      </c>
      <c r="W117" s="30" t="n">
        <f aca="false">IFERROR(ROUND($G117/INDEX(Adições!$E$2:$E$301,MATCH($B117,Adições!$A$2:$A$301,0))*INDEX(Adições!$J$2:$J$301,MATCH($B117,Adições!$A$2:$A$301,0)),2),0)</f>
        <v>0</v>
      </c>
      <c r="X117" s="24" t="str">
        <f aca="false">IFERROR(""&amp;INDEX(Adições!$K$2:$K$301,MATCH($B117,Adições!$A$2:$A$301,0)),"")</f>
        <v/>
      </c>
      <c r="Y117" s="29" t="s">
        <v>40</v>
      </c>
      <c r="Z117" s="30" t="n">
        <f aca="false">IFERROR(ROUND(AB117*100/AA117,2),0)</f>
        <v>0</v>
      </c>
      <c r="AA117" s="31" t="n">
        <f aca="false">IFERROR(INDEX(Adições!$G$2:$G$301,MATCH($B117,Adições!$A$2:$A$301,0)),0)</f>
        <v>0</v>
      </c>
      <c r="AB117" s="30" t="n">
        <f aca="false">IFERROR(ROUND($G117/INDEX(Adições!$E$2:$E$301,MATCH($B117,Adições!$A$2:$A$301,0))*INDEX(Adições!$H$2:$H$301,MATCH($B117,Adições!$A$2:$A$301,0)),2),0)</f>
        <v>0</v>
      </c>
      <c r="AC117" s="28" t="n">
        <f aca="false">IFERROR(ROUND($G117/SUM(Adições!$E:$E)*Operação!$C$7,2),0)</f>
        <v>0</v>
      </c>
      <c r="AD117" s="29" t="s">
        <v>40</v>
      </c>
      <c r="AE117" s="30" t="n">
        <f aca="false">IFERROR(ROUND(AG117*100/AF117,2),0)</f>
        <v>0</v>
      </c>
      <c r="AF117" s="28" t="n">
        <f aca="false">IFERROR(INDEX(Adições!$L$2:$L$301,MATCH($B117,Adições!$A$2:$A$301,0)),0)</f>
        <v>0</v>
      </c>
      <c r="AG117" s="30" t="n">
        <f aca="false">IFERROR(ROUND($G117/INDEX(Adições!$E$2:$E$301,MATCH($B117,Adições!$A$2:$A$301,0))*INDEX(Adições!$M$2:$M$301,MATCH($B117,Adições!$A$2:$A$301,0)),2),0)</f>
        <v>0</v>
      </c>
      <c r="AH117" s="24" t="str">
        <f aca="false">IFERROR(""&amp;INDEX(Adições!$N$2:$N$301,MATCH($B117,Adições!$A$2:$A$301,0)),"")</f>
        <v/>
      </c>
      <c r="AI117" s="29" t="s">
        <v>40</v>
      </c>
      <c r="AJ117" s="30" t="n">
        <f aca="false">IFERROR(ROUND(AL117*100/AK117,2),0)</f>
        <v>0</v>
      </c>
      <c r="AK117" s="28" t="n">
        <f aca="false">IFERROR(INDEX(Adições!$O$2:$O$301,MATCH($B117,Adições!$A$2:$A$301,0)),0)</f>
        <v>0</v>
      </c>
      <c r="AL117" s="30" t="n">
        <f aca="false">IFERROR(ROUND($G117/INDEX(Adições!$E$2:$E$301,MATCH($B117,Adições!$A$2:$A$301,0))*INDEX(Adições!$P$2:$P$301,MATCH($B117,Adições!$A$2:$A$301,0)),2),0)</f>
        <v>0</v>
      </c>
      <c r="AM117" s="24" t="str">
        <f aca="false">IFERROR(""&amp;INDEX(Adições!$Q$2:$Q$301,MATCH($B117,Adições!$A$2:$A$301,0)),"")</f>
        <v/>
      </c>
      <c r="AN117" s="28" t="n">
        <f aca="false">M117+Q117+W117+AB117+AC117+AG117+AL117</f>
        <v>0</v>
      </c>
    </row>
    <row r="118" customFormat="false" ht="12.8" hidden="false" customHeight="false" outlineLevel="0" collapsed="false">
      <c r="A118" s="20"/>
      <c r="B118" s="21"/>
      <c r="C118" s="22"/>
      <c r="D118" s="32"/>
      <c r="E118" s="24" t="str">
        <f aca="false">IFERROR(""&amp;INDEX(Adições!$B$2:$B$301,MATCH($B118,Adições!$A$2:$A$301,0)),"")</f>
        <v/>
      </c>
      <c r="F118" s="25" t="n">
        <f aca="false">IFERROR(ROUND($G118/INDEX(Adições!$E$2:$E$301,MATCH($B118,Adições!$A$2:$A$301,0))*INDEX(Adições!$F$2:$F$301,MATCH($B118,Adições!$A$2:$A$301,0)),2),0)</f>
        <v>0</v>
      </c>
      <c r="G118" s="26" t="n">
        <f aca="false">ROUND(C118*D118,4)</f>
        <v>0</v>
      </c>
      <c r="H118" s="27" t="n">
        <f aca="false">ROUND(D118*Operação!$C$1,8)</f>
        <v>0</v>
      </c>
      <c r="I118" s="28" t="n">
        <f aca="false">ROUND(C118*H118,2)</f>
        <v>0</v>
      </c>
      <c r="J118" s="28" t="n">
        <f aca="false">IFERROR(ROUND($F118/SUM(Adições!$F:$F)*Operação!$C$4,2),0)</f>
        <v>0</v>
      </c>
      <c r="K118" s="28" t="n">
        <f aca="false">IFERROR(ROUND($G118/SUM(Adições!$E:$E)*Operação!$C$5,2),0)</f>
        <v>0</v>
      </c>
      <c r="L118" s="28" t="n">
        <f aca="false">IFERROR(ROUND($G118/SUM(Adições!$E:$E)*Operação!$C$6,2),0)</f>
        <v>0</v>
      </c>
      <c r="M118" s="28" t="n">
        <f aca="false">I118+J118+K118+L118</f>
        <v>0</v>
      </c>
      <c r="N118" s="29" t="s">
        <v>40</v>
      </c>
      <c r="O118" s="30" t="n">
        <f aca="false">IFERROR(IF(P118&gt;0,ROUND((M118+W118+AB118+AC118+AG118+AL118)/(1-P118/100),2),0),0)</f>
        <v>0</v>
      </c>
      <c r="P118" s="30" t="n">
        <f aca="false">IFERROR(INDEX(Adições!$R$2:$R$301,MATCH($B118,Adições!$A$2:$A$301,0)),0)</f>
        <v>0</v>
      </c>
      <c r="Q118" s="30" t="n">
        <f aca="false">IFERROR(ROUND(O118*P118/100,2),0)</f>
        <v>0</v>
      </c>
      <c r="R118" s="30" t="n">
        <f aca="false">IFERROR(ROUND(Q118*(-INDEX(Adições!$S$2:$S$301,MATCH($B118,Adições!$A$2:$A$301,0))/100),2),0)</f>
        <v>0</v>
      </c>
      <c r="S118" s="24" t="str">
        <f aca="false">IFERROR(""&amp;INDEX(Adições!$T$2:$T$301,MATCH($B118,Adições!$A$2:$A$301,0)),"")</f>
        <v/>
      </c>
      <c r="T118" s="29" t="s">
        <v>40</v>
      </c>
      <c r="U118" s="30" t="n">
        <f aca="false">IFERROR(ROUND(W118*100/V118,2),0)</f>
        <v>0</v>
      </c>
      <c r="V118" s="31" t="n">
        <f aca="false">IFERROR(INDEX(Adições!$I$2:$I$301,MATCH($B118,Adições!$A$2:$A$301,0)),0)</f>
        <v>0</v>
      </c>
      <c r="W118" s="30" t="n">
        <f aca="false">IFERROR(ROUND($G118/INDEX(Adições!$E$2:$E$301,MATCH($B118,Adições!$A$2:$A$301,0))*INDEX(Adições!$J$2:$J$301,MATCH($B118,Adições!$A$2:$A$301,0)),2),0)</f>
        <v>0</v>
      </c>
      <c r="X118" s="24" t="str">
        <f aca="false">IFERROR(""&amp;INDEX(Adições!$K$2:$K$301,MATCH($B118,Adições!$A$2:$A$301,0)),"")</f>
        <v/>
      </c>
      <c r="Y118" s="29" t="s">
        <v>40</v>
      </c>
      <c r="Z118" s="30" t="n">
        <f aca="false">IFERROR(ROUND(AB118*100/AA118,2),0)</f>
        <v>0</v>
      </c>
      <c r="AA118" s="31" t="n">
        <f aca="false">IFERROR(INDEX(Adições!$G$2:$G$301,MATCH($B118,Adições!$A$2:$A$301,0)),0)</f>
        <v>0</v>
      </c>
      <c r="AB118" s="30" t="n">
        <f aca="false">IFERROR(ROUND($G118/INDEX(Adições!$E$2:$E$301,MATCH($B118,Adições!$A$2:$A$301,0))*INDEX(Adições!$H$2:$H$301,MATCH($B118,Adições!$A$2:$A$301,0)),2),0)</f>
        <v>0</v>
      </c>
      <c r="AC118" s="28" t="n">
        <f aca="false">IFERROR(ROUND($G118/SUM(Adições!$E:$E)*Operação!$C$7,2),0)</f>
        <v>0</v>
      </c>
      <c r="AD118" s="29" t="s">
        <v>40</v>
      </c>
      <c r="AE118" s="30" t="n">
        <f aca="false">IFERROR(ROUND(AG118*100/AF118,2),0)</f>
        <v>0</v>
      </c>
      <c r="AF118" s="28" t="n">
        <f aca="false">IFERROR(INDEX(Adições!$L$2:$L$301,MATCH($B118,Adições!$A$2:$A$301,0)),0)</f>
        <v>0</v>
      </c>
      <c r="AG118" s="30" t="n">
        <f aca="false">IFERROR(ROUND($G118/INDEX(Adições!$E$2:$E$301,MATCH($B118,Adições!$A$2:$A$301,0))*INDEX(Adições!$M$2:$M$301,MATCH($B118,Adições!$A$2:$A$301,0)),2),0)</f>
        <v>0</v>
      </c>
      <c r="AH118" s="24" t="str">
        <f aca="false">IFERROR(""&amp;INDEX(Adições!$N$2:$N$301,MATCH($B118,Adições!$A$2:$A$301,0)),"")</f>
        <v/>
      </c>
      <c r="AI118" s="29" t="s">
        <v>40</v>
      </c>
      <c r="AJ118" s="30" t="n">
        <f aca="false">IFERROR(ROUND(AL118*100/AK118,2),0)</f>
        <v>0</v>
      </c>
      <c r="AK118" s="28" t="n">
        <f aca="false">IFERROR(INDEX(Adições!$O$2:$O$301,MATCH($B118,Adições!$A$2:$A$301,0)),0)</f>
        <v>0</v>
      </c>
      <c r="AL118" s="30" t="n">
        <f aca="false">IFERROR(ROUND($G118/INDEX(Adições!$E$2:$E$301,MATCH($B118,Adições!$A$2:$A$301,0))*INDEX(Adições!$P$2:$P$301,MATCH($B118,Adições!$A$2:$A$301,0)),2),0)</f>
        <v>0</v>
      </c>
      <c r="AM118" s="24" t="str">
        <f aca="false">IFERROR(""&amp;INDEX(Adições!$Q$2:$Q$301,MATCH($B118,Adições!$A$2:$A$301,0)),"")</f>
        <v/>
      </c>
      <c r="AN118" s="28" t="n">
        <f aca="false">M118+Q118+W118+AB118+AC118+AG118+AL118</f>
        <v>0</v>
      </c>
    </row>
    <row r="119" customFormat="false" ht="12.8" hidden="false" customHeight="false" outlineLevel="0" collapsed="false">
      <c r="A119" s="20"/>
      <c r="B119" s="21"/>
      <c r="C119" s="22"/>
      <c r="D119" s="32"/>
      <c r="E119" s="24" t="str">
        <f aca="false">IFERROR(""&amp;INDEX(Adições!$B$2:$B$301,MATCH($B119,Adições!$A$2:$A$301,0)),"")</f>
        <v/>
      </c>
      <c r="F119" s="25" t="n">
        <f aca="false">IFERROR(ROUND($G119/INDEX(Adições!$E$2:$E$301,MATCH($B119,Adições!$A$2:$A$301,0))*INDEX(Adições!$F$2:$F$301,MATCH($B119,Adições!$A$2:$A$301,0)),2),0)</f>
        <v>0</v>
      </c>
      <c r="G119" s="26" t="n">
        <f aca="false">ROUND(C119*D119,4)</f>
        <v>0</v>
      </c>
      <c r="H119" s="27" t="n">
        <f aca="false">ROUND(D119*Operação!$C$1,8)</f>
        <v>0</v>
      </c>
      <c r="I119" s="28" t="n">
        <f aca="false">ROUND(C119*H119,2)</f>
        <v>0</v>
      </c>
      <c r="J119" s="28" t="n">
        <f aca="false">IFERROR(ROUND($F119/SUM(Adições!$F:$F)*Operação!$C$4,2),0)</f>
        <v>0</v>
      </c>
      <c r="K119" s="28" t="n">
        <f aca="false">IFERROR(ROUND($G119/SUM(Adições!$E:$E)*Operação!$C$5,2),0)</f>
        <v>0</v>
      </c>
      <c r="L119" s="28" t="n">
        <f aca="false">IFERROR(ROUND($G119/SUM(Adições!$E:$E)*Operação!$C$6,2),0)</f>
        <v>0</v>
      </c>
      <c r="M119" s="28" t="n">
        <f aca="false">I119+J119+K119+L119</f>
        <v>0</v>
      </c>
      <c r="N119" s="29" t="s">
        <v>40</v>
      </c>
      <c r="O119" s="30" t="n">
        <f aca="false">IFERROR(IF(P119&gt;0,ROUND((M119+W119+AB119+AC119+AG119+AL119)/(1-P119/100),2),0),0)</f>
        <v>0</v>
      </c>
      <c r="P119" s="30" t="n">
        <f aca="false">IFERROR(INDEX(Adições!$R$2:$R$301,MATCH($B119,Adições!$A$2:$A$301,0)),0)</f>
        <v>0</v>
      </c>
      <c r="Q119" s="30" t="n">
        <f aca="false">IFERROR(ROUND(O119*P119/100,2),0)</f>
        <v>0</v>
      </c>
      <c r="R119" s="30" t="n">
        <f aca="false">IFERROR(ROUND(Q119*(-INDEX(Adições!$S$2:$S$301,MATCH($B119,Adições!$A$2:$A$301,0))/100),2),0)</f>
        <v>0</v>
      </c>
      <c r="S119" s="24" t="str">
        <f aca="false">IFERROR(""&amp;INDEX(Adições!$T$2:$T$301,MATCH($B119,Adições!$A$2:$A$301,0)),"")</f>
        <v/>
      </c>
      <c r="T119" s="29" t="s">
        <v>40</v>
      </c>
      <c r="U119" s="30" t="n">
        <f aca="false">IFERROR(ROUND(W119*100/V119,2),0)</f>
        <v>0</v>
      </c>
      <c r="V119" s="31" t="n">
        <f aca="false">IFERROR(INDEX(Adições!$I$2:$I$301,MATCH($B119,Adições!$A$2:$A$301,0)),0)</f>
        <v>0</v>
      </c>
      <c r="W119" s="30" t="n">
        <f aca="false">IFERROR(ROUND($G119/INDEX(Adições!$E$2:$E$301,MATCH($B119,Adições!$A$2:$A$301,0))*INDEX(Adições!$J$2:$J$301,MATCH($B119,Adições!$A$2:$A$301,0)),2),0)</f>
        <v>0</v>
      </c>
      <c r="X119" s="24" t="str">
        <f aca="false">IFERROR(""&amp;INDEX(Adições!$K$2:$K$301,MATCH($B119,Adições!$A$2:$A$301,0)),"")</f>
        <v/>
      </c>
      <c r="Y119" s="29" t="s">
        <v>40</v>
      </c>
      <c r="Z119" s="30" t="n">
        <f aca="false">IFERROR(ROUND(AB119*100/AA119,2),0)</f>
        <v>0</v>
      </c>
      <c r="AA119" s="31" t="n">
        <f aca="false">IFERROR(INDEX(Adições!$G$2:$G$301,MATCH($B119,Adições!$A$2:$A$301,0)),0)</f>
        <v>0</v>
      </c>
      <c r="AB119" s="30" t="n">
        <f aca="false">IFERROR(ROUND($G119/INDEX(Adições!$E$2:$E$301,MATCH($B119,Adições!$A$2:$A$301,0))*INDEX(Adições!$H$2:$H$301,MATCH($B119,Adições!$A$2:$A$301,0)),2),0)</f>
        <v>0</v>
      </c>
      <c r="AC119" s="28" t="n">
        <f aca="false">IFERROR(ROUND($G119/SUM(Adições!$E:$E)*Operação!$C$7,2),0)</f>
        <v>0</v>
      </c>
      <c r="AD119" s="29" t="s">
        <v>40</v>
      </c>
      <c r="AE119" s="30" t="n">
        <f aca="false">IFERROR(ROUND(AG119*100/AF119,2),0)</f>
        <v>0</v>
      </c>
      <c r="AF119" s="28" t="n">
        <f aca="false">IFERROR(INDEX(Adições!$L$2:$L$301,MATCH($B119,Adições!$A$2:$A$301,0)),0)</f>
        <v>0</v>
      </c>
      <c r="AG119" s="30" t="n">
        <f aca="false">IFERROR(ROUND($G119/INDEX(Adições!$E$2:$E$301,MATCH($B119,Adições!$A$2:$A$301,0))*INDEX(Adições!$M$2:$M$301,MATCH($B119,Adições!$A$2:$A$301,0)),2),0)</f>
        <v>0</v>
      </c>
      <c r="AH119" s="24" t="str">
        <f aca="false">IFERROR(""&amp;INDEX(Adições!$N$2:$N$301,MATCH($B119,Adições!$A$2:$A$301,0)),"")</f>
        <v/>
      </c>
      <c r="AI119" s="29" t="s">
        <v>40</v>
      </c>
      <c r="AJ119" s="30" t="n">
        <f aca="false">IFERROR(ROUND(AL119*100/AK119,2),0)</f>
        <v>0</v>
      </c>
      <c r="AK119" s="28" t="n">
        <f aca="false">IFERROR(INDEX(Adições!$O$2:$O$301,MATCH($B119,Adições!$A$2:$A$301,0)),0)</f>
        <v>0</v>
      </c>
      <c r="AL119" s="30" t="n">
        <f aca="false">IFERROR(ROUND($G119/INDEX(Adições!$E$2:$E$301,MATCH($B119,Adições!$A$2:$A$301,0))*INDEX(Adições!$P$2:$P$301,MATCH($B119,Adições!$A$2:$A$301,0)),2),0)</f>
        <v>0</v>
      </c>
      <c r="AM119" s="24" t="str">
        <f aca="false">IFERROR(""&amp;INDEX(Adições!$Q$2:$Q$301,MATCH($B119,Adições!$A$2:$A$301,0)),"")</f>
        <v/>
      </c>
      <c r="AN119" s="28" t="n">
        <f aca="false">M119+Q119+W119+AB119+AC119+AG119+AL119</f>
        <v>0</v>
      </c>
    </row>
    <row r="120" customFormat="false" ht="12.8" hidden="false" customHeight="false" outlineLevel="0" collapsed="false">
      <c r="A120" s="20"/>
      <c r="B120" s="21"/>
      <c r="C120" s="22"/>
      <c r="D120" s="32"/>
      <c r="E120" s="24" t="str">
        <f aca="false">IFERROR(""&amp;INDEX(Adições!$B$2:$B$301,MATCH($B120,Adições!$A$2:$A$301,0)),"")</f>
        <v/>
      </c>
      <c r="F120" s="25" t="n">
        <f aca="false">IFERROR(ROUND($G120/INDEX(Adições!$E$2:$E$301,MATCH($B120,Adições!$A$2:$A$301,0))*INDEX(Adições!$F$2:$F$301,MATCH($B120,Adições!$A$2:$A$301,0)),2),0)</f>
        <v>0</v>
      </c>
      <c r="G120" s="26" t="n">
        <f aca="false">ROUND(C120*D120,4)</f>
        <v>0</v>
      </c>
      <c r="H120" s="27" t="n">
        <f aca="false">ROUND(D120*Operação!$C$1,8)</f>
        <v>0</v>
      </c>
      <c r="I120" s="28" t="n">
        <f aca="false">ROUND(C120*H120,2)</f>
        <v>0</v>
      </c>
      <c r="J120" s="28" t="n">
        <f aca="false">IFERROR(ROUND($F120/SUM(Adições!$F:$F)*Operação!$C$4,2),0)</f>
        <v>0</v>
      </c>
      <c r="K120" s="28" t="n">
        <f aca="false">IFERROR(ROUND($G120/SUM(Adições!$E:$E)*Operação!$C$5,2),0)</f>
        <v>0</v>
      </c>
      <c r="L120" s="28" t="n">
        <f aca="false">IFERROR(ROUND($G120/SUM(Adições!$E:$E)*Operação!$C$6,2),0)</f>
        <v>0</v>
      </c>
      <c r="M120" s="28" t="n">
        <f aca="false">I120+J120+K120+L120</f>
        <v>0</v>
      </c>
      <c r="N120" s="29" t="s">
        <v>40</v>
      </c>
      <c r="O120" s="30" t="n">
        <f aca="false">IFERROR(IF(P120&gt;0,ROUND((M120+W120+AB120+AC120+AG120+AL120)/(1-P120/100),2),0),0)</f>
        <v>0</v>
      </c>
      <c r="P120" s="30" t="n">
        <f aca="false">IFERROR(INDEX(Adições!$R$2:$R$301,MATCH($B120,Adições!$A$2:$A$301,0)),0)</f>
        <v>0</v>
      </c>
      <c r="Q120" s="30" t="n">
        <f aca="false">IFERROR(ROUND(O120*P120/100,2),0)</f>
        <v>0</v>
      </c>
      <c r="R120" s="30" t="n">
        <f aca="false">IFERROR(ROUND(Q120*(-INDEX(Adições!$S$2:$S$301,MATCH($B120,Adições!$A$2:$A$301,0))/100),2),0)</f>
        <v>0</v>
      </c>
      <c r="S120" s="24" t="str">
        <f aca="false">IFERROR(""&amp;INDEX(Adições!$T$2:$T$301,MATCH($B120,Adições!$A$2:$A$301,0)),"")</f>
        <v/>
      </c>
      <c r="T120" s="29" t="s">
        <v>40</v>
      </c>
      <c r="U120" s="30" t="n">
        <f aca="false">IFERROR(ROUND(W120*100/V120,2),0)</f>
        <v>0</v>
      </c>
      <c r="V120" s="31" t="n">
        <f aca="false">IFERROR(INDEX(Adições!$I$2:$I$301,MATCH($B120,Adições!$A$2:$A$301,0)),0)</f>
        <v>0</v>
      </c>
      <c r="W120" s="30" t="n">
        <f aca="false">IFERROR(ROUND($G120/INDEX(Adições!$E$2:$E$301,MATCH($B120,Adições!$A$2:$A$301,0))*INDEX(Adições!$J$2:$J$301,MATCH($B120,Adições!$A$2:$A$301,0)),2),0)</f>
        <v>0</v>
      </c>
      <c r="X120" s="24" t="str">
        <f aca="false">IFERROR(""&amp;INDEX(Adições!$K$2:$K$301,MATCH($B120,Adições!$A$2:$A$301,0)),"")</f>
        <v/>
      </c>
      <c r="Y120" s="29" t="s">
        <v>40</v>
      </c>
      <c r="Z120" s="30" t="n">
        <f aca="false">IFERROR(ROUND(AB120*100/AA120,2),0)</f>
        <v>0</v>
      </c>
      <c r="AA120" s="31" t="n">
        <f aca="false">IFERROR(INDEX(Adições!$G$2:$G$301,MATCH($B120,Adições!$A$2:$A$301,0)),0)</f>
        <v>0</v>
      </c>
      <c r="AB120" s="30" t="n">
        <f aca="false">IFERROR(ROUND($G120/INDEX(Adições!$E$2:$E$301,MATCH($B120,Adições!$A$2:$A$301,0))*INDEX(Adições!$H$2:$H$301,MATCH($B120,Adições!$A$2:$A$301,0)),2),0)</f>
        <v>0</v>
      </c>
      <c r="AC120" s="28" t="n">
        <f aca="false">IFERROR(ROUND($G120/SUM(Adições!$E:$E)*Operação!$C$7,2),0)</f>
        <v>0</v>
      </c>
      <c r="AD120" s="29" t="s">
        <v>40</v>
      </c>
      <c r="AE120" s="30" t="n">
        <f aca="false">IFERROR(ROUND(AG120*100/AF120,2),0)</f>
        <v>0</v>
      </c>
      <c r="AF120" s="28" t="n">
        <f aca="false">IFERROR(INDEX(Adições!$L$2:$L$301,MATCH($B120,Adições!$A$2:$A$301,0)),0)</f>
        <v>0</v>
      </c>
      <c r="AG120" s="30" t="n">
        <f aca="false">IFERROR(ROUND($G120/INDEX(Adições!$E$2:$E$301,MATCH($B120,Adições!$A$2:$A$301,0))*INDEX(Adições!$M$2:$M$301,MATCH($B120,Adições!$A$2:$A$301,0)),2),0)</f>
        <v>0</v>
      </c>
      <c r="AH120" s="24" t="str">
        <f aca="false">IFERROR(""&amp;INDEX(Adições!$N$2:$N$301,MATCH($B120,Adições!$A$2:$A$301,0)),"")</f>
        <v/>
      </c>
      <c r="AI120" s="29" t="s">
        <v>40</v>
      </c>
      <c r="AJ120" s="30" t="n">
        <f aca="false">IFERROR(ROUND(AL120*100/AK120,2),0)</f>
        <v>0</v>
      </c>
      <c r="AK120" s="28" t="n">
        <f aca="false">IFERROR(INDEX(Adições!$O$2:$O$301,MATCH($B120,Adições!$A$2:$A$301,0)),0)</f>
        <v>0</v>
      </c>
      <c r="AL120" s="30" t="n">
        <f aca="false">IFERROR(ROUND($G120/INDEX(Adições!$E$2:$E$301,MATCH($B120,Adições!$A$2:$A$301,0))*INDEX(Adições!$P$2:$P$301,MATCH($B120,Adições!$A$2:$A$301,0)),2),0)</f>
        <v>0</v>
      </c>
      <c r="AM120" s="24" t="str">
        <f aca="false">IFERROR(""&amp;INDEX(Adições!$Q$2:$Q$301,MATCH($B120,Adições!$A$2:$A$301,0)),"")</f>
        <v/>
      </c>
      <c r="AN120" s="28" t="n">
        <f aca="false">M120+Q120+W120+AB120+AC120+AG120+AL120</f>
        <v>0</v>
      </c>
    </row>
    <row r="121" customFormat="false" ht="12.8" hidden="false" customHeight="false" outlineLevel="0" collapsed="false">
      <c r="A121" s="20"/>
      <c r="B121" s="21"/>
      <c r="C121" s="22"/>
      <c r="D121" s="32"/>
      <c r="E121" s="24" t="str">
        <f aca="false">IFERROR(""&amp;INDEX(Adições!$B$2:$B$301,MATCH($B121,Adições!$A$2:$A$301,0)),"")</f>
        <v/>
      </c>
      <c r="F121" s="25" t="n">
        <f aca="false">IFERROR(ROUND($G121/INDEX(Adições!$E$2:$E$301,MATCH($B121,Adições!$A$2:$A$301,0))*INDEX(Adições!$F$2:$F$301,MATCH($B121,Adições!$A$2:$A$301,0)),2),0)</f>
        <v>0</v>
      </c>
      <c r="G121" s="26" t="n">
        <f aca="false">ROUND(C121*D121,4)</f>
        <v>0</v>
      </c>
      <c r="H121" s="27" t="n">
        <f aca="false">ROUND(D121*Operação!$C$1,8)</f>
        <v>0</v>
      </c>
      <c r="I121" s="28" t="n">
        <f aca="false">ROUND(C121*H121,2)</f>
        <v>0</v>
      </c>
      <c r="J121" s="28" t="n">
        <f aca="false">IFERROR(ROUND($F121/SUM(Adições!$F:$F)*Operação!$C$4,2),0)</f>
        <v>0</v>
      </c>
      <c r="K121" s="28" t="n">
        <f aca="false">IFERROR(ROUND($G121/SUM(Adições!$E:$E)*Operação!$C$5,2),0)</f>
        <v>0</v>
      </c>
      <c r="L121" s="28" t="n">
        <f aca="false">IFERROR(ROUND($G121/SUM(Adições!$E:$E)*Operação!$C$6,2),0)</f>
        <v>0</v>
      </c>
      <c r="M121" s="28" t="n">
        <f aca="false">I121+J121+K121+L121</f>
        <v>0</v>
      </c>
      <c r="N121" s="29" t="s">
        <v>40</v>
      </c>
      <c r="O121" s="30" t="n">
        <f aca="false">IFERROR(IF(P121&gt;0,ROUND((M121+W121+AB121+AC121+AG121+AL121)/(1-P121/100),2),0),0)</f>
        <v>0</v>
      </c>
      <c r="P121" s="30" t="n">
        <f aca="false">IFERROR(INDEX(Adições!$R$2:$R$301,MATCH($B121,Adições!$A$2:$A$301,0)),0)</f>
        <v>0</v>
      </c>
      <c r="Q121" s="30" t="n">
        <f aca="false">IFERROR(ROUND(O121*P121/100,2),0)</f>
        <v>0</v>
      </c>
      <c r="R121" s="30" t="n">
        <f aca="false">IFERROR(ROUND(Q121*(-INDEX(Adições!$S$2:$S$301,MATCH($B121,Adições!$A$2:$A$301,0))/100),2),0)</f>
        <v>0</v>
      </c>
      <c r="S121" s="24" t="str">
        <f aca="false">IFERROR(""&amp;INDEX(Adições!$T$2:$T$301,MATCH($B121,Adições!$A$2:$A$301,0)),"")</f>
        <v/>
      </c>
      <c r="T121" s="29" t="s">
        <v>40</v>
      </c>
      <c r="U121" s="30" t="n">
        <f aca="false">IFERROR(ROUND(W121*100/V121,2),0)</f>
        <v>0</v>
      </c>
      <c r="V121" s="31" t="n">
        <f aca="false">IFERROR(INDEX(Adições!$I$2:$I$301,MATCH($B121,Adições!$A$2:$A$301,0)),0)</f>
        <v>0</v>
      </c>
      <c r="W121" s="30" t="n">
        <f aca="false">IFERROR(ROUND($G121/INDEX(Adições!$E$2:$E$301,MATCH($B121,Adições!$A$2:$A$301,0))*INDEX(Adições!$J$2:$J$301,MATCH($B121,Adições!$A$2:$A$301,0)),2),0)</f>
        <v>0</v>
      </c>
      <c r="X121" s="24" t="str">
        <f aca="false">IFERROR(""&amp;INDEX(Adições!$K$2:$K$301,MATCH($B121,Adições!$A$2:$A$301,0)),"")</f>
        <v/>
      </c>
      <c r="Y121" s="29" t="s">
        <v>40</v>
      </c>
      <c r="Z121" s="30" t="n">
        <f aca="false">IFERROR(ROUND(AB121*100/AA121,2),0)</f>
        <v>0</v>
      </c>
      <c r="AA121" s="31" t="n">
        <f aca="false">IFERROR(INDEX(Adições!$G$2:$G$301,MATCH($B121,Adições!$A$2:$A$301,0)),0)</f>
        <v>0</v>
      </c>
      <c r="AB121" s="30" t="n">
        <f aca="false">IFERROR(ROUND($G121/INDEX(Adições!$E$2:$E$301,MATCH($B121,Adições!$A$2:$A$301,0))*INDEX(Adições!$H$2:$H$301,MATCH($B121,Adições!$A$2:$A$301,0)),2),0)</f>
        <v>0</v>
      </c>
      <c r="AC121" s="28" t="n">
        <f aca="false">IFERROR(ROUND($G121/SUM(Adições!$E:$E)*Operação!$C$7,2),0)</f>
        <v>0</v>
      </c>
      <c r="AD121" s="29" t="s">
        <v>40</v>
      </c>
      <c r="AE121" s="30" t="n">
        <f aca="false">IFERROR(ROUND(AG121*100/AF121,2),0)</f>
        <v>0</v>
      </c>
      <c r="AF121" s="28" t="n">
        <f aca="false">IFERROR(INDEX(Adições!$L$2:$L$301,MATCH($B121,Adições!$A$2:$A$301,0)),0)</f>
        <v>0</v>
      </c>
      <c r="AG121" s="30" t="n">
        <f aca="false">IFERROR(ROUND($G121/INDEX(Adições!$E$2:$E$301,MATCH($B121,Adições!$A$2:$A$301,0))*INDEX(Adições!$M$2:$M$301,MATCH($B121,Adições!$A$2:$A$301,0)),2),0)</f>
        <v>0</v>
      </c>
      <c r="AH121" s="24" t="str">
        <f aca="false">IFERROR(""&amp;INDEX(Adições!$N$2:$N$301,MATCH($B121,Adições!$A$2:$A$301,0)),"")</f>
        <v/>
      </c>
      <c r="AI121" s="29" t="s">
        <v>40</v>
      </c>
      <c r="AJ121" s="30" t="n">
        <f aca="false">IFERROR(ROUND(AL121*100/AK121,2),0)</f>
        <v>0</v>
      </c>
      <c r="AK121" s="28" t="n">
        <f aca="false">IFERROR(INDEX(Adições!$O$2:$O$301,MATCH($B121,Adições!$A$2:$A$301,0)),0)</f>
        <v>0</v>
      </c>
      <c r="AL121" s="30" t="n">
        <f aca="false">IFERROR(ROUND($G121/INDEX(Adições!$E$2:$E$301,MATCH($B121,Adições!$A$2:$A$301,0))*INDEX(Adições!$P$2:$P$301,MATCH($B121,Adições!$A$2:$A$301,0)),2),0)</f>
        <v>0</v>
      </c>
      <c r="AM121" s="24" t="str">
        <f aca="false">IFERROR(""&amp;INDEX(Adições!$Q$2:$Q$301,MATCH($B121,Adições!$A$2:$A$301,0)),"")</f>
        <v/>
      </c>
      <c r="AN121" s="28" t="n">
        <f aca="false">M121+Q121+W121+AB121+AC121+AG121+AL121</f>
        <v>0</v>
      </c>
    </row>
    <row r="122" customFormat="false" ht="12.8" hidden="false" customHeight="false" outlineLevel="0" collapsed="false">
      <c r="A122" s="20"/>
      <c r="B122" s="21"/>
      <c r="C122" s="22"/>
      <c r="D122" s="32"/>
      <c r="E122" s="24" t="str">
        <f aca="false">IFERROR(""&amp;INDEX(Adições!$B$2:$B$301,MATCH($B122,Adições!$A$2:$A$301,0)),"")</f>
        <v/>
      </c>
      <c r="F122" s="25" t="n">
        <f aca="false">IFERROR(ROUND($G122/INDEX(Adições!$E$2:$E$301,MATCH($B122,Adições!$A$2:$A$301,0))*INDEX(Adições!$F$2:$F$301,MATCH($B122,Adições!$A$2:$A$301,0)),2),0)</f>
        <v>0</v>
      </c>
      <c r="G122" s="26" t="n">
        <f aca="false">ROUND(C122*D122,4)</f>
        <v>0</v>
      </c>
      <c r="H122" s="27" t="n">
        <f aca="false">ROUND(D122*Operação!$C$1,8)</f>
        <v>0</v>
      </c>
      <c r="I122" s="28" t="n">
        <f aca="false">ROUND(C122*H122,2)</f>
        <v>0</v>
      </c>
      <c r="J122" s="28" t="n">
        <f aca="false">IFERROR(ROUND($F122/SUM(Adições!$F:$F)*Operação!$C$4,2),0)</f>
        <v>0</v>
      </c>
      <c r="K122" s="28" t="n">
        <f aca="false">IFERROR(ROUND($G122/SUM(Adições!$E:$E)*Operação!$C$5,2),0)</f>
        <v>0</v>
      </c>
      <c r="L122" s="28" t="n">
        <f aca="false">IFERROR(ROUND($G122/SUM(Adições!$E:$E)*Operação!$C$6,2),0)</f>
        <v>0</v>
      </c>
      <c r="M122" s="28" t="n">
        <f aca="false">I122+J122+K122+L122</f>
        <v>0</v>
      </c>
      <c r="N122" s="29" t="s">
        <v>40</v>
      </c>
      <c r="O122" s="30" t="n">
        <f aca="false">IFERROR(IF(P122&gt;0,ROUND((M122+W122+AB122+AC122+AG122+AL122)/(1-P122/100),2),0),0)</f>
        <v>0</v>
      </c>
      <c r="P122" s="30" t="n">
        <f aca="false">IFERROR(INDEX(Adições!$R$2:$R$301,MATCH($B122,Adições!$A$2:$A$301,0)),0)</f>
        <v>0</v>
      </c>
      <c r="Q122" s="30" t="n">
        <f aca="false">IFERROR(ROUND(O122*P122/100,2),0)</f>
        <v>0</v>
      </c>
      <c r="R122" s="30" t="n">
        <f aca="false">IFERROR(ROUND(Q122*(-INDEX(Adições!$S$2:$S$301,MATCH($B122,Adições!$A$2:$A$301,0))/100),2),0)</f>
        <v>0</v>
      </c>
      <c r="S122" s="24" t="str">
        <f aca="false">IFERROR(""&amp;INDEX(Adições!$T$2:$T$301,MATCH($B122,Adições!$A$2:$A$301,0)),"")</f>
        <v/>
      </c>
      <c r="T122" s="29" t="s">
        <v>40</v>
      </c>
      <c r="U122" s="30" t="n">
        <f aca="false">IFERROR(ROUND(W122*100/V122,2),0)</f>
        <v>0</v>
      </c>
      <c r="V122" s="31" t="n">
        <f aca="false">IFERROR(INDEX(Adições!$I$2:$I$301,MATCH($B122,Adições!$A$2:$A$301,0)),0)</f>
        <v>0</v>
      </c>
      <c r="W122" s="30" t="n">
        <f aca="false">IFERROR(ROUND($G122/INDEX(Adições!$E$2:$E$301,MATCH($B122,Adições!$A$2:$A$301,0))*INDEX(Adições!$J$2:$J$301,MATCH($B122,Adições!$A$2:$A$301,0)),2),0)</f>
        <v>0</v>
      </c>
      <c r="X122" s="24" t="str">
        <f aca="false">IFERROR(""&amp;INDEX(Adições!$K$2:$K$301,MATCH($B122,Adições!$A$2:$A$301,0)),"")</f>
        <v/>
      </c>
      <c r="Y122" s="29" t="s">
        <v>40</v>
      </c>
      <c r="Z122" s="30" t="n">
        <f aca="false">IFERROR(ROUND(AB122*100/AA122,2),0)</f>
        <v>0</v>
      </c>
      <c r="AA122" s="31" t="n">
        <f aca="false">IFERROR(INDEX(Adições!$G$2:$G$301,MATCH($B122,Adições!$A$2:$A$301,0)),0)</f>
        <v>0</v>
      </c>
      <c r="AB122" s="30" t="n">
        <f aca="false">IFERROR(ROUND($G122/INDEX(Adições!$E$2:$E$301,MATCH($B122,Adições!$A$2:$A$301,0))*INDEX(Adições!$H$2:$H$301,MATCH($B122,Adições!$A$2:$A$301,0)),2),0)</f>
        <v>0</v>
      </c>
      <c r="AC122" s="28" t="n">
        <f aca="false">IFERROR(ROUND($G122/SUM(Adições!$E:$E)*Operação!$C$7,2),0)</f>
        <v>0</v>
      </c>
      <c r="AD122" s="29" t="s">
        <v>40</v>
      </c>
      <c r="AE122" s="30" t="n">
        <f aca="false">IFERROR(ROUND(AG122*100/AF122,2),0)</f>
        <v>0</v>
      </c>
      <c r="AF122" s="28" t="n">
        <f aca="false">IFERROR(INDEX(Adições!$L$2:$L$301,MATCH($B122,Adições!$A$2:$A$301,0)),0)</f>
        <v>0</v>
      </c>
      <c r="AG122" s="30" t="n">
        <f aca="false">IFERROR(ROUND($G122/INDEX(Adições!$E$2:$E$301,MATCH($B122,Adições!$A$2:$A$301,0))*INDEX(Adições!$M$2:$M$301,MATCH($B122,Adições!$A$2:$A$301,0)),2),0)</f>
        <v>0</v>
      </c>
      <c r="AH122" s="24" t="str">
        <f aca="false">IFERROR(""&amp;INDEX(Adições!$N$2:$N$301,MATCH($B122,Adições!$A$2:$A$301,0)),"")</f>
        <v/>
      </c>
      <c r="AI122" s="29" t="s">
        <v>40</v>
      </c>
      <c r="AJ122" s="30" t="n">
        <f aca="false">IFERROR(ROUND(AL122*100/AK122,2),0)</f>
        <v>0</v>
      </c>
      <c r="AK122" s="28" t="n">
        <f aca="false">IFERROR(INDEX(Adições!$O$2:$O$301,MATCH($B122,Adições!$A$2:$A$301,0)),0)</f>
        <v>0</v>
      </c>
      <c r="AL122" s="30" t="n">
        <f aca="false">IFERROR(ROUND($G122/INDEX(Adições!$E$2:$E$301,MATCH($B122,Adições!$A$2:$A$301,0))*INDEX(Adições!$P$2:$P$301,MATCH($B122,Adições!$A$2:$A$301,0)),2),0)</f>
        <v>0</v>
      </c>
      <c r="AM122" s="24" t="str">
        <f aca="false">IFERROR(""&amp;INDEX(Adições!$Q$2:$Q$301,MATCH($B122,Adições!$A$2:$A$301,0)),"")</f>
        <v/>
      </c>
      <c r="AN122" s="28" t="n">
        <f aca="false">M122+Q122+W122+AB122+AC122+AG122+AL122</f>
        <v>0</v>
      </c>
    </row>
    <row r="123" customFormat="false" ht="12.8" hidden="false" customHeight="false" outlineLevel="0" collapsed="false">
      <c r="A123" s="20"/>
      <c r="B123" s="21"/>
      <c r="C123" s="22"/>
      <c r="D123" s="32"/>
      <c r="E123" s="24" t="str">
        <f aca="false">IFERROR(""&amp;INDEX(Adições!$B$2:$B$301,MATCH($B123,Adições!$A$2:$A$301,0)),"")</f>
        <v/>
      </c>
      <c r="F123" s="25" t="n">
        <f aca="false">IFERROR(ROUND($G123/INDEX(Adições!$E$2:$E$301,MATCH($B123,Adições!$A$2:$A$301,0))*INDEX(Adições!$F$2:$F$301,MATCH($B123,Adições!$A$2:$A$301,0)),2),0)</f>
        <v>0</v>
      </c>
      <c r="G123" s="26" t="n">
        <f aca="false">ROUND(C123*D123,4)</f>
        <v>0</v>
      </c>
      <c r="H123" s="27" t="n">
        <f aca="false">ROUND(D123*Operação!$C$1,8)</f>
        <v>0</v>
      </c>
      <c r="I123" s="28" t="n">
        <f aca="false">ROUND(C123*H123,2)</f>
        <v>0</v>
      </c>
      <c r="J123" s="28" t="n">
        <f aca="false">IFERROR(ROUND($F123/SUM(Adições!$F:$F)*Operação!$C$4,2),0)</f>
        <v>0</v>
      </c>
      <c r="K123" s="28" t="n">
        <f aca="false">IFERROR(ROUND($G123/SUM(Adições!$E:$E)*Operação!$C$5,2),0)</f>
        <v>0</v>
      </c>
      <c r="L123" s="28" t="n">
        <f aca="false">IFERROR(ROUND($G123/SUM(Adições!$E:$E)*Operação!$C$6,2),0)</f>
        <v>0</v>
      </c>
      <c r="M123" s="28" t="n">
        <f aca="false">I123+J123+K123+L123</f>
        <v>0</v>
      </c>
      <c r="N123" s="29" t="s">
        <v>40</v>
      </c>
      <c r="O123" s="30" t="n">
        <f aca="false">IFERROR(IF(P123&gt;0,ROUND((M123+W123+AB123+AC123+AG123+AL123)/(1-P123/100),2),0),0)</f>
        <v>0</v>
      </c>
      <c r="P123" s="30" t="n">
        <f aca="false">IFERROR(INDEX(Adições!$R$2:$R$301,MATCH($B123,Adições!$A$2:$A$301,0)),0)</f>
        <v>0</v>
      </c>
      <c r="Q123" s="30" t="n">
        <f aca="false">IFERROR(ROUND(O123*P123/100,2),0)</f>
        <v>0</v>
      </c>
      <c r="R123" s="30" t="n">
        <f aca="false">IFERROR(ROUND(Q123*(-INDEX(Adições!$S$2:$S$301,MATCH($B123,Adições!$A$2:$A$301,0))/100),2),0)</f>
        <v>0</v>
      </c>
      <c r="S123" s="24" t="str">
        <f aca="false">IFERROR(""&amp;INDEX(Adições!$T$2:$T$301,MATCH($B123,Adições!$A$2:$A$301,0)),"")</f>
        <v/>
      </c>
      <c r="T123" s="29" t="s">
        <v>40</v>
      </c>
      <c r="U123" s="30" t="n">
        <f aca="false">IFERROR(ROUND(W123*100/V123,2),0)</f>
        <v>0</v>
      </c>
      <c r="V123" s="31" t="n">
        <f aca="false">IFERROR(INDEX(Adições!$I$2:$I$301,MATCH($B123,Adições!$A$2:$A$301,0)),0)</f>
        <v>0</v>
      </c>
      <c r="W123" s="30" t="n">
        <f aca="false">IFERROR(ROUND($G123/INDEX(Adições!$E$2:$E$301,MATCH($B123,Adições!$A$2:$A$301,0))*INDEX(Adições!$J$2:$J$301,MATCH($B123,Adições!$A$2:$A$301,0)),2),0)</f>
        <v>0</v>
      </c>
      <c r="X123" s="24" t="str">
        <f aca="false">IFERROR(""&amp;INDEX(Adições!$K$2:$K$301,MATCH($B123,Adições!$A$2:$A$301,0)),"")</f>
        <v/>
      </c>
      <c r="Y123" s="29" t="s">
        <v>40</v>
      </c>
      <c r="Z123" s="30" t="n">
        <f aca="false">IFERROR(ROUND(AB123*100/AA123,2),0)</f>
        <v>0</v>
      </c>
      <c r="AA123" s="31" t="n">
        <f aca="false">IFERROR(INDEX(Adições!$G$2:$G$301,MATCH($B123,Adições!$A$2:$A$301,0)),0)</f>
        <v>0</v>
      </c>
      <c r="AB123" s="30" t="n">
        <f aca="false">IFERROR(ROUND($G123/INDEX(Adições!$E$2:$E$301,MATCH($B123,Adições!$A$2:$A$301,0))*INDEX(Adições!$H$2:$H$301,MATCH($B123,Adições!$A$2:$A$301,0)),2),0)</f>
        <v>0</v>
      </c>
      <c r="AC123" s="28" t="n">
        <f aca="false">IFERROR(ROUND($G123/SUM(Adições!$E:$E)*Operação!$C$7,2),0)</f>
        <v>0</v>
      </c>
      <c r="AD123" s="29" t="s">
        <v>40</v>
      </c>
      <c r="AE123" s="30" t="n">
        <f aca="false">IFERROR(ROUND(AG123*100/AF123,2),0)</f>
        <v>0</v>
      </c>
      <c r="AF123" s="28" t="n">
        <f aca="false">IFERROR(INDEX(Adições!$L$2:$L$301,MATCH($B123,Adições!$A$2:$A$301,0)),0)</f>
        <v>0</v>
      </c>
      <c r="AG123" s="30" t="n">
        <f aca="false">IFERROR(ROUND($G123/INDEX(Adições!$E$2:$E$301,MATCH($B123,Adições!$A$2:$A$301,0))*INDEX(Adições!$M$2:$M$301,MATCH($B123,Adições!$A$2:$A$301,0)),2),0)</f>
        <v>0</v>
      </c>
      <c r="AH123" s="24" t="str">
        <f aca="false">IFERROR(""&amp;INDEX(Adições!$N$2:$N$301,MATCH($B123,Adições!$A$2:$A$301,0)),"")</f>
        <v/>
      </c>
      <c r="AI123" s="29" t="s">
        <v>40</v>
      </c>
      <c r="AJ123" s="30" t="n">
        <f aca="false">IFERROR(ROUND(AL123*100/AK123,2),0)</f>
        <v>0</v>
      </c>
      <c r="AK123" s="28" t="n">
        <f aca="false">IFERROR(INDEX(Adições!$O$2:$O$301,MATCH($B123,Adições!$A$2:$A$301,0)),0)</f>
        <v>0</v>
      </c>
      <c r="AL123" s="30" t="n">
        <f aca="false">IFERROR(ROUND($G123/INDEX(Adições!$E$2:$E$301,MATCH($B123,Adições!$A$2:$A$301,0))*INDEX(Adições!$P$2:$P$301,MATCH($B123,Adições!$A$2:$A$301,0)),2),0)</f>
        <v>0</v>
      </c>
      <c r="AM123" s="24" t="str">
        <f aca="false">IFERROR(""&amp;INDEX(Adições!$Q$2:$Q$301,MATCH($B123,Adições!$A$2:$A$301,0)),"")</f>
        <v/>
      </c>
      <c r="AN123" s="28" t="n">
        <f aca="false">M123+Q123+W123+AB123+AC123+AG123+AL123</f>
        <v>0</v>
      </c>
    </row>
    <row r="124" customFormat="false" ht="12.8" hidden="false" customHeight="false" outlineLevel="0" collapsed="false">
      <c r="A124" s="20"/>
      <c r="B124" s="21"/>
      <c r="C124" s="22"/>
      <c r="D124" s="32"/>
      <c r="E124" s="24" t="str">
        <f aca="false">IFERROR(""&amp;INDEX(Adições!$B$2:$B$301,MATCH($B124,Adições!$A$2:$A$301,0)),"")</f>
        <v/>
      </c>
      <c r="F124" s="25" t="n">
        <f aca="false">IFERROR(ROUND($G124/INDEX(Adições!$E$2:$E$301,MATCH($B124,Adições!$A$2:$A$301,0))*INDEX(Adições!$F$2:$F$301,MATCH($B124,Adições!$A$2:$A$301,0)),2),0)</f>
        <v>0</v>
      </c>
      <c r="G124" s="26" t="n">
        <f aca="false">ROUND(C124*D124,4)</f>
        <v>0</v>
      </c>
      <c r="H124" s="27" t="n">
        <f aca="false">ROUND(D124*Operação!$C$1,8)</f>
        <v>0</v>
      </c>
      <c r="I124" s="28" t="n">
        <f aca="false">ROUND(C124*H124,2)</f>
        <v>0</v>
      </c>
      <c r="J124" s="28" t="n">
        <f aca="false">IFERROR(ROUND($F124/SUM(Adições!$F:$F)*Operação!$C$4,2),0)</f>
        <v>0</v>
      </c>
      <c r="K124" s="28" t="n">
        <f aca="false">IFERROR(ROUND($G124/SUM(Adições!$E:$E)*Operação!$C$5,2),0)</f>
        <v>0</v>
      </c>
      <c r="L124" s="28" t="n">
        <f aca="false">IFERROR(ROUND($G124/SUM(Adições!$E:$E)*Operação!$C$6,2),0)</f>
        <v>0</v>
      </c>
      <c r="M124" s="28" t="n">
        <f aca="false">I124+J124+K124+L124</f>
        <v>0</v>
      </c>
      <c r="N124" s="29" t="s">
        <v>40</v>
      </c>
      <c r="O124" s="30" t="n">
        <f aca="false">IFERROR(IF(P124&gt;0,ROUND((M124+W124+AB124+AC124+AG124+AL124)/(1-P124/100),2),0),0)</f>
        <v>0</v>
      </c>
      <c r="P124" s="30" t="n">
        <f aca="false">IFERROR(INDEX(Adições!$R$2:$R$301,MATCH($B124,Adições!$A$2:$A$301,0)),0)</f>
        <v>0</v>
      </c>
      <c r="Q124" s="30" t="n">
        <f aca="false">IFERROR(ROUND(O124*P124/100,2),0)</f>
        <v>0</v>
      </c>
      <c r="R124" s="30" t="n">
        <f aca="false">IFERROR(ROUND(Q124*(-INDEX(Adições!$S$2:$S$301,MATCH($B124,Adições!$A$2:$A$301,0))/100),2),0)</f>
        <v>0</v>
      </c>
      <c r="S124" s="24" t="str">
        <f aca="false">IFERROR(""&amp;INDEX(Adições!$T$2:$T$301,MATCH($B124,Adições!$A$2:$A$301,0)),"")</f>
        <v/>
      </c>
      <c r="T124" s="29" t="s">
        <v>40</v>
      </c>
      <c r="U124" s="30" t="n">
        <f aca="false">IFERROR(ROUND(W124*100/V124,2),0)</f>
        <v>0</v>
      </c>
      <c r="V124" s="31" t="n">
        <f aca="false">IFERROR(INDEX(Adições!$I$2:$I$301,MATCH($B124,Adições!$A$2:$A$301,0)),0)</f>
        <v>0</v>
      </c>
      <c r="W124" s="30" t="n">
        <f aca="false">IFERROR(ROUND($G124/INDEX(Adições!$E$2:$E$301,MATCH($B124,Adições!$A$2:$A$301,0))*INDEX(Adições!$J$2:$J$301,MATCH($B124,Adições!$A$2:$A$301,0)),2),0)</f>
        <v>0</v>
      </c>
      <c r="X124" s="24" t="str">
        <f aca="false">IFERROR(""&amp;INDEX(Adições!$K$2:$K$301,MATCH($B124,Adições!$A$2:$A$301,0)),"")</f>
        <v/>
      </c>
      <c r="Y124" s="29" t="s">
        <v>40</v>
      </c>
      <c r="Z124" s="30" t="n">
        <f aca="false">IFERROR(ROUND(AB124*100/AA124,2),0)</f>
        <v>0</v>
      </c>
      <c r="AA124" s="31" t="n">
        <f aca="false">IFERROR(INDEX(Adições!$G$2:$G$301,MATCH($B124,Adições!$A$2:$A$301,0)),0)</f>
        <v>0</v>
      </c>
      <c r="AB124" s="30" t="n">
        <f aca="false">IFERROR(ROUND($G124/INDEX(Adições!$E$2:$E$301,MATCH($B124,Adições!$A$2:$A$301,0))*INDEX(Adições!$H$2:$H$301,MATCH($B124,Adições!$A$2:$A$301,0)),2),0)</f>
        <v>0</v>
      </c>
      <c r="AC124" s="28" t="n">
        <f aca="false">IFERROR(ROUND($G124/SUM(Adições!$E:$E)*Operação!$C$7,2),0)</f>
        <v>0</v>
      </c>
      <c r="AD124" s="29" t="s">
        <v>40</v>
      </c>
      <c r="AE124" s="30" t="n">
        <f aca="false">IFERROR(ROUND(AG124*100/AF124,2),0)</f>
        <v>0</v>
      </c>
      <c r="AF124" s="28" t="n">
        <f aca="false">IFERROR(INDEX(Adições!$L$2:$L$301,MATCH($B124,Adições!$A$2:$A$301,0)),0)</f>
        <v>0</v>
      </c>
      <c r="AG124" s="30" t="n">
        <f aca="false">IFERROR(ROUND($G124/INDEX(Adições!$E$2:$E$301,MATCH($B124,Adições!$A$2:$A$301,0))*INDEX(Adições!$M$2:$M$301,MATCH($B124,Adições!$A$2:$A$301,0)),2),0)</f>
        <v>0</v>
      </c>
      <c r="AH124" s="24" t="str">
        <f aca="false">IFERROR(""&amp;INDEX(Adições!$N$2:$N$301,MATCH($B124,Adições!$A$2:$A$301,0)),"")</f>
        <v/>
      </c>
      <c r="AI124" s="29" t="s">
        <v>40</v>
      </c>
      <c r="AJ124" s="30" t="n">
        <f aca="false">IFERROR(ROUND(AL124*100/AK124,2),0)</f>
        <v>0</v>
      </c>
      <c r="AK124" s="28" t="n">
        <f aca="false">IFERROR(INDEX(Adições!$O$2:$O$301,MATCH($B124,Adições!$A$2:$A$301,0)),0)</f>
        <v>0</v>
      </c>
      <c r="AL124" s="30" t="n">
        <f aca="false">IFERROR(ROUND($G124/INDEX(Adições!$E$2:$E$301,MATCH($B124,Adições!$A$2:$A$301,0))*INDEX(Adições!$P$2:$P$301,MATCH($B124,Adições!$A$2:$A$301,0)),2),0)</f>
        <v>0</v>
      </c>
      <c r="AM124" s="24" t="str">
        <f aca="false">IFERROR(""&amp;INDEX(Adições!$Q$2:$Q$301,MATCH($B124,Adições!$A$2:$A$301,0)),"")</f>
        <v/>
      </c>
      <c r="AN124" s="28" t="n">
        <f aca="false">M124+Q124+W124+AB124+AC124+AG124+AL124</f>
        <v>0</v>
      </c>
    </row>
    <row r="125" customFormat="false" ht="12.8" hidden="false" customHeight="false" outlineLevel="0" collapsed="false">
      <c r="A125" s="20"/>
      <c r="B125" s="21"/>
      <c r="C125" s="22"/>
      <c r="D125" s="32"/>
      <c r="E125" s="24" t="str">
        <f aca="false">IFERROR(""&amp;INDEX(Adições!$B$2:$B$301,MATCH($B125,Adições!$A$2:$A$301,0)),"")</f>
        <v/>
      </c>
      <c r="F125" s="25" t="n">
        <f aca="false">IFERROR(ROUND($G125/INDEX(Adições!$E$2:$E$301,MATCH($B125,Adições!$A$2:$A$301,0))*INDEX(Adições!$F$2:$F$301,MATCH($B125,Adições!$A$2:$A$301,0)),2),0)</f>
        <v>0</v>
      </c>
      <c r="G125" s="26" t="n">
        <f aca="false">ROUND(C125*D125,4)</f>
        <v>0</v>
      </c>
      <c r="H125" s="27" t="n">
        <f aca="false">ROUND(D125*Operação!$C$1,8)</f>
        <v>0</v>
      </c>
      <c r="I125" s="28" t="n">
        <f aca="false">ROUND(C125*H125,2)</f>
        <v>0</v>
      </c>
      <c r="J125" s="28" t="n">
        <f aca="false">IFERROR(ROUND($F125/SUM(Adições!$F:$F)*Operação!$C$4,2),0)</f>
        <v>0</v>
      </c>
      <c r="K125" s="28" t="n">
        <f aca="false">IFERROR(ROUND($G125/SUM(Adições!$E:$E)*Operação!$C$5,2),0)</f>
        <v>0</v>
      </c>
      <c r="L125" s="28" t="n">
        <f aca="false">IFERROR(ROUND($G125/SUM(Adições!$E:$E)*Operação!$C$6,2),0)</f>
        <v>0</v>
      </c>
      <c r="M125" s="28" t="n">
        <f aca="false">I125+J125+K125+L125</f>
        <v>0</v>
      </c>
      <c r="N125" s="29" t="s">
        <v>40</v>
      </c>
      <c r="O125" s="30" t="n">
        <f aca="false">IFERROR(IF(P125&gt;0,ROUND((M125+W125+AB125+AC125+AG125+AL125)/(1-P125/100),2),0),0)</f>
        <v>0</v>
      </c>
      <c r="P125" s="30" t="n">
        <f aca="false">IFERROR(INDEX(Adições!$R$2:$R$301,MATCH($B125,Adições!$A$2:$A$301,0)),0)</f>
        <v>0</v>
      </c>
      <c r="Q125" s="30" t="n">
        <f aca="false">IFERROR(ROUND(O125*P125/100,2),0)</f>
        <v>0</v>
      </c>
      <c r="R125" s="30" t="n">
        <f aca="false">IFERROR(ROUND(Q125*(-INDEX(Adições!$S$2:$S$301,MATCH($B125,Adições!$A$2:$A$301,0))/100),2),0)</f>
        <v>0</v>
      </c>
      <c r="S125" s="24" t="str">
        <f aca="false">IFERROR(""&amp;INDEX(Adições!$T$2:$T$301,MATCH($B125,Adições!$A$2:$A$301,0)),"")</f>
        <v/>
      </c>
      <c r="T125" s="29" t="s">
        <v>40</v>
      </c>
      <c r="U125" s="30" t="n">
        <f aca="false">IFERROR(ROUND(W125*100/V125,2),0)</f>
        <v>0</v>
      </c>
      <c r="V125" s="31" t="n">
        <f aca="false">IFERROR(INDEX(Adições!$I$2:$I$301,MATCH($B125,Adições!$A$2:$A$301,0)),0)</f>
        <v>0</v>
      </c>
      <c r="W125" s="30" t="n">
        <f aca="false">IFERROR(ROUND($G125/INDEX(Adições!$E$2:$E$301,MATCH($B125,Adições!$A$2:$A$301,0))*INDEX(Adições!$J$2:$J$301,MATCH($B125,Adições!$A$2:$A$301,0)),2),0)</f>
        <v>0</v>
      </c>
      <c r="X125" s="24" t="str">
        <f aca="false">IFERROR(""&amp;INDEX(Adições!$K$2:$K$301,MATCH($B125,Adições!$A$2:$A$301,0)),"")</f>
        <v/>
      </c>
      <c r="Y125" s="29" t="s">
        <v>40</v>
      </c>
      <c r="Z125" s="30" t="n">
        <f aca="false">IFERROR(ROUND(AB125*100/AA125,2),0)</f>
        <v>0</v>
      </c>
      <c r="AA125" s="31" t="n">
        <f aca="false">IFERROR(INDEX(Adições!$G$2:$G$301,MATCH($B125,Adições!$A$2:$A$301,0)),0)</f>
        <v>0</v>
      </c>
      <c r="AB125" s="30" t="n">
        <f aca="false">IFERROR(ROUND($G125/INDEX(Adições!$E$2:$E$301,MATCH($B125,Adições!$A$2:$A$301,0))*INDEX(Adições!$H$2:$H$301,MATCH($B125,Adições!$A$2:$A$301,0)),2),0)</f>
        <v>0</v>
      </c>
      <c r="AC125" s="28" t="n">
        <f aca="false">IFERROR(ROUND($G125/SUM(Adições!$E:$E)*Operação!$C$7,2),0)</f>
        <v>0</v>
      </c>
      <c r="AD125" s="29" t="s">
        <v>40</v>
      </c>
      <c r="AE125" s="30" t="n">
        <f aca="false">IFERROR(ROUND(AG125*100/AF125,2),0)</f>
        <v>0</v>
      </c>
      <c r="AF125" s="28" t="n">
        <f aca="false">IFERROR(INDEX(Adições!$L$2:$L$301,MATCH($B125,Adições!$A$2:$A$301,0)),0)</f>
        <v>0</v>
      </c>
      <c r="AG125" s="30" t="n">
        <f aca="false">IFERROR(ROUND($G125/INDEX(Adições!$E$2:$E$301,MATCH($B125,Adições!$A$2:$A$301,0))*INDEX(Adições!$M$2:$M$301,MATCH($B125,Adições!$A$2:$A$301,0)),2),0)</f>
        <v>0</v>
      </c>
      <c r="AH125" s="24" t="str">
        <f aca="false">IFERROR(""&amp;INDEX(Adições!$N$2:$N$301,MATCH($B125,Adições!$A$2:$A$301,0)),"")</f>
        <v/>
      </c>
      <c r="AI125" s="29" t="s">
        <v>40</v>
      </c>
      <c r="AJ125" s="30" t="n">
        <f aca="false">IFERROR(ROUND(AL125*100/AK125,2),0)</f>
        <v>0</v>
      </c>
      <c r="AK125" s="28" t="n">
        <f aca="false">IFERROR(INDEX(Adições!$O$2:$O$301,MATCH($B125,Adições!$A$2:$A$301,0)),0)</f>
        <v>0</v>
      </c>
      <c r="AL125" s="30" t="n">
        <f aca="false">IFERROR(ROUND($G125/INDEX(Adições!$E$2:$E$301,MATCH($B125,Adições!$A$2:$A$301,0))*INDEX(Adições!$P$2:$P$301,MATCH($B125,Adições!$A$2:$A$301,0)),2),0)</f>
        <v>0</v>
      </c>
      <c r="AM125" s="24" t="str">
        <f aca="false">IFERROR(""&amp;INDEX(Adições!$Q$2:$Q$301,MATCH($B125,Adições!$A$2:$A$301,0)),"")</f>
        <v/>
      </c>
      <c r="AN125" s="28" t="n">
        <f aca="false">M125+Q125+W125+AB125+AC125+AG125+AL125</f>
        <v>0</v>
      </c>
    </row>
    <row r="126" customFormat="false" ht="12.8" hidden="false" customHeight="false" outlineLevel="0" collapsed="false">
      <c r="A126" s="20"/>
      <c r="B126" s="21"/>
      <c r="C126" s="22"/>
      <c r="D126" s="32"/>
      <c r="E126" s="24" t="str">
        <f aca="false">IFERROR(""&amp;INDEX(Adições!$B$2:$B$301,MATCH($B126,Adições!$A$2:$A$301,0)),"")</f>
        <v/>
      </c>
      <c r="F126" s="25" t="n">
        <f aca="false">IFERROR(ROUND($G126/INDEX(Adições!$E$2:$E$301,MATCH($B126,Adições!$A$2:$A$301,0))*INDEX(Adições!$F$2:$F$301,MATCH($B126,Adições!$A$2:$A$301,0)),2),0)</f>
        <v>0</v>
      </c>
      <c r="G126" s="26" t="n">
        <f aca="false">ROUND(C126*D126,4)</f>
        <v>0</v>
      </c>
      <c r="H126" s="27" t="n">
        <f aca="false">ROUND(D126*Operação!$C$1,8)</f>
        <v>0</v>
      </c>
      <c r="I126" s="28" t="n">
        <f aca="false">ROUND(C126*H126,2)</f>
        <v>0</v>
      </c>
      <c r="J126" s="28" t="n">
        <f aca="false">IFERROR(ROUND($F126/SUM(Adições!$F:$F)*Operação!$C$4,2),0)</f>
        <v>0</v>
      </c>
      <c r="K126" s="28" t="n">
        <f aca="false">IFERROR(ROUND($G126/SUM(Adições!$E:$E)*Operação!$C$5,2),0)</f>
        <v>0</v>
      </c>
      <c r="L126" s="28" t="n">
        <f aca="false">IFERROR(ROUND($G126/SUM(Adições!$E:$E)*Operação!$C$6,2),0)</f>
        <v>0</v>
      </c>
      <c r="M126" s="28" t="n">
        <f aca="false">I126+J126+K126+L126</f>
        <v>0</v>
      </c>
      <c r="N126" s="29" t="s">
        <v>40</v>
      </c>
      <c r="O126" s="30" t="n">
        <f aca="false">IFERROR(IF(P126&gt;0,ROUND((M126+W126+AB126+AC126+AG126+AL126)/(1-P126/100),2),0),0)</f>
        <v>0</v>
      </c>
      <c r="P126" s="30" t="n">
        <f aca="false">IFERROR(INDEX(Adições!$R$2:$R$301,MATCH($B126,Adições!$A$2:$A$301,0)),0)</f>
        <v>0</v>
      </c>
      <c r="Q126" s="30" t="n">
        <f aca="false">IFERROR(ROUND(O126*P126/100,2),0)</f>
        <v>0</v>
      </c>
      <c r="R126" s="30" t="n">
        <f aca="false">IFERROR(ROUND(Q126*(-INDEX(Adições!$S$2:$S$301,MATCH($B126,Adições!$A$2:$A$301,0))/100),2),0)</f>
        <v>0</v>
      </c>
      <c r="S126" s="24" t="str">
        <f aca="false">IFERROR(""&amp;INDEX(Adições!$T$2:$T$301,MATCH($B126,Adições!$A$2:$A$301,0)),"")</f>
        <v/>
      </c>
      <c r="T126" s="29" t="s">
        <v>40</v>
      </c>
      <c r="U126" s="30" t="n">
        <f aca="false">IFERROR(ROUND(W126*100/V126,2),0)</f>
        <v>0</v>
      </c>
      <c r="V126" s="31" t="n">
        <f aca="false">IFERROR(INDEX(Adições!$I$2:$I$301,MATCH($B126,Adições!$A$2:$A$301,0)),0)</f>
        <v>0</v>
      </c>
      <c r="W126" s="30" t="n">
        <f aca="false">IFERROR(ROUND($G126/INDEX(Adições!$E$2:$E$301,MATCH($B126,Adições!$A$2:$A$301,0))*INDEX(Adições!$J$2:$J$301,MATCH($B126,Adições!$A$2:$A$301,0)),2),0)</f>
        <v>0</v>
      </c>
      <c r="X126" s="24" t="str">
        <f aca="false">IFERROR(""&amp;INDEX(Adições!$K$2:$K$301,MATCH($B126,Adições!$A$2:$A$301,0)),"")</f>
        <v/>
      </c>
      <c r="Y126" s="29" t="s">
        <v>40</v>
      </c>
      <c r="Z126" s="30" t="n">
        <f aca="false">IFERROR(ROUND(AB126*100/AA126,2),0)</f>
        <v>0</v>
      </c>
      <c r="AA126" s="31" t="n">
        <f aca="false">IFERROR(INDEX(Adições!$G$2:$G$301,MATCH($B126,Adições!$A$2:$A$301,0)),0)</f>
        <v>0</v>
      </c>
      <c r="AB126" s="30" t="n">
        <f aca="false">IFERROR(ROUND($G126/INDEX(Adições!$E$2:$E$301,MATCH($B126,Adições!$A$2:$A$301,0))*INDEX(Adições!$H$2:$H$301,MATCH($B126,Adições!$A$2:$A$301,0)),2),0)</f>
        <v>0</v>
      </c>
      <c r="AC126" s="28" t="n">
        <f aca="false">IFERROR(ROUND($G126/SUM(Adições!$E:$E)*Operação!$C$7,2),0)</f>
        <v>0</v>
      </c>
      <c r="AD126" s="29" t="s">
        <v>40</v>
      </c>
      <c r="AE126" s="30" t="n">
        <f aca="false">IFERROR(ROUND(AG126*100/AF126,2),0)</f>
        <v>0</v>
      </c>
      <c r="AF126" s="28" t="n">
        <f aca="false">IFERROR(INDEX(Adições!$L$2:$L$301,MATCH($B126,Adições!$A$2:$A$301,0)),0)</f>
        <v>0</v>
      </c>
      <c r="AG126" s="30" t="n">
        <f aca="false">IFERROR(ROUND($G126/INDEX(Adições!$E$2:$E$301,MATCH($B126,Adições!$A$2:$A$301,0))*INDEX(Adições!$M$2:$M$301,MATCH($B126,Adições!$A$2:$A$301,0)),2),0)</f>
        <v>0</v>
      </c>
      <c r="AH126" s="24" t="str">
        <f aca="false">IFERROR(""&amp;INDEX(Adições!$N$2:$N$301,MATCH($B126,Adições!$A$2:$A$301,0)),"")</f>
        <v/>
      </c>
      <c r="AI126" s="29" t="s">
        <v>40</v>
      </c>
      <c r="AJ126" s="30" t="n">
        <f aca="false">IFERROR(ROUND(AL126*100/AK126,2),0)</f>
        <v>0</v>
      </c>
      <c r="AK126" s="28" t="n">
        <f aca="false">IFERROR(INDEX(Adições!$O$2:$O$301,MATCH($B126,Adições!$A$2:$A$301,0)),0)</f>
        <v>0</v>
      </c>
      <c r="AL126" s="30" t="n">
        <f aca="false">IFERROR(ROUND($G126/INDEX(Adições!$E$2:$E$301,MATCH($B126,Adições!$A$2:$A$301,0))*INDEX(Adições!$P$2:$P$301,MATCH($B126,Adições!$A$2:$A$301,0)),2),0)</f>
        <v>0</v>
      </c>
      <c r="AM126" s="24" t="str">
        <f aca="false">IFERROR(""&amp;INDEX(Adições!$Q$2:$Q$301,MATCH($B126,Adições!$A$2:$A$301,0)),"")</f>
        <v/>
      </c>
      <c r="AN126" s="28" t="n">
        <f aca="false">M126+Q126+W126+AB126+AC126+AG126+AL126</f>
        <v>0</v>
      </c>
    </row>
    <row r="127" customFormat="false" ht="12.8" hidden="false" customHeight="false" outlineLevel="0" collapsed="false">
      <c r="A127" s="20"/>
      <c r="B127" s="21"/>
      <c r="C127" s="22"/>
      <c r="D127" s="32"/>
      <c r="E127" s="24" t="str">
        <f aca="false">IFERROR(""&amp;INDEX(Adições!$B$2:$B$301,MATCH($B127,Adições!$A$2:$A$301,0)),"")</f>
        <v/>
      </c>
      <c r="F127" s="25" t="n">
        <f aca="false">IFERROR(ROUND($G127/INDEX(Adições!$E$2:$E$301,MATCH($B127,Adições!$A$2:$A$301,0))*INDEX(Adições!$F$2:$F$301,MATCH($B127,Adições!$A$2:$A$301,0)),2),0)</f>
        <v>0</v>
      </c>
      <c r="G127" s="26" t="n">
        <f aca="false">ROUND(C127*D127,4)</f>
        <v>0</v>
      </c>
      <c r="H127" s="27" t="n">
        <f aca="false">ROUND(D127*Operação!$C$1,8)</f>
        <v>0</v>
      </c>
      <c r="I127" s="28" t="n">
        <f aca="false">ROUND(C127*H127,2)</f>
        <v>0</v>
      </c>
      <c r="J127" s="28" t="n">
        <f aca="false">IFERROR(ROUND($F127/SUM(Adições!$F:$F)*Operação!$C$4,2),0)</f>
        <v>0</v>
      </c>
      <c r="K127" s="28" t="n">
        <f aca="false">IFERROR(ROUND($G127/SUM(Adições!$E:$E)*Operação!$C$5,2),0)</f>
        <v>0</v>
      </c>
      <c r="L127" s="28" t="n">
        <f aca="false">IFERROR(ROUND($G127/SUM(Adições!$E:$E)*Operação!$C$6,2),0)</f>
        <v>0</v>
      </c>
      <c r="M127" s="28" t="n">
        <f aca="false">I127+J127+K127+L127</f>
        <v>0</v>
      </c>
      <c r="N127" s="29" t="s">
        <v>40</v>
      </c>
      <c r="O127" s="30" t="n">
        <f aca="false">IFERROR(IF(P127&gt;0,ROUND((M127+W127+AB127+AC127+AG127+AL127)/(1-P127/100),2),0),0)</f>
        <v>0</v>
      </c>
      <c r="P127" s="30" t="n">
        <f aca="false">IFERROR(INDEX(Adições!$R$2:$R$301,MATCH($B127,Adições!$A$2:$A$301,0)),0)</f>
        <v>0</v>
      </c>
      <c r="Q127" s="30" t="n">
        <f aca="false">IFERROR(ROUND(O127*P127/100,2),0)</f>
        <v>0</v>
      </c>
      <c r="R127" s="30" t="n">
        <f aca="false">IFERROR(ROUND(Q127*(-INDEX(Adições!$S$2:$S$301,MATCH($B127,Adições!$A$2:$A$301,0))/100),2),0)</f>
        <v>0</v>
      </c>
      <c r="S127" s="24" t="str">
        <f aca="false">IFERROR(""&amp;INDEX(Adições!$T$2:$T$301,MATCH($B127,Adições!$A$2:$A$301,0)),"")</f>
        <v/>
      </c>
      <c r="T127" s="29" t="s">
        <v>40</v>
      </c>
      <c r="U127" s="30" t="n">
        <f aca="false">IFERROR(ROUND(W127*100/V127,2),0)</f>
        <v>0</v>
      </c>
      <c r="V127" s="31" t="n">
        <f aca="false">IFERROR(INDEX(Adições!$I$2:$I$301,MATCH($B127,Adições!$A$2:$A$301,0)),0)</f>
        <v>0</v>
      </c>
      <c r="W127" s="30" t="n">
        <f aca="false">IFERROR(ROUND($G127/INDEX(Adições!$E$2:$E$301,MATCH($B127,Adições!$A$2:$A$301,0))*INDEX(Adições!$J$2:$J$301,MATCH($B127,Adições!$A$2:$A$301,0)),2),0)</f>
        <v>0</v>
      </c>
      <c r="X127" s="24" t="str">
        <f aca="false">IFERROR(""&amp;INDEX(Adições!$K$2:$K$301,MATCH($B127,Adições!$A$2:$A$301,0)),"")</f>
        <v/>
      </c>
      <c r="Y127" s="29" t="s">
        <v>40</v>
      </c>
      <c r="Z127" s="30" t="n">
        <f aca="false">IFERROR(ROUND(AB127*100/AA127,2),0)</f>
        <v>0</v>
      </c>
      <c r="AA127" s="31" t="n">
        <f aca="false">IFERROR(INDEX(Adições!$G$2:$G$301,MATCH($B127,Adições!$A$2:$A$301,0)),0)</f>
        <v>0</v>
      </c>
      <c r="AB127" s="30" t="n">
        <f aca="false">IFERROR(ROUND($G127/INDEX(Adições!$E$2:$E$301,MATCH($B127,Adições!$A$2:$A$301,0))*INDEX(Adições!$H$2:$H$301,MATCH($B127,Adições!$A$2:$A$301,0)),2),0)</f>
        <v>0</v>
      </c>
      <c r="AC127" s="28" t="n">
        <f aca="false">IFERROR(ROUND($G127/SUM(Adições!$E:$E)*Operação!$C$7,2),0)</f>
        <v>0</v>
      </c>
      <c r="AD127" s="29" t="s">
        <v>40</v>
      </c>
      <c r="AE127" s="30" t="n">
        <f aca="false">IFERROR(ROUND(AG127*100/AF127,2),0)</f>
        <v>0</v>
      </c>
      <c r="AF127" s="28" t="n">
        <f aca="false">IFERROR(INDEX(Adições!$L$2:$L$301,MATCH($B127,Adições!$A$2:$A$301,0)),0)</f>
        <v>0</v>
      </c>
      <c r="AG127" s="30" t="n">
        <f aca="false">IFERROR(ROUND($G127/INDEX(Adições!$E$2:$E$301,MATCH($B127,Adições!$A$2:$A$301,0))*INDEX(Adições!$M$2:$M$301,MATCH($B127,Adições!$A$2:$A$301,0)),2),0)</f>
        <v>0</v>
      </c>
      <c r="AH127" s="24" t="str">
        <f aca="false">IFERROR(""&amp;INDEX(Adições!$N$2:$N$301,MATCH($B127,Adições!$A$2:$A$301,0)),"")</f>
        <v/>
      </c>
      <c r="AI127" s="29" t="s">
        <v>40</v>
      </c>
      <c r="AJ127" s="30" t="n">
        <f aca="false">IFERROR(ROUND(AL127*100/AK127,2),0)</f>
        <v>0</v>
      </c>
      <c r="AK127" s="28" t="n">
        <f aca="false">IFERROR(INDEX(Adições!$O$2:$O$301,MATCH($B127,Adições!$A$2:$A$301,0)),0)</f>
        <v>0</v>
      </c>
      <c r="AL127" s="30" t="n">
        <f aca="false">IFERROR(ROUND($G127/INDEX(Adições!$E$2:$E$301,MATCH($B127,Adições!$A$2:$A$301,0))*INDEX(Adições!$P$2:$P$301,MATCH($B127,Adições!$A$2:$A$301,0)),2),0)</f>
        <v>0</v>
      </c>
      <c r="AM127" s="24" t="str">
        <f aca="false">IFERROR(""&amp;INDEX(Adições!$Q$2:$Q$301,MATCH($B127,Adições!$A$2:$A$301,0)),"")</f>
        <v/>
      </c>
      <c r="AN127" s="28" t="n">
        <f aca="false">M127+Q127+W127+AB127+AC127+AG127+AL127</f>
        <v>0</v>
      </c>
    </row>
    <row r="128" customFormat="false" ht="12.8" hidden="false" customHeight="false" outlineLevel="0" collapsed="false">
      <c r="A128" s="20"/>
      <c r="B128" s="21"/>
      <c r="C128" s="22"/>
      <c r="D128" s="32"/>
      <c r="E128" s="24" t="str">
        <f aca="false">IFERROR(""&amp;INDEX(Adições!$B$2:$B$301,MATCH($B128,Adições!$A$2:$A$301,0)),"")</f>
        <v/>
      </c>
      <c r="F128" s="25" t="n">
        <f aca="false">IFERROR(ROUND($G128/INDEX(Adições!$E$2:$E$301,MATCH($B128,Adições!$A$2:$A$301,0))*INDEX(Adições!$F$2:$F$301,MATCH($B128,Adições!$A$2:$A$301,0)),2),0)</f>
        <v>0</v>
      </c>
      <c r="G128" s="26" t="n">
        <f aca="false">ROUND(C128*D128,4)</f>
        <v>0</v>
      </c>
      <c r="H128" s="27" t="n">
        <f aca="false">ROUND(D128*Operação!$C$1,8)</f>
        <v>0</v>
      </c>
      <c r="I128" s="28" t="n">
        <f aca="false">ROUND(C128*H128,2)</f>
        <v>0</v>
      </c>
      <c r="J128" s="28" t="n">
        <f aca="false">IFERROR(ROUND($F128/SUM(Adições!$F:$F)*Operação!$C$4,2),0)</f>
        <v>0</v>
      </c>
      <c r="K128" s="28" t="n">
        <f aca="false">IFERROR(ROUND($G128/SUM(Adições!$E:$E)*Operação!$C$5,2),0)</f>
        <v>0</v>
      </c>
      <c r="L128" s="28" t="n">
        <f aca="false">IFERROR(ROUND($G128/SUM(Adições!$E:$E)*Operação!$C$6,2),0)</f>
        <v>0</v>
      </c>
      <c r="M128" s="28" t="n">
        <f aca="false">I128+J128+K128+L128</f>
        <v>0</v>
      </c>
      <c r="N128" s="29" t="s">
        <v>40</v>
      </c>
      <c r="O128" s="30" t="n">
        <f aca="false">IFERROR(IF(P128&gt;0,ROUND((M128+W128+AB128+AC128+AG128+AL128)/(1-P128/100),2),0),0)</f>
        <v>0</v>
      </c>
      <c r="P128" s="30" t="n">
        <f aca="false">IFERROR(INDEX(Adições!$R$2:$R$301,MATCH($B128,Adições!$A$2:$A$301,0)),0)</f>
        <v>0</v>
      </c>
      <c r="Q128" s="30" t="n">
        <f aca="false">IFERROR(ROUND(O128*P128/100,2),0)</f>
        <v>0</v>
      </c>
      <c r="R128" s="30" t="n">
        <f aca="false">IFERROR(ROUND(Q128*(-INDEX(Adições!$S$2:$S$301,MATCH($B128,Adições!$A$2:$A$301,0))/100),2),0)</f>
        <v>0</v>
      </c>
      <c r="S128" s="24" t="str">
        <f aca="false">IFERROR(""&amp;INDEX(Adições!$T$2:$T$301,MATCH($B128,Adições!$A$2:$A$301,0)),"")</f>
        <v/>
      </c>
      <c r="T128" s="29" t="s">
        <v>40</v>
      </c>
      <c r="U128" s="30" t="n">
        <f aca="false">IFERROR(ROUND(W128*100/V128,2),0)</f>
        <v>0</v>
      </c>
      <c r="V128" s="31" t="n">
        <f aca="false">IFERROR(INDEX(Adições!$I$2:$I$301,MATCH($B128,Adições!$A$2:$A$301,0)),0)</f>
        <v>0</v>
      </c>
      <c r="W128" s="30" t="n">
        <f aca="false">IFERROR(ROUND($G128/INDEX(Adições!$E$2:$E$301,MATCH($B128,Adições!$A$2:$A$301,0))*INDEX(Adições!$J$2:$J$301,MATCH($B128,Adições!$A$2:$A$301,0)),2),0)</f>
        <v>0</v>
      </c>
      <c r="X128" s="24" t="str">
        <f aca="false">IFERROR(""&amp;INDEX(Adições!$K$2:$K$301,MATCH($B128,Adições!$A$2:$A$301,0)),"")</f>
        <v/>
      </c>
      <c r="Y128" s="29" t="s">
        <v>40</v>
      </c>
      <c r="Z128" s="30" t="n">
        <f aca="false">IFERROR(ROUND(AB128*100/AA128,2),0)</f>
        <v>0</v>
      </c>
      <c r="AA128" s="31" t="n">
        <f aca="false">IFERROR(INDEX(Adições!$G$2:$G$301,MATCH($B128,Adições!$A$2:$A$301,0)),0)</f>
        <v>0</v>
      </c>
      <c r="AB128" s="30" t="n">
        <f aca="false">IFERROR(ROUND($G128/INDEX(Adições!$E$2:$E$301,MATCH($B128,Adições!$A$2:$A$301,0))*INDEX(Adições!$H$2:$H$301,MATCH($B128,Adições!$A$2:$A$301,0)),2),0)</f>
        <v>0</v>
      </c>
      <c r="AC128" s="28" t="n">
        <f aca="false">IFERROR(ROUND($G128/SUM(Adições!$E:$E)*Operação!$C$7,2),0)</f>
        <v>0</v>
      </c>
      <c r="AD128" s="29" t="s">
        <v>40</v>
      </c>
      <c r="AE128" s="30" t="n">
        <f aca="false">IFERROR(ROUND(AG128*100/AF128,2),0)</f>
        <v>0</v>
      </c>
      <c r="AF128" s="28" t="n">
        <f aca="false">IFERROR(INDEX(Adições!$L$2:$L$301,MATCH($B128,Adições!$A$2:$A$301,0)),0)</f>
        <v>0</v>
      </c>
      <c r="AG128" s="30" t="n">
        <f aca="false">IFERROR(ROUND($G128/INDEX(Adições!$E$2:$E$301,MATCH($B128,Adições!$A$2:$A$301,0))*INDEX(Adições!$M$2:$M$301,MATCH($B128,Adições!$A$2:$A$301,0)),2),0)</f>
        <v>0</v>
      </c>
      <c r="AH128" s="24" t="str">
        <f aca="false">IFERROR(""&amp;INDEX(Adições!$N$2:$N$301,MATCH($B128,Adições!$A$2:$A$301,0)),"")</f>
        <v/>
      </c>
      <c r="AI128" s="29" t="s">
        <v>40</v>
      </c>
      <c r="AJ128" s="30" t="n">
        <f aca="false">IFERROR(ROUND(AL128*100/AK128,2),0)</f>
        <v>0</v>
      </c>
      <c r="AK128" s="28" t="n">
        <f aca="false">IFERROR(INDEX(Adições!$O$2:$O$301,MATCH($B128,Adições!$A$2:$A$301,0)),0)</f>
        <v>0</v>
      </c>
      <c r="AL128" s="30" t="n">
        <f aca="false">IFERROR(ROUND($G128/INDEX(Adições!$E$2:$E$301,MATCH($B128,Adições!$A$2:$A$301,0))*INDEX(Adições!$P$2:$P$301,MATCH($B128,Adições!$A$2:$A$301,0)),2),0)</f>
        <v>0</v>
      </c>
      <c r="AM128" s="24" t="str">
        <f aca="false">IFERROR(""&amp;INDEX(Adições!$Q$2:$Q$301,MATCH($B128,Adições!$A$2:$A$301,0)),"")</f>
        <v/>
      </c>
      <c r="AN128" s="28" t="n">
        <f aca="false">M128+Q128+W128+AB128+AC128+AG128+AL128</f>
        <v>0</v>
      </c>
    </row>
    <row r="129" customFormat="false" ht="12.8" hidden="false" customHeight="false" outlineLevel="0" collapsed="false">
      <c r="A129" s="20"/>
      <c r="B129" s="21"/>
      <c r="C129" s="22"/>
      <c r="D129" s="32"/>
      <c r="E129" s="24" t="str">
        <f aca="false">IFERROR(""&amp;INDEX(Adições!$B$2:$B$301,MATCH($B129,Adições!$A$2:$A$301,0)),"")</f>
        <v/>
      </c>
      <c r="F129" s="25" t="n">
        <f aca="false">IFERROR(ROUND($G129/INDEX(Adições!$E$2:$E$301,MATCH($B129,Adições!$A$2:$A$301,0))*INDEX(Adições!$F$2:$F$301,MATCH($B129,Adições!$A$2:$A$301,0)),2),0)</f>
        <v>0</v>
      </c>
      <c r="G129" s="26" t="n">
        <f aca="false">ROUND(C129*D129,4)</f>
        <v>0</v>
      </c>
      <c r="H129" s="27" t="n">
        <f aca="false">ROUND(D129*Operação!$C$1,8)</f>
        <v>0</v>
      </c>
      <c r="I129" s="28" t="n">
        <f aca="false">ROUND(C129*H129,2)</f>
        <v>0</v>
      </c>
      <c r="J129" s="28" t="n">
        <f aca="false">IFERROR(ROUND($F129/SUM(Adições!$F:$F)*Operação!$C$4,2),0)</f>
        <v>0</v>
      </c>
      <c r="K129" s="28" t="n">
        <f aca="false">IFERROR(ROUND($G129/SUM(Adições!$E:$E)*Operação!$C$5,2),0)</f>
        <v>0</v>
      </c>
      <c r="L129" s="28" t="n">
        <f aca="false">IFERROR(ROUND($G129/SUM(Adições!$E:$E)*Operação!$C$6,2),0)</f>
        <v>0</v>
      </c>
      <c r="M129" s="28" t="n">
        <f aca="false">I129+J129+K129+L129</f>
        <v>0</v>
      </c>
      <c r="N129" s="29" t="s">
        <v>40</v>
      </c>
      <c r="O129" s="30" t="n">
        <f aca="false">IFERROR(IF(P129&gt;0,ROUND((M129+W129+AB129+AC129+AG129+AL129)/(1-P129/100),2),0),0)</f>
        <v>0</v>
      </c>
      <c r="P129" s="30" t="n">
        <f aca="false">IFERROR(INDEX(Adições!$R$2:$R$301,MATCH($B129,Adições!$A$2:$A$301,0)),0)</f>
        <v>0</v>
      </c>
      <c r="Q129" s="30" t="n">
        <f aca="false">IFERROR(ROUND(O129*P129/100,2),0)</f>
        <v>0</v>
      </c>
      <c r="R129" s="30" t="n">
        <f aca="false">IFERROR(ROUND(Q129*(-INDEX(Adições!$S$2:$S$301,MATCH($B129,Adições!$A$2:$A$301,0))/100),2),0)</f>
        <v>0</v>
      </c>
      <c r="S129" s="24" t="str">
        <f aca="false">IFERROR(""&amp;INDEX(Adições!$T$2:$T$301,MATCH($B129,Adições!$A$2:$A$301,0)),"")</f>
        <v/>
      </c>
      <c r="T129" s="29" t="s">
        <v>40</v>
      </c>
      <c r="U129" s="30" t="n">
        <f aca="false">IFERROR(ROUND(W129*100/V129,2),0)</f>
        <v>0</v>
      </c>
      <c r="V129" s="31" t="n">
        <f aca="false">IFERROR(INDEX(Adições!$I$2:$I$301,MATCH($B129,Adições!$A$2:$A$301,0)),0)</f>
        <v>0</v>
      </c>
      <c r="W129" s="30" t="n">
        <f aca="false">IFERROR(ROUND($G129/INDEX(Adições!$E$2:$E$301,MATCH($B129,Adições!$A$2:$A$301,0))*INDEX(Adições!$J$2:$J$301,MATCH($B129,Adições!$A$2:$A$301,0)),2),0)</f>
        <v>0</v>
      </c>
      <c r="X129" s="24" t="str">
        <f aca="false">IFERROR(""&amp;INDEX(Adições!$K$2:$K$301,MATCH($B129,Adições!$A$2:$A$301,0)),"")</f>
        <v/>
      </c>
      <c r="Y129" s="29" t="s">
        <v>40</v>
      </c>
      <c r="Z129" s="30" t="n">
        <f aca="false">IFERROR(ROUND(AB129*100/AA129,2),0)</f>
        <v>0</v>
      </c>
      <c r="AA129" s="31" t="n">
        <f aca="false">IFERROR(INDEX(Adições!$G$2:$G$301,MATCH($B129,Adições!$A$2:$A$301,0)),0)</f>
        <v>0</v>
      </c>
      <c r="AB129" s="30" t="n">
        <f aca="false">IFERROR(ROUND($G129/INDEX(Adições!$E$2:$E$301,MATCH($B129,Adições!$A$2:$A$301,0))*INDEX(Adições!$H$2:$H$301,MATCH($B129,Adições!$A$2:$A$301,0)),2),0)</f>
        <v>0</v>
      </c>
      <c r="AC129" s="28" t="n">
        <f aca="false">IFERROR(ROUND($G129/SUM(Adições!$E:$E)*Operação!$C$7,2),0)</f>
        <v>0</v>
      </c>
      <c r="AD129" s="29" t="s">
        <v>40</v>
      </c>
      <c r="AE129" s="30" t="n">
        <f aca="false">IFERROR(ROUND(AG129*100/AF129,2),0)</f>
        <v>0</v>
      </c>
      <c r="AF129" s="28" t="n">
        <f aca="false">IFERROR(INDEX(Adições!$L$2:$L$301,MATCH($B129,Adições!$A$2:$A$301,0)),0)</f>
        <v>0</v>
      </c>
      <c r="AG129" s="30" t="n">
        <f aca="false">IFERROR(ROUND($G129/INDEX(Adições!$E$2:$E$301,MATCH($B129,Adições!$A$2:$A$301,0))*INDEX(Adições!$M$2:$M$301,MATCH($B129,Adições!$A$2:$A$301,0)),2),0)</f>
        <v>0</v>
      </c>
      <c r="AH129" s="24" t="str">
        <f aca="false">IFERROR(""&amp;INDEX(Adições!$N$2:$N$301,MATCH($B129,Adições!$A$2:$A$301,0)),"")</f>
        <v/>
      </c>
      <c r="AI129" s="29" t="s">
        <v>40</v>
      </c>
      <c r="AJ129" s="30" t="n">
        <f aca="false">IFERROR(ROUND(AL129*100/AK129,2),0)</f>
        <v>0</v>
      </c>
      <c r="AK129" s="28" t="n">
        <f aca="false">IFERROR(INDEX(Adições!$O$2:$O$301,MATCH($B129,Adições!$A$2:$A$301,0)),0)</f>
        <v>0</v>
      </c>
      <c r="AL129" s="30" t="n">
        <f aca="false">IFERROR(ROUND($G129/INDEX(Adições!$E$2:$E$301,MATCH($B129,Adições!$A$2:$A$301,0))*INDEX(Adições!$P$2:$P$301,MATCH($B129,Adições!$A$2:$A$301,0)),2),0)</f>
        <v>0</v>
      </c>
      <c r="AM129" s="24" t="str">
        <f aca="false">IFERROR(""&amp;INDEX(Adições!$Q$2:$Q$301,MATCH($B129,Adições!$A$2:$A$301,0)),"")</f>
        <v/>
      </c>
      <c r="AN129" s="28" t="n">
        <f aca="false">M129+Q129+W129+AB129+AC129+AG129+AL129</f>
        <v>0</v>
      </c>
    </row>
    <row r="130" customFormat="false" ht="12.8" hidden="false" customHeight="false" outlineLevel="0" collapsed="false">
      <c r="A130" s="20"/>
      <c r="B130" s="21"/>
      <c r="C130" s="22"/>
      <c r="D130" s="32"/>
      <c r="E130" s="24" t="str">
        <f aca="false">IFERROR(""&amp;INDEX(Adições!$B$2:$B$301,MATCH($B130,Adições!$A$2:$A$301,0)),"")</f>
        <v/>
      </c>
      <c r="F130" s="25" t="n">
        <f aca="false">IFERROR(ROUND($G130/INDEX(Adições!$E$2:$E$301,MATCH($B130,Adições!$A$2:$A$301,0))*INDEX(Adições!$F$2:$F$301,MATCH($B130,Adições!$A$2:$A$301,0)),2),0)</f>
        <v>0</v>
      </c>
      <c r="G130" s="26" t="n">
        <f aca="false">ROUND(C130*D130,4)</f>
        <v>0</v>
      </c>
      <c r="H130" s="27" t="n">
        <f aca="false">ROUND(D130*Operação!$C$1,8)</f>
        <v>0</v>
      </c>
      <c r="I130" s="28" t="n">
        <f aca="false">ROUND(C130*H130,2)</f>
        <v>0</v>
      </c>
      <c r="J130" s="28" t="n">
        <f aca="false">IFERROR(ROUND($F130/SUM(Adições!$F:$F)*Operação!$C$4,2),0)</f>
        <v>0</v>
      </c>
      <c r="K130" s="28" t="n">
        <f aca="false">IFERROR(ROUND($G130/SUM(Adições!$E:$E)*Operação!$C$5,2),0)</f>
        <v>0</v>
      </c>
      <c r="L130" s="28" t="n">
        <f aca="false">IFERROR(ROUND($G130/SUM(Adições!$E:$E)*Operação!$C$6,2),0)</f>
        <v>0</v>
      </c>
      <c r="M130" s="28" t="n">
        <f aca="false">I130+J130+K130+L130</f>
        <v>0</v>
      </c>
      <c r="N130" s="29" t="s">
        <v>40</v>
      </c>
      <c r="O130" s="30" t="n">
        <f aca="false">IFERROR(IF(P130&gt;0,ROUND((M130+W130+AB130+AC130+AG130+AL130)/(1-P130/100),2),0),0)</f>
        <v>0</v>
      </c>
      <c r="P130" s="30" t="n">
        <f aca="false">IFERROR(INDEX(Adições!$R$2:$R$301,MATCH($B130,Adições!$A$2:$A$301,0)),0)</f>
        <v>0</v>
      </c>
      <c r="Q130" s="30" t="n">
        <f aca="false">IFERROR(ROUND(O130*P130/100,2),0)</f>
        <v>0</v>
      </c>
      <c r="R130" s="30" t="n">
        <f aca="false">IFERROR(ROUND(Q130*(-INDEX(Adições!$S$2:$S$301,MATCH($B130,Adições!$A$2:$A$301,0))/100),2),0)</f>
        <v>0</v>
      </c>
      <c r="S130" s="24" t="str">
        <f aca="false">IFERROR(""&amp;INDEX(Adições!$T$2:$T$301,MATCH($B130,Adições!$A$2:$A$301,0)),"")</f>
        <v/>
      </c>
      <c r="T130" s="29" t="s">
        <v>40</v>
      </c>
      <c r="U130" s="30" t="n">
        <f aca="false">IFERROR(ROUND(W130*100/V130,2),0)</f>
        <v>0</v>
      </c>
      <c r="V130" s="31" t="n">
        <f aca="false">IFERROR(INDEX(Adições!$I$2:$I$301,MATCH($B130,Adições!$A$2:$A$301,0)),0)</f>
        <v>0</v>
      </c>
      <c r="W130" s="30" t="n">
        <f aca="false">IFERROR(ROUND($G130/INDEX(Adições!$E$2:$E$301,MATCH($B130,Adições!$A$2:$A$301,0))*INDEX(Adições!$J$2:$J$301,MATCH($B130,Adições!$A$2:$A$301,0)),2),0)</f>
        <v>0</v>
      </c>
      <c r="X130" s="24" t="str">
        <f aca="false">IFERROR(""&amp;INDEX(Adições!$K$2:$K$301,MATCH($B130,Adições!$A$2:$A$301,0)),"")</f>
        <v/>
      </c>
      <c r="Y130" s="29" t="s">
        <v>40</v>
      </c>
      <c r="Z130" s="30" t="n">
        <f aca="false">IFERROR(ROUND(AB130*100/AA130,2),0)</f>
        <v>0</v>
      </c>
      <c r="AA130" s="31" t="n">
        <f aca="false">IFERROR(INDEX(Adições!$G$2:$G$301,MATCH($B130,Adições!$A$2:$A$301,0)),0)</f>
        <v>0</v>
      </c>
      <c r="AB130" s="30" t="n">
        <f aca="false">IFERROR(ROUND($G130/INDEX(Adições!$E$2:$E$301,MATCH($B130,Adições!$A$2:$A$301,0))*INDEX(Adições!$H$2:$H$301,MATCH($B130,Adições!$A$2:$A$301,0)),2),0)</f>
        <v>0</v>
      </c>
      <c r="AC130" s="28" t="n">
        <f aca="false">IFERROR(ROUND($G130/SUM(Adições!$E:$E)*Operação!$C$7,2),0)</f>
        <v>0</v>
      </c>
      <c r="AD130" s="29" t="s">
        <v>40</v>
      </c>
      <c r="AE130" s="30" t="n">
        <f aca="false">IFERROR(ROUND(AG130*100/AF130,2),0)</f>
        <v>0</v>
      </c>
      <c r="AF130" s="28" t="n">
        <f aca="false">IFERROR(INDEX(Adições!$L$2:$L$301,MATCH($B130,Adições!$A$2:$A$301,0)),0)</f>
        <v>0</v>
      </c>
      <c r="AG130" s="30" t="n">
        <f aca="false">IFERROR(ROUND($G130/INDEX(Adições!$E$2:$E$301,MATCH($B130,Adições!$A$2:$A$301,0))*INDEX(Adições!$M$2:$M$301,MATCH($B130,Adições!$A$2:$A$301,0)),2),0)</f>
        <v>0</v>
      </c>
      <c r="AH130" s="24" t="str">
        <f aca="false">IFERROR(""&amp;INDEX(Adições!$N$2:$N$301,MATCH($B130,Adições!$A$2:$A$301,0)),"")</f>
        <v/>
      </c>
      <c r="AI130" s="29" t="s">
        <v>40</v>
      </c>
      <c r="AJ130" s="30" t="n">
        <f aca="false">IFERROR(ROUND(AL130*100/AK130,2),0)</f>
        <v>0</v>
      </c>
      <c r="AK130" s="28" t="n">
        <f aca="false">IFERROR(INDEX(Adições!$O$2:$O$301,MATCH($B130,Adições!$A$2:$A$301,0)),0)</f>
        <v>0</v>
      </c>
      <c r="AL130" s="30" t="n">
        <f aca="false">IFERROR(ROUND($G130/INDEX(Adições!$E$2:$E$301,MATCH($B130,Adições!$A$2:$A$301,0))*INDEX(Adições!$P$2:$P$301,MATCH($B130,Adições!$A$2:$A$301,0)),2),0)</f>
        <v>0</v>
      </c>
      <c r="AM130" s="24" t="str">
        <f aca="false">IFERROR(""&amp;INDEX(Adições!$Q$2:$Q$301,MATCH($B130,Adições!$A$2:$A$301,0)),"")</f>
        <v/>
      </c>
      <c r="AN130" s="28" t="n">
        <f aca="false">M130+Q130+W130+AB130+AC130+AG130+AL130</f>
        <v>0</v>
      </c>
    </row>
    <row r="131" customFormat="false" ht="12.8" hidden="false" customHeight="false" outlineLevel="0" collapsed="false">
      <c r="A131" s="20"/>
      <c r="B131" s="21"/>
      <c r="C131" s="22"/>
      <c r="D131" s="32"/>
      <c r="E131" s="24" t="str">
        <f aca="false">IFERROR(""&amp;INDEX(Adições!$B$2:$B$301,MATCH($B131,Adições!$A$2:$A$301,0)),"")</f>
        <v/>
      </c>
      <c r="F131" s="25" t="n">
        <f aca="false">IFERROR(ROUND($G131/INDEX(Adições!$E$2:$E$301,MATCH($B131,Adições!$A$2:$A$301,0))*INDEX(Adições!$F$2:$F$301,MATCH($B131,Adições!$A$2:$A$301,0)),2),0)</f>
        <v>0</v>
      </c>
      <c r="G131" s="26" t="n">
        <f aca="false">ROUND(C131*D131,4)</f>
        <v>0</v>
      </c>
      <c r="H131" s="27" t="n">
        <f aca="false">ROUND(D131*Operação!$C$1,8)</f>
        <v>0</v>
      </c>
      <c r="I131" s="28" t="n">
        <f aca="false">ROUND(C131*H131,2)</f>
        <v>0</v>
      </c>
      <c r="J131" s="28" t="n">
        <f aca="false">IFERROR(ROUND($F131/SUM(Adições!$F:$F)*Operação!$C$4,2),0)</f>
        <v>0</v>
      </c>
      <c r="K131" s="28" t="n">
        <f aca="false">IFERROR(ROUND($G131/SUM(Adições!$E:$E)*Operação!$C$5,2),0)</f>
        <v>0</v>
      </c>
      <c r="L131" s="28" t="n">
        <f aca="false">IFERROR(ROUND($G131/SUM(Adições!$E:$E)*Operação!$C$6,2),0)</f>
        <v>0</v>
      </c>
      <c r="M131" s="28" t="n">
        <f aca="false">I131+J131+K131+L131</f>
        <v>0</v>
      </c>
      <c r="N131" s="29" t="s">
        <v>40</v>
      </c>
      <c r="O131" s="30" t="n">
        <f aca="false">IFERROR(IF(P131&gt;0,ROUND((M131+W131+AB131+AC131+AG131+AL131)/(1-P131/100),2),0),0)</f>
        <v>0</v>
      </c>
      <c r="P131" s="30" t="n">
        <f aca="false">IFERROR(INDEX(Adições!$R$2:$R$301,MATCH($B131,Adições!$A$2:$A$301,0)),0)</f>
        <v>0</v>
      </c>
      <c r="Q131" s="30" t="n">
        <f aca="false">IFERROR(ROUND(O131*P131/100,2),0)</f>
        <v>0</v>
      </c>
      <c r="R131" s="30" t="n">
        <f aca="false">IFERROR(ROUND(Q131*(-INDEX(Adições!$S$2:$S$301,MATCH($B131,Adições!$A$2:$A$301,0))/100),2),0)</f>
        <v>0</v>
      </c>
      <c r="S131" s="24" t="str">
        <f aca="false">IFERROR(""&amp;INDEX(Adições!$T$2:$T$301,MATCH($B131,Adições!$A$2:$A$301,0)),"")</f>
        <v/>
      </c>
      <c r="T131" s="29" t="s">
        <v>40</v>
      </c>
      <c r="U131" s="30" t="n">
        <f aca="false">IFERROR(ROUND(W131*100/V131,2),0)</f>
        <v>0</v>
      </c>
      <c r="V131" s="31" t="n">
        <f aca="false">IFERROR(INDEX(Adições!$I$2:$I$301,MATCH($B131,Adições!$A$2:$A$301,0)),0)</f>
        <v>0</v>
      </c>
      <c r="W131" s="30" t="n">
        <f aca="false">IFERROR(ROUND($G131/INDEX(Adições!$E$2:$E$301,MATCH($B131,Adições!$A$2:$A$301,0))*INDEX(Adições!$J$2:$J$301,MATCH($B131,Adições!$A$2:$A$301,0)),2),0)</f>
        <v>0</v>
      </c>
      <c r="X131" s="24" t="str">
        <f aca="false">IFERROR(""&amp;INDEX(Adições!$K$2:$K$301,MATCH($B131,Adições!$A$2:$A$301,0)),"")</f>
        <v/>
      </c>
      <c r="Y131" s="29" t="s">
        <v>40</v>
      </c>
      <c r="Z131" s="30" t="n">
        <f aca="false">IFERROR(ROUND(AB131*100/AA131,2),0)</f>
        <v>0</v>
      </c>
      <c r="AA131" s="31" t="n">
        <f aca="false">IFERROR(INDEX(Adições!$G$2:$G$301,MATCH($B131,Adições!$A$2:$A$301,0)),0)</f>
        <v>0</v>
      </c>
      <c r="AB131" s="30" t="n">
        <f aca="false">IFERROR(ROUND($G131/INDEX(Adições!$E$2:$E$301,MATCH($B131,Adições!$A$2:$A$301,0))*INDEX(Adições!$H$2:$H$301,MATCH($B131,Adições!$A$2:$A$301,0)),2),0)</f>
        <v>0</v>
      </c>
      <c r="AC131" s="28" t="n">
        <f aca="false">IFERROR(ROUND($G131/SUM(Adições!$E:$E)*Operação!$C$7,2),0)</f>
        <v>0</v>
      </c>
      <c r="AD131" s="29" t="s">
        <v>40</v>
      </c>
      <c r="AE131" s="30" t="n">
        <f aca="false">IFERROR(ROUND(AG131*100/AF131,2),0)</f>
        <v>0</v>
      </c>
      <c r="AF131" s="28" t="n">
        <f aca="false">IFERROR(INDEX(Adições!$L$2:$L$301,MATCH($B131,Adições!$A$2:$A$301,0)),0)</f>
        <v>0</v>
      </c>
      <c r="AG131" s="30" t="n">
        <f aca="false">IFERROR(ROUND($G131/INDEX(Adições!$E$2:$E$301,MATCH($B131,Adições!$A$2:$A$301,0))*INDEX(Adições!$M$2:$M$301,MATCH($B131,Adições!$A$2:$A$301,0)),2),0)</f>
        <v>0</v>
      </c>
      <c r="AH131" s="24" t="str">
        <f aca="false">IFERROR(""&amp;INDEX(Adições!$N$2:$N$301,MATCH($B131,Adições!$A$2:$A$301,0)),"")</f>
        <v/>
      </c>
      <c r="AI131" s="29" t="s">
        <v>40</v>
      </c>
      <c r="AJ131" s="30" t="n">
        <f aca="false">IFERROR(ROUND(AL131*100/AK131,2),0)</f>
        <v>0</v>
      </c>
      <c r="AK131" s="28" t="n">
        <f aca="false">IFERROR(INDEX(Adições!$O$2:$O$301,MATCH($B131,Adições!$A$2:$A$301,0)),0)</f>
        <v>0</v>
      </c>
      <c r="AL131" s="30" t="n">
        <f aca="false">IFERROR(ROUND($G131/INDEX(Adições!$E$2:$E$301,MATCH($B131,Adições!$A$2:$A$301,0))*INDEX(Adições!$P$2:$P$301,MATCH($B131,Adições!$A$2:$A$301,0)),2),0)</f>
        <v>0</v>
      </c>
      <c r="AM131" s="24" t="str">
        <f aca="false">IFERROR(""&amp;INDEX(Adições!$Q$2:$Q$301,MATCH($B131,Adições!$A$2:$A$301,0)),"")</f>
        <v/>
      </c>
      <c r="AN131" s="28" t="n">
        <f aca="false">M131+Q131+W131+AB131+AC131+AG131+AL131</f>
        <v>0</v>
      </c>
    </row>
    <row r="132" customFormat="false" ht="12.8" hidden="false" customHeight="false" outlineLevel="0" collapsed="false">
      <c r="A132" s="20"/>
      <c r="B132" s="21"/>
      <c r="C132" s="22"/>
      <c r="D132" s="32"/>
      <c r="E132" s="24" t="str">
        <f aca="false">IFERROR(""&amp;INDEX(Adições!$B$2:$B$301,MATCH($B132,Adições!$A$2:$A$301,0)),"")</f>
        <v/>
      </c>
      <c r="F132" s="25" t="n">
        <f aca="false">IFERROR(ROUND($G132/INDEX(Adições!$E$2:$E$301,MATCH($B132,Adições!$A$2:$A$301,0))*INDEX(Adições!$F$2:$F$301,MATCH($B132,Adições!$A$2:$A$301,0)),2),0)</f>
        <v>0</v>
      </c>
      <c r="G132" s="26" t="n">
        <f aca="false">ROUND(C132*D132,4)</f>
        <v>0</v>
      </c>
      <c r="H132" s="27" t="n">
        <f aca="false">ROUND(D132*Operação!$C$1,8)</f>
        <v>0</v>
      </c>
      <c r="I132" s="28" t="n">
        <f aca="false">ROUND(C132*H132,2)</f>
        <v>0</v>
      </c>
      <c r="J132" s="28" t="n">
        <f aca="false">IFERROR(ROUND($F132/SUM(Adições!$F:$F)*Operação!$C$4,2),0)</f>
        <v>0</v>
      </c>
      <c r="K132" s="28" t="n">
        <f aca="false">IFERROR(ROUND($G132/SUM(Adições!$E:$E)*Operação!$C$5,2),0)</f>
        <v>0</v>
      </c>
      <c r="L132" s="28" t="n">
        <f aca="false">IFERROR(ROUND($G132/SUM(Adições!$E:$E)*Operação!$C$6,2),0)</f>
        <v>0</v>
      </c>
      <c r="M132" s="28" t="n">
        <f aca="false">I132+J132+K132+L132</f>
        <v>0</v>
      </c>
      <c r="N132" s="29" t="s">
        <v>40</v>
      </c>
      <c r="O132" s="30" t="n">
        <f aca="false">IFERROR(IF(P132&gt;0,ROUND((M132+W132+AB132+AC132+AG132+AL132)/(1-P132/100),2),0),0)</f>
        <v>0</v>
      </c>
      <c r="P132" s="30" t="n">
        <f aca="false">IFERROR(INDEX(Adições!$R$2:$R$301,MATCH($B132,Adições!$A$2:$A$301,0)),0)</f>
        <v>0</v>
      </c>
      <c r="Q132" s="30" t="n">
        <f aca="false">IFERROR(ROUND(O132*P132/100,2),0)</f>
        <v>0</v>
      </c>
      <c r="R132" s="30" t="n">
        <f aca="false">IFERROR(ROUND(Q132*(-INDEX(Adições!$S$2:$S$301,MATCH($B132,Adições!$A$2:$A$301,0))/100),2),0)</f>
        <v>0</v>
      </c>
      <c r="S132" s="24" t="str">
        <f aca="false">IFERROR(""&amp;INDEX(Adições!$T$2:$T$301,MATCH($B132,Adições!$A$2:$A$301,0)),"")</f>
        <v/>
      </c>
      <c r="T132" s="29" t="s">
        <v>40</v>
      </c>
      <c r="U132" s="30" t="n">
        <f aca="false">IFERROR(ROUND(W132*100/V132,2),0)</f>
        <v>0</v>
      </c>
      <c r="V132" s="31" t="n">
        <f aca="false">IFERROR(INDEX(Adições!$I$2:$I$301,MATCH($B132,Adições!$A$2:$A$301,0)),0)</f>
        <v>0</v>
      </c>
      <c r="W132" s="30" t="n">
        <f aca="false">IFERROR(ROUND($G132/INDEX(Adições!$E$2:$E$301,MATCH($B132,Adições!$A$2:$A$301,0))*INDEX(Adições!$J$2:$J$301,MATCH($B132,Adições!$A$2:$A$301,0)),2),0)</f>
        <v>0</v>
      </c>
      <c r="X132" s="24" t="str">
        <f aca="false">IFERROR(""&amp;INDEX(Adições!$K$2:$K$301,MATCH($B132,Adições!$A$2:$A$301,0)),"")</f>
        <v/>
      </c>
      <c r="Y132" s="29" t="s">
        <v>40</v>
      </c>
      <c r="Z132" s="30" t="n">
        <f aca="false">IFERROR(ROUND(AB132*100/AA132,2),0)</f>
        <v>0</v>
      </c>
      <c r="AA132" s="31" t="n">
        <f aca="false">IFERROR(INDEX(Adições!$G$2:$G$301,MATCH($B132,Adições!$A$2:$A$301,0)),0)</f>
        <v>0</v>
      </c>
      <c r="AB132" s="30" t="n">
        <f aca="false">IFERROR(ROUND($G132/INDEX(Adições!$E$2:$E$301,MATCH($B132,Adições!$A$2:$A$301,0))*INDEX(Adições!$H$2:$H$301,MATCH($B132,Adições!$A$2:$A$301,0)),2),0)</f>
        <v>0</v>
      </c>
      <c r="AC132" s="28" t="n">
        <f aca="false">IFERROR(ROUND($G132/SUM(Adições!$E:$E)*Operação!$C$7,2),0)</f>
        <v>0</v>
      </c>
      <c r="AD132" s="29" t="s">
        <v>40</v>
      </c>
      <c r="AE132" s="30" t="n">
        <f aca="false">IFERROR(ROUND(AG132*100/AF132,2),0)</f>
        <v>0</v>
      </c>
      <c r="AF132" s="28" t="n">
        <f aca="false">IFERROR(INDEX(Adições!$L$2:$L$301,MATCH($B132,Adições!$A$2:$A$301,0)),0)</f>
        <v>0</v>
      </c>
      <c r="AG132" s="30" t="n">
        <f aca="false">IFERROR(ROUND($G132/INDEX(Adições!$E$2:$E$301,MATCH($B132,Adições!$A$2:$A$301,0))*INDEX(Adições!$M$2:$M$301,MATCH($B132,Adições!$A$2:$A$301,0)),2),0)</f>
        <v>0</v>
      </c>
      <c r="AH132" s="24" t="str">
        <f aca="false">IFERROR(""&amp;INDEX(Adições!$N$2:$N$301,MATCH($B132,Adições!$A$2:$A$301,0)),"")</f>
        <v/>
      </c>
      <c r="AI132" s="29" t="s">
        <v>40</v>
      </c>
      <c r="AJ132" s="30" t="n">
        <f aca="false">IFERROR(ROUND(AL132*100/AK132,2),0)</f>
        <v>0</v>
      </c>
      <c r="AK132" s="28" t="n">
        <f aca="false">IFERROR(INDEX(Adições!$O$2:$O$301,MATCH($B132,Adições!$A$2:$A$301,0)),0)</f>
        <v>0</v>
      </c>
      <c r="AL132" s="30" t="n">
        <f aca="false">IFERROR(ROUND($G132/INDEX(Adições!$E$2:$E$301,MATCH($B132,Adições!$A$2:$A$301,0))*INDEX(Adições!$P$2:$P$301,MATCH($B132,Adições!$A$2:$A$301,0)),2),0)</f>
        <v>0</v>
      </c>
      <c r="AM132" s="24" t="str">
        <f aca="false">IFERROR(""&amp;INDEX(Adições!$Q$2:$Q$301,MATCH($B132,Adições!$A$2:$A$301,0)),"")</f>
        <v/>
      </c>
      <c r="AN132" s="28" t="n">
        <f aca="false">M132+Q132+W132+AB132+AC132+AG132+AL132</f>
        <v>0</v>
      </c>
    </row>
    <row r="133" customFormat="false" ht="12.8" hidden="false" customHeight="false" outlineLevel="0" collapsed="false">
      <c r="A133" s="20"/>
      <c r="B133" s="21"/>
      <c r="C133" s="22"/>
      <c r="D133" s="32"/>
      <c r="E133" s="24" t="str">
        <f aca="false">IFERROR(""&amp;INDEX(Adições!$B$2:$B$301,MATCH($B133,Adições!$A$2:$A$301,0)),"")</f>
        <v/>
      </c>
      <c r="F133" s="25" t="n">
        <f aca="false">IFERROR(ROUND($G133/INDEX(Adições!$E$2:$E$301,MATCH($B133,Adições!$A$2:$A$301,0))*INDEX(Adições!$F$2:$F$301,MATCH($B133,Adições!$A$2:$A$301,0)),2),0)</f>
        <v>0</v>
      </c>
      <c r="G133" s="26" t="n">
        <f aca="false">ROUND(C133*D133,4)</f>
        <v>0</v>
      </c>
      <c r="H133" s="27" t="n">
        <f aca="false">ROUND(D133*Operação!$C$1,8)</f>
        <v>0</v>
      </c>
      <c r="I133" s="28" t="n">
        <f aca="false">ROUND(C133*H133,2)</f>
        <v>0</v>
      </c>
      <c r="J133" s="28" t="n">
        <f aca="false">IFERROR(ROUND($F133/SUM(Adições!$F:$F)*Operação!$C$4,2),0)</f>
        <v>0</v>
      </c>
      <c r="K133" s="28" t="n">
        <f aca="false">IFERROR(ROUND($G133/SUM(Adições!$E:$E)*Operação!$C$5,2),0)</f>
        <v>0</v>
      </c>
      <c r="L133" s="28" t="n">
        <f aca="false">IFERROR(ROUND($G133/SUM(Adições!$E:$E)*Operação!$C$6,2),0)</f>
        <v>0</v>
      </c>
      <c r="M133" s="28" t="n">
        <f aca="false">I133+J133+K133+L133</f>
        <v>0</v>
      </c>
      <c r="N133" s="29" t="s">
        <v>40</v>
      </c>
      <c r="O133" s="30" t="n">
        <f aca="false">IFERROR(IF(P133&gt;0,ROUND((M133+W133+AB133+AC133+AG133+AL133)/(1-P133/100),2),0),0)</f>
        <v>0</v>
      </c>
      <c r="P133" s="30" t="n">
        <f aca="false">IFERROR(INDEX(Adições!$R$2:$R$301,MATCH($B133,Adições!$A$2:$A$301,0)),0)</f>
        <v>0</v>
      </c>
      <c r="Q133" s="30" t="n">
        <f aca="false">IFERROR(ROUND(O133*P133/100,2),0)</f>
        <v>0</v>
      </c>
      <c r="R133" s="30" t="n">
        <f aca="false">IFERROR(ROUND(Q133*(-INDEX(Adições!$S$2:$S$301,MATCH($B133,Adições!$A$2:$A$301,0))/100),2),0)</f>
        <v>0</v>
      </c>
      <c r="S133" s="24" t="str">
        <f aca="false">IFERROR(""&amp;INDEX(Adições!$T$2:$T$301,MATCH($B133,Adições!$A$2:$A$301,0)),"")</f>
        <v/>
      </c>
      <c r="T133" s="29" t="s">
        <v>40</v>
      </c>
      <c r="U133" s="30" t="n">
        <f aca="false">IFERROR(ROUND(W133*100/V133,2),0)</f>
        <v>0</v>
      </c>
      <c r="V133" s="31" t="n">
        <f aca="false">IFERROR(INDEX(Adições!$I$2:$I$301,MATCH($B133,Adições!$A$2:$A$301,0)),0)</f>
        <v>0</v>
      </c>
      <c r="W133" s="30" t="n">
        <f aca="false">IFERROR(ROUND($G133/INDEX(Adições!$E$2:$E$301,MATCH($B133,Adições!$A$2:$A$301,0))*INDEX(Adições!$J$2:$J$301,MATCH($B133,Adições!$A$2:$A$301,0)),2),0)</f>
        <v>0</v>
      </c>
      <c r="X133" s="24" t="str">
        <f aca="false">IFERROR(""&amp;INDEX(Adições!$K$2:$K$301,MATCH($B133,Adições!$A$2:$A$301,0)),"")</f>
        <v/>
      </c>
      <c r="Y133" s="29" t="s">
        <v>40</v>
      </c>
      <c r="Z133" s="30" t="n">
        <f aca="false">IFERROR(ROUND(AB133*100/AA133,2),0)</f>
        <v>0</v>
      </c>
      <c r="AA133" s="31" t="n">
        <f aca="false">IFERROR(INDEX(Adições!$G$2:$G$301,MATCH($B133,Adições!$A$2:$A$301,0)),0)</f>
        <v>0</v>
      </c>
      <c r="AB133" s="30" t="n">
        <f aca="false">IFERROR(ROUND($G133/INDEX(Adições!$E$2:$E$301,MATCH($B133,Adições!$A$2:$A$301,0))*INDEX(Adições!$H$2:$H$301,MATCH($B133,Adições!$A$2:$A$301,0)),2),0)</f>
        <v>0</v>
      </c>
      <c r="AC133" s="28" t="n">
        <f aca="false">IFERROR(ROUND($G133/SUM(Adições!$E:$E)*Operação!$C$7,2),0)</f>
        <v>0</v>
      </c>
      <c r="AD133" s="29" t="s">
        <v>40</v>
      </c>
      <c r="AE133" s="30" t="n">
        <f aca="false">IFERROR(ROUND(AG133*100/AF133,2),0)</f>
        <v>0</v>
      </c>
      <c r="AF133" s="28" t="n">
        <f aca="false">IFERROR(INDEX(Adições!$L$2:$L$301,MATCH($B133,Adições!$A$2:$A$301,0)),0)</f>
        <v>0</v>
      </c>
      <c r="AG133" s="30" t="n">
        <f aca="false">IFERROR(ROUND($G133/INDEX(Adições!$E$2:$E$301,MATCH($B133,Adições!$A$2:$A$301,0))*INDEX(Adições!$M$2:$M$301,MATCH($B133,Adições!$A$2:$A$301,0)),2),0)</f>
        <v>0</v>
      </c>
      <c r="AH133" s="24" t="str">
        <f aca="false">IFERROR(""&amp;INDEX(Adições!$N$2:$N$301,MATCH($B133,Adições!$A$2:$A$301,0)),"")</f>
        <v/>
      </c>
      <c r="AI133" s="29" t="s">
        <v>40</v>
      </c>
      <c r="AJ133" s="30" t="n">
        <f aca="false">IFERROR(ROUND(AL133*100/AK133,2),0)</f>
        <v>0</v>
      </c>
      <c r="AK133" s="28" t="n">
        <f aca="false">IFERROR(INDEX(Adições!$O$2:$O$301,MATCH($B133,Adições!$A$2:$A$301,0)),0)</f>
        <v>0</v>
      </c>
      <c r="AL133" s="30" t="n">
        <f aca="false">IFERROR(ROUND($G133/INDEX(Adições!$E$2:$E$301,MATCH($B133,Adições!$A$2:$A$301,0))*INDEX(Adições!$P$2:$P$301,MATCH($B133,Adições!$A$2:$A$301,0)),2),0)</f>
        <v>0</v>
      </c>
      <c r="AM133" s="24" t="str">
        <f aca="false">IFERROR(""&amp;INDEX(Adições!$Q$2:$Q$301,MATCH($B133,Adições!$A$2:$A$301,0)),"")</f>
        <v/>
      </c>
      <c r="AN133" s="28" t="n">
        <f aca="false">M133+Q133+W133+AB133+AC133+AG133+AL133</f>
        <v>0</v>
      </c>
    </row>
    <row r="134" customFormat="false" ht="12.8" hidden="false" customHeight="false" outlineLevel="0" collapsed="false">
      <c r="A134" s="20"/>
      <c r="B134" s="21"/>
      <c r="C134" s="22"/>
      <c r="D134" s="32"/>
      <c r="E134" s="24" t="str">
        <f aca="false">IFERROR(""&amp;INDEX(Adições!$B$2:$B$301,MATCH($B134,Adições!$A$2:$A$301,0)),"")</f>
        <v/>
      </c>
      <c r="F134" s="25" t="n">
        <f aca="false">IFERROR(ROUND($G134/INDEX(Adições!$E$2:$E$301,MATCH($B134,Adições!$A$2:$A$301,0))*INDEX(Adições!$F$2:$F$301,MATCH($B134,Adições!$A$2:$A$301,0)),2),0)</f>
        <v>0</v>
      </c>
      <c r="G134" s="26" t="n">
        <f aca="false">ROUND(C134*D134,4)</f>
        <v>0</v>
      </c>
      <c r="H134" s="27" t="n">
        <f aca="false">ROUND(D134*Operação!$C$1,8)</f>
        <v>0</v>
      </c>
      <c r="I134" s="28" t="n">
        <f aca="false">ROUND(C134*H134,2)</f>
        <v>0</v>
      </c>
      <c r="J134" s="28" t="n">
        <f aca="false">IFERROR(ROUND($F134/SUM(Adições!$F:$F)*Operação!$C$4,2),0)</f>
        <v>0</v>
      </c>
      <c r="K134" s="28" t="n">
        <f aca="false">IFERROR(ROUND($G134/SUM(Adições!$E:$E)*Operação!$C$5,2),0)</f>
        <v>0</v>
      </c>
      <c r="L134" s="28" t="n">
        <f aca="false">IFERROR(ROUND($G134/SUM(Adições!$E:$E)*Operação!$C$6,2),0)</f>
        <v>0</v>
      </c>
      <c r="M134" s="28" t="n">
        <f aca="false">I134+J134+K134+L134</f>
        <v>0</v>
      </c>
      <c r="N134" s="29" t="s">
        <v>40</v>
      </c>
      <c r="O134" s="30" t="n">
        <f aca="false">IFERROR(IF(P134&gt;0,ROUND((M134+W134+AB134+AC134+AG134+AL134)/(1-P134/100),2),0),0)</f>
        <v>0</v>
      </c>
      <c r="P134" s="30" t="n">
        <f aca="false">IFERROR(INDEX(Adições!$R$2:$R$301,MATCH($B134,Adições!$A$2:$A$301,0)),0)</f>
        <v>0</v>
      </c>
      <c r="Q134" s="30" t="n">
        <f aca="false">IFERROR(ROUND(O134*P134/100,2),0)</f>
        <v>0</v>
      </c>
      <c r="R134" s="30" t="n">
        <f aca="false">IFERROR(ROUND(Q134*(-INDEX(Adições!$S$2:$S$301,MATCH($B134,Adições!$A$2:$A$301,0))/100),2),0)</f>
        <v>0</v>
      </c>
      <c r="S134" s="24" t="str">
        <f aca="false">IFERROR(""&amp;INDEX(Adições!$T$2:$T$301,MATCH($B134,Adições!$A$2:$A$301,0)),"")</f>
        <v/>
      </c>
      <c r="T134" s="29" t="s">
        <v>40</v>
      </c>
      <c r="U134" s="30" t="n">
        <f aca="false">IFERROR(ROUND(W134*100/V134,2),0)</f>
        <v>0</v>
      </c>
      <c r="V134" s="31" t="n">
        <f aca="false">IFERROR(INDEX(Adições!$I$2:$I$301,MATCH($B134,Adições!$A$2:$A$301,0)),0)</f>
        <v>0</v>
      </c>
      <c r="W134" s="30" t="n">
        <f aca="false">IFERROR(ROUND($G134/INDEX(Adições!$E$2:$E$301,MATCH($B134,Adições!$A$2:$A$301,0))*INDEX(Adições!$J$2:$J$301,MATCH($B134,Adições!$A$2:$A$301,0)),2),0)</f>
        <v>0</v>
      </c>
      <c r="X134" s="24" t="str">
        <f aca="false">IFERROR(""&amp;INDEX(Adições!$K$2:$K$301,MATCH($B134,Adições!$A$2:$A$301,0)),"")</f>
        <v/>
      </c>
      <c r="Y134" s="29" t="s">
        <v>40</v>
      </c>
      <c r="Z134" s="30" t="n">
        <f aca="false">IFERROR(ROUND(AB134*100/AA134,2),0)</f>
        <v>0</v>
      </c>
      <c r="AA134" s="31" t="n">
        <f aca="false">IFERROR(INDEX(Adições!$G$2:$G$301,MATCH($B134,Adições!$A$2:$A$301,0)),0)</f>
        <v>0</v>
      </c>
      <c r="AB134" s="30" t="n">
        <f aca="false">IFERROR(ROUND($G134/INDEX(Adições!$E$2:$E$301,MATCH($B134,Adições!$A$2:$A$301,0))*INDEX(Adições!$H$2:$H$301,MATCH($B134,Adições!$A$2:$A$301,0)),2),0)</f>
        <v>0</v>
      </c>
      <c r="AC134" s="28" t="n">
        <f aca="false">IFERROR(ROUND($G134/SUM(Adições!$E:$E)*Operação!$C$7,2),0)</f>
        <v>0</v>
      </c>
      <c r="AD134" s="29" t="s">
        <v>40</v>
      </c>
      <c r="AE134" s="30" t="n">
        <f aca="false">IFERROR(ROUND(AG134*100/AF134,2),0)</f>
        <v>0</v>
      </c>
      <c r="AF134" s="28" t="n">
        <f aca="false">IFERROR(INDEX(Adições!$L$2:$L$301,MATCH($B134,Adições!$A$2:$A$301,0)),0)</f>
        <v>0</v>
      </c>
      <c r="AG134" s="30" t="n">
        <f aca="false">IFERROR(ROUND($G134/INDEX(Adições!$E$2:$E$301,MATCH($B134,Adições!$A$2:$A$301,0))*INDEX(Adições!$M$2:$M$301,MATCH($B134,Adições!$A$2:$A$301,0)),2),0)</f>
        <v>0</v>
      </c>
      <c r="AH134" s="24" t="str">
        <f aca="false">IFERROR(""&amp;INDEX(Adições!$N$2:$N$301,MATCH($B134,Adições!$A$2:$A$301,0)),"")</f>
        <v/>
      </c>
      <c r="AI134" s="29" t="s">
        <v>40</v>
      </c>
      <c r="AJ134" s="30" t="n">
        <f aca="false">IFERROR(ROUND(AL134*100/AK134,2),0)</f>
        <v>0</v>
      </c>
      <c r="AK134" s="28" t="n">
        <f aca="false">IFERROR(INDEX(Adições!$O$2:$O$301,MATCH($B134,Adições!$A$2:$A$301,0)),0)</f>
        <v>0</v>
      </c>
      <c r="AL134" s="30" t="n">
        <f aca="false">IFERROR(ROUND($G134/INDEX(Adições!$E$2:$E$301,MATCH($B134,Adições!$A$2:$A$301,0))*INDEX(Adições!$P$2:$P$301,MATCH($B134,Adições!$A$2:$A$301,0)),2),0)</f>
        <v>0</v>
      </c>
      <c r="AM134" s="24" t="str">
        <f aca="false">IFERROR(""&amp;INDEX(Adições!$Q$2:$Q$301,MATCH($B134,Adições!$A$2:$A$301,0)),"")</f>
        <v/>
      </c>
      <c r="AN134" s="28" t="n">
        <f aca="false">M134+Q134+W134+AB134+AC134+AG134+AL134</f>
        <v>0</v>
      </c>
    </row>
    <row r="135" customFormat="false" ht="12.8" hidden="false" customHeight="false" outlineLevel="0" collapsed="false">
      <c r="A135" s="20"/>
      <c r="B135" s="21"/>
      <c r="C135" s="22"/>
      <c r="D135" s="32"/>
      <c r="E135" s="24" t="str">
        <f aca="false">IFERROR(""&amp;INDEX(Adições!$B$2:$B$301,MATCH($B135,Adições!$A$2:$A$301,0)),"")</f>
        <v/>
      </c>
      <c r="F135" s="25" t="n">
        <f aca="false">IFERROR(ROUND($G135/INDEX(Adições!$E$2:$E$301,MATCH($B135,Adições!$A$2:$A$301,0))*INDEX(Adições!$F$2:$F$301,MATCH($B135,Adições!$A$2:$A$301,0)),2),0)</f>
        <v>0</v>
      </c>
      <c r="G135" s="26" t="n">
        <f aca="false">ROUND(C135*D135,4)</f>
        <v>0</v>
      </c>
      <c r="H135" s="27" t="n">
        <f aca="false">ROUND(D135*Operação!$C$1,8)</f>
        <v>0</v>
      </c>
      <c r="I135" s="28" t="n">
        <f aca="false">ROUND(C135*H135,2)</f>
        <v>0</v>
      </c>
      <c r="J135" s="28" t="n">
        <f aca="false">IFERROR(ROUND($F135/SUM(Adições!$F:$F)*Operação!$C$4,2),0)</f>
        <v>0</v>
      </c>
      <c r="K135" s="28" t="n">
        <f aca="false">IFERROR(ROUND($G135/SUM(Adições!$E:$E)*Operação!$C$5,2),0)</f>
        <v>0</v>
      </c>
      <c r="L135" s="28" t="n">
        <f aca="false">IFERROR(ROUND($G135/SUM(Adições!$E:$E)*Operação!$C$6,2),0)</f>
        <v>0</v>
      </c>
      <c r="M135" s="28" t="n">
        <f aca="false">I135+J135+K135+L135</f>
        <v>0</v>
      </c>
      <c r="N135" s="29" t="s">
        <v>40</v>
      </c>
      <c r="O135" s="30" t="n">
        <f aca="false">IFERROR(IF(P135&gt;0,ROUND((M135+W135+AB135+AC135+AG135+AL135)/(1-P135/100),2),0),0)</f>
        <v>0</v>
      </c>
      <c r="P135" s="30" t="n">
        <f aca="false">IFERROR(INDEX(Adições!$R$2:$R$301,MATCH($B135,Adições!$A$2:$A$301,0)),0)</f>
        <v>0</v>
      </c>
      <c r="Q135" s="30" t="n">
        <f aca="false">IFERROR(ROUND(O135*P135/100,2),0)</f>
        <v>0</v>
      </c>
      <c r="R135" s="30" t="n">
        <f aca="false">IFERROR(ROUND(Q135*(-INDEX(Adições!$S$2:$S$301,MATCH($B135,Adições!$A$2:$A$301,0))/100),2),0)</f>
        <v>0</v>
      </c>
      <c r="S135" s="24" t="str">
        <f aca="false">IFERROR(""&amp;INDEX(Adições!$T$2:$T$301,MATCH($B135,Adições!$A$2:$A$301,0)),"")</f>
        <v/>
      </c>
      <c r="T135" s="29" t="s">
        <v>40</v>
      </c>
      <c r="U135" s="30" t="n">
        <f aca="false">IFERROR(ROUND(W135*100/V135,2),0)</f>
        <v>0</v>
      </c>
      <c r="V135" s="31" t="n">
        <f aca="false">IFERROR(INDEX(Adições!$I$2:$I$301,MATCH($B135,Adições!$A$2:$A$301,0)),0)</f>
        <v>0</v>
      </c>
      <c r="W135" s="30" t="n">
        <f aca="false">IFERROR(ROUND($G135/INDEX(Adições!$E$2:$E$301,MATCH($B135,Adições!$A$2:$A$301,0))*INDEX(Adições!$J$2:$J$301,MATCH($B135,Adições!$A$2:$A$301,0)),2),0)</f>
        <v>0</v>
      </c>
      <c r="X135" s="24" t="str">
        <f aca="false">IFERROR(""&amp;INDEX(Adições!$K$2:$K$301,MATCH($B135,Adições!$A$2:$A$301,0)),"")</f>
        <v/>
      </c>
      <c r="Y135" s="29" t="s">
        <v>40</v>
      </c>
      <c r="Z135" s="30" t="n">
        <f aca="false">IFERROR(ROUND(AB135*100/AA135,2),0)</f>
        <v>0</v>
      </c>
      <c r="AA135" s="31" t="n">
        <f aca="false">IFERROR(INDEX(Adições!$G$2:$G$301,MATCH($B135,Adições!$A$2:$A$301,0)),0)</f>
        <v>0</v>
      </c>
      <c r="AB135" s="30" t="n">
        <f aca="false">IFERROR(ROUND($G135/INDEX(Adições!$E$2:$E$301,MATCH($B135,Adições!$A$2:$A$301,0))*INDEX(Adições!$H$2:$H$301,MATCH($B135,Adições!$A$2:$A$301,0)),2),0)</f>
        <v>0</v>
      </c>
      <c r="AC135" s="28" t="n">
        <f aca="false">IFERROR(ROUND($G135/SUM(Adições!$E:$E)*Operação!$C$7,2),0)</f>
        <v>0</v>
      </c>
      <c r="AD135" s="29" t="s">
        <v>40</v>
      </c>
      <c r="AE135" s="30" t="n">
        <f aca="false">IFERROR(ROUND(AG135*100/AF135,2),0)</f>
        <v>0</v>
      </c>
      <c r="AF135" s="28" t="n">
        <f aca="false">IFERROR(INDEX(Adições!$L$2:$L$301,MATCH($B135,Adições!$A$2:$A$301,0)),0)</f>
        <v>0</v>
      </c>
      <c r="AG135" s="30" t="n">
        <f aca="false">IFERROR(ROUND($G135/INDEX(Adições!$E$2:$E$301,MATCH($B135,Adições!$A$2:$A$301,0))*INDEX(Adições!$M$2:$M$301,MATCH($B135,Adições!$A$2:$A$301,0)),2),0)</f>
        <v>0</v>
      </c>
      <c r="AH135" s="24" t="str">
        <f aca="false">IFERROR(""&amp;INDEX(Adições!$N$2:$N$301,MATCH($B135,Adições!$A$2:$A$301,0)),"")</f>
        <v/>
      </c>
      <c r="AI135" s="29" t="s">
        <v>40</v>
      </c>
      <c r="AJ135" s="30" t="n">
        <f aca="false">IFERROR(ROUND(AL135*100/AK135,2),0)</f>
        <v>0</v>
      </c>
      <c r="AK135" s="28" t="n">
        <f aca="false">IFERROR(INDEX(Adições!$O$2:$O$301,MATCH($B135,Adições!$A$2:$A$301,0)),0)</f>
        <v>0</v>
      </c>
      <c r="AL135" s="30" t="n">
        <f aca="false">IFERROR(ROUND($G135/INDEX(Adições!$E$2:$E$301,MATCH($B135,Adições!$A$2:$A$301,0))*INDEX(Adições!$P$2:$P$301,MATCH($B135,Adições!$A$2:$A$301,0)),2),0)</f>
        <v>0</v>
      </c>
      <c r="AM135" s="24" t="str">
        <f aca="false">IFERROR(""&amp;INDEX(Adições!$Q$2:$Q$301,MATCH($B135,Adições!$A$2:$A$301,0)),"")</f>
        <v/>
      </c>
      <c r="AN135" s="28" t="n">
        <f aca="false">M135+Q135+W135+AB135+AC135+AG135+AL135</f>
        <v>0</v>
      </c>
    </row>
    <row r="136" customFormat="false" ht="12.8" hidden="false" customHeight="false" outlineLevel="0" collapsed="false">
      <c r="A136" s="20"/>
      <c r="B136" s="21"/>
      <c r="C136" s="22"/>
      <c r="D136" s="32"/>
      <c r="E136" s="24" t="str">
        <f aca="false">IFERROR(""&amp;INDEX(Adições!$B$2:$B$301,MATCH($B136,Adições!$A$2:$A$301,0)),"")</f>
        <v/>
      </c>
      <c r="F136" s="25" t="n">
        <f aca="false">IFERROR(ROUND($G136/INDEX(Adições!$E$2:$E$301,MATCH($B136,Adições!$A$2:$A$301,0))*INDEX(Adições!$F$2:$F$301,MATCH($B136,Adições!$A$2:$A$301,0)),2),0)</f>
        <v>0</v>
      </c>
      <c r="G136" s="26" t="n">
        <f aca="false">ROUND(C136*D136,4)</f>
        <v>0</v>
      </c>
      <c r="H136" s="27" t="n">
        <f aca="false">ROUND(D136*Operação!$C$1,8)</f>
        <v>0</v>
      </c>
      <c r="I136" s="28" t="n">
        <f aca="false">ROUND(C136*H136,2)</f>
        <v>0</v>
      </c>
      <c r="J136" s="28" t="n">
        <f aca="false">IFERROR(ROUND($F136/SUM(Adições!$F:$F)*Operação!$C$4,2),0)</f>
        <v>0</v>
      </c>
      <c r="K136" s="28" t="n">
        <f aca="false">IFERROR(ROUND($G136/SUM(Adições!$E:$E)*Operação!$C$5,2),0)</f>
        <v>0</v>
      </c>
      <c r="L136" s="28" t="n">
        <f aca="false">IFERROR(ROUND($G136/SUM(Adições!$E:$E)*Operação!$C$6,2),0)</f>
        <v>0</v>
      </c>
      <c r="M136" s="28" t="n">
        <f aca="false">I136+J136+K136+L136</f>
        <v>0</v>
      </c>
      <c r="N136" s="29" t="s">
        <v>40</v>
      </c>
      <c r="O136" s="30" t="n">
        <f aca="false">IFERROR(IF(P136&gt;0,ROUND((M136+W136+AB136+AC136+AG136+AL136)/(1-P136/100),2),0),0)</f>
        <v>0</v>
      </c>
      <c r="P136" s="30" t="n">
        <f aca="false">IFERROR(INDEX(Adições!$R$2:$R$301,MATCH($B136,Adições!$A$2:$A$301,0)),0)</f>
        <v>0</v>
      </c>
      <c r="Q136" s="30" t="n">
        <f aca="false">IFERROR(ROUND(O136*P136/100,2),0)</f>
        <v>0</v>
      </c>
      <c r="R136" s="30" t="n">
        <f aca="false">IFERROR(ROUND(Q136*(-INDEX(Adições!$S$2:$S$301,MATCH($B136,Adições!$A$2:$A$301,0))/100),2),0)</f>
        <v>0</v>
      </c>
      <c r="S136" s="24" t="str">
        <f aca="false">IFERROR(""&amp;INDEX(Adições!$T$2:$T$301,MATCH($B136,Adições!$A$2:$A$301,0)),"")</f>
        <v/>
      </c>
      <c r="T136" s="29" t="s">
        <v>40</v>
      </c>
      <c r="U136" s="30" t="n">
        <f aca="false">IFERROR(ROUND(W136*100/V136,2),0)</f>
        <v>0</v>
      </c>
      <c r="V136" s="31" t="n">
        <f aca="false">IFERROR(INDEX(Adições!$I$2:$I$301,MATCH($B136,Adições!$A$2:$A$301,0)),0)</f>
        <v>0</v>
      </c>
      <c r="W136" s="30" t="n">
        <f aca="false">IFERROR(ROUND($G136/INDEX(Adições!$E$2:$E$301,MATCH($B136,Adições!$A$2:$A$301,0))*INDEX(Adições!$J$2:$J$301,MATCH($B136,Adições!$A$2:$A$301,0)),2),0)</f>
        <v>0</v>
      </c>
      <c r="X136" s="24" t="str">
        <f aca="false">IFERROR(""&amp;INDEX(Adições!$K$2:$K$301,MATCH($B136,Adições!$A$2:$A$301,0)),"")</f>
        <v/>
      </c>
      <c r="Y136" s="29" t="s">
        <v>40</v>
      </c>
      <c r="Z136" s="30" t="n">
        <f aca="false">IFERROR(ROUND(AB136*100/AA136,2),0)</f>
        <v>0</v>
      </c>
      <c r="AA136" s="31" t="n">
        <f aca="false">IFERROR(INDEX(Adições!$G$2:$G$301,MATCH($B136,Adições!$A$2:$A$301,0)),0)</f>
        <v>0</v>
      </c>
      <c r="AB136" s="30" t="n">
        <f aca="false">IFERROR(ROUND($G136/INDEX(Adições!$E$2:$E$301,MATCH($B136,Adições!$A$2:$A$301,0))*INDEX(Adições!$H$2:$H$301,MATCH($B136,Adições!$A$2:$A$301,0)),2),0)</f>
        <v>0</v>
      </c>
      <c r="AC136" s="28" t="n">
        <f aca="false">IFERROR(ROUND($G136/SUM(Adições!$E:$E)*Operação!$C$7,2),0)</f>
        <v>0</v>
      </c>
      <c r="AD136" s="29" t="s">
        <v>40</v>
      </c>
      <c r="AE136" s="30" t="n">
        <f aca="false">IFERROR(ROUND(AG136*100/AF136,2),0)</f>
        <v>0</v>
      </c>
      <c r="AF136" s="28" t="n">
        <f aca="false">IFERROR(INDEX(Adições!$L$2:$L$301,MATCH($B136,Adições!$A$2:$A$301,0)),0)</f>
        <v>0</v>
      </c>
      <c r="AG136" s="30" t="n">
        <f aca="false">IFERROR(ROUND($G136/INDEX(Adições!$E$2:$E$301,MATCH($B136,Adições!$A$2:$A$301,0))*INDEX(Adições!$M$2:$M$301,MATCH($B136,Adições!$A$2:$A$301,0)),2),0)</f>
        <v>0</v>
      </c>
      <c r="AH136" s="24" t="str">
        <f aca="false">IFERROR(""&amp;INDEX(Adições!$N$2:$N$301,MATCH($B136,Adições!$A$2:$A$301,0)),"")</f>
        <v/>
      </c>
      <c r="AI136" s="29" t="s">
        <v>40</v>
      </c>
      <c r="AJ136" s="30" t="n">
        <f aca="false">IFERROR(ROUND(AL136*100/AK136,2),0)</f>
        <v>0</v>
      </c>
      <c r="AK136" s="28" t="n">
        <f aca="false">IFERROR(INDEX(Adições!$O$2:$O$301,MATCH($B136,Adições!$A$2:$A$301,0)),0)</f>
        <v>0</v>
      </c>
      <c r="AL136" s="30" t="n">
        <f aca="false">IFERROR(ROUND($G136/INDEX(Adições!$E$2:$E$301,MATCH($B136,Adições!$A$2:$A$301,0))*INDEX(Adições!$P$2:$P$301,MATCH($B136,Adições!$A$2:$A$301,0)),2),0)</f>
        <v>0</v>
      </c>
      <c r="AM136" s="24" t="str">
        <f aca="false">IFERROR(""&amp;INDEX(Adições!$Q$2:$Q$301,MATCH($B136,Adições!$A$2:$A$301,0)),"")</f>
        <v/>
      </c>
      <c r="AN136" s="28" t="n">
        <f aca="false">M136+Q136+W136+AB136+AC136+AG136+AL136</f>
        <v>0</v>
      </c>
    </row>
    <row r="137" customFormat="false" ht="12.8" hidden="false" customHeight="false" outlineLevel="0" collapsed="false">
      <c r="A137" s="20"/>
      <c r="B137" s="21"/>
      <c r="C137" s="22"/>
      <c r="D137" s="32"/>
      <c r="E137" s="24" t="str">
        <f aca="false">IFERROR(""&amp;INDEX(Adições!$B$2:$B$301,MATCH($B137,Adições!$A$2:$A$301,0)),"")</f>
        <v/>
      </c>
      <c r="F137" s="25" t="n">
        <f aca="false">IFERROR(ROUND($G137/INDEX(Adições!$E$2:$E$301,MATCH($B137,Adições!$A$2:$A$301,0))*INDEX(Adições!$F$2:$F$301,MATCH($B137,Adições!$A$2:$A$301,0)),2),0)</f>
        <v>0</v>
      </c>
      <c r="G137" s="26" t="n">
        <f aca="false">ROUND(C137*D137,4)</f>
        <v>0</v>
      </c>
      <c r="H137" s="27" t="n">
        <f aca="false">ROUND(D137*Operação!$C$1,8)</f>
        <v>0</v>
      </c>
      <c r="I137" s="28" t="n">
        <f aca="false">ROUND(C137*H137,2)</f>
        <v>0</v>
      </c>
      <c r="J137" s="28" t="n">
        <f aca="false">IFERROR(ROUND($F137/SUM(Adições!$F:$F)*Operação!$C$4,2),0)</f>
        <v>0</v>
      </c>
      <c r="K137" s="28" t="n">
        <f aca="false">IFERROR(ROUND($G137/SUM(Adições!$E:$E)*Operação!$C$5,2),0)</f>
        <v>0</v>
      </c>
      <c r="L137" s="28" t="n">
        <f aca="false">IFERROR(ROUND($G137/SUM(Adições!$E:$E)*Operação!$C$6,2),0)</f>
        <v>0</v>
      </c>
      <c r="M137" s="28" t="n">
        <f aca="false">I137+J137+K137+L137</f>
        <v>0</v>
      </c>
      <c r="N137" s="29" t="s">
        <v>40</v>
      </c>
      <c r="O137" s="30" t="n">
        <f aca="false">IFERROR(IF(P137&gt;0,ROUND((M137+W137+AB137+AC137+AG137+AL137)/(1-P137/100),2),0),0)</f>
        <v>0</v>
      </c>
      <c r="P137" s="30" t="n">
        <f aca="false">IFERROR(INDEX(Adições!$R$2:$R$301,MATCH($B137,Adições!$A$2:$A$301,0)),0)</f>
        <v>0</v>
      </c>
      <c r="Q137" s="30" t="n">
        <f aca="false">IFERROR(ROUND(O137*P137/100,2),0)</f>
        <v>0</v>
      </c>
      <c r="R137" s="30" t="n">
        <f aca="false">IFERROR(ROUND(Q137*(-INDEX(Adições!$S$2:$S$301,MATCH($B137,Adições!$A$2:$A$301,0))/100),2),0)</f>
        <v>0</v>
      </c>
      <c r="S137" s="24" t="str">
        <f aca="false">IFERROR(""&amp;INDEX(Adições!$T$2:$T$301,MATCH($B137,Adições!$A$2:$A$301,0)),"")</f>
        <v/>
      </c>
      <c r="T137" s="29" t="s">
        <v>40</v>
      </c>
      <c r="U137" s="30" t="n">
        <f aca="false">IFERROR(ROUND(W137*100/V137,2),0)</f>
        <v>0</v>
      </c>
      <c r="V137" s="31" t="n">
        <f aca="false">IFERROR(INDEX(Adições!$I$2:$I$301,MATCH($B137,Adições!$A$2:$A$301,0)),0)</f>
        <v>0</v>
      </c>
      <c r="W137" s="30" t="n">
        <f aca="false">IFERROR(ROUND($G137/INDEX(Adições!$E$2:$E$301,MATCH($B137,Adições!$A$2:$A$301,0))*INDEX(Adições!$J$2:$J$301,MATCH($B137,Adições!$A$2:$A$301,0)),2),0)</f>
        <v>0</v>
      </c>
      <c r="X137" s="24" t="str">
        <f aca="false">IFERROR(""&amp;INDEX(Adições!$K$2:$K$301,MATCH($B137,Adições!$A$2:$A$301,0)),"")</f>
        <v/>
      </c>
      <c r="Y137" s="29" t="s">
        <v>40</v>
      </c>
      <c r="Z137" s="30" t="n">
        <f aca="false">IFERROR(ROUND(AB137*100/AA137,2),0)</f>
        <v>0</v>
      </c>
      <c r="AA137" s="31" t="n">
        <f aca="false">IFERROR(INDEX(Adições!$G$2:$G$301,MATCH($B137,Adições!$A$2:$A$301,0)),0)</f>
        <v>0</v>
      </c>
      <c r="AB137" s="30" t="n">
        <f aca="false">IFERROR(ROUND($G137/INDEX(Adições!$E$2:$E$301,MATCH($B137,Adições!$A$2:$A$301,0))*INDEX(Adições!$H$2:$H$301,MATCH($B137,Adições!$A$2:$A$301,0)),2),0)</f>
        <v>0</v>
      </c>
      <c r="AC137" s="28" t="n">
        <f aca="false">IFERROR(ROUND($G137/SUM(Adições!$E:$E)*Operação!$C$7,2),0)</f>
        <v>0</v>
      </c>
      <c r="AD137" s="29" t="s">
        <v>40</v>
      </c>
      <c r="AE137" s="30" t="n">
        <f aca="false">IFERROR(ROUND(AG137*100/AF137,2),0)</f>
        <v>0</v>
      </c>
      <c r="AF137" s="28" t="n">
        <f aca="false">IFERROR(INDEX(Adições!$L$2:$L$301,MATCH($B137,Adições!$A$2:$A$301,0)),0)</f>
        <v>0</v>
      </c>
      <c r="AG137" s="30" t="n">
        <f aca="false">IFERROR(ROUND($G137/INDEX(Adições!$E$2:$E$301,MATCH($B137,Adições!$A$2:$A$301,0))*INDEX(Adições!$M$2:$M$301,MATCH($B137,Adições!$A$2:$A$301,0)),2),0)</f>
        <v>0</v>
      </c>
      <c r="AH137" s="24" t="str">
        <f aca="false">IFERROR(""&amp;INDEX(Adições!$N$2:$N$301,MATCH($B137,Adições!$A$2:$A$301,0)),"")</f>
        <v/>
      </c>
      <c r="AI137" s="29" t="s">
        <v>40</v>
      </c>
      <c r="AJ137" s="30" t="n">
        <f aca="false">IFERROR(ROUND(AL137*100/AK137,2),0)</f>
        <v>0</v>
      </c>
      <c r="AK137" s="28" t="n">
        <f aca="false">IFERROR(INDEX(Adições!$O$2:$O$301,MATCH($B137,Adições!$A$2:$A$301,0)),0)</f>
        <v>0</v>
      </c>
      <c r="AL137" s="30" t="n">
        <f aca="false">IFERROR(ROUND($G137/INDEX(Adições!$E$2:$E$301,MATCH($B137,Adições!$A$2:$A$301,0))*INDEX(Adições!$P$2:$P$301,MATCH($B137,Adições!$A$2:$A$301,0)),2),0)</f>
        <v>0</v>
      </c>
      <c r="AM137" s="24" t="str">
        <f aca="false">IFERROR(""&amp;INDEX(Adições!$Q$2:$Q$301,MATCH($B137,Adições!$A$2:$A$301,0)),"")</f>
        <v/>
      </c>
      <c r="AN137" s="28" t="n">
        <f aca="false">M137+Q137+W137+AB137+AC137+AG137+AL137</f>
        <v>0</v>
      </c>
    </row>
    <row r="138" customFormat="false" ht="12.8" hidden="false" customHeight="false" outlineLevel="0" collapsed="false">
      <c r="A138" s="20"/>
      <c r="B138" s="21"/>
      <c r="C138" s="22"/>
      <c r="D138" s="32"/>
      <c r="E138" s="24" t="str">
        <f aca="false">IFERROR(""&amp;INDEX(Adições!$B$2:$B$301,MATCH($B138,Adições!$A$2:$A$301,0)),"")</f>
        <v/>
      </c>
      <c r="F138" s="25" t="n">
        <f aca="false">IFERROR(ROUND($G138/INDEX(Adições!$E$2:$E$301,MATCH($B138,Adições!$A$2:$A$301,0))*INDEX(Adições!$F$2:$F$301,MATCH($B138,Adições!$A$2:$A$301,0)),2),0)</f>
        <v>0</v>
      </c>
      <c r="G138" s="26" t="n">
        <f aca="false">ROUND(C138*D138,4)</f>
        <v>0</v>
      </c>
      <c r="H138" s="27" t="n">
        <f aca="false">ROUND(D138*Operação!$C$1,8)</f>
        <v>0</v>
      </c>
      <c r="I138" s="28" t="n">
        <f aca="false">ROUND(C138*H138,2)</f>
        <v>0</v>
      </c>
      <c r="J138" s="28" t="n">
        <f aca="false">IFERROR(ROUND($F138/SUM(Adições!$F:$F)*Operação!$C$4,2),0)</f>
        <v>0</v>
      </c>
      <c r="K138" s="28" t="n">
        <f aca="false">IFERROR(ROUND($G138/SUM(Adições!$E:$E)*Operação!$C$5,2),0)</f>
        <v>0</v>
      </c>
      <c r="L138" s="28" t="n">
        <f aca="false">IFERROR(ROUND($G138/SUM(Adições!$E:$E)*Operação!$C$6,2),0)</f>
        <v>0</v>
      </c>
      <c r="M138" s="28" t="n">
        <f aca="false">I138+J138+K138+L138</f>
        <v>0</v>
      </c>
      <c r="N138" s="29" t="s">
        <v>40</v>
      </c>
      <c r="O138" s="30" t="n">
        <f aca="false">IFERROR(IF(P138&gt;0,ROUND((M138+W138+AB138+AC138+AG138+AL138)/(1-P138/100),2),0),0)</f>
        <v>0</v>
      </c>
      <c r="P138" s="30" t="n">
        <f aca="false">IFERROR(INDEX(Adições!$R$2:$R$301,MATCH($B138,Adições!$A$2:$A$301,0)),0)</f>
        <v>0</v>
      </c>
      <c r="Q138" s="30" t="n">
        <f aca="false">IFERROR(ROUND(O138*P138/100,2),0)</f>
        <v>0</v>
      </c>
      <c r="R138" s="30" t="n">
        <f aca="false">IFERROR(ROUND(Q138*(-INDEX(Adições!$S$2:$S$301,MATCH($B138,Adições!$A$2:$A$301,0))/100),2),0)</f>
        <v>0</v>
      </c>
      <c r="S138" s="24" t="str">
        <f aca="false">IFERROR(""&amp;INDEX(Adições!$T$2:$T$301,MATCH($B138,Adições!$A$2:$A$301,0)),"")</f>
        <v/>
      </c>
      <c r="T138" s="29" t="s">
        <v>40</v>
      </c>
      <c r="U138" s="30" t="n">
        <f aca="false">IFERROR(ROUND(W138*100/V138,2),0)</f>
        <v>0</v>
      </c>
      <c r="V138" s="31" t="n">
        <f aca="false">IFERROR(INDEX(Adições!$I$2:$I$301,MATCH($B138,Adições!$A$2:$A$301,0)),0)</f>
        <v>0</v>
      </c>
      <c r="W138" s="30" t="n">
        <f aca="false">IFERROR(ROUND($G138/INDEX(Adições!$E$2:$E$301,MATCH($B138,Adições!$A$2:$A$301,0))*INDEX(Adições!$J$2:$J$301,MATCH($B138,Adições!$A$2:$A$301,0)),2),0)</f>
        <v>0</v>
      </c>
      <c r="X138" s="24" t="str">
        <f aca="false">IFERROR(""&amp;INDEX(Adições!$K$2:$K$301,MATCH($B138,Adições!$A$2:$A$301,0)),"")</f>
        <v/>
      </c>
      <c r="Y138" s="29" t="s">
        <v>40</v>
      </c>
      <c r="Z138" s="30" t="n">
        <f aca="false">IFERROR(ROUND(AB138*100/AA138,2),0)</f>
        <v>0</v>
      </c>
      <c r="AA138" s="31" t="n">
        <f aca="false">IFERROR(INDEX(Adições!$G$2:$G$301,MATCH($B138,Adições!$A$2:$A$301,0)),0)</f>
        <v>0</v>
      </c>
      <c r="AB138" s="30" t="n">
        <f aca="false">IFERROR(ROUND($G138/INDEX(Adições!$E$2:$E$301,MATCH($B138,Adições!$A$2:$A$301,0))*INDEX(Adições!$H$2:$H$301,MATCH($B138,Adições!$A$2:$A$301,0)),2),0)</f>
        <v>0</v>
      </c>
      <c r="AC138" s="28" t="n">
        <f aca="false">IFERROR(ROUND($G138/SUM(Adições!$E:$E)*Operação!$C$7,2),0)</f>
        <v>0</v>
      </c>
      <c r="AD138" s="29" t="s">
        <v>40</v>
      </c>
      <c r="AE138" s="30" t="n">
        <f aca="false">IFERROR(ROUND(AG138*100/AF138,2),0)</f>
        <v>0</v>
      </c>
      <c r="AF138" s="28" t="n">
        <f aca="false">IFERROR(INDEX(Adições!$L$2:$L$301,MATCH($B138,Adições!$A$2:$A$301,0)),0)</f>
        <v>0</v>
      </c>
      <c r="AG138" s="30" t="n">
        <f aca="false">IFERROR(ROUND($G138/INDEX(Adições!$E$2:$E$301,MATCH($B138,Adições!$A$2:$A$301,0))*INDEX(Adições!$M$2:$M$301,MATCH($B138,Adições!$A$2:$A$301,0)),2),0)</f>
        <v>0</v>
      </c>
      <c r="AH138" s="24" t="str">
        <f aca="false">IFERROR(""&amp;INDEX(Adições!$N$2:$N$301,MATCH($B138,Adições!$A$2:$A$301,0)),"")</f>
        <v/>
      </c>
      <c r="AI138" s="29" t="s">
        <v>40</v>
      </c>
      <c r="AJ138" s="30" t="n">
        <f aca="false">IFERROR(ROUND(AL138*100/AK138,2),0)</f>
        <v>0</v>
      </c>
      <c r="AK138" s="28" t="n">
        <f aca="false">IFERROR(INDEX(Adições!$O$2:$O$301,MATCH($B138,Adições!$A$2:$A$301,0)),0)</f>
        <v>0</v>
      </c>
      <c r="AL138" s="30" t="n">
        <f aca="false">IFERROR(ROUND($G138/INDEX(Adições!$E$2:$E$301,MATCH($B138,Adições!$A$2:$A$301,0))*INDEX(Adições!$P$2:$P$301,MATCH($B138,Adições!$A$2:$A$301,0)),2),0)</f>
        <v>0</v>
      </c>
      <c r="AM138" s="24" t="str">
        <f aca="false">IFERROR(""&amp;INDEX(Adições!$Q$2:$Q$301,MATCH($B138,Adições!$A$2:$A$301,0)),"")</f>
        <v/>
      </c>
      <c r="AN138" s="28" t="n">
        <f aca="false">M138+Q138+W138+AB138+AC138+AG138+AL138</f>
        <v>0</v>
      </c>
    </row>
    <row r="139" customFormat="false" ht="12.8" hidden="false" customHeight="false" outlineLevel="0" collapsed="false">
      <c r="A139" s="20"/>
      <c r="B139" s="21"/>
      <c r="C139" s="22"/>
      <c r="D139" s="32"/>
      <c r="E139" s="24" t="str">
        <f aca="false">IFERROR(""&amp;INDEX(Adições!$B$2:$B$301,MATCH($B139,Adições!$A$2:$A$301,0)),"")</f>
        <v/>
      </c>
      <c r="F139" s="25" t="n">
        <f aca="false">IFERROR(ROUND($G139/INDEX(Adições!$E$2:$E$301,MATCH($B139,Adições!$A$2:$A$301,0))*INDEX(Adições!$F$2:$F$301,MATCH($B139,Adições!$A$2:$A$301,0)),2),0)</f>
        <v>0</v>
      </c>
      <c r="G139" s="26" t="n">
        <f aca="false">ROUND(C139*D139,4)</f>
        <v>0</v>
      </c>
      <c r="H139" s="27" t="n">
        <f aca="false">ROUND(D139*Operação!$C$1,8)</f>
        <v>0</v>
      </c>
      <c r="I139" s="28" t="n">
        <f aca="false">ROUND(C139*H139,2)</f>
        <v>0</v>
      </c>
      <c r="J139" s="28" t="n">
        <f aca="false">IFERROR(ROUND($F139/SUM(Adições!$F:$F)*Operação!$C$4,2),0)</f>
        <v>0</v>
      </c>
      <c r="K139" s="28" t="n">
        <f aca="false">IFERROR(ROUND($G139/SUM(Adições!$E:$E)*Operação!$C$5,2),0)</f>
        <v>0</v>
      </c>
      <c r="L139" s="28" t="n">
        <f aca="false">IFERROR(ROUND($G139/SUM(Adições!$E:$E)*Operação!$C$6,2),0)</f>
        <v>0</v>
      </c>
      <c r="M139" s="28" t="n">
        <f aca="false">I139+J139+K139+L139</f>
        <v>0</v>
      </c>
      <c r="N139" s="29" t="s">
        <v>40</v>
      </c>
      <c r="O139" s="30" t="n">
        <f aca="false">IFERROR(IF(P139&gt;0,ROUND((M139+W139+AB139+AC139+AG139+AL139)/(1-P139/100),2),0),0)</f>
        <v>0</v>
      </c>
      <c r="P139" s="30" t="n">
        <f aca="false">IFERROR(INDEX(Adições!$R$2:$R$301,MATCH($B139,Adições!$A$2:$A$301,0)),0)</f>
        <v>0</v>
      </c>
      <c r="Q139" s="30" t="n">
        <f aca="false">IFERROR(ROUND(O139*P139/100,2),0)</f>
        <v>0</v>
      </c>
      <c r="R139" s="30" t="n">
        <f aca="false">IFERROR(ROUND(Q139*(-INDEX(Adições!$S$2:$S$301,MATCH($B139,Adições!$A$2:$A$301,0))/100),2),0)</f>
        <v>0</v>
      </c>
      <c r="S139" s="24" t="str">
        <f aca="false">IFERROR(""&amp;INDEX(Adições!$T$2:$T$301,MATCH($B139,Adições!$A$2:$A$301,0)),"")</f>
        <v/>
      </c>
      <c r="T139" s="29" t="s">
        <v>40</v>
      </c>
      <c r="U139" s="30" t="n">
        <f aca="false">IFERROR(ROUND(W139*100/V139,2),0)</f>
        <v>0</v>
      </c>
      <c r="V139" s="31" t="n">
        <f aca="false">IFERROR(INDEX(Adições!$I$2:$I$301,MATCH($B139,Adições!$A$2:$A$301,0)),0)</f>
        <v>0</v>
      </c>
      <c r="W139" s="30" t="n">
        <f aca="false">IFERROR(ROUND($G139/INDEX(Adições!$E$2:$E$301,MATCH($B139,Adições!$A$2:$A$301,0))*INDEX(Adições!$J$2:$J$301,MATCH($B139,Adições!$A$2:$A$301,0)),2),0)</f>
        <v>0</v>
      </c>
      <c r="X139" s="24" t="str">
        <f aca="false">IFERROR(""&amp;INDEX(Adições!$K$2:$K$301,MATCH($B139,Adições!$A$2:$A$301,0)),"")</f>
        <v/>
      </c>
      <c r="Y139" s="29" t="s">
        <v>40</v>
      </c>
      <c r="Z139" s="30" t="n">
        <f aca="false">IFERROR(ROUND(AB139*100/AA139,2),0)</f>
        <v>0</v>
      </c>
      <c r="AA139" s="31" t="n">
        <f aca="false">IFERROR(INDEX(Adições!$G$2:$G$301,MATCH($B139,Adições!$A$2:$A$301,0)),0)</f>
        <v>0</v>
      </c>
      <c r="AB139" s="30" t="n">
        <f aca="false">IFERROR(ROUND($G139/INDEX(Adições!$E$2:$E$301,MATCH($B139,Adições!$A$2:$A$301,0))*INDEX(Adições!$H$2:$H$301,MATCH($B139,Adições!$A$2:$A$301,0)),2),0)</f>
        <v>0</v>
      </c>
      <c r="AC139" s="28" t="n">
        <f aca="false">IFERROR(ROUND($G139/SUM(Adições!$E:$E)*Operação!$C$7,2),0)</f>
        <v>0</v>
      </c>
      <c r="AD139" s="29" t="s">
        <v>40</v>
      </c>
      <c r="AE139" s="30" t="n">
        <f aca="false">IFERROR(ROUND(AG139*100/AF139,2),0)</f>
        <v>0</v>
      </c>
      <c r="AF139" s="28" t="n">
        <f aca="false">IFERROR(INDEX(Adições!$L$2:$L$301,MATCH($B139,Adições!$A$2:$A$301,0)),0)</f>
        <v>0</v>
      </c>
      <c r="AG139" s="30" t="n">
        <f aca="false">IFERROR(ROUND($G139/INDEX(Adições!$E$2:$E$301,MATCH($B139,Adições!$A$2:$A$301,0))*INDEX(Adições!$M$2:$M$301,MATCH($B139,Adições!$A$2:$A$301,0)),2),0)</f>
        <v>0</v>
      </c>
      <c r="AH139" s="24" t="str">
        <f aca="false">IFERROR(""&amp;INDEX(Adições!$N$2:$N$301,MATCH($B139,Adições!$A$2:$A$301,0)),"")</f>
        <v/>
      </c>
      <c r="AI139" s="29" t="s">
        <v>40</v>
      </c>
      <c r="AJ139" s="30" t="n">
        <f aca="false">IFERROR(ROUND(AL139*100/AK139,2),0)</f>
        <v>0</v>
      </c>
      <c r="AK139" s="28" t="n">
        <f aca="false">IFERROR(INDEX(Adições!$O$2:$O$301,MATCH($B139,Adições!$A$2:$A$301,0)),0)</f>
        <v>0</v>
      </c>
      <c r="AL139" s="30" t="n">
        <f aca="false">IFERROR(ROUND($G139/INDEX(Adições!$E$2:$E$301,MATCH($B139,Adições!$A$2:$A$301,0))*INDEX(Adições!$P$2:$P$301,MATCH($B139,Adições!$A$2:$A$301,0)),2),0)</f>
        <v>0</v>
      </c>
      <c r="AM139" s="24" t="str">
        <f aca="false">IFERROR(""&amp;INDEX(Adições!$Q$2:$Q$301,MATCH($B139,Adições!$A$2:$A$301,0)),"")</f>
        <v/>
      </c>
      <c r="AN139" s="28" t="n">
        <f aca="false">M139+Q139+W139+AB139+AC139+AG139+AL139</f>
        <v>0</v>
      </c>
    </row>
    <row r="140" customFormat="false" ht="12.8" hidden="false" customHeight="false" outlineLevel="0" collapsed="false">
      <c r="A140" s="20"/>
      <c r="B140" s="21"/>
      <c r="C140" s="22"/>
      <c r="D140" s="32"/>
      <c r="E140" s="24" t="str">
        <f aca="false">IFERROR(""&amp;INDEX(Adições!$B$2:$B$301,MATCH($B140,Adições!$A$2:$A$301,0)),"")</f>
        <v/>
      </c>
      <c r="F140" s="25" t="n">
        <f aca="false">IFERROR(ROUND($G140/INDEX(Adições!$E$2:$E$301,MATCH($B140,Adições!$A$2:$A$301,0))*INDEX(Adições!$F$2:$F$301,MATCH($B140,Adições!$A$2:$A$301,0)),2),0)</f>
        <v>0</v>
      </c>
      <c r="G140" s="26" t="n">
        <f aca="false">ROUND(C140*D140,4)</f>
        <v>0</v>
      </c>
      <c r="H140" s="27" t="n">
        <f aca="false">ROUND(D140*Operação!$C$1,8)</f>
        <v>0</v>
      </c>
      <c r="I140" s="28" t="n">
        <f aca="false">ROUND(C140*H140,2)</f>
        <v>0</v>
      </c>
      <c r="J140" s="28" t="n">
        <f aca="false">IFERROR(ROUND($F140/SUM(Adições!$F:$F)*Operação!$C$4,2),0)</f>
        <v>0</v>
      </c>
      <c r="K140" s="28" t="n">
        <f aca="false">IFERROR(ROUND($G140/SUM(Adições!$E:$E)*Operação!$C$5,2),0)</f>
        <v>0</v>
      </c>
      <c r="L140" s="28" t="n">
        <f aca="false">IFERROR(ROUND($G140/SUM(Adições!$E:$E)*Operação!$C$6,2),0)</f>
        <v>0</v>
      </c>
      <c r="M140" s="28" t="n">
        <f aca="false">I140+J140+K140+L140</f>
        <v>0</v>
      </c>
      <c r="N140" s="29" t="s">
        <v>40</v>
      </c>
      <c r="O140" s="30" t="n">
        <f aca="false">IFERROR(IF(P140&gt;0,ROUND((M140+W140+AB140+AC140+AG140+AL140)/(1-P140/100),2),0),0)</f>
        <v>0</v>
      </c>
      <c r="P140" s="30" t="n">
        <f aca="false">IFERROR(INDEX(Adições!$R$2:$R$301,MATCH($B140,Adições!$A$2:$A$301,0)),0)</f>
        <v>0</v>
      </c>
      <c r="Q140" s="30" t="n">
        <f aca="false">IFERROR(ROUND(O140*P140/100,2),0)</f>
        <v>0</v>
      </c>
      <c r="R140" s="30" t="n">
        <f aca="false">IFERROR(ROUND(Q140*(-INDEX(Adições!$S$2:$S$301,MATCH($B140,Adições!$A$2:$A$301,0))/100),2),0)</f>
        <v>0</v>
      </c>
      <c r="S140" s="24" t="str">
        <f aca="false">IFERROR(""&amp;INDEX(Adições!$T$2:$T$301,MATCH($B140,Adições!$A$2:$A$301,0)),"")</f>
        <v/>
      </c>
      <c r="T140" s="29" t="s">
        <v>40</v>
      </c>
      <c r="U140" s="30" t="n">
        <f aca="false">IFERROR(ROUND(W140*100/V140,2),0)</f>
        <v>0</v>
      </c>
      <c r="V140" s="31" t="n">
        <f aca="false">IFERROR(INDEX(Adições!$I$2:$I$301,MATCH($B140,Adições!$A$2:$A$301,0)),0)</f>
        <v>0</v>
      </c>
      <c r="W140" s="30" t="n">
        <f aca="false">IFERROR(ROUND($G140/INDEX(Adições!$E$2:$E$301,MATCH($B140,Adições!$A$2:$A$301,0))*INDEX(Adições!$J$2:$J$301,MATCH($B140,Adições!$A$2:$A$301,0)),2),0)</f>
        <v>0</v>
      </c>
      <c r="X140" s="24" t="str">
        <f aca="false">IFERROR(""&amp;INDEX(Adições!$K$2:$K$301,MATCH($B140,Adições!$A$2:$A$301,0)),"")</f>
        <v/>
      </c>
      <c r="Y140" s="29" t="s">
        <v>40</v>
      </c>
      <c r="Z140" s="30" t="n">
        <f aca="false">IFERROR(ROUND(AB140*100/AA140,2),0)</f>
        <v>0</v>
      </c>
      <c r="AA140" s="31" t="n">
        <f aca="false">IFERROR(INDEX(Adições!$G$2:$G$301,MATCH($B140,Adições!$A$2:$A$301,0)),0)</f>
        <v>0</v>
      </c>
      <c r="AB140" s="30" t="n">
        <f aca="false">IFERROR(ROUND($G140/INDEX(Adições!$E$2:$E$301,MATCH($B140,Adições!$A$2:$A$301,0))*INDEX(Adições!$H$2:$H$301,MATCH($B140,Adições!$A$2:$A$301,0)),2),0)</f>
        <v>0</v>
      </c>
      <c r="AC140" s="28" t="n">
        <f aca="false">IFERROR(ROUND($G140/SUM(Adições!$E:$E)*Operação!$C$7,2),0)</f>
        <v>0</v>
      </c>
      <c r="AD140" s="29" t="s">
        <v>40</v>
      </c>
      <c r="AE140" s="30" t="n">
        <f aca="false">IFERROR(ROUND(AG140*100/AF140,2),0)</f>
        <v>0</v>
      </c>
      <c r="AF140" s="28" t="n">
        <f aca="false">IFERROR(INDEX(Adições!$L$2:$L$301,MATCH($B140,Adições!$A$2:$A$301,0)),0)</f>
        <v>0</v>
      </c>
      <c r="AG140" s="30" t="n">
        <f aca="false">IFERROR(ROUND($G140/INDEX(Adições!$E$2:$E$301,MATCH($B140,Adições!$A$2:$A$301,0))*INDEX(Adições!$M$2:$M$301,MATCH($B140,Adições!$A$2:$A$301,0)),2),0)</f>
        <v>0</v>
      </c>
      <c r="AH140" s="24" t="str">
        <f aca="false">IFERROR(""&amp;INDEX(Adições!$N$2:$N$301,MATCH($B140,Adições!$A$2:$A$301,0)),"")</f>
        <v/>
      </c>
      <c r="AI140" s="29" t="s">
        <v>40</v>
      </c>
      <c r="AJ140" s="30" t="n">
        <f aca="false">IFERROR(ROUND(AL140*100/AK140,2),0)</f>
        <v>0</v>
      </c>
      <c r="AK140" s="28" t="n">
        <f aca="false">IFERROR(INDEX(Adições!$O$2:$O$301,MATCH($B140,Adições!$A$2:$A$301,0)),0)</f>
        <v>0</v>
      </c>
      <c r="AL140" s="30" t="n">
        <f aca="false">IFERROR(ROUND($G140/INDEX(Adições!$E$2:$E$301,MATCH($B140,Adições!$A$2:$A$301,0))*INDEX(Adições!$P$2:$P$301,MATCH($B140,Adições!$A$2:$A$301,0)),2),0)</f>
        <v>0</v>
      </c>
      <c r="AM140" s="24" t="str">
        <f aca="false">IFERROR(""&amp;INDEX(Adições!$Q$2:$Q$301,MATCH($B140,Adições!$A$2:$A$301,0)),"")</f>
        <v/>
      </c>
      <c r="AN140" s="28" t="n">
        <f aca="false">M140+Q140+W140+AB140+AC140+AG140+AL140</f>
        <v>0</v>
      </c>
    </row>
    <row r="141" customFormat="false" ht="12.8" hidden="false" customHeight="false" outlineLevel="0" collapsed="false">
      <c r="A141" s="20"/>
      <c r="B141" s="21"/>
      <c r="C141" s="22"/>
      <c r="D141" s="32"/>
      <c r="E141" s="24" t="str">
        <f aca="false">IFERROR(""&amp;INDEX(Adições!$B$2:$B$301,MATCH($B141,Adições!$A$2:$A$301,0)),"")</f>
        <v/>
      </c>
      <c r="F141" s="25" t="n">
        <f aca="false">IFERROR(ROUND($G141/INDEX(Adições!$E$2:$E$301,MATCH($B141,Adições!$A$2:$A$301,0))*INDEX(Adições!$F$2:$F$301,MATCH($B141,Adições!$A$2:$A$301,0)),2),0)</f>
        <v>0</v>
      </c>
      <c r="G141" s="26" t="n">
        <f aca="false">ROUND(C141*D141,4)</f>
        <v>0</v>
      </c>
      <c r="H141" s="27" t="n">
        <f aca="false">ROUND(D141*Operação!$C$1,8)</f>
        <v>0</v>
      </c>
      <c r="I141" s="28" t="n">
        <f aca="false">ROUND(C141*H141,2)</f>
        <v>0</v>
      </c>
      <c r="J141" s="28" t="n">
        <f aca="false">IFERROR(ROUND($F141/SUM(Adições!$F:$F)*Operação!$C$4,2),0)</f>
        <v>0</v>
      </c>
      <c r="K141" s="28" t="n">
        <f aca="false">IFERROR(ROUND($G141/SUM(Adições!$E:$E)*Operação!$C$5,2),0)</f>
        <v>0</v>
      </c>
      <c r="L141" s="28" t="n">
        <f aca="false">IFERROR(ROUND($G141/SUM(Adições!$E:$E)*Operação!$C$6,2),0)</f>
        <v>0</v>
      </c>
      <c r="M141" s="28" t="n">
        <f aca="false">I141+J141+K141+L141</f>
        <v>0</v>
      </c>
      <c r="N141" s="29" t="s">
        <v>40</v>
      </c>
      <c r="O141" s="30" t="n">
        <f aca="false">IFERROR(IF(P141&gt;0,ROUND((M141+W141+AB141+AC141+AG141+AL141)/(1-P141/100),2),0),0)</f>
        <v>0</v>
      </c>
      <c r="P141" s="30" t="n">
        <f aca="false">IFERROR(INDEX(Adições!$R$2:$R$301,MATCH($B141,Adições!$A$2:$A$301,0)),0)</f>
        <v>0</v>
      </c>
      <c r="Q141" s="30" t="n">
        <f aca="false">IFERROR(ROUND(O141*P141/100,2),0)</f>
        <v>0</v>
      </c>
      <c r="R141" s="30" t="n">
        <f aca="false">IFERROR(ROUND(Q141*(-INDEX(Adições!$S$2:$S$301,MATCH($B141,Adições!$A$2:$A$301,0))/100),2),0)</f>
        <v>0</v>
      </c>
      <c r="S141" s="24" t="str">
        <f aca="false">IFERROR(""&amp;INDEX(Adições!$T$2:$T$301,MATCH($B141,Adições!$A$2:$A$301,0)),"")</f>
        <v/>
      </c>
      <c r="T141" s="29" t="s">
        <v>40</v>
      </c>
      <c r="U141" s="30" t="n">
        <f aca="false">IFERROR(ROUND(W141*100/V141,2),0)</f>
        <v>0</v>
      </c>
      <c r="V141" s="31" t="n">
        <f aca="false">IFERROR(INDEX(Adições!$I$2:$I$301,MATCH($B141,Adições!$A$2:$A$301,0)),0)</f>
        <v>0</v>
      </c>
      <c r="W141" s="30" t="n">
        <f aca="false">IFERROR(ROUND($G141/INDEX(Adições!$E$2:$E$301,MATCH($B141,Adições!$A$2:$A$301,0))*INDEX(Adições!$J$2:$J$301,MATCH($B141,Adições!$A$2:$A$301,0)),2),0)</f>
        <v>0</v>
      </c>
      <c r="X141" s="24" t="str">
        <f aca="false">IFERROR(""&amp;INDEX(Adições!$K$2:$K$301,MATCH($B141,Adições!$A$2:$A$301,0)),"")</f>
        <v/>
      </c>
      <c r="Y141" s="29" t="s">
        <v>40</v>
      </c>
      <c r="Z141" s="30" t="n">
        <f aca="false">IFERROR(ROUND(AB141*100/AA141,2),0)</f>
        <v>0</v>
      </c>
      <c r="AA141" s="31" t="n">
        <f aca="false">IFERROR(INDEX(Adições!$G$2:$G$301,MATCH($B141,Adições!$A$2:$A$301,0)),0)</f>
        <v>0</v>
      </c>
      <c r="AB141" s="30" t="n">
        <f aca="false">IFERROR(ROUND($G141/INDEX(Adições!$E$2:$E$301,MATCH($B141,Adições!$A$2:$A$301,0))*INDEX(Adições!$H$2:$H$301,MATCH($B141,Adições!$A$2:$A$301,0)),2),0)</f>
        <v>0</v>
      </c>
      <c r="AC141" s="28" t="n">
        <f aca="false">IFERROR(ROUND($G141/SUM(Adições!$E:$E)*Operação!$C$7,2),0)</f>
        <v>0</v>
      </c>
      <c r="AD141" s="29" t="s">
        <v>40</v>
      </c>
      <c r="AE141" s="30" t="n">
        <f aca="false">IFERROR(ROUND(AG141*100/AF141,2),0)</f>
        <v>0</v>
      </c>
      <c r="AF141" s="28" t="n">
        <f aca="false">IFERROR(INDEX(Adições!$L$2:$L$301,MATCH($B141,Adições!$A$2:$A$301,0)),0)</f>
        <v>0</v>
      </c>
      <c r="AG141" s="30" t="n">
        <f aca="false">IFERROR(ROUND($G141/INDEX(Adições!$E$2:$E$301,MATCH($B141,Adições!$A$2:$A$301,0))*INDEX(Adições!$M$2:$M$301,MATCH($B141,Adições!$A$2:$A$301,0)),2),0)</f>
        <v>0</v>
      </c>
      <c r="AH141" s="24" t="str">
        <f aca="false">IFERROR(""&amp;INDEX(Adições!$N$2:$N$301,MATCH($B141,Adições!$A$2:$A$301,0)),"")</f>
        <v/>
      </c>
      <c r="AI141" s="29" t="s">
        <v>40</v>
      </c>
      <c r="AJ141" s="30" t="n">
        <f aca="false">IFERROR(ROUND(AL141*100/AK141,2),0)</f>
        <v>0</v>
      </c>
      <c r="AK141" s="28" t="n">
        <f aca="false">IFERROR(INDEX(Adições!$O$2:$O$301,MATCH($B141,Adições!$A$2:$A$301,0)),0)</f>
        <v>0</v>
      </c>
      <c r="AL141" s="30" t="n">
        <f aca="false">IFERROR(ROUND($G141/INDEX(Adições!$E$2:$E$301,MATCH($B141,Adições!$A$2:$A$301,0))*INDEX(Adições!$P$2:$P$301,MATCH($B141,Adições!$A$2:$A$301,0)),2),0)</f>
        <v>0</v>
      </c>
      <c r="AM141" s="24" t="str">
        <f aca="false">IFERROR(""&amp;INDEX(Adições!$Q$2:$Q$301,MATCH($B141,Adições!$A$2:$A$301,0)),"")</f>
        <v/>
      </c>
      <c r="AN141" s="28" t="n">
        <f aca="false">M141+Q141+W141+AB141+AC141+AG141+AL141</f>
        <v>0</v>
      </c>
    </row>
    <row r="142" customFormat="false" ht="12.8" hidden="false" customHeight="false" outlineLevel="0" collapsed="false">
      <c r="A142" s="20"/>
      <c r="B142" s="21"/>
      <c r="C142" s="22"/>
      <c r="D142" s="32"/>
      <c r="E142" s="24" t="str">
        <f aca="false">IFERROR(""&amp;INDEX(Adições!$B$2:$B$301,MATCH($B142,Adições!$A$2:$A$301,0)),"")</f>
        <v/>
      </c>
      <c r="F142" s="25" t="n">
        <f aca="false">IFERROR(ROUND($G142/INDEX(Adições!$E$2:$E$301,MATCH($B142,Adições!$A$2:$A$301,0))*INDEX(Adições!$F$2:$F$301,MATCH($B142,Adições!$A$2:$A$301,0)),2),0)</f>
        <v>0</v>
      </c>
      <c r="G142" s="26" t="n">
        <f aca="false">ROUND(C142*D142,4)</f>
        <v>0</v>
      </c>
      <c r="H142" s="27" t="n">
        <f aca="false">ROUND(D142*Operação!$C$1,8)</f>
        <v>0</v>
      </c>
      <c r="I142" s="28" t="n">
        <f aca="false">ROUND(C142*H142,2)</f>
        <v>0</v>
      </c>
      <c r="J142" s="28" t="n">
        <f aca="false">IFERROR(ROUND($F142/SUM(Adições!$F:$F)*Operação!$C$4,2),0)</f>
        <v>0</v>
      </c>
      <c r="K142" s="28" t="n">
        <f aca="false">IFERROR(ROUND($G142/SUM(Adições!$E:$E)*Operação!$C$5,2),0)</f>
        <v>0</v>
      </c>
      <c r="L142" s="28" t="n">
        <f aca="false">IFERROR(ROUND($G142/SUM(Adições!$E:$E)*Operação!$C$6,2),0)</f>
        <v>0</v>
      </c>
      <c r="M142" s="28" t="n">
        <f aca="false">I142+J142+K142+L142</f>
        <v>0</v>
      </c>
      <c r="N142" s="29" t="s">
        <v>40</v>
      </c>
      <c r="O142" s="30" t="n">
        <f aca="false">IFERROR(IF(P142&gt;0,ROUND((M142+W142+AB142+AC142+AG142+AL142)/(1-P142/100),2),0),0)</f>
        <v>0</v>
      </c>
      <c r="P142" s="30" t="n">
        <f aca="false">IFERROR(INDEX(Adições!$R$2:$R$301,MATCH($B142,Adições!$A$2:$A$301,0)),0)</f>
        <v>0</v>
      </c>
      <c r="Q142" s="30" t="n">
        <f aca="false">IFERROR(ROUND(O142*P142/100,2),0)</f>
        <v>0</v>
      </c>
      <c r="R142" s="30" t="n">
        <f aca="false">IFERROR(ROUND(Q142*(-INDEX(Adições!$S$2:$S$301,MATCH($B142,Adições!$A$2:$A$301,0))/100),2),0)</f>
        <v>0</v>
      </c>
      <c r="S142" s="24" t="str">
        <f aca="false">IFERROR(""&amp;INDEX(Adições!$T$2:$T$301,MATCH($B142,Adições!$A$2:$A$301,0)),"")</f>
        <v/>
      </c>
      <c r="T142" s="29" t="s">
        <v>40</v>
      </c>
      <c r="U142" s="30" t="n">
        <f aca="false">IFERROR(ROUND(W142*100/V142,2),0)</f>
        <v>0</v>
      </c>
      <c r="V142" s="31" t="n">
        <f aca="false">IFERROR(INDEX(Adições!$I$2:$I$301,MATCH($B142,Adições!$A$2:$A$301,0)),0)</f>
        <v>0</v>
      </c>
      <c r="W142" s="30" t="n">
        <f aca="false">IFERROR(ROUND($G142/INDEX(Adições!$E$2:$E$301,MATCH($B142,Adições!$A$2:$A$301,0))*INDEX(Adições!$J$2:$J$301,MATCH($B142,Adições!$A$2:$A$301,0)),2),0)</f>
        <v>0</v>
      </c>
      <c r="X142" s="24" t="str">
        <f aca="false">IFERROR(""&amp;INDEX(Adições!$K$2:$K$301,MATCH($B142,Adições!$A$2:$A$301,0)),"")</f>
        <v/>
      </c>
      <c r="Y142" s="29" t="s">
        <v>40</v>
      </c>
      <c r="Z142" s="30" t="n">
        <f aca="false">IFERROR(ROUND(AB142*100/AA142,2),0)</f>
        <v>0</v>
      </c>
      <c r="AA142" s="31" t="n">
        <f aca="false">IFERROR(INDEX(Adições!$G$2:$G$301,MATCH($B142,Adições!$A$2:$A$301,0)),0)</f>
        <v>0</v>
      </c>
      <c r="AB142" s="30" t="n">
        <f aca="false">IFERROR(ROUND($G142/INDEX(Adições!$E$2:$E$301,MATCH($B142,Adições!$A$2:$A$301,0))*INDEX(Adições!$H$2:$H$301,MATCH($B142,Adições!$A$2:$A$301,0)),2),0)</f>
        <v>0</v>
      </c>
      <c r="AC142" s="28" t="n">
        <f aca="false">IFERROR(ROUND($G142/SUM(Adições!$E:$E)*Operação!$C$7,2),0)</f>
        <v>0</v>
      </c>
      <c r="AD142" s="29" t="s">
        <v>40</v>
      </c>
      <c r="AE142" s="30" t="n">
        <f aca="false">IFERROR(ROUND(AG142*100/AF142,2),0)</f>
        <v>0</v>
      </c>
      <c r="AF142" s="28" t="n">
        <f aca="false">IFERROR(INDEX(Adições!$L$2:$L$301,MATCH($B142,Adições!$A$2:$A$301,0)),0)</f>
        <v>0</v>
      </c>
      <c r="AG142" s="30" t="n">
        <f aca="false">IFERROR(ROUND($G142/INDEX(Adições!$E$2:$E$301,MATCH($B142,Adições!$A$2:$A$301,0))*INDEX(Adições!$M$2:$M$301,MATCH($B142,Adições!$A$2:$A$301,0)),2),0)</f>
        <v>0</v>
      </c>
      <c r="AH142" s="24" t="str">
        <f aca="false">IFERROR(""&amp;INDEX(Adições!$N$2:$N$301,MATCH($B142,Adições!$A$2:$A$301,0)),"")</f>
        <v/>
      </c>
      <c r="AI142" s="29" t="s">
        <v>40</v>
      </c>
      <c r="AJ142" s="30" t="n">
        <f aca="false">IFERROR(ROUND(AL142*100/AK142,2),0)</f>
        <v>0</v>
      </c>
      <c r="AK142" s="28" t="n">
        <f aca="false">IFERROR(INDEX(Adições!$O$2:$O$301,MATCH($B142,Adições!$A$2:$A$301,0)),0)</f>
        <v>0</v>
      </c>
      <c r="AL142" s="30" t="n">
        <f aca="false">IFERROR(ROUND($G142/INDEX(Adições!$E$2:$E$301,MATCH($B142,Adições!$A$2:$A$301,0))*INDEX(Adições!$P$2:$P$301,MATCH($B142,Adições!$A$2:$A$301,0)),2),0)</f>
        <v>0</v>
      </c>
      <c r="AM142" s="24" t="str">
        <f aca="false">IFERROR(""&amp;INDEX(Adições!$Q$2:$Q$301,MATCH($B142,Adições!$A$2:$A$301,0)),"")</f>
        <v/>
      </c>
      <c r="AN142" s="28" t="n">
        <f aca="false">M142+Q142+W142+AB142+AC142+AG142+AL142</f>
        <v>0</v>
      </c>
    </row>
    <row r="143" customFormat="false" ht="12.8" hidden="false" customHeight="false" outlineLevel="0" collapsed="false">
      <c r="A143" s="20"/>
      <c r="B143" s="21"/>
      <c r="C143" s="22"/>
      <c r="D143" s="32"/>
      <c r="E143" s="24" t="str">
        <f aca="false">IFERROR(""&amp;INDEX(Adições!$B$2:$B$301,MATCH($B143,Adições!$A$2:$A$301,0)),"")</f>
        <v/>
      </c>
      <c r="F143" s="25" t="n">
        <f aca="false">IFERROR(ROUND($G143/INDEX(Adições!$E$2:$E$301,MATCH($B143,Adições!$A$2:$A$301,0))*INDEX(Adições!$F$2:$F$301,MATCH($B143,Adições!$A$2:$A$301,0)),2),0)</f>
        <v>0</v>
      </c>
      <c r="G143" s="26" t="n">
        <f aca="false">ROUND(C143*D143,4)</f>
        <v>0</v>
      </c>
      <c r="H143" s="27" t="n">
        <f aca="false">ROUND(D143*Operação!$C$1,8)</f>
        <v>0</v>
      </c>
      <c r="I143" s="28" t="n">
        <f aca="false">ROUND(C143*H143,2)</f>
        <v>0</v>
      </c>
      <c r="J143" s="28" t="n">
        <f aca="false">IFERROR(ROUND($F143/SUM(Adições!$F:$F)*Operação!$C$4,2),0)</f>
        <v>0</v>
      </c>
      <c r="K143" s="28" t="n">
        <f aca="false">IFERROR(ROUND($G143/SUM(Adições!$E:$E)*Operação!$C$5,2),0)</f>
        <v>0</v>
      </c>
      <c r="L143" s="28" t="n">
        <f aca="false">IFERROR(ROUND($G143/SUM(Adições!$E:$E)*Operação!$C$6,2),0)</f>
        <v>0</v>
      </c>
      <c r="M143" s="28" t="n">
        <f aca="false">I143+J143+K143+L143</f>
        <v>0</v>
      </c>
      <c r="N143" s="29" t="s">
        <v>40</v>
      </c>
      <c r="O143" s="30" t="n">
        <f aca="false">IFERROR(IF(P143&gt;0,ROUND((M143+W143+AB143+AC143+AG143+AL143)/(1-P143/100),2),0),0)</f>
        <v>0</v>
      </c>
      <c r="P143" s="30" t="n">
        <f aca="false">IFERROR(INDEX(Adições!$R$2:$R$301,MATCH($B143,Adições!$A$2:$A$301,0)),0)</f>
        <v>0</v>
      </c>
      <c r="Q143" s="30" t="n">
        <f aca="false">IFERROR(ROUND(O143*P143/100,2),0)</f>
        <v>0</v>
      </c>
      <c r="R143" s="30" t="n">
        <f aca="false">IFERROR(ROUND(Q143*(-INDEX(Adições!$S$2:$S$301,MATCH($B143,Adições!$A$2:$A$301,0))/100),2),0)</f>
        <v>0</v>
      </c>
      <c r="S143" s="24" t="str">
        <f aca="false">IFERROR(""&amp;INDEX(Adições!$T$2:$T$301,MATCH($B143,Adições!$A$2:$A$301,0)),"")</f>
        <v/>
      </c>
      <c r="T143" s="29" t="s">
        <v>40</v>
      </c>
      <c r="U143" s="30" t="n">
        <f aca="false">IFERROR(ROUND(W143*100/V143,2),0)</f>
        <v>0</v>
      </c>
      <c r="V143" s="31" t="n">
        <f aca="false">IFERROR(INDEX(Adições!$I$2:$I$301,MATCH($B143,Adições!$A$2:$A$301,0)),0)</f>
        <v>0</v>
      </c>
      <c r="W143" s="30" t="n">
        <f aca="false">IFERROR(ROUND($G143/INDEX(Adições!$E$2:$E$301,MATCH($B143,Adições!$A$2:$A$301,0))*INDEX(Adições!$J$2:$J$301,MATCH($B143,Adições!$A$2:$A$301,0)),2),0)</f>
        <v>0</v>
      </c>
      <c r="X143" s="24" t="str">
        <f aca="false">IFERROR(""&amp;INDEX(Adições!$K$2:$K$301,MATCH($B143,Adições!$A$2:$A$301,0)),"")</f>
        <v/>
      </c>
      <c r="Y143" s="29" t="s">
        <v>40</v>
      </c>
      <c r="Z143" s="30" t="n">
        <f aca="false">IFERROR(ROUND(AB143*100/AA143,2),0)</f>
        <v>0</v>
      </c>
      <c r="AA143" s="31" t="n">
        <f aca="false">IFERROR(INDEX(Adições!$G$2:$G$301,MATCH($B143,Adições!$A$2:$A$301,0)),0)</f>
        <v>0</v>
      </c>
      <c r="AB143" s="30" t="n">
        <f aca="false">IFERROR(ROUND($G143/INDEX(Adições!$E$2:$E$301,MATCH($B143,Adições!$A$2:$A$301,0))*INDEX(Adições!$H$2:$H$301,MATCH($B143,Adições!$A$2:$A$301,0)),2),0)</f>
        <v>0</v>
      </c>
      <c r="AC143" s="28" t="n">
        <f aca="false">IFERROR(ROUND($G143/SUM(Adições!$E:$E)*Operação!$C$7,2),0)</f>
        <v>0</v>
      </c>
      <c r="AD143" s="29" t="s">
        <v>40</v>
      </c>
      <c r="AE143" s="30" t="n">
        <f aca="false">IFERROR(ROUND(AG143*100/AF143,2),0)</f>
        <v>0</v>
      </c>
      <c r="AF143" s="28" t="n">
        <f aca="false">IFERROR(INDEX(Adições!$L$2:$L$301,MATCH($B143,Adições!$A$2:$A$301,0)),0)</f>
        <v>0</v>
      </c>
      <c r="AG143" s="30" t="n">
        <f aca="false">IFERROR(ROUND($G143/INDEX(Adições!$E$2:$E$301,MATCH($B143,Adições!$A$2:$A$301,0))*INDEX(Adições!$M$2:$M$301,MATCH($B143,Adições!$A$2:$A$301,0)),2),0)</f>
        <v>0</v>
      </c>
      <c r="AH143" s="24" t="str">
        <f aca="false">IFERROR(""&amp;INDEX(Adições!$N$2:$N$301,MATCH($B143,Adições!$A$2:$A$301,0)),"")</f>
        <v/>
      </c>
      <c r="AI143" s="29" t="s">
        <v>40</v>
      </c>
      <c r="AJ143" s="30" t="n">
        <f aca="false">IFERROR(ROUND(AL143*100/AK143,2),0)</f>
        <v>0</v>
      </c>
      <c r="AK143" s="28" t="n">
        <f aca="false">IFERROR(INDEX(Adições!$O$2:$O$301,MATCH($B143,Adições!$A$2:$A$301,0)),0)</f>
        <v>0</v>
      </c>
      <c r="AL143" s="30" t="n">
        <f aca="false">IFERROR(ROUND($G143/INDEX(Adições!$E$2:$E$301,MATCH($B143,Adições!$A$2:$A$301,0))*INDEX(Adições!$P$2:$P$301,MATCH($B143,Adições!$A$2:$A$301,0)),2),0)</f>
        <v>0</v>
      </c>
      <c r="AM143" s="24" t="str">
        <f aca="false">IFERROR(""&amp;INDEX(Adições!$Q$2:$Q$301,MATCH($B143,Adições!$A$2:$A$301,0)),"")</f>
        <v/>
      </c>
      <c r="AN143" s="28" t="n">
        <f aca="false">M143+Q143+W143+AB143+AC143+AG143+AL143</f>
        <v>0</v>
      </c>
    </row>
    <row r="144" customFormat="false" ht="12.8" hidden="false" customHeight="false" outlineLevel="0" collapsed="false">
      <c r="A144" s="20"/>
      <c r="B144" s="21"/>
      <c r="C144" s="22"/>
      <c r="D144" s="32"/>
      <c r="E144" s="24" t="str">
        <f aca="false">IFERROR(""&amp;INDEX(Adições!$B$2:$B$301,MATCH($B144,Adições!$A$2:$A$301,0)),"")</f>
        <v/>
      </c>
      <c r="F144" s="25" t="n">
        <f aca="false">IFERROR(ROUND($G144/INDEX(Adições!$E$2:$E$301,MATCH($B144,Adições!$A$2:$A$301,0))*INDEX(Adições!$F$2:$F$301,MATCH($B144,Adições!$A$2:$A$301,0)),2),0)</f>
        <v>0</v>
      </c>
      <c r="G144" s="26" t="n">
        <f aca="false">ROUND(C144*D144,4)</f>
        <v>0</v>
      </c>
      <c r="H144" s="27" t="n">
        <f aca="false">ROUND(D144*Operação!$C$1,8)</f>
        <v>0</v>
      </c>
      <c r="I144" s="28" t="n">
        <f aca="false">ROUND(C144*H144,2)</f>
        <v>0</v>
      </c>
      <c r="J144" s="28" t="n">
        <f aca="false">IFERROR(ROUND($F144/SUM(Adições!$F:$F)*Operação!$C$4,2),0)</f>
        <v>0</v>
      </c>
      <c r="K144" s="28" t="n">
        <f aca="false">IFERROR(ROUND($G144/SUM(Adições!$E:$E)*Operação!$C$5,2),0)</f>
        <v>0</v>
      </c>
      <c r="L144" s="28" t="n">
        <f aca="false">IFERROR(ROUND($G144/SUM(Adições!$E:$E)*Operação!$C$6,2),0)</f>
        <v>0</v>
      </c>
      <c r="M144" s="28" t="n">
        <f aca="false">I144+J144+K144+L144</f>
        <v>0</v>
      </c>
      <c r="N144" s="29" t="s">
        <v>40</v>
      </c>
      <c r="O144" s="30" t="n">
        <f aca="false">IFERROR(IF(P144&gt;0,ROUND((M144+W144+AB144+AC144+AG144+AL144)/(1-P144/100),2),0),0)</f>
        <v>0</v>
      </c>
      <c r="P144" s="30" t="n">
        <f aca="false">IFERROR(INDEX(Adições!$R$2:$R$301,MATCH($B144,Adições!$A$2:$A$301,0)),0)</f>
        <v>0</v>
      </c>
      <c r="Q144" s="30" t="n">
        <f aca="false">IFERROR(ROUND(O144*P144/100,2),0)</f>
        <v>0</v>
      </c>
      <c r="R144" s="30" t="n">
        <f aca="false">IFERROR(ROUND(Q144*(-INDEX(Adições!$S$2:$S$301,MATCH($B144,Adições!$A$2:$A$301,0))/100),2),0)</f>
        <v>0</v>
      </c>
      <c r="S144" s="24" t="str">
        <f aca="false">IFERROR(""&amp;INDEX(Adições!$T$2:$T$301,MATCH($B144,Adições!$A$2:$A$301,0)),"")</f>
        <v/>
      </c>
      <c r="T144" s="29" t="s">
        <v>40</v>
      </c>
      <c r="U144" s="30" t="n">
        <f aca="false">IFERROR(ROUND(W144*100/V144,2),0)</f>
        <v>0</v>
      </c>
      <c r="V144" s="31" t="n">
        <f aca="false">IFERROR(INDEX(Adições!$I$2:$I$301,MATCH($B144,Adições!$A$2:$A$301,0)),0)</f>
        <v>0</v>
      </c>
      <c r="W144" s="30" t="n">
        <f aca="false">IFERROR(ROUND($G144/INDEX(Adições!$E$2:$E$301,MATCH($B144,Adições!$A$2:$A$301,0))*INDEX(Adições!$J$2:$J$301,MATCH($B144,Adições!$A$2:$A$301,0)),2),0)</f>
        <v>0</v>
      </c>
      <c r="X144" s="24" t="str">
        <f aca="false">IFERROR(""&amp;INDEX(Adições!$K$2:$K$301,MATCH($B144,Adições!$A$2:$A$301,0)),"")</f>
        <v/>
      </c>
      <c r="Y144" s="29" t="s">
        <v>40</v>
      </c>
      <c r="Z144" s="30" t="n">
        <f aca="false">IFERROR(ROUND(AB144*100/AA144,2),0)</f>
        <v>0</v>
      </c>
      <c r="AA144" s="31" t="n">
        <f aca="false">IFERROR(INDEX(Adições!$G$2:$G$301,MATCH($B144,Adições!$A$2:$A$301,0)),0)</f>
        <v>0</v>
      </c>
      <c r="AB144" s="30" t="n">
        <f aca="false">IFERROR(ROUND($G144/INDEX(Adições!$E$2:$E$301,MATCH($B144,Adições!$A$2:$A$301,0))*INDEX(Adições!$H$2:$H$301,MATCH($B144,Adições!$A$2:$A$301,0)),2),0)</f>
        <v>0</v>
      </c>
      <c r="AC144" s="28" t="n">
        <f aca="false">IFERROR(ROUND($G144/SUM(Adições!$E:$E)*Operação!$C$7,2),0)</f>
        <v>0</v>
      </c>
      <c r="AD144" s="29" t="s">
        <v>40</v>
      </c>
      <c r="AE144" s="30" t="n">
        <f aca="false">IFERROR(ROUND(AG144*100/AF144,2),0)</f>
        <v>0</v>
      </c>
      <c r="AF144" s="28" t="n">
        <f aca="false">IFERROR(INDEX(Adições!$L$2:$L$301,MATCH($B144,Adições!$A$2:$A$301,0)),0)</f>
        <v>0</v>
      </c>
      <c r="AG144" s="30" t="n">
        <f aca="false">IFERROR(ROUND($G144/INDEX(Adições!$E$2:$E$301,MATCH($B144,Adições!$A$2:$A$301,0))*INDEX(Adições!$M$2:$M$301,MATCH($B144,Adições!$A$2:$A$301,0)),2),0)</f>
        <v>0</v>
      </c>
      <c r="AH144" s="24" t="str">
        <f aca="false">IFERROR(""&amp;INDEX(Adições!$N$2:$N$301,MATCH($B144,Adições!$A$2:$A$301,0)),"")</f>
        <v/>
      </c>
      <c r="AI144" s="29" t="s">
        <v>40</v>
      </c>
      <c r="AJ144" s="30" t="n">
        <f aca="false">IFERROR(ROUND(AL144*100/AK144,2),0)</f>
        <v>0</v>
      </c>
      <c r="AK144" s="28" t="n">
        <f aca="false">IFERROR(INDEX(Adições!$O$2:$O$301,MATCH($B144,Adições!$A$2:$A$301,0)),0)</f>
        <v>0</v>
      </c>
      <c r="AL144" s="30" t="n">
        <f aca="false">IFERROR(ROUND($G144/INDEX(Adições!$E$2:$E$301,MATCH($B144,Adições!$A$2:$A$301,0))*INDEX(Adições!$P$2:$P$301,MATCH($B144,Adições!$A$2:$A$301,0)),2),0)</f>
        <v>0</v>
      </c>
      <c r="AM144" s="24" t="str">
        <f aca="false">IFERROR(""&amp;INDEX(Adições!$Q$2:$Q$301,MATCH($B144,Adições!$A$2:$A$301,0)),"")</f>
        <v/>
      </c>
      <c r="AN144" s="28" t="n">
        <f aca="false">M144+Q144+W144+AB144+AC144+AG144+AL144</f>
        <v>0</v>
      </c>
    </row>
    <row r="145" customFormat="false" ht="12.8" hidden="false" customHeight="false" outlineLevel="0" collapsed="false">
      <c r="A145" s="20"/>
      <c r="B145" s="21"/>
      <c r="C145" s="22"/>
      <c r="D145" s="32"/>
      <c r="E145" s="24" t="str">
        <f aca="false">IFERROR(""&amp;INDEX(Adições!$B$2:$B$301,MATCH($B145,Adições!$A$2:$A$301,0)),"")</f>
        <v/>
      </c>
      <c r="F145" s="25" t="n">
        <f aca="false">IFERROR(ROUND($G145/INDEX(Adições!$E$2:$E$301,MATCH($B145,Adições!$A$2:$A$301,0))*INDEX(Adições!$F$2:$F$301,MATCH($B145,Adições!$A$2:$A$301,0)),2),0)</f>
        <v>0</v>
      </c>
      <c r="G145" s="26" t="n">
        <f aca="false">ROUND(C145*D145,4)</f>
        <v>0</v>
      </c>
      <c r="H145" s="27" t="n">
        <f aca="false">ROUND(D145*Operação!$C$1,8)</f>
        <v>0</v>
      </c>
      <c r="I145" s="28" t="n">
        <f aca="false">ROUND(C145*H145,2)</f>
        <v>0</v>
      </c>
      <c r="J145" s="28" t="n">
        <f aca="false">IFERROR(ROUND($F145/SUM(Adições!$F:$F)*Operação!$C$4,2),0)</f>
        <v>0</v>
      </c>
      <c r="K145" s="28" t="n">
        <f aca="false">IFERROR(ROUND($G145/SUM(Adições!$E:$E)*Operação!$C$5,2),0)</f>
        <v>0</v>
      </c>
      <c r="L145" s="28" t="n">
        <f aca="false">IFERROR(ROUND($G145/SUM(Adições!$E:$E)*Operação!$C$6,2),0)</f>
        <v>0</v>
      </c>
      <c r="M145" s="28" t="n">
        <f aca="false">I145+J145+K145+L145</f>
        <v>0</v>
      </c>
      <c r="N145" s="29" t="s">
        <v>40</v>
      </c>
      <c r="O145" s="30" t="n">
        <f aca="false">IFERROR(IF(P145&gt;0,ROUND((M145+W145+AB145+AC145+AG145+AL145)/(1-P145/100),2),0),0)</f>
        <v>0</v>
      </c>
      <c r="P145" s="30" t="n">
        <f aca="false">IFERROR(INDEX(Adições!$R$2:$R$301,MATCH($B145,Adições!$A$2:$A$301,0)),0)</f>
        <v>0</v>
      </c>
      <c r="Q145" s="30" t="n">
        <f aca="false">IFERROR(ROUND(O145*P145/100,2),0)</f>
        <v>0</v>
      </c>
      <c r="R145" s="30" t="n">
        <f aca="false">IFERROR(ROUND(Q145*(-INDEX(Adições!$S$2:$S$301,MATCH($B145,Adições!$A$2:$A$301,0))/100),2),0)</f>
        <v>0</v>
      </c>
      <c r="S145" s="24" t="str">
        <f aca="false">IFERROR(""&amp;INDEX(Adições!$T$2:$T$301,MATCH($B145,Adições!$A$2:$A$301,0)),"")</f>
        <v/>
      </c>
      <c r="T145" s="29" t="s">
        <v>40</v>
      </c>
      <c r="U145" s="30" t="n">
        <f aca="false">IFERROR(ROUND(W145*100/V145,2),0)</f>
        <v>0</v>
      </c>
      <c r="V145" s="31" t="n">
        <f aca="false">IFERROR(INDEX(Adições!$I$2:$I$301,MATCH($B145,Adições!$A$2:$A$301,0)),0)</f>
        <v>0</v>
      </c>
      <c r="W145" s="30" t="n">
        <f aca="false">IFERROR(ROUND($G145/INDEX(Adições!$E$2:$E$301,MATCH($B145,Adições!$A$2:$A$301,0))*INDEX(Adições!$J$2:$J$301,MATCH($B145,Adições!$A$2:$A$301,0)),2),0)</f>
        <v>0</v>
      </c>
      <c r="X145" s="24" t="str">
        <f aca="false">IFERROR(""&amp;INDEX(Adições!$K$2:$K$301,MATCH($B145,Adições!$A$2:$A$301,0)),"")</f>
        <v/>
      </c>
      <c r="Y145" s="29" t="s">
        <v>40</v>
      </c>
      <c r="Z145" s="30" t="n">
        <f aca="false">IFERROR(ROUND(AB145*100/AA145,2),0)</f>
        <v>0</v>
      </c>
      <c r="AA145" s="31" t="n">
        <f aca="false">IFERROR(INDEX(Adições!$G$2:$G$301,MATCH($B145,Adições!$A$2:$A$301,0)),0)</f>
        <v>0</v>
      </c>
      <c r="AB145" s="30" t="n">
        <f aca="false">IFERROR(ROUND($G145/INDEX(Adições!$E$2:$E$301,MATCH($B145,Adições!$A$2:$A$301,0))*INDEX(Adições!$H$2:$H$301,MATCH($B145,Adições!$A$2:$A$301,0)),2),0)</f>
        <v>0</v>
      </c>
      <c r="AC145" s="28" t="n">
        <f aca="false">IFERROR(ROUND($G145/SUM(Adições!$E:$E)*Operação!$C$7,2),0)</f>
        <v>0</v>
      </c>
      <c r="AD145" s="29" t="s">
        <v>40</v>
      </c>
      <c r="AE145" s="30" t="n">
        <f aca="false">IFERROR(ROUND(AG145*100/AF145,2),0)</f>
        <v>0</v>
      </c>
      <c r="AF145" s="28" t="n">
        <f aca="false">IFERROR(INDEX(Adições!$L$2:$L$301,MATCH($B145,Adições!$A$2:$A$301,0)),0)</f>
        <v>0</v>
      </c>
      <c r="AG145" s="30" t="n">
        <f aca="false">IFERROR(ROUND($G145/INDEX(Adições!$E$2:$E$301,MATCH($B145,Adições!$A$2:$A$301,0))*INDEX(Adições!$M$2:$M$301,MATCH($B145,Adições!$A$2:$A$301,0)),2),0)</f>
        <v>0</v>
      </c>
      <c r="AH145" s="24" t="str">
        <f aca="false">IFERROR(""&amp;INDEX(Adições!$N$2:$N$301,MATCH($B145,Adições!$A$2:$A$301,0)),"")</f>
        <v/>
      </c>
      <c r="AI145" s="29" t="s">
        <v>40</v>
      </c>
      <c r="AJ145" s="30" t="n">
        <f aca="false">IFERROR(ROUND(AL145*100/AK145,2),0)</f>
        <v>0</v>
      </c>
      <c r="AK145" s="28" t="n">
        <f aca="false">IFERROR(INDEX(Adições!$O$2:$O$301,MATCH($B145,Adições!$A$2:$A$301,0)),0)</f>
        <v>0</v>
      </c>
      <c r="AL145" s="30" t="n">
        <f aca="false">IFERROR(ROUND($G145/INDEX(Adições!$E$2:$E$301,MATCH($B145,Adições!$A$2:$A$301,0))*INDEX(Adições!$P$2:$P$301,MATCH($B145,Adições!$A$2:$A$301,0)),2),0)</f>
        <v>0</v>
      </c>
      <c r="AM145" s="24" t="str">
        <f aca="false">IFERROR(""&amp;INDEX(Adições!$Q$2:$Q$301,MATCH($B145,Adições!$A$2:$A$301,0)),"")</f>
        <v/>
      </c>
      <c r="AN145" s="28" t="n">
        <f aca="false">M145+Q145+W145+AB145+AC145+AG145+AL145</f>
        <v>0</v>
      </c>
    </row>
    <row r="146" customFormat="false" ht="12.8" hidden="false" customHeight="false" outlineLevel="0" collapsed="false">
      <c r="A146" s="20"/>
      <c r="B146" s="21"/>
      <c r="C146" s="22"/>
      <c r="D146" s="32"/>
      <c r="E146" s="24" t="str">
        <f aca="false">IFERROR(""&amp;INDEX(Adições!$B$2:$B$301,MATCH($B146,Adições!$A$2:$A$301,0)),"")</f>
        <v/>
      </c>
      <c r="F146" s="25" t="n">
        <f aca="false">IFERROR(ROUND($G146/INDEX(Adições!$E$2:$E$301,MATCH($B146,Adições!$A$2:$A$301,0))*INDEX(Adições!$F$2:$F$301,MATCH($B146,Adições!$A$2:$A$301,0)),2),0)</f>
        <v>0</v>
      </c>
      <c r="G146" s="26" t="n">
        <f aca="false">ROUND(C146*D146,4)</f>
        <v>0</v>
      </c>
      <c r="H146" s="27" t="n">
        <f aca="false">ROUND(D146*Operação!$C$1,8)</f>
        <v>0</v>
      </c>
      <c r="I146" s="28" t="n">
        <f aca="false">ROUND(C146*H146,2)</f>
        <v>0</v>
      </c>
      <c r="J146" s="28" t="n">
        <f aca="false">IFERROR(ROUND($F146/SUM(Adições!$F:$F)*Operação!$C$4,2),0)</f>
        <v>0</v>
      </c>
      <c r="K146" s="28" t="n">
        <f aca="false">IFERROR(ROUND($G146/SUM(Adições!$E:$E)*Operação!$C$5,2),0)</f>
        <v>0</v>
      </c>
      <c r="L146" s="28" t="n">
        <f aca="false">IFERROR(ROUND($G146/SUM(Adições!$E:$E)*Operação!$C$6,2),0)</f>
        <v>0</v>
      </c>
      <c r="M146" s="28" t="n">
        <f aca="false">I146+J146+K146+L146</f>
        <v>0</v>
      </c>
      <c r="N146" s="29" t="s">
        <v>40</v>
      </c>
      <c r="O146" s="30" t="n">
        <f aca="false">IFERROR(IF(P146&gt;0,ROUND((M146+W146+AB146+AC146+AG146+AL146)/(1-P146/100),2),0),0)</f>
        <v>0</v>
      </c>
      <c r="P146" s="30" t="n">
        <f aca="false">IFERROR(INDEX(Adições!$R$2:$R$301,MATCH($B146,Adições!$A$2:$A$301,0)),0)</f>
        <v>0</v>
      </c>
      <c r="Q146" s="30" t="n">
        <f aca="false">IFERROR(ROUND(O146*P146/100,2),0)</f>
        <v>0</v>
      </c>
      <c r="R146" s="30" t="n">
        <f aca="false">IFERROR(ROUND(Q146*(-INDEX(Adições!$S$2:$S$301,MATCH($B146,Adições!$A$2:$A$301,0))/100),2),0)</f>
        <v>0</v>
      </c>
      <c r="S146" s="24" t="str">
        <f aca="false">IFERROR(""&amp;INDEX(Adições!$T$2:$T$301,MATCH($B146,Adições!$A$2:$A$301,0)),"")</f>
        <v/>
      </c>
      <c r="T146" s="29" t="s">
        <v>40</v>
      </c>
      <c r="U146" s="30" t="n">
        <f aca="false">IFERROR(ROUND(W146*100/V146,2),0)</f>
        <v>0</v>
      </c>
      <c r="V146" s="31" t="n">
        <f aca="false">IFERROR(INDEX(Adições!$I$2:$I$301,MATCH($B146,Adições!$A$2:$A$301,0)),0)</f>
        <v>0</v>
      </c>
      <c r="W146" s="30" t="n">
        <f aca="false">IFERROR(ROUND($G146/INDEX(Adições!$E$2:$E$301,MATCH($B146,Adições!$A$2:$A$301,0))*INDEX(Adições!$J$2:$J$301,MATCH($B146,Adições!$A$2:$A$301,0)),2),0)</f>
        <v>0</v>
      </c>
      <c r="X146" s="24" t="str">
        <f aca="false">IFERROR(""&amp;INDEX(Adições!$K$2:$K$301,MATCH($B146,Adições!$A$2:$A$301,0)),"")</f>
        <v/>
      </c>
      <c r="Y146" s="29" t="s">
        <v>40</v>
      </c>
      <c r="Z146" s="30" t="n">
        <f aca="false">IFERROR(ROUND(AB146*100/AA146,2),0)</f>
        <v>0</v>
      </c>
      <c r="AA146" s="31" t="n">
        <f aca="false">IFERROR(INDEX(Adições!$G$2:$G$301,MATCH($B146,Adições!$A$2:$A$301,0)),0)</f>
        <v>0</v>
      </c>
      <c r="AB146" s="30" t="n">
        <f aca="false">IFERROR(ROUND($G146/INDEX(Adições!$E$2:$E$301,MATCH($B146,Adições!$A$2:$A$301,0))*INDEX(Adições!$H$2:$H$301,MATCH($B146,Adições!$A$2:$A$301,0)),2),0)</f>
        <v>0</v>
      </c>
      <c r="AC146" s="28" t="n">
        <f aca="false">IFERROR(ROUND($G146/SUM(Adições!$E:$E)*Operação!$C$7,2),0)</f>
        <v>0</v>
      </c>
      <c r="AD146" s="29" t="s">
        <v>40</v>
      </c>
      <c r="AE146" s="30" t="n">
        <f aca="false">IFERROR(ROUND(AG146*100/AF146,2),0)</f>
        <v>0</v>
      </c>
      <c r="AF146" s="28" t="n">
        <f aca="false">IFERROR(INDEX(Adições!$L$2:$L$301,MATCH($B146,Adições!$A$2:$A$301,0)),0)</f>
        <v>0</v>
      </c>
      <c r="AG146" s="30" t="n">
        <f aca="false">IFERROR(ROUND($G146/INDEX(Adições!$E$2:$E$301,MATCH($B146,Adições!$A$2:$A$301,0))*INDEX(Adições!$M$2:$M$301,MATCH($B146,Adições!$A$2:$A$301,0)),2),0)</f>
        <v>0</v>
      </c>
      <c r="AH146" s="24" t="str">
        <f aca="false">IFERROR(""&amp;INDEX(Adições!$N$2:$N$301,MATCH($B146,Adições!$A$2:$A$301,0)),"")</f>
        <v/>
      </c>
      <c r="AI146" s="29" t="s">
        <v>40</v>
      </c>
      <c r="AJ146" s="30" t="n">
        <f aca="false">IFERROR(ROUND(AL146*100/AK146,2),0)</f>
        <v>0</v>
      </c>
      <c r="AK146" s="28" t="n">
        <f aca="false">IFERROR(INDEX(Adições!$O$2:$O$301,MATCH($B146,Adições!$A$2:$A$301,0)),0)</f>
        <v>0</v>
      </c>
      <c r="AL146" s="30" t="n">
        <f aca="false">IFERROR(ROUND($G146/INDEX(Adições!$E$2:$E$301,MATCH($B146,Adições!$A$2:$A$301,0))*INDEX(Adições!$P$2:$P$301,MATCH($B146,Adições!$A$2:$A$301,0)),2),0)</f>
        <v>0</v>
      </c>
      <c r="AM146" s="24" t="str">
        <f aca="false">IFERROR(""&amp;INDEX(Adições!$Q$2:$Q$301,MATCH($B146,Adições!$A$2:$A$301,0)),"")</f>
        <v/>
      </c>
      <c r="AN146" s="28" t="n">
        <f aca="false">M146+Q146+W146+AB146+AC146+AG146+AL146</f>
        <v>0</v>
      </c>
    </row>
    <row r="147" customFormat="false" ht="12.8" hidden="false" customHeight="false" outlineLevel="0" collapsed="false">
      <c r="A147" s="20"/>
      <c r="B147" s="21"/>
      <c r="C147" s="22"/>
      <c r="D147" s="32"/>
      <c r="E147" s="24" t="str">
        <f aca="false">IFERROR(""&amp;INDEX(Adições!$B$2:$B$301,MATCH($B147,Adições!$A$2:$A$301,0)),"")</f>
        <v/>
      </c>
      <c r="F147" s="25" t="n">
        <f aca="false">IFERROR(ROUND($G147/INDEX(Adições!$E$2:$E$301,MATCH($B147,Adições!$A$2:$A$301,0))*INDEX(Adições!$F$2:$F$301,MATCH($B147,Adições!$A$2:$A$301,0)),2),0)</f>
        <v>0</v>
      </c>
      <c r="G147" s="26" t="n">
        <f aca="false">ROUND(C147*D147,4)</f>
        <v>0</v>
      </c>
      <c r="H147" s="27" t="n">
        <f aca="false">ROUND(D147*Operação!$C$1,8)</f>
        <v>0</v>
      </c>
      <c r="I147" s="28" t="n">
        <f aca="false">ROUND(C147*H147,2)</f>
        <v>0</v>
      </c>
      <c r="J147" s="28" t="n">
        <f aca="false">IFERROR(ROUND($F147/SUM(Adições!$F:$F)*Operação!$C$4,2),0)</f>
        <v>0</v>
      </c>
      <c r="K147" s="28" t="n">
        <f aca="false">IFERROR(ROUND($G147/SUM(Adições!$E:$E)*Operação!$C$5,2),0)</f>
        <v>0</v>
      </c>
      <c r="L147" s="28" t="n">
        <f aca="false">IFERROR(ROUND($G147/SUM(Adições!$E:$E)*Operação!$C$6,2),0)</f>
        <v>0</v>
      </c>
      <c r="M147" s="28" t="n">
        <f aca="false">I147+J147+K147+L147</f>
        <v>0</v>
      </c>
      <c r="N147" s="29" t="s">
        <v>40</v>
      </c>
      <c r="O147" s="30" t="n">
        <f aca="false">IFERROR(IF(P147&gt;0,ROUND((M147+W147+AB147+AC147+AG147+AL147)/(1-P147/100),2),0),0)</f>
        <v>0</v>
      </c>
      <c r="P147" s="30" t="n">
        <f aca="false">IFERROR(INDEX(Adições!$R$2:$R$301,MATCH($B147,Adições!$A$2:$A$301,0)),0)</f>
        <v>0</v>
      </c>
      <c r="Q147" s="30" t="n">
        <f aca="false">IFERROR(ROUND(O147*P147/100,2),0)</f>
        <v>0</v>
      </c>
      <c r="R147" s="30" t="n">
        <f aca="false">IFERROR(ROUND(Q147*(-INDEX(Adições!$S$2:$S$301,MATCH($B147,Adições!$A$2:$A$301,0))/100),2),0)</f>
        <v>0</v>
      </c>
      <c r="S147" s="24" t="str">
        <f aca="false">IFERROR(""&amp;INDEX(Adições!$T$2:$T$301,MATCH($B147,Adições!$A$2:$A$301,0)),"")</f>
        <v/>
      </c>
      <c r="T147" s="29" t="s">
        <v>40</v>
      </c>
      <c r="U147" s="30" t="n">
        <f aca="false">IFERROR(ROUND(W147*100/V147,2),0)</f>
        <v>0</v>
      </c>
      <c r="V147" s="31" t="n">
        <f aca="false">IFERROR(INDEX(Adições!$I$2:$I$301,MATCH($B147,Adições!$A$2:$A$301,0)),0)</f>
        <v>0</v>
      </c>
      <c r="W147" s="30" t="n">
        <f aca="false">IFERROR(ROUND($G147/INDEX(Adições!$E$2:$E$301,MATCH($B147,Adições!$A$2:$A$301,0))*INDEX(Adições!$J$2:$J$301,MATCH($B147,Adições!$A$2:$A$301,0)),2),0)</f>
        <v>0</v>
      </c>
      <c r="X147" s="24" t="str">
        <f aca="false">IFERROR(""&amp;INDEX(Adições!$K$2:$K$301,MATCH($B147,Adições!$A$2:$A$301,0)),"")</f>
        <v/>
      </c>
      <c r="Y147" s="29" t="s">
        <v>40</v>
      </c>
      <c r="Z147" s="30" t="n">
        <f aca="false">IFERROR(ROUND(AB147*100/AA147,2),0)</f>
        <v>0</v>
      </c>
      <c r="AA147" s="31" t="n">
        <f aca="false">IFERROR(INDEX(Adições!$G$2:$G$301,MATCH($B147,Adições!$A$2:$A$301,0)),0)</f>
        <v>0</v>
      </c>
      <c r="AB147" s="30" t="n">
        <f aca="false">IFERROR(ROUND($G147/INDEX(Adições!$E$2:$E$301,MATCH($B147,Adições!$A$2:$A$301,0))*INDEX(Adições!$H$2:$H$301,MATCH($B147,Adições!$A$2:$A$301,0)),2),0)</f>
        <v>0</v>
      </c>
      <c r="AC147" s="28" t="n">
        <f aca="false">IFERROR(ROUND($G147/SUM(Adições!$E:$E)*Operação!$C$7,2),0)</f>
        <v>0</v>
      </c>
      <c r="AD147" s="29" t="s">
        <v>40</v>
      </c>
      <c r="AE147" s="30" t="n">
        <f aca="false">IFERROR(ROUND(AG147*100/AF147,2),0)</f>
        <v>0</v>
      </c>
      <c r="AF147" s="28" t="n">
        <f aca="false">IFERROR(INDEX(Adições!$L$2:$L$301,MATCH($B147,Adições!$A$2:$A$301,0)),0)</f>
        <v>0</v>
      </c>
      <c r="AG147" s="30" t="n">
        <f aca="false">IFERROR(ROUND($G147/INDEX(Adições!$E$2:$E$301,MATCH($B147,Adições!$A$2:$A$301,0))*INDEX(Adições!$M$2:$M$301,MATCH($B147,Adições!$A$2:$A$301,0)),2),0)</f>
        <v>0</v>
      </c>
      <c r="AH147" s="24" t="str">
        <f aca="false">IFERROR(""&amp;INDEX(Adições!$N$2:$N$301,MATCH($B147,Adições!$A$2:$A$301,0)),"")</f>
        <v/>
      </c>
      <c r="AI147" s="29" t="s">
        <v>40</v>
      </c>
      <c r="AJ147" s="30" t="n">
        <f aca="false">IFERROR(ROUND(AL147*100/AK147,2),0)</f>
        <v>0</v>
      </c>
      <c r="AK147" s="28" t="n">
        <f aca="false">IFERROR(INDEX(Adições!$O$2:$O$301,MATCH($B147,Adições!$A$2:$A$301,0)),0)</f>
        <v>0</v>
      </c>
      <c r="AL147" s="30" t="n">
        <f aca="false">IFERROR(ROUND($G147/INDEX(Adições!$E$2:$E$301,MATCH($B147,Adições!$A$2:$A$301,0))*INDEX(Adições!$P$2:$P$301,MATCH($B147,Adições!$A$2:$A$301,0)),2),0)</f>
        <v>0</v>
      </c>
      <c r="AM147" s="24" t="str">
        <f aca="false">IFERROR(""&amp;INDEX(Adições!$Q$2:$Q$301,MATCH($B147,Adições!$A$2:$A$301,0)),"")</f>
        <v/>
      </c>
      <c r="AN147" s="28" t="n">
        <f aca="false">M147+Q147+W147+AB147+AC147+AG147+AL147</f>
        <v>0</v>
      </c>
    </row>
    <row r="148" customFormat="false" ht="12.8" hidden="false" customHeight="false" outlineLevel="0" collapsed="false">
      <c r="A148" s="20"/>
      <c r="B148" s="21"/>
      <c r="C148" s="22"/>
      <c r="D148" s="32"/>
      <c r="E148" s="24" t="str">
        <f aca="false">IFERROR(""&amp;INDEX(Adições!$B$2:$B$301,MATCH($B148,Adições!$A$2:$A$301,0)),"")</f>
        <v/>
      </c>
      <c r="F148" s="25" t="n">
        <f aca="false">IFERROR(ROUND($G148/INDEX(Adições!$E$2:$E$301,MATCH($B148,Adições!$A$2:$A$301,0))*INDEX(Adições!$F$2:$F$301,MATCH($B148,Adições!$A$2:$A$301,0)),2),0)</f>
        <v>0</v>
      </c>
      <c r="G148" s="26" t="n">
        <f aca="false">ROUND(C148*D148,4)</f>
        <v>0</v>
      </c>
      <c r="H148" s="27" t="n">
        <f aca="false">ROUND(D148*Operação!$C$1,8)</f>
        <v>0</v>
      </c>
      <c r="I148" s="28" t="n">
        <f aca="false">ROUND(C148*H148,2)</f>
        <v>0</v>
      </c>
      <c r="J148" s="28" t="n">
        <f aca="false">IFERROR(ROUND($F148/SUM(Adições!$F:$F)*Operação!$C$4,2),0)</f>
        <v>0</v>
      </c>
      <c r="K148" s="28" t="n">
        <f aca="false">IFERROR(ROUND($G148/SUM(Adições!$E:$E)*Operação!$C$5,2),0)</f>
        <v>0</v>
      </c>
      <c r="L148" s="28" t="n">
        <f aca="false">IFERROR(ROUND($G148/SUM(Adições!$E:$E)*Operação!$C$6,2),0)</f>
        <v>0</v>
      </c>
      <c r="M148" s="28" t="n">
        <f aca="false">I148+J148+K148+L148</f>
        <v>0</v>
      </c>
      <c r="N148" s="29" t="s">
        <v>40</v>
      </c>
      <c r="O148" s="30" t="n">
        <f aca="false">IFERROR(IF(P148&gt;0,ROUND((M148+W148+AB148+AC148+AG148+AL148)/(1-P148/100),2),0),0)</f>
        <v>0</v>
      </c>
      <c r="P148" s="30" t="n">
        <f aca="false">IFERROR(INDEX(Adições!$R$2:$R$301,MATCH($B148,Adições!$A$2:$A$301,0)),0)</f>
        <v>0</v>
      </c>
      <c r="Q148" s="30" t="n">
        <f aca="false">IFERROR(ROUND(O148*P148/100,2),0)</f>
        <v>0</v>
      </c>
      <c r="R148" s="30" t="n">
        <f aca="false">IFERROR(ROUND(Q148*(-INDEX(Adições!$S$2:$S$301,MATCH($B148,Adições!$A$2:$A$301,0))/100),2),0)</f>
        <v>0</v>
      </c>
      <c r="S148" s="24" t="str">
        <f aca="false">IFERROR(""&amp;INDEX(Adições!$T$2:$T$301,MATCH($B148,Adições!$A$2:$A$301,0)),"")</f>
        <v/>
      </c>
      <c r="T148" s="29" t="s">
        <v>40</v>
      </c>
      <c r="U148" s="30" t="n">
        <f aca="false">IFERROR(ROUND(W148*100/V148,2),0)</f>
        <v>0</v>
      </c>
      <c r="V148" s="31" t="n">
        <f aca="false">IFERROR(INDEX(Adições!$I$2:$I$301,MATCH($B148,Adições!$A$2:$A$301,0)),0)</f>
        <v>0</v>
      </c>
      <c r="W148" s="30" t="n">
        <f aca="false">IFERROR(ROUND($G148/INDEX(Adições!$E$2:$E$301,MATCH($B148,Adições!$A$2:$A$301,0))*INDEX(Adições!$J$2:$J$301,MATCH($B148,Adições!$A$2:$A$301,0)),2),0)</f>
        <v>0</v>
      </c>
      <c r="X148" s="24" t="str">
        <f aca="false">IFERROR(""&amp;INDEX(Adições!$K$2:$K$301,MATCH($B148,Adições!$A$2:$A$301,0)),"")</f>
        <v/>
      </c>
      <c r="Y148" s="29" t="s">
        <v>40</v>
      </c>
      <c r="Z148" s="30" t="n">
        <f aca="false">IFERROR(ROUND(AB148*100/AA148,2),0)</f>
        <v>0</v>
      </c>
      <c r="AA148" s="31" t="n">
        <f aca="false">IFERROR(INDEX(Adições!$G$2:$G$301,MATCH($B148,Adições!$A$2:$A$301,0)),0)</f>
        <v>0</v>
      </c>
      <c r="AB148" s="30" t="n">
        <f aca="false">IFERROR(ROUND($G148/INDEX(Adições!$E$2:$E$301,MATCH($B148,Adições!$A$2:$A$301,0))*INDEX(Adições!$H$2:$H$301,MATCH($B148,Adições!$A$2:$A$301,0)),2),0)</f>
        <v>0</v>
      </c>
      <c r="AC148" s="28" t="n">
        <f aca="false">IFERROR(ROUND($G148/SUM(Adições!$E:$E)*Operação!$C$7,2),0)</f>
        <v>0</v>
      </c>
      <c r="AD148" s="29" t="s">
        <v>40</v>
      </c>
      <c r="AE148" s="30" t="n">
        <f aca="false">IFERROR(ROUND(AG148*100/AF148,2),0)</f>
        <v>0</v>
      </c>
      <c r="AF148" s="28" t="n">
        <f aca="false">IFERROR(INDEX(Adições!$L$2:$L$301,MATCH($B148,Adições!$A$2:$A$301,0)),0)</f>
        <v>0</v>
      </c>
      <c r="AG148" s="30" t="n">
        <f aca="false">IFERROR(ROUND($G148/INDEX(Adições!$E$2:$E$301,MATCH($B148,Adições!$A$2:$A$301,0))*INDEX(Adições!$M$2:$M$301,MATCH($B148,Adições!$A$2:$A$301,0)),2),0)</f>
        <v>0</v>
      </c>
      <c r="AH148" s="24" t="str">
        <f aca="false">IFERROR(""&amp;INDEX(Adições!$N$2:$N$301,MATCH($B148,Adições!$A$2:$A$301,0)),"")</f>
        <v/>
      </c>
      <c r="AI148" s="29" t="s">
        <v>40</v>
      </c>
      <c r="AJ148" s="30" t="n">
        <f aca="false">IFERROR(ROUND(AL148*100/AK148,2),0)</f>
        <v>0</v>
      </c>
      <c r="AK148" s="28" t="n">
        <f aca="false">IFERROR(INDEX(Adições!$O$2:$O$301,MATCH($B148,Adições!$A$2:$A$301,0)),0)</f>
        <v>0</v>
      </c>
      <c r="AL148" s="30" t="n">
        <f aca="false">IFERROR(ROUND($G148/INDEX(Adições!$E$2:$E$301,MATCH($B148,Adições!$A$2:$A$301,0))*INDEX(Adições!$P$2:$P$301,MATCH($B148,Adições!$A$2:$A$301,0)),2),0)</f>
        <v>0</v>
      </c>
      <c r="AM148" s="24" t="str">
        <f aca="false">IFERROR(""&amp;INDEX(Adições!$Q$2:$Q$301,MATCH($B148,Adições!$A$2:$A$301,0)),"")</f>
        <v/>
      </c>
      <c r="AN148" s="28" t="n">
        <f aca="false">M148+Q148+W148+AB148+AC148+AG148+AL148</f>
        <v>0</v>
      </c>
    </row>
    <row r="149" customFormat="false" ht="12.8" hidden="false" customHeight="false" outlineLevel="0" collapsed="false">
      <c r="A149" s="20"/>
      <c r="B149" s="21"/>
      <c r="C149" s="22"/>
      <c r="D149" s="32"/>
      <c r="E149" s="24" t="str">
        <f aca="false">IFERROR(""&amp;INDEX(Adições!$B$2:$B$301,MATCH($B149,Adições!$A$2:$A$301,0)),"")</f>
        <v/>
      </c>
      <c r="F149" s="25" t="n">
        <f aca="false">IFERROR(ROUND($G149/INDEX(Adições!$E$2:$E$301,MATCH($B149,Adições!$A$2:$A$301,0))*INDEX(Adições!$F$2:$F$301,MATCH($B149,Adições!$A$2:$A$301,0)),2),0)</f>
        <v>0</v>
      </c>
      <c r="G149" s="26" t="n">
        <f aca="false">ROUND(C149*D149,4)</f>
        <v>0</v>
      </c>
      <c r="H149" s="27" t="n">
        <f aca="false">ROUND(D149*Operação!$C$1,8)</f>
        <v>0</v>
      </c>
      <c r="I149" s="28" t="n">
        <f aca="false">ROUND(C149*H149,2)</f>
        <v>0</v>
      </c>
      <c r="J149" s="28" t="n">
        <f aca="false">IFERROR(ROUND($F149/SUM(Adições!$F:$F)*Operação!$C$4,2),0)</f>
        <v>0</v>
      </c>
      <c r="K149" s="28" t="n">
        <f aca="false">IFERROR(ROUND($G149/SUM(Adições!$E:$E)*Operação!$C$5,2),0)</f>
        <v>0</v>
      </c>
      <c r="L149" s="28" t="n">
        <f aca="false">IFERROR(ROUND($G149/SUM(Adições!$E:$E)*Operação!$C$6,2),0)</f>
        <v>0</v>
      </c>
      <c r="M149" s="28" t="n">
        <f aca="false">I149+J149+K149+L149</f>
        <v>0</v>
      </c>
      <c r="N149" s="29" t="s">
        <v>40</v>
      </c>
      <c r="O149" s="30" t="n">
        <f aca="false">IFERROR(IF(P149&gt;0,ROUND((M149+W149+AB149+AC149+AG149+AL149)/(1-P149/100),2),0),0)</f>
        <v>0</v>
      </c>
      <c r="P149" s="30" t="n">
        <f aca="false">IFERROR(INDEX(Adições!$R$2:$R$301,MATCH($B149,Adições!$A$2:$A$301,0)),0)</f>
        <v>0</v>
      </c>
      <c r="Q149" s="30" t="n">
        <f aca="false">IFERROR(ROUND(O149*P149/100,2),0)</f>
        <v>0</v>
      </c>
      <c r="R149" s="30" t="n">
        <f aca="false">IFERROR(ROUND(Q149*(-INDEX(Adições!$S$2:$S$301,MATCH($B149,Adições!$A$2:$A$301,0))/100),2),0)</f>
        <v>0</v>
      </c>
      <c r="S149" s="24" t="str">
        <f aca="false">IFERROR(""&amp;INDEX(Adições!$T$2:$T$301,MATCH($B149,Adições!$A$2:$A$301,0)),"")</f>
        <v/>
      </c>
      <c r="T149" s="29" t="s">
        <v>40</v>
      </c>
      <c r="U149" s="30" t="n">
        <f aca="false">IFERROR(ROUND(W149*100/V149,2),0)</f>
        <v>0</v>
      </c>
      <c r="V149" s="31" t="n">
        <f aca="false">IFERROR(INDEX(Adições!$I$2:$I$301,MATCH($B149,Adições!$A$2:$A$301,0)),0)</f>
        <v>0</v>
      </c>
      <c r="W149" s="30" t="n">
        <f aca="false">IFERROR(ROUND($G149/INDEX(Adições!$E$2:$E$301,MATCH($B149,Adições!$A$2:$A$301,0))*INDEX(Adições!$J$2:$J$301,MATCH($B149,Adições!$A$2:$A$301,0)),2),0)</f>
        <v>0</v>
      </c>
      <c r="X149" s="24" t="str">
        <f aca="false">IFERROR(""&amp;INDEX(Adições!$K$2:$K$301,MATCH($B149,Adições!$A$2:$A$301,0)),"")</f>
        <v/>
      </c>
      <c r="Y149" s="29" t="s">
        <v>40</v>
      </c>
      <c r="Z149" s="30" t="n">
        <f aca="false">IFERROR(ROUND(AB149*100/AA149,2),0)</f>
        <v>0</v>
      </c>
      <c r="AA149" s="31" t="n">
        <f aca="false">IFERROR(INDEX(Adições!$G$2:$G$301,MATCH($B149,Adições!$A$2:$A$301,0)),0)</f>
        <v>0</v>
      </c>
      <c r="AB149" s="30" t="n">
        <f aca="false">IFERROR(ROUND($G149/INDEX(Adições!$E$2:$E$301,MATCH($B149,Adições!$A$2:$A$301,0))*INDEX(Adições!$H$2:$H$301,MATCH($B149,Adições!$A$2:$A$301,0)),2),0)</f>
        <v>0</v>
      </c>
      <c r="AC149" s="28" t="n">
        <f aca="false">IFERROR(ROUND($G149/SUM(Adições!$E:$E)*Operação!$C$7,2),0)</f>
        <v>0</v>
      </c>
      <c r="AD149" s="29" t="s">
        <v>40</v>
      </c>
      <c r="AE149" s="30" t="n">
        <f aca="false">IFERROR(ROUND(AG149*100/AF149,2),0)</f>
        <v>0</v>
      </c>
      <c r="AF149" s="28" t="n">
        <f aca="false">IFERROR(INDEX(Adições!$L$2:$L$301,MATCH($B149,Adições!$A$2:$A$301,0)),0)</f>
        <v>0</v>
      </c>
      <c r="AG149" s="30" t="n">
        <f aca="false">IFERROR(ROUND($G149/INDEX(Adições!$E$2:$E$301,MATCH($B149,Adições!$A$2:$A$301,0))*INDEX(Adições!$M$2:$M$301,MATCH($B149,Adições!$A$2:$A$301,0)),2),0)</f>
        <v>0</v>
      </c>
      <c r="AH149" s="24" t="str">
        <f aca="false">IFERROR(""&amp;INDEX(Adições!$N$2:$N$301,MATCH($B149,Adições!$A$2:$A$301,0)),"")</f>
        <v/>
      </c>
      <c r="AI149" s="29" t="s">
        <v>40</v>
      </c>
      <c r="AJ149" s="30" t="n">
        <f aca="false">IFERROR(ROUND(AL149*100/AK149,2),0)</f>
        <v>0</v>
      </c>
      <c r="AK149" s="28" t="n">
        <f aca="false">IFERROR(INDEX(Adições!$O$2:$O$301,MATCH($B149,Adições!$A$2:$A$301,0)),0)</f>
        <v>0</v>
      </c>
      <c r="AL149" s="30" t="n">
        <f aca="false">IFERROR(ROUND($G149/INDEX(Adições!$E$2:$E$301,MATCH($B149,Adições!$A$2:$A$301,0))*INDEX(Adições!$P$2:$P$301,MATCH($B149,Adições!$A$2:$A$301,0)),2),0)</f>
        <v>0</v>
      </c>
      <c r="AM149" s="24" t="str">
        <f aca="false">IFERROR(""&amp;INDEX(Adições!$Q$2:$Q$301,MATCH($B149,Adições!$A$2:$A$301,0)),"")</f>
        <v/>
      </c>
      <c r="AN149" s="28" t="n">
        <f aca="false">M149+Q149+W149+AB149+AC149+AG149+AL149</f>
        <v>0</v>
      </c>
    </row>
    <row r="150" customFormat="false" ht="12.8" hidden="false" customHeight="false" outlineLevel="0" collapsed="false">
      <c r="A150" s="20"/>
      <c r="B150" s="21"/>
      <c r="C150" s="22"/>
      <c r="D150" s="32"/>
      <c r="E150" s="24" t="str">
        <f aca="false">IFERROR(""&amp;INDEX(Adições!$B$2:$B$301,MATCH($B150,Adições!$A$2:$A$301,0)),"")</f>
        <v/>
      </c>
      <c r="F150" s="25" t="n">
        <f aca="false">IFERROR(ROUND($G150/INDEX(Adições!$E$2:$E$301,MATCH($B150,Adições!$A$2:$A$301,0))*INDEX(Adições!$F$2:$F$301,MATCH($B150,Adições!$A$2:$A$301,0)),2),0)</f>
        <v>0</v>
      </c>
      <c r="G150" s="26" t="n">
        <f aca="false">ROUND(C150*D150,4)</f>
        <v>0</v>
      </c>
      <c r="H150" s="27" t="n">
        <f aca="false">ROUND(D150*Operação!$C$1,8)</f>
        <v>0</v>
      </c>
      <c r="I150" s="28" t="n">
        <f aca="false">ROUND(C150*H150,2)</f>
        <v>0</v>
      </c>
      <c r="J150" s="28" t="n">
        <f aca="false">IFERROR(ROUND($F150/SUM(Adições!$F:$F)*Operação!$C$4,2),0)</f>
        <v>0</v>
      </c>
      <c r="K150" s="28" t="n">
        <f aca="false">IFERROR(ROUND($G150/SUM(Adições!$E:$E)*Operação!$C$5,2),0)</f>
        <v>0</v>
      </c>
      <c r="L150" s="28" t="n">
        <f aca="false">IFERROR(ROUND($G150/SUM(Adições!$E:$E)*Operação!$C$6,2),0)</f>
        <v>0</v>
      </c>
      <c r="M150" s="28" t="n">
        <f aca="false">I150+J150+K150+L150</f>
        <v>0</v>
      </c>
      <c r="N150" s="29" t="s">
        <v>40</v>
      </c>
      <c r="O150" s="30" t="n">
        <f aca="false">IFERROR(IF(P150&gt;0,ROUND((M150+W150+AB150+AC150+AG150+AL150)/(1-P150/100),2),0),0)</f>
        <v>0</v>
      </c>
      <c r="P150" s="30" t="n">
        <f aca="false">IFERROR(INDEX(Adições!$R$2:$R$301,MATCH($B150,Adições!$A$2:$A$301,0)),0)</f>
        <v>0</v>
      </c>
      <c r="Q150" s="30" t="n">
        <f aca="false">IFERROR(ROUND(O150*P150/100,2),0)</f>
        <v>0</v>
      </c>
      <c r="R150" s="30" t="n">
        <f aca="false">IFERROR(ROUND(Q150*(-INDEX(Adições!$S$2:$S$301,MATCH($B150,Adições!$A$2:$A$301,0))/100),2),0)</f>
        <v>0</v>
      </c>
      <c r="S150" s="24" t="str">
        <f aca="false">IFERROR(""&amp;INDEX(Adições!$T$2:$T$301,MATCH($B150,Adições!$A$2:$A$301,0)),"")</f>
        <v/>
      </c>
      <c r="T150" s="29" t="s">
        <v>40</v>
      </c>
      <c r="U150" s="30" t="n">
        <f aca="false">IFERROR(ROUND(W150*100/V150,2),0)</f>
        <v>0</v>
      </c>
      <c r="V150" s="31" t="n">
        <f aca="false">IFERROR(INDEX(Adições!$I$2:$I$301,MATCH($B150,Adições!$A$2:$A$301,0)),0)</f>
        <v>0</v>
      </c>
      <c r="W150" s="30" t="n">
        <f aca="false">IFERROR(ROUND($G150/INDEX(Adições!$E$2:$E$301,MATCH($B150,Adições!$A$2:$A$301,0))*INDEX(Adições!$J$2:$J$301,MATCH($B150,Adições!$A$2:$A$301,0)),2),0)</f>
        <v>0</v>
      </c>
      <c r="X150" s="24" t="str">
        <f aca="false">IFERROR(""&amp;INDEX(Adições!$K$2:$K$301,MATCH($B150,Adições!$A$2:$A$301,0)),"")</f>
        <v/>
      </c>
      <c r="Y150" s="29" t="s">
        <v>40</v>
      </c>
      <c r="Z150" s="30" t="n">
        <f aca="false">IFERROR(ROUND(AB150*100/AA150,2),0)</f>
        <v>0</v>
      </c>
      <c r="AA150" s="31" t="n">
        <f aca="false">IFERROR(INDEX(Adições!$G$2:$G$301,MATCH($B150,Adições!$A$2:$A$301,0)),0)</f>
        <v>0</v>
      </c>
      <c r="AB150" s="30" t="n">
        <f aca="false">IFERROR(ROUND($G150/INDEX(Adições!$E$2:$E$301,MATCH($B150,Adições!$A$2:$A$301,0))*INDEX(Adições!$H$2:$H$301,MATCH($B150,Adições!$A$2:$A$301,0)),2),0)</f>
        <v>0</v>
      </c>
      <c r="AC150" s="28" t="n">
        <f aca="false">IFERROR(ROUND($G150/SUM(Adições!$E:$E)*Operação!$C$7,2),0)</f>
        <v>0</v>
      </c>
      <c r="AD150" s="29" t="s">
        <v>40</v>
      </c>
      <c r="AE150" s="30" t="n">
        <f aca="false">IFERROR(ROUND(AG150*100/AF150,2),0)</f>
        <v>0</v>
      </c>
      <c r="AF150" s="28" t="n">
        <f aca="false">IFERROR(INDEX(Adições!$L$2:$L$301,MATCH($B150,Adições!$A$2:$A$301,0)),0)</f>
        <v>0</v>
      </c>
      <c r="AG150" s="30" t="n">
        <f aca="false">IFERROR(ROUND($G150/INDEX(Adições!$E$2:$E$301,MATCH($B150,Adições!$A$2:$A$301,0))*INDEX(Adições!$M$2:$M$301,MATCH($B150,Adições!$A$2:$A$301,0)),2),0)</f>
        <v>0</v>
      </c>
      <c r="AH150" s="24" t="str">
        <f aca="false">IFERROR(""&amp;INDEX(Adições!$N$2:$N$301,MATCH($B150,Adições!$A$2:$A$301,0)),"")</f>
        <v/>
      </c>
      <c r="AI150" s="29" t="s">
        <v>40</v>
      </c>
      <c r="AJ150" s="30" t="n">
        <f aca="false">IFERROR(ROUND(AL150*100/AK150,2),0)</f>
        <v>0</v>
      </c>
      <c r="AK150" s="28" t="n">
        <f aca="false">IFERROR(INDEX(Adições!$O$2:$O$301,MATCH($B150,Adições!$A$2:$A$301,0)),0)</f>
        <v>0</v>
      </c>
      <c r="AL150" s="30" t="n">
        <f aca="false">IFERROR(ROUND($G150/INDEX(Adições!$E$2:$E$301,MATCH($B150,Adições!$A$2:$A$301,0))*INDEX(Adições!$P$2:$P$301,MATCH($B150,Adições!$A$2:$A$301,0)),2),0)</f>
        <v>0</v>
      </c>
      <c r="AM150" s="24" t="str">
        <f aca="false">IFERROR(""&amp;INDEX(Adições!$Q$2:$Q$301,MATCH($B150,Adições!$A$2:$A$301,0)),"")</f>
        <v/>
      </c>
      <c r="AN150" s="28" t="n">
        <f aca="false">M150+Q150+W150+AB150+AC150+AG150+AL150</f>
        <v>0</v>
      </c>
    </row>
    <row r="151" customFormat="false" ht="12.8" hidden="false" customHeight="false" outlineLevel="0" collapsed="false">
      <c r="A151" s="20"/>
      <c r="B151" s="21"/>
      <c r="C151" s="22"/>
      <c r="D151" s="32"/>
      <c r="E151" s="24" t="str">
        <f aca="false">IFERROR(""&amp;INDEX(Adições!$B$2:$B$301,MATCH($B151,Adições!$A$2:$A$301,0)),"")</f>
        <v/>
      </c>
      <c r="F151" s="25" t="n">
        <f aca="false">IFERROR(ROUND($G151/INDEX(Adições!$E$2:$E$301,MATCH($B151,Adições!$A$2:$A$301,0))*INDEX(Adições!$F$2:$F$301,MATCH($B151,Adições!$A$2:$A$301,0)),2),0)</f>
        <v>0</v>
      </c>
      <c r="G151" s="26" t="n">
        <f aca="false">ROUND(C151*D151,4)</f>
        <v>0</v>
      </c>
      <c r="H151" s="27" t="n">
        <f aca="false">ROUND(D151*Operação!$C$1,8)</f>
        <v>0</v>
      </c>
      <c r="I151" s="28" t="n">
        <f aca="false">ROUND(C151*H151,2)</f>
        <v>0</v>
      </c>
      <c r="J151" s="28" t="n">
        <f aca="false">IFERROR(ROUND($F151/SUM(Adições!$F:$F)*Operação!$C$4,2),0)</f>
        <v>0</v>
      </c>
      <c r="K151" s="28" t="n">
        <f aca="false">IFERROR(ROUND($G151/SUM(Adições!$E:$E)*Operação!$C$5,2),0)</f>
        <v>0</v>
      </c>
      <c r="L151" s="28" t="n">
        <f aca="false">IFERROR(ROUND($G151/SUM(Adições!$E:$E)*Operação!$C$6,2),0)</f>
        <v>0</v>
      </c>
      <c r="M151" s="28" t="n">
        <f aca="false">I151+J151+K151+L151</f>
        <v>0</v>
      </c>
      <c r="N151" s="29" t="s">
        <v>40</v>
      </c>
      <c r="O151" s="30" t="n">
        <f aca="false">IFERROR(IF(P151&gt;0,ROUND((M151+W151+AB151+AC151+AG151+AL151)/(1-P151/100),2),0),0)</f>
        <v>0</v>
      </c>
      <c r="P151" s="30" t="n">
        <f aca="false">IFERROR(INDEX(Adições!$R$2:$R$301,MATCH($B151,Adições!$A$2:$A$301,0)),0)</f>
        <v>0</v>
      </c>
      <c r="Q151" s="30" t="n">
        <f aca="false">IFERROR(ROUND(O151*P151/100,2),0)</f>
        <v>0</v>
      </c>
      <c r="R151" s="30" t="n">
        <f aca="false">IFERROR(ROUND(Q151*(-INDEX(Adições!$S$2:$S$301,MATCH($B151,Adições!$A$2:$A$301,0))/100),2),0)</f>
        <v>0</v>
      </c>
      <c r="S151" s="24" t="str">
        <f aca="false">IFERROR(""&amp;INDEX(Adições!$T$2:$T$301,MATCH($B151,Adições!$A$2:$A$301,0)),"")</f>
        <v/>
      </c>
      <c r="T151" s="29" t="s">
        <v>40</v>
      </c>
      <c r="U151" s="30" t="n">
        <f aca="false">IFERROR(ROUND(W151*100/V151,2),0)</f>
        <v>0</v>
      </c>
      <c r="V151" s="31" t="n">
        <f aca="false">IFERROR(INDEX(Adições!$I$2:$I$301,MATCH($B151,Adições!$A$2:$A$301,0)),0)</f>
        <v>0</v>
      </c>
      <c r="W151" s="30" t="n">
        <f aca="false">IFERROR(ROUND($G151/INDEX(Adições!$E$2:$E$301,MATCH($B151,Adições!$A$2:$A$301,0))*INDEX(Adições!$J$2:$J$301,MATCH($B151,Adições!$A$2:$A$301,0)),2),0)</f>
        <v>0</v>
      </c>
      <c r="X151" s="24" t="str">
        <f aca="false">IFERROR(""&amp;INDEX(Adições!$K$2:$K$301,MATCH($B151,Adições!$A$2:$A$301,0)),"")</f>
        <v/>
      </c>
      <c r="Y151" s="29" t="s">
        <v>40</v>
      </c>
      <c r="Z151" s="30" t="n">
        <f aca="false">IFERROR(ROUND(AB151*100/AA151,2),0)</f>
        <v>0</v>
      </c>
      <c r="AA151" s="31" t="n">
        <f aca="false">IFERROR(INDEX(Adições!$G$2:$G$301,MATCH($B151,Adições!$A$2:$A$301,0)),0)</f>
        <v>0</v>
      </c>
      <c r="AB151" s="30" t="n">
        <f aca="false">IFERROR(ROUND($G151/INDEX(Adições!$E$2:$E$301,MATCH($B151,Adições!$A$2:$A$301,0))*INDEX(Adições!$H$2:$H$301,MATCH($B151,Adições!$A$2:$A$301,0)),2),0)</f>
        <v>0</v>
      </c>
      <c r="AC151" s="28" t="n">
        <f aca="false">IFERROR(ROUND($G151/SUM(Adições!$E:$E)*Operação!$C$7,2),0)</f>
        <v>0</v>
      </c>
      <c r="AD151" s="29" t="s">
        <v>40</v>
      </c>
      <c r="AE151" s="30" t="n">
        <f aca="false">IFERROR(ROUND(AG151*100/AF151,2),0)</f>
        <v>0</v>
      </c>
      <c r="AF151" s="28" t="n">
        <f aca="false">IFERROR(INDEX(Adições!$L$2:$L$301,MATCH($B151,Adições!$A$2:$A$301,0)),0)</f>
        <v>0</v>
      </c>
      <c r="AG151" s="30" t="n">
        <f aca="false">IFERROR(ROUND($G151/INDEX(Adições!$E$2:$E$301,MATCH($B151,Adições!$A$2:$A$301,0))*INDEX(Adições!$M$2:$M$301,MATCH($B151,Adições!$A$2:$A$301,0)),2),0)</f>
        <v>0</v>
      </c>
      <c r="AH151" s="24" t="str">
        <f aca="false">IFERROR(""&amp;INDEX(Adições!$N$2:$N$301,MATCH($B151,Adições!$A$2:$A$301,0)),"")</f>
        <v/>
      </c>
      <c r="AI151" s="29" t="s">
        <v>40</v>
      </c>
      <c r="AJ151" s="30" t="n">
        <f aca="false">IFERROR(ROUND(AL151*100/AK151,2),0)</f>
        <v>0</v>
      </c>
      <c r="AK151" s="28" t="n">
        <f aca="false">IFERROR(INDEX(Adições!$O$2:$O$301,MATCH($B151,Adições!$A$2:$A$301,0)),0)</f>
        <v>0</v>
      </c>
      <c r="AL151" s="30" t="n">
        <f aca="false">IFERROR(ROUND($G151/INDEX(Adições!$E$2:$E$301,MATCH($B151,Adições!$A$2:$A$301,0))*INDEX(Adições!$P$2:$P$301,MATCH($B151,Adições!$A$2:$A$301,0)),2),0)</f>
        <v>0</v>
      </c>
      <c r="AM151" s="24" t="str">
        <f aca="false">IFERROR(""&amp;INDEX(Adições!$Q$2:$Q$301,MATCH($B151,Adições!$A$2:$A$301,0)),"")</f>
        <v/>
      </c>
      <c r="AN151" s="28" t="n">
        <f aca="false">M151+Q151+W151+AB151+AC151+AG151+AL151</f>
        <v>0</v>
      </c>
    </row>
    <row r="152" customFormat="false" ht="12.8" hidden="false" customHeight="false" outlineLevel="0" collapsed="false">
      <c r="A152" s="20"/>
      <c r="B152" s="21"/>
      <c r="C152" s="22"/>
      <c r="D152" s="32"/>
      <c r="E152" s="24" t="str">
        <f aca="false">IFERROR(""&amp;INDEX(Adições!$B$2:$B$301,MATCH($B152,Adições!$A$2:$A$301,0)),"")</f>
        <v/>
      </c>
      <c r="F152" s="25" t="n">
        <f aca="false">IFERROR(ROUND($G152/INDEX(Adições!$E$2:$E$301,MATCH($B152,Adições!$A$2:$A$301,0))*INDEX(Adições!$F$2:$F$301,MATCH($B152,Adições!$A$2:$A$301,0)),2),0)</f>
        <v>0</v>
      </c>
      <c r="G152" s="26" t="n">
        <f aca="false">ROUND(C152*D152,4)</f>
        <v>0</v>
      </c>
      <c r="H152" s="27" t="n">
        <f aca="false">ROUND(D152*Operação!$C$1,8)</f>
        <v>0</v>
      </c>
      <c r="I152" s="28" t="n">
        <f aca="false">ROUND(C152*H152,2)</f>
        <v>0</v>
      </c>
      <c r="J152" s="28" t="n">
        <f aca="false">IFERROR(ROUND($F152/SUM(Adições!$F:$F)*Operação!$C$4,2),0)</f>
        <v>0</v>
      </c>
      <c r="K152" s="28" t="n">
        <f aca="false">IFERROR(ROUND($G152/SUM(Adições!$E:$E)*Operação!$C$5,2),0)</f>
        <v>0</v>
      </c>
      <c r="L152" s="28" t="n">
        <f aca="false">IFERROR(ROUND($G152/SUM(Adições!$E:$E)*Operação!$C$6,2),0)</f>
        <v>0</v>
      </c>
      <c r="M152" s="28" t="n">
        <f aca="false">I152+J152+K152+L152</f>
        <v>0</v>
      </c>
      <c r="N152" s="29" t="s">
        <v>40</v>
      </c>
      <c r="O152" s="30" t="n">
        <f aca="false">IFERROR(IF(P152&gt;0,ROUND((M152+W152+AB152+AC152+AG152+AL152)/(1-P152/100),2),0),0)</f>
        <v>0</v>
      </c>
      <c r="P152" s="30" t="n">
        <f aca="false">IFERROR(INDEX(Adições!$R$2:$R$301,MATCH($B152,Adições!$A$2:$A$301,0)),0)</f>
        <v>0</v>
      </c>
      <c r="Q152" s="30" t="n">
        <f aca="false">IFERROR(ROUND(O152*P152/100,2),0)</f>
        <v>0</v>
      </c>
      <c r="R152" s="30" t="n">
        <f aca="false">IFERROR(ROUND(Q152*(-INDEX(Adições!$S$2:$S$301,MATCH($B152,Adições!$A$2:$A$301,0))/100),2),0)</f>
        <v>0</v>
      </c>
      <c r="S152" s="24" t="str">
        <f aca="false">IFERROR(""&amp;INDEX(Adições!$T$2:$T$301,MATCH($B152,Adições!$A$2:$A$301,0)),"")</f>
        <v/>
      </c>
      <c r="T152" s="29" t="s">
        <v>40</v>
      </c>
      <c r="U152" s="30" t="n">
        <f aca="false">IFERROR(ROUND(W152*100/V152,2),0)</f>
        <v>0</v>
      </c>
      <c r="V152" s="31" t="n">
        <f aca="false">IFERROR(INDEX(Adições!$I$2:$I$301,MATCH($B152,Adições!$A$2:$A$301,0)),0)</f>
        <v>0</v>
      </c>
      <c r="W152" s="30" t="n">
        <f aca="false">IFERROR(ROUND($G152/INDEX(Adições!$E$2:$E$301,MATCH($B152,Adições!$A$2:$A$301,0))*INDEX(Adições!$J$2:$J$301,MATCH($B152,Adições!$A$2:$A$301,0)),2),0)</f>
        <v>0</v>
      </c>
      <c r="X152" s="24" t="str">
        <f aca="false">IFERROR(""&amp;INDEX(Adições!$K$2:$K$301,MATCH($B152,Adições!$A$2:$A$301,0)),"")</f>
        <v/>
      </c>
      <c r="Y152" s="29" t="s">
        <v>40</v>
      </c>
      <c r="Z152" s="30" t="n">
        <f aca="false">IFERROR(ROUND(AB152*100/AA152,2),0)</f>
        <v>0</v>
      </c>
      <c r="AA152" s="31" t="n">
        <f aca="false">IFERROR(INDEX(Adições!$G$2:$G$301,MATCH($B152,Adições!$A$2:$A$301,0)),0)</f>
        <v>0</v>
      </c>
      <c r="AB152" s="30" t="n">
        <f aca="false">IFERROR(ROUND($G152/INDEX(Adições!$E$2:$E$301,MATCH($B152,Adições!$A$2:$A$301,0))*INDEX(Adições!$H$2:$H$301,MATCH($B152,Adições!$A$2:$A$301,0)),2),0)</f>
        <v>0</v>
      </c>
      <c r="AC152" s="28" t="n">
        <f aca="false">IFERROR(ROUND($G152/SUM(Adições!$E:$E)*Operação!$C$7,2),0)</f>
        <v>0</v>
      </c>
      <c r="AD152" s="29" t="s">
        <v>40</v>
      </c>
      <c r="AE152" s="30" t="n">
        <f aca="false">IFERROR(ROUND(AG152*100/AF152,2),0)</f>
        <v>0</v>
      </c>
      <c r="AF152" s="28" t="n">
        <f aca="false">IFERROR(INDEX(Adições!$L$2:$L$301,MATCH($B152,Adições!$A$2:$A$301,0)),0)</f>
        <v>0</v>
      </c>
      <c r="AG152" s="30" t="n">
        <f aca="false">IFERROR(ROUND($G152/INDEX(Adições!$E$2:$E$301,MATCH($B152,Adições!$A$2:$A$301,0))*INDEX(Adições!$M$2:$M$301,MATCH($B152,Adições!$A$2:$A$301,0)),2),0)</f>
        <v>0</v>
      </c>
      <c r="AH152" s="24" t="str">
        <f aca="false">IFERROR(""&amp;INDEX(Adições!$N$2:$N$301,MATCH($B152,Adições!$A$2:$A$301,0)),"")</f>
        <v/>
      </c>
      <c r="AI152" s="29" t="s">
        <v>40</v>
      </c>
      <c r="AJ152" s="30" t="n">
        <f aca="false">IFERROR(ROUND(AL152*100/AK152,2),0)</f>
        <v>0</v>
      </c>
      <c r="AK152" s="28" t="n">
        <f aca="false">IFERROR(INDEX(Adições!$O$2:$O$301,MATCH($B152,Adições!$A$2:$A$301,0)),0)</f>
        <v>0</v>
      </c>
      <c r="AL152" s="30" t="n">
        <f aca="false">IFERROR(ROUND($G152/INDEX(Adições!$E$2:$E$301,MATCH($B152,Adições!$A$2:$A$301,0))*INDEX(Adições!$P$2:$P$301,MATCH($B152,Adições!$A$2:$A$301,0)),2),0)</f>
        <v>0</v>
      </c>
      <c r="AM152" s="24" t="str">
        <f aca="false">IFERROR(""&amp;INDEX(Adições!$Q$2:$Q$301,MATCH($B152,Adições!$A$2:$A$301,0)),"")</f>
        <v/>
      </c>
      <c r="AN152" s="28" t="n">
        <f aca="false">M152+Q152+W152+AB152+AC152+AG152+AL152</f>
        <v>0</v>
      </c>
    </row>
    <row r="153" customFormat="false" ht="12.8" hidden="false" customHeight="false" outlineLevel="0" collapsed="false">
      <c r="A153" s="20"/>
      <c r="B153" s="21"/>
      <c r="C153" s="22"/>
      <c r="D153" s="32"/>
      <c r="E153" s="24" t="str">
        <f aca="false">IFERROR(""&amp;INDEX(Adições!$B$2:$B$301,MATCH($B153,Adições!$A$2:$A$301,0)),"")</f>
        <v/>
      </c>
      <c r="F153" s="25" t="n">
        <f aca="false">IFERROR(ROUND($G153/INDEX(Adições!$E$2:$E$301,MATCH($B153,Adições!$A$2:$A$301,0))*INDEX(Adições!$F$2:$F$301,MATCH($B153,Adições!$A$2:$A$301,0)),2),0)</f>
        <v>0</v>
      </c>
      <c r="G153" s="26" t="n">
        <f aca="false">ROUND(C153*D153,4)</f>
        <v>0</v>
      </c>
      <c r="H153" s="27" t="n">
        <f aca="false">ROUND(D153*Operação!$C$1,8)</f>
        <v>0</v>
      </c>
      <c r="I153" s="28" t="n">
        <f aca="false">ROUND(C153*H153,2)</f>
        <v>0</v>
      </c>
      <c r="J153" s="28" t="n">
        <f aca="false">IFERROR(ROUND($F153/SUM(Adições!$F:$F)*Operação!$C$4,2),0)</f>
        <v>0</v>
      </c>
      <c r="K153" s="28" t="n">
        <f aca="false">IFERROR(ROUND($G153/SUM(Adições!$E:$E)*Operação!$C$5,2),0)</f>
        <v>0</v>
      </c>
      <c r="L153" s="28" t="n">
        <f aca="false">IFERROR(ROUND($G153/SUM(Adições!$E:$E)*Operação!$C$6,2),0)</f>
        <v>0</v>
      </c>
      <c r="M153" s="28" t="n">
        <f aca="false">I153+J153+K153+L153</f>
        <v>0</v>
      </c>
      <c r="N153" s="29" t="s">
        <v>40</v>
      </c>
      <c r="O153" s="30" t="n">
        <f aca="false">IFERROR(IF(P153&gt;0,ROUND((M153+W153+AB153+AC153+AG153+AL153)/(1-P153/100),2),0),0)</f>
        <v>0</v>
      </c>
      <c r="P153" s="30" t="n">
        <f aca="false">IFERROR(INDEX(Adições!$R$2:$R$301,MATCH($B153,Adições!$A$2:$A$301,0)),0)</f>
        <v>0</v>
      </c>
      <c r="Q153" s="30" t="n">
        <f aca="false">IFERROR(ROUND(O153*P153/100,2),0)</f>
        <v>0</v>
      </c>
      <c r="R153" s="30" t="n">
        <f aca="false">IFERROR(ROUND(Q153*(-INDEX(Adições!$S$2:$S$301,MATCH($B153,Adições!$A$2:$A$301,0))/100),2),0)</f>
        <v>0</v>
      </c>
      <c r="S153" s="24" t="str">
        <f aca="false">IFERROR(""&amp;INDEX(Adições!$T$2:$T$301,MATCH($B153,Adições!$A$2:$A$301,0)),"")</f>
        <v/>
      </c>
      <c r="T153" s="29" t="s">
        <v>40</v>
      </c>
      <c r="U153" s="30" t="n">
        <f aca="false">IFERROR(ROUND(W153*100/V153,2),0)</f>
        <v>0</v>
      </c>
      <c r="V153" s="31" t="n">
        <f aca="false">IFERROR(INDEX(Adições!$I$2:$I$301,MATCH($B153,Adições!$A$2:$A$301,0)),0)</f>
        <v>0</v>
      </c>
      <c r="W153" s="30" t="n">
        <f aca="false">IFERROR(ROUND($G153/INDEX(Adições!$E$2:$E$301,MATCH($B153,Adições!$A$2:$A$301,0))*INDEX(Adições!$J$2:$J$301,MATCH($B153,Adições!$A$2:$A$301,0)),2),0)</f>
        <v>0</v>
      </c>
      <c r="X153" s="24" t="str">
        <f aca="false">IFERROR(""&amp;INDEX(Adições!$K$2:$K$301,MATCH($B153,Adições!$A$2:$A$301,0)),"")</f>
        <v/>
      </c>
      <c r="Y153" s="29" t="s">
        <v>40</v>
      </c>
      <c r="Z153" s="30" t="n">
        <f aca="false">IFERROR(ROUND(AB153*100/AA153,2),0)</f>
        <v>0</v>
      </c>
      <c r="AA153" s="31" t="n">
        <f aca="false">IFERROR(INDEX(Adições!$G$2:$G$301,MATCH($B153,Adições!$A$2:$A$301,0)),0)</f>
        <v>0</v>
      </c>
      <c r="AB153" s="30" t="n">
        <f aca="false">IFERROR(ROUND($G153/INDEX(Adições!$E$2:$E$301,MATCH($B153,Adições!$A$2:$A$301,0))*INDEX(Adições!$H$2:$H$301,MATCH($B153,Adições!$A$2:$A$301,0)),2),0)</f>
        <v>0</v>
      </c>
      <c r="AC153" s="28" t="n">
        <f aca="false">IFERROR(ROUND($G153/SUM(Adições!$E:$E)*Operação!$C$7,2),0)</f>
        <v>0</v>
      </c>
      <c r="AD153" s="29" t="s">
        <v>40</v>
      </c>
      <c r="AE153" s="30" t="n">
        <f aca="false">IFERROR(ROUND(AG153*100/AF153,2),0)</f>
        <v>0</v>
      </c>
      <c r="AF153" s="28" t="n">
        <f aca="false">IFERROR(INDEX(Adições!$L$2:$L$301,MATCH($B153,Adições!$A$2:$A$301,0)),0)</f>
        <v>0</v>
      </c>
      <c r="AG153" s="30" t="n">
        <f aca="false">IFERROR(ROUND($G153/INDEX(Adições!$E$2:$E$301,MATCH($B153,Adições!$A$2:$A$301,0))*INDEX(Adições!$M$2:$M$301,MATCH($B153,Adições!$A$2:$A$301,0)),2),0)</f>
        <v>0</v>
      </c>
      <c r="AH153" s="24" t="str">
        <f aca="false">IFERROR(""&amp;INDEX(Adições!$N$2:$N$301,MATCH($B153,Adições!$A$2:$A$301,0)),"")</f>
        <v/>
      </c>
      <c r="AI153" s="29" t="s">
        <v>40</v>
      </c>
      <c r="AJ153" s="30" t="n">
        <f aca="false">IFERROR(ROUND(AL153*100/AK153,2),0)</f>
        <v>0</v>
      </c>
      <c r="AK153" s="28" t="n">
        <f aca="false">IFERROR(INDEX(Adições!$O$2:$O$301,MATCH($B153,Adições!$A$2:$A$301,0)),0)</f>
        <v>0</v>
      </c>
      <c r="AL153" s="30" t="n">
        <f aca="false">IFERROR(ROUND($G153/INDEX(Adições!$E$2:$E$301,MATCH($B153,Adições!$A$2:$A$301,0))*INDEX(Adições!$P$2:$P$301,MATCH($B153,Adições!$A$2:$A$301,0)),2),0)</f>
        <v>0</v>
      </c>
      <c r="AM153" s="24" t="str">
        <f aca="false">IFERROR(""&amp;INDEX(Adições!$Q$2:$Q$301,MATCH($B153,Adições!$A$2:$A$301,0)),"")</f>
        <v/>
      </c>
      <c r="AN153" s="28" t="n">
        <f aca="false">M153+Q153+W153+AB153+AC153+AG153+AL153</f>
        <v>0</v>
      </c>
    </row>
    <row r="154" customFormat="false" ht="12.8" hidden="false" customHeight="false" outlineLevel="0" collapsed="false">
      <c r="A154" s="20"/>
      <c r="B154" s="21"/>
      <c r="C154" s="22"/>
      <c r="D154" s="32"/>
      <c r="E154" s="24" t="str">
        <f aca="false">IFERROR(""&amp;INDEX(Adições!$B$2:$B$301,MATCH($B154,Adições!$A$2:$A$301,0)),"")</f>
        <v/>
      </c>
      <c r="F154" s="25" t="n">
        <f aca="false">IFERROR(ROUND($G154/INDEX(Adições!$E$2:$E$301,MATCH($B154,Adições!$A$2:$A$301,0))*INDEX(Adições!$F$2:$F$301,MATCH($B154,Adições!$A$2:$A$301,0)),2),0)</f>
        <v>0</v>
      </c>
      <c r="G154" s="26" t="n">
        <f aca="false">ROUND(C154*D154,4)</f>
        <v>0</v>
      </c>
      <c r="H154" s="27" t="n">
        <f aca="false">ROUND(D154*Operação!$C$1,8)</f>
        <v>0</v>
      </c>
      <c r="I154" s="28" t="n">
        <f aca="false">ROUND(C154*H154,2)</f>
        <v>0</v>
      </c>
      <c r="J154" s="28" t="n">
        <f aca="false">IFERROR(ROUND($F154/SUM(Adições!$F:$F)*Operação!$C$4,2),0)</f>
        <v>0</v>
      </c>
      <c r="K154" s="28" t="n">
        <f aca="false">IFERROR(ROUND($G154/SUM(Adições!$E:$E)*Operação!$C$5,2),0)</f>
        <v>0</v>
      </c>
      <c r="L154" s="28" t="n">
        <f aca="false">IFERROR(ROUND($G154/SUM(Adições!$E:$E)*Operação!$C$6,2),0)</f>
        <v>0</v>
      </c>
      <c r="M154" s="28" t="n">
        <f aca="false">I154+J154+K154+L154</f>
        <v>0</v>
      </c>
      <c r="N154" s="29" t="s">
        <v>40</v>
      </c>
      <c r="O154" s="30" t="n">
        <f aca="false">IFERROR(IF(P154&gt;0,ROUND((M154+W154+AB154+AC154+AG154+AL154)/(1-P154/100),2),0),0)</f>
        <v>0</v>
      </c>
      <c r="P154" s="30" t="n">
        <f aca="false">IFERROR(INDEX(Adições!$R$2:$R$301,MATCH($B154,Adições!$A$2:$A$301,0)),0)</f>
        <v>0</v>
      </c>
      <c r="Q154" s="30" t="n">
        <f aca="false">IFERROR(ROUND(O154*P154/100,2),0)</f>
        <v>0</v>
      </c>
      <c r="R154" s="30" t="n">
        <f aca="false">IFERROR(ROUND(Q154*(-INDEX(Adições!$S$2:$S$301,MATCH($B154,Adições!$A$2:$A$301,0))/100),2),0)</f>
        <v>0</v>
      </c>
      <c r="S154" s="24" t="str">
        <f aca="false">IFERROR(""&amp;INDEX(Adições!$T$2:$T$301,MATCH($B154,Adições!$A$2:$A$301,0)),"")</f>
        <v/>
      </c>
      <c r="T154" s="29" t="s">
        <v>40</v>
      </c>
      <c r="U154" s="30" t="n">
        <f aca="false">IFERROR(ROUND(W154*100/V154,2),0)</f>
        <v>0</v>
      </c>
      <c r="V154" s="31" t="n">
        <f aca="false">IFERROR(INDEX(Adições!$I$2:$I$301,MATCH($B154,Adições!$A$2:$A$301,0)),0)</f>
        <v>0</v>
      </c>
      <c r="W154" s="30" t="n">
        <f aca="false">IFERROR(ROUND($G154/INDEX(Adições!$E$2:$E$301,MATCH($B154,Adições!$A$2:$A$301,0))*INDEX(Adições!$J$2:$J$301,MATCH($B154,Adições!$A$2:$A$301,0)),2),0)</f>
        <v>0</v>
      </c>
      <c r="X154" s="24" t="str">
        <f aca="false">IFERROR(""&amp;INDEX(Adições!$K$2:$K$301,MATCH($B154,Adições!$A$2:$A$301,0)),"")</f>
        <v/>
      </c>
      <c r="Y154" s="29" t="s">
        <v>40</v>
      </c>
      <c r="Z154" s="30" t="n">
        <f aca="false">IFERROR(ROUND(AB154*100/AA154,2),0)</f>
        <v>0</v>
      </c>
      <c r="AA154" s="31" t="n">
        <f aca="false">IFERROR(INDEX(Adições!$G$2:$G$301,MATCH($B154,Adições!$A$2:$A$301,0)),0)</f>
        <v>0</v>
      </c>
      <c r="AB154" s="30" t="n">
        <f aca="false">IFERROR(ROUND($G154/INDEX(Adições!$E$2:$E$301,MATCH($B154,Adições!$A$2:$A$301,0))*INDEX(Adições!$H$2:$H$301,MATCH($B154,Adições!$A$2:$A$301,0)),2),0)</f>
        <v>0</v>
      </c>
      <c r="AC154" s="28" t="n">
        <f aca="false">IFERROR(ROUND($G154/SUM(Adições!$E:$E)*Operação!$C$7,2),0)</f>
        <v>0</v>
      </c>
      <c r="AD154" s="29" t="s">
        <v>40</v>
      </c>
      <c r="AE154" s="30" t="n">
        <f aca="false">IFERROR(ROUND(AG154*100/AF154,2),0)</f>
        <v>0</v>
      </c>
      <c r="AF154" s="28" t="n">
        <f aca="false">IFERROR(INDEX(Adições!$L$2:$L$301,MATCH($B154,Adições!$A$2:$A$301,0)),0)</f>
        <v>0</v>
      </c>
      <c r="AG154" s="30" t="n">
        <f aca="false">IFERROR(ROUND($G154/INDEX(Adições!$E$2:$E$301,MATCH($B154,Adições!$A$2:$A$301,0))*INDEX(Adições!$M$2:$M$301,MATCH($B154,Adições!$A$2:$A$301,0)),2),0)</f>
        <v>0</v>
      </c>
      <c r="AH154" s="24" t="str">
        <f aca="false">IFERROR(""&amp;INDEX(Adições!$N$2:$N$301,MATCH($B154,Adições!$A$2:$A$301,0)),"")</f>
        <v/>
      </c>
      <c r="AI154" s="29" t="s">
        <v>40</v>
      </c>
      <c r="AJ154" s="30" t="n">
        <f aca="false">IFERROR(ROUND(AL154*100/AK154,2),0)</f>
        <v>0</v>
      </c>
      <c r="AK154" s="28" t="n">
        <f aca="false">IFERROR(INDEX(Adições!$O$2:$O$301,MATCH($B154,Adições!$A$2:$A$301,0)),0)</f>
        <v>0</v>
      </c>
      <c r="AL154" s="30" t="n">
        <f aca="false">IFERROR(ROUND($G154/INDEX(Adições!$E$2:$E$301,MATCH($B154,Adições!$A$2:$A$301,0))*INDEX(Adições!$P$2:$P$301,MATCH($B154,Adições!$A$2:$A$301,0)),2),0)</f>
        <v>0</v>
      </c>
      <c r="AM154" s="24" t="str">
        <f aca="false">IFERROR(""&amp;INDEX(Adições!$Q$2:$Q$301,MATCH($B154,Adições!$A$2:$A$301,0)),"")</f>
        <v/>
      </c>
      <c r="AN154" s="28" t="n">
        <f aca="false">M154+Q154+W154+AB154+AC154+AG154+AL154</f>
        <v>0</v>
      </c>
    </row>
    <row r="155" customFormat="false" ht="12.8" hidden="false" customHeight="false" outlineLevel="0" collapsed="false">
      <c r="A155" s="20"/>
      <c r="B155" s="21"/>
      <c r="C155" s="22"/>
      <c r="D155" s="32"/>
      <c r="E155" s="24" t="str">
        <f aca="false">IFERROR(""&amp;INDEX(Adições!$B$2:$B$301,MATCH($B155,Adições!$A$2:$A$301,0)),"")</f>
        <v/>
      </c>
      <c r="F155" s="25" t="n">
        <f aca="false">IFERROR(ROUND($G155/INDEX(Adições!$E$2:$E$301,MATCH($B155,Adições!$A$2:$A$301,0))*INDEX(Adições!$F$2:$F$301,MATCH($B155,Adições!$A$2:$A$301,0)),2),0)</f>
        <v>0</v>
      </c>
      <c r="G155" s="26" t="n">
        <f aca="false">ROUND(C155*D155,4)</f>
        <v>0</v>
      </c>
      <c r="H155" s="27" t="n">
        <f aca="false">ROUND(D155*Operação!$C$1,8)</f>
        <v>0</v>
      </c>
      <c r="I155" s="28" t="n">
        <f aca="false">ROUND(C155*H155,2)</f>
        <v>0</v>
      </c>
      <c r="J155" s="28" t="n">
        <f aca="false">IFERROR(ROUND($F155/SUM(Adições!$F:$F)*Operação!$C$4,2),0)</f>
        <v>0</v>
      </c>
      <c r="K155" s="28" t="n">
        <f aca="false">IFERROR(ROUND($G155/SUM(Adições!$E:$E)*Operação!$C$5,2),0)</f>
        <v>0</v>
      </c>
      <c r="L155" s="28" t="n">
        <f aca="false">IFERROR(ROUND($G155/SUM(Adições!$E:$E)*Operação!$C$6,2),0)</f>
        <v>0</v>
      </c>
      <c r="M155" s="28" t="n">
        <f aca="false">I155+J155+K155+L155</f>
        <v>0</v>
      </c>
      <c r="N155" s="29" t="s">
        <v>40</v>
      </c>
      <c r="O155" s="30" t="n">
        <f aca="false">IFERROR(IF(P155&gt;0,ROUND((M155+W155+AB155+AC155+AG155+AL155)/(1-P155/100),2),0),0)</f>
        <v>0</v>
      </c>
      <c r="P155" s="30" t="n">
        <f aca="false">IFERROR(INDEX(Adições!$R$2:$R$301,MATCH($B155,Adições!$A$2:$A$301,0)),0)</f>
        <v>0</v>
      </c>
      <c r="Q155" s="30" t="n">
        <f aca="false">IFERROR(ROUND(O155*P155/100,2),0)</f>
        <v>0</v>
      </c>
      <c r="R155" s="30" t="n">
        <f aca="false">IFERROR(ROUND(Q155*(-INDEX(Adições!$S$2:$S$301,MATCH($B155,Adições!$A$2:$A$301,0))/100),2),0)</f>
        <v>0</v>
      </c>
      <c r="S155" s="24" t="str">
        <f aca="false">IFERROR(""&amp;INDEX(Adições!$T$2:$T$301,MATCH($B155,Adições!$A$2:$A$301,0)),"")</f>
        <v/>
      </c>
      <c r="T155" s="29" t="s">
        <v>40</v>
      </c>
      <c r="U155" s="30" t="n">
        <f aca="false">IFERROR(ROUND(W155*100/V155,2),0)</f>
        <v>0</v>
      </c>
      <c r="V155" s="31" t="n">
        <f aca="false">IFERROR(INDEX(Adições!$I$2:$I$301,MATCH($B155,Adições!$A$2:$A$301,0)),0)</f>
        <v>0</v>
      </c>
      <c r="W155" s="30" t="n">
        <f aca="false">IFERROR(ROUND($G155/INDEX(Adições!$E$2:$E$301,MATCH($B155,Adições!$A$2:$A$301,0))*INDEX(Adições!$J$2:$J$301,MATCH($B155,Adições!$A$2:$A$301,0)),2),0)</f>
        <v>0</v>
      </c>
      <c r="X155" s="24" t="str">
        <f aca="false">IFERROR(""&amp;INDEX(Adições!$K$2:$K$301,MATCH($B155,Adições!$A$2:$A$301,0)),"")</f>
        <v/>
      </c>
      <c r="Y155" s="29" t="s">
        <v>40</v>
      </c>
      <c r="Z155" s="30" t="n">
        <f aca="false">IFERROR(ROUND(AB155*100/AA155,2),0)</f>
        <v>0</v>
      </c>
      <c r="AA155" s="31" t="n">
        <f aca="false">IFERROR(INDEX(Adições!$G$2:$G$301,MATCH($B155,Adições!$A$2:$A$301,0)),0)</f>
        <v>0</v>
      </c>
      <c r="AB155" s="30" t="n">
        <f aca="false">IFERROR(ROUND($G155/INDEX(Adições!$E$2:$E$301,MATCH($B155,Adições!$A$2:$A$301,0))*INDEX(Adições!$H$2:$H$301,MATCH($B155,Adições!$A$2:$A$301,0)),2),0)</f>
        <v>0</v>
      </c>
      <c r="AC155" s="28" t="n">
        <f aca="false">IFERROR(ROUND($G155/SUM(Adições!$E:$E)*Operação!$C$7,2),0)</f>
        <v>0</v>
      </c>
      <c r="AD155" s="29" t="s">
        <v>40</v>
      </c>
      <c r="AE155" s="30" t="n">
        <f aca="false">IFERROR(ROUND(AG155*100/AF155,2),0)</f>
        <v>0</v>
      </c>
      <c r="AF155" s="28" t="n">
        <f aca="false">IFERROR(INDEX(Adições!$L$2:$L$301,MATCH($B155,Adições!$A$2:$A$301,0)),0)</f>
        <v>0</v>
      </c>
      <c r="AG155" s="30" t="n">
        <f aca="false">IFERROR(ROUND($G155/INDEX(Adições!$E$2:$E$301,MATCH($B155,Adições!$A$2:$A$301,0))*INDEX(Adições!$M$2:$M$301,MATCH($B155,Adições!$A$2:$A$301,0)),2),0)</f>
        <v>0</v>
      </c>
      <c r="AH155" s="24" t="str">
        <f aca="false">IFERROR(""&amp;INDEX(Adições!$N$2:$N$301,MATCH($B155,Adições!$A$2:$A$301,0)),"")</f>
        <v/>
      </c>
      <c r="AI155" s="29" t="s">
        <v>40</v>
      </c>
      <c r="AJ155" s="30" t="n">
        <f aca="false">IFERROR(ROUND(AL155*100/AK155,2),0)</f>
        <v>0</v>
      </c>
      <c r="AK155" s="28" t="n">
        <f aca="false">IFERROR(INDEX(Adições!$O$2:$O$301,MATCH($B155,Adições!$A$2:$A$301,0)),0)</f>
        <v>0</v>
      </c>
      <c r="AL155" s="30" t="n">
        <f aca="false">IFERROR(ROUND($G155/INDEX(Adições!$E$2:$E$301,MATCH($B155,Adições!$A$2:$A$301,0))*INDEX(Adições!$P$2:$P$301,MATCH($B155,Adições!$A$2:$A$301,0)),2),0)</f>
        <v>0</v>
      </c>
      <c r="AM155" s="24" t="str">
        <f aca="false">IFERROR(""&amp;INDEX(Adições!$Q$2:$Q$301,MATCH($B155,Adições!$A$2:$A$301,0)),"")</f>
        <v/>
      </c>
      <c r="AN155" s="28" t="n">
        <f aca="false">M155+Q155+W155+AB155+AC155+AG155+AL155</f>
        <v>0</v>
      </c>
    </row>
    <row r="156" customFormat="false" ht="12.8" hidden="false" customHeight="false" outlineLevel="0" collapsed="false">
      <c r="A156" s="20"/>
      <c r="B156" s="21"/>
      <c r="C156" s="22"/>
      <c r="D156" s="32"/>
      <c r="E156" s="24" t="str">
        <f aca="false">IFERROR(""&amp;INDEX(Adições!$B$2:$B$301,MATCH($B156,Adições!$A$2:$A$301,0)),"")</f>
        <v/>
      </c>
      <c r="F156" s="25" t="n">
        <f aca="false">IFERROR(ROUND($G156/INDEX(Adições!$E$2:$E$301,MATCH($B156,Adições!$A$2:$A$301,0))*INDEX(Adições!$F$2:$F$301,MATCH($B156,Adições!$A$2:$A$301,0)),2),0)</f>
        <v>0</v>
      </c>
      <c r="G156" s="26" t="n">
        <f aca="false">ROUND(C156*D156,4)</f>
        <v>0</v>
      </c>
      <c r="H156" s="27" t="n">
        <f aca="false">ROUND(D156*Operação!$C$1,8)</f>
        <v>0</v>
      </c>
      <c r="I156" s="28" t="n">
        <f aca="false">ROUND(C156*H156,2)</f>
        <v>0</v>
      </c>
      <c r="J156" s="28" t="n">
        <f aca="false">IFERROR(ROUND($F156/SUM(Adições!$F:$F)*Operação!$C$4,2),0)</f>
        <v>0</v>
      </c>
      <c r="K156" s="28" t="n">
        <f aca="false">IFERROR(ROUND($G156/SUM(Adições!$E:$E)*Operação!$C$5,2),0)</f>
        <v>0</v>
      </c>
      <c r="L156" s="28" t="n">
        <f aca="false">IFERROR(ROUND($G156/SUM(Adições!$E:$E)*Operação!$C$6,2),0)</f>
        <v>0</v>
      </c>
      <c r="M156" s="28" t="n">
        <f aca="false">I156+J156+K156+L156</f>
        <v>0</v>
      </c>
      <c r="N156" s="29" t="s">
        <v>40</v>
      </c>
      <c r="O156" s="30" t="n">
        <f aca="false">IFERROR(IF(P156&gt;0,ROUND((M156+W156+AB156+AC156+AG156+AL156)/(1-P156/100),2),0),0)</f>
        <v>0</v>
      </c>
      <c r="P156" s="30" t="n">
        <f aca="false">IFERROR(INDEX(Adições!$R$2:$R$301,MATCH($B156,Adições!$A$2:$A$301,0)),0)</f>
        <v>0</v>
      </c>
      <c r="Q156" s="30" t="n">
        <f aca="false">IFERROR(ROUND(O156*P156/100,2),0)</f>
        <v>0</v>
      </c>
      <c r="R156" s="30" t="n">
        <f aca="false">IFERROR(ROUND(Q156*(-INDEX(Adições!$S$2:$S$301,MATCH($B156,Adições!$A$2:$A$301,0))/100),2),0)</f>
        <v>0</v>
      </c>
      <c r="S156" s="24" t="str">
        <f aca="false">IFERROR(""&amp;INDEX(Adições!$T$2:$T$301,MATCH($B156,Adições!$A$2:$A$301,0)),"")</f>
        <v/>
      </c>
      <c r="T156" s="29" t="s">
        <v>40</v>
      </c>
      <c r="U156" s="30" t="n">
        <f aca="false">IFERROR(ROUND(W156*100/V156,2),0)</f>
        <v>0</v>
      </c>
      <c r="V156" s="31" t="n">
        <f aca="false">IFERROR(INDEX(Adições!$I$2:$I$301,MATCH($B156,Adições!$A$2:$A$301,0)),0)</f>
        <v>0</v>
      </c>
      <c r="W156" s="30" t="n">
        <f aca="false">IFERROR(ROUND($G156/INDEX(Adições!$E$2:$E$301,MATCH($B156,Adições!$A$2:$A$301,0))*INDEX(Adições!$J$2:$J$301,MATCH($B156,Adições!$A$2:$A$301,0)),2),0)</f>
        <v>0</v>
      </c>
      <c r="X156" s="24" t="str">
        <f aca="false">IFERROR(""&amp;INDEX(Adições!$K$2:$K$301,MATCH($B156,Adições!$A$2:$A$301,0)),"")</f>
        <v/>
      </c>
      <c r="Y156" s="29" t="s">
        <v>40</v>
      </c>
      <c r="Z156" s="30" t="n">
        <f aca="false">IFERROR(ROUND(AB156*100/AA156,2),0)</f>
        <v>0</v>
      </c>
      <c r="AA156" s="31" t="n">
        <f aca="false">IFERROR(INDEX(Adições!$G$2:$G$301,MATCH($B156,Adições!$A$2:$A$301,0)),0)</f>
        <v>0</v>
      </c>
      <c r="AB156" s="30" t="n">
        <f aca="false">IFERROR(ROUND($G156/INDEX(Adições!$E$2:$E$301,MATCH($B156,Adições!$A$2:$A$301,0))*INDEX(Adições!$H$2:$H$301,MATCH($B156,Adições!$A$2:$A$301,0)),2),0)</f>
        <v>0</v>
      </c>
      <c r="AC156" s="28" t="n">
        <f aca="false">IFERROR(ROUND($G156/SUM(Adições!$E:$E)*Operação!$C$7,2),0)</f>
        <v>0</v>
      </c>
      <c r="AD156" s="29" t="s">
        <v>40</v>
      </c>
      <c r="AE156" s="30" t="n">
        <f aca="false">IFERROR(ROUND(AG156*100/AF156,2),0)</f>
        <v>0</v>
      </c>
      <c r="AF156" s="28" t="n">
        <f aca="false">IFERROR(INDEX(Adições!$L$2:$L$301,MATCH($B156,Adições!$A$2:$A$301,0)),0)</f>
        <v>0</v>
      </c>
      <c r="AG156" s="30" t="n">
        <f aca="false">IFERROR(ROUND($G156/INDEX(Adições!$E$2:$E$301,MATCH($B156,Adições!$A$2:$A$301,0))*INDEX(Adições!$M$2:$M$301,MATCH($B156,Adições!$A$2:$A$301,0)),2),0)</f>
        <v>0</v>
      </c>
      <c r="AH156" s="24" t="str">
        <f aca="false">IFERROR(""&amp;INDEX(Adições!$N$2:$N$301,MATCH($B156,Adições!$A$2:$A$301,0)),"")</f>
        <v/>
      </c>
      <c r="AI156" s="29" t="s">
        <v>40</v>
      </c>
      <c r="AJ156" s="30" t="n">
        <f aca="false">IFERROR(ROUND(AL156*100/AK156,2),0)</f>
        <v>0</v>
      </c>
      <c r="AK156" s="28" t="n">
        <f aca="false">IFERROR(INDEX(Adições!$O$2:$O$301,MATCH($B156,Adições!$A$2:$A$301,0)),0)</f>
        <v>0</v>
      </c>
      <c r="AL156" s="30" t="n">
        <f aca="false">IFERROR(ROUND($G156/INDEX(Adições!$E$2:$E$301,MATCH($B156,Adições!$A$2:$A$301,0))*INDEX(Adições!$P$2:$P$301,MATCH($B156,Adições!$A$2:$A$301,0)),2),0)</f>
        <v>0</v>
      </c>
      <c r="AM156" s="24" t="str">
        <f aca="false">IFERROR(""&amp;INDEX(Adições!$Q$2:$Q$301,MATCH($B156,Adições!$A$2:$A$301,0)),"")</f>
        <v/>
      </c>
      <c r="AN156" s="28" t="n">
        <f aca="false">M156+Q156+W156+AB156+AC156+AG156+AL156</f>
        <v>0</v>
      </c>
    </row>
    <row r="157" customFormat="false" ht="12.8" hidden="false" customHeight="false" outlineLevel="0" collapsed="false">
      <c r="A157" s="20"/>
      <c r="B157" s="21"/>
      <c r="C157" s="22"/>
      <c r="D157" s="32"/>
      <c r="E157" s="24" t="str">
        <f aca="false">IFERROR(""&amp;INDEX(Adições!$B$2:$B$301,MATCH($B157,Adições!$A$2:$A$301,0)),"")</f>
        <v/>
      </c>
      <c r="F157" s="25" t="n">
        <f aca="false">IFERROR(ROUND($G157/INDEX(Adições!$E$2:$E$301,MATCH($B157,Adições!$A$2:$A$301,0))*INDEX(Adições!$F$2:$F$301,MATCH($B157,Adições!$A$2:$A$301,0)),2),0)</f>
        <v>0</v>
      </c>
      <c r="G157" s="26" t="n">
        <f aca="false">ROUND(C157*D157,4)</f>
        <v>0</v>
      </c>
      <c r="H157" s="27" t="n">
        <f aca="false">ROUND(D157*Operação!$C$1,8)</f>
        <v>0</v>
      </c>
      <c r="I157" s="28" t="n">
        <f aca="false">ROUND(C157*H157,2)</f>
        <v>0</v>
      </c>
      <c r="J157" s="28" t="n">
        <f aca="false">IFERROR(ROUND($F157/SUM(Adições!$F:$F)*Operação!$C$4,2),0)</f>
        <v>0</v>
      </c>
      <c r="K157" s="28" t="n">
        <f aca="false">IFERROR(ROUND($G157/SUM(Adições!$E:$E)*Operação!$C$5,2),0)</f>
        <v>0</v>
      </c>
      <c r="L157" s="28" t="n">
        <f aca="false">IFERROR(ROUND($G157/SUM(Adições!$E:$E)*Operação!$C$6,2),0)</f>
        <v>0</v>
      </c>
      <c r="M157" s="28" t="n">
        <f aca="false">I157+J157+K157+L157</f>
        <v>0</v>
      </c>
      <c r="N157" s="29" t="s">
        <v>40</v>
      </c>
      <c r="O157" s="30" t="n">
        <f aca="false">IFERROR(IF(P157&gt;0,ROUND((M157+W157+AB157+AC157+AG157+AL157)/(1-P157/100),2),0),0)</f>
        <v>0</v>
      </c>
      <c r="P157" s="30" t="n">
        <f aca="false">IFERROR(INDEX(Adições!$R$2:$R$301,MATCH($B157,Adições!$A$2:$A$301,0)),0)</f>
        <v>0</v>
      </c>
      <c r="Q157" s="30" t="n">
        <f aca="false">IFERROR(ROUND(O157*P157/100,2),0)</f>
        <v>0</v>
      </c>
      <c r="R157" s="30" t="n">
        <f aca="false">IFERROR(ROUND(Q157*(-INDEX(Adições!$S$2:$S$301,MATCH($B157,Adições!$A$2:$A$301,0))/100),2),0)</f>
        <v>0</v>
      </c>
      <c r="S157" s="24" t="str">
        <f aca="false">IFERROR(""&amp;INDEX(Adições!$T$2:$T$301,MATCH($B157,Adições!$A$2:$A$301,0)),"")</f>
        <v/>
      </c>
      <c r="T157" s="29" t="s">
        <v>40</v>
      </c>
      <c r="U157" s="30" t="n">
        <f aca="false">IFERROR(ROUND(W157*100/V157,2),0)</f>
        <v>0</v>
      </c>
      <c r="V157" s="31" t="n">
        <f aca="false">IFERROR(INDEX(Adições!$I$2:$I$301,MATCH($B157,Adições!$A$2:$A$301,0)),0)</f>
        <v>0</v>
      </c>
      <c r="W157" s="30" t="n">
        <f aca="false">IFERROR(ROUND($G157/INDEX(Adições!$E$2:$E$301,MATCH($B157,Adições!$A$2:$A$301,0))*INDEX(Adições!$J$2:$J$301,MATCH($B157,Adições!$A$2:$A$301,0)),2),0)</f>
        <v>0</v>
      </c>
      <c r="X157" s="24" t="str">
        <f aca="false">IFERROR(""&amp;INDEX(Adições!$K$2:$K$301,MATCH($B157,Adições!$A$2:$A$301,0)),"")</f>
        <v/>
      </c>
      <c r="Y157" s="29" t="s">
        <v>40</v>
      </c>
      <c r="Z157" s="30" t="n">
        <f aca="false">IFERROR(ROUND(AB157*100/AA157,2),0)</f>
        <v>0</v>
      </c>
      <c r="AA157" s="31" t="n">
        <f aca="false">IFERROR(INDEX(Adições!$G$2:$G$301,MATCH($B157,Adições!$A$2:$A$301,0)),0)</f>
        <v>0</v>
      </c>
      <c r="AB157" s="30" t="n">
        <f aca="false">IFERROR(ROUND($G157/INDEX(Adições!$E$2:$E$301,MATCH($B157,Adições!$A$2:$A$301,0))*INDEX(Adições!$H$2:$H$301,MATCH($B157,Adições!$A$2:$A$301,0)),2),0)</f>
        <v>0</v>
      </c>
      <c r="AC157" s="28" t="n">
        <f aca="false">IFERROR(ROUND($G157/SUM(Adições!$E:$E)*Operação!$C$7,2),0)</f>
        <v>0</v>
      </c>
      <c r="AD157" s="29" t="s">
        <v>40</v>
      </c>
      <c r="AE157" s="30" t="n">
        <f aca="false">IFERROR(ROUND(AG157*100/AF157,2),0)</f>
        <v>0</v>
      </c>
      <c r="AF157" s="28" t="n">
        <f aca="false">IFERROR(INDEX(Adições!$L$2:$L$301,MATCH($B157,Adições!$A$2:$A$301,0)),0)</f>
        <v>0</v>
      </c>
      <c r="AG157" s="30" t="n">
        <f aca="false">IFERROR(ROUND($G157/INDEX(Adições!$E$2:$E$301,MATCH($B157,Adições!$A$2:$A$301,0))*INDEX(Adições!$M$2:$M$301,MATCH($B157,Adições!$A$2:$A$301,0)),2),0)</f>
        <v>0</v>
      </c>
      <c r="AH157" s="24" t="str">
        <f aca="false">IFERROR(""&amp;INDEX(Adições!$N$2:$N$301,MATCH($B157,Adições!$A$2:$A$301,0)),"")</f>
        <v/>
      </c>
      <c r="AI157" s="29" t="s">
        <v>40</v>
      </c>
      <c r="AJ157" s="30" t="n">
        <f aca="false">IFERROR(ROUND(AL157*100/AK157,2),0)</f>
        <v>0</v>
      </c>
      <c r="AK157" s="28" t="n">
        <f aca="false">IFERROR(INDEX(Adições!$O$2:$O$301,MATCH($B157,Adições!$A$2:$A$301,0)),0)</f>
        <v>0</v>
      </c>
      <c r="AL157" s="30" t="n">
        <f aca="false">IFERROR(ROUND($G157/INDEX(Adições!$E$2:$E$301,MATCH($B157,Adições!$A$2:$A$301,0))*INDEX(Adições!$P$2:$P$301,MATCH($B157,Adições!$A$2:$A$301,0)),2),0)</f>
        <v>0</v>
      </c>
      <c r="AM157" s="24" t="str">
        <f aca="false">IFERROR(""&amp;INDEX(Adições!$Q$2:$Q$301,MATCH($B157,Adições!$A$2:$A$301,0)),"")</f>
        <v/>
      </c>
      <c r="AN157" s="28" t="n">
        <f aca="false">M157+Q157+W157+AB157+AC157+AG157+AL157</f>
        <v>0</v>
      </c>
    </row>
    <row r="158" customFormat="false" ht="12.8" hidden="false" customHeight="false" outlineLevel="0" collapsed="false">
      <c r="A158" s="20"/>
      <c r="B158" s="21"/>
      <c r="C158" s="22"/>
      <c r="D158" s="32"/>
      <c r="E158" s="24" t="str">
        <f aca="false">IFERROR(""&amp;INDEX(Adições!$B$2:$B$301,MATCH($B158,Adições!$A$2:$A$301,0)),"")</f>
        <v/>
      </c>
      <c r="F158" s="25" t="n">
        <f aca="false">IFERROR(ROUND($G158/INDEX(Adições!$E$2:$E$301,MATCH($B158,Adições!$A$2:$A$301,0))*INDEX(Adições!$F$2:$F$301,MATCH($B158,Adições!$A$2:$A$301,0)),2),0)</f>
        <v>0</v>
      </c>
      <c r="G158" s="26" t="n">
        <f aca="false">ROUND(C158*D158,4)</f>
        <v>0</v>
      </c>
      <c r="H158" s="27" t="n">
        <f aca="false">ROUND(D158*Operação!$C$1,8)</f>
        <v>0</v>
      </c>
      <c r="I158" s="28" t="n">
        <f aca="false">ROUND(C158*H158,2)</f>
        <v>0</v>
      </c>
      <c r="J158" s="28" t="n">
        <f aca="false">IFERROR(ROUND($F158/SUM(Adições!$F:$F)*Operação!$C$4,2),0)</f>
        <v>0</v>
      </c>
      <c r="K158" s="28" t="n">
        <f aca="false">IFERROR(ROUND($G158/SUM(Adições!$E:$E)*Operação!$C$5,2),0)</f>
        <v>0</v>
      </c>
      <c r="L158" s="28" t="n">
        <f aca="false">IFERROR(ROUND($G158/SUM(Adições!$E:$E)*Operação!$C$6,2),0)</f>
        <v>0</v>
      </c>
      <c r="M158" s="28" t="n">
        <f aca="false">I158+J158+K158+L158</f>
        <v>0</v>
      </c>
      <c r="N158" s="29" t="s">
        <v>40</v>
      </c>
      <c r="O158" s="30" t="n">
        <f aca="false">IFERROR(IF(P158&gt;0,ROUND((M158+W158+AB158+AC158+AG158+AL158)/(1-P158/100),2),0),0)</f>
        <v>0</v>
      </c>
      <c r="P158" s="30" t="n">
        <f aca="false">IFERROR(INDEX(Adições!$R$2:$R$301,MATCH($B158,Adições!$A$2:$A$301,0)),0)</f>
        <v>0</v>
      </c>
      <c r="Q158" s="30" t="n">
        <f aca="false">IFERROR(ROUND(O158*P158/100,2),0)</f>
        <v>0</v>
      </c>
      <c r="R158" s="30" t="n">
        <f aca="false">IFERROR(ROUND(Q158*(-INDEX(Adições!$S$2:$S$301,MATCH($B158,Adições!$A$2:$A$301,0))/100),2),0)</f>
        <v>0</v>
      </c>
      <c r="S158" s="24" t="str">
        <f aca="false">IFERROR(""&amp;INDEX(Adições!$T$2:$T$301,MATCH($B158,Adições!$A$2:$A$301,0)),"")</f>
        <v/>
      </c>
      <c r="T158" s="29" t="s">
        <v>40</v>
      </c>
      <c r="U158" s="30" t="n">
        <f aca="false">IFERROR(ROUND(W158*100/V158,2),0)</f>
        <v>0</v>
      </c>
      <c r="V158" s="31" t="n">
        <f aca="false">IFERROR(INDEX(Adições!$I$2:$I$301,MATCH($B158,Adições!$A$2:$A$301,0)),0)</f>
        <v>0</v>
      </c>
      <c r="W158" s="30" t="n">
        <f aca="false">IFERROR(ROUND($G158/INDEX(Adições!$E$2:$E$301,MATCH($B158,Adições!$A$2:$A$301,0))*INDEX(Adições!$J$2:$J$301,MATCH($B158,Adições!$A$2:$A$301,0)),2),0)</f>
        <v>0</v>
      </c>
      <c r="X158" s="24" t="str">
        <f aca="false">IFERROR(""&amp;INDEX(Adições!$K$2:$K$301,MATCH($B158,Adições!$A$2:$A$301,0)),"")</f>
        <v/>
      </c>
      <c r="Y158" s="29" t="s">
        <v>40</v>
      </c>
      <c r="Z158" s="30" t="n">
        <f aca="false">IFERROR(ROUND(AB158*100/AA158,2),0)</f>
        <v>0</v>
      </c>
      <c r="AA158" s="31" t="n">
        <f aca="false">IFERROR(INDEX(Adições!$G$2:$G$301,MATCH($B158,Adições!$A$2:$A$301,0)),0)</f>
        <v>0</v>
      </c>
      <c r="AB158" s="30" t="n">
        <f aca="false">IFERROR(ROUND($G158/INDEX(Adições!$E$2:$E$301,MATCH($B158,Adições!$A$2:$A$301,0))*INDEX(Adições!$H$2:$H$301,MATCH($B158,Adições!$A$2:$A$301,0)),2),0)</f>
        <v>0</v>
      </c>
      <c r="AC158" s="28" t="n">
        <f aca="false">IFERROR(ROUND($G158/SUM(Adições!$E:$E)*Operação!$C$7,2),0)</f>
        <v>0</v>
      </c>
      <c r="AD158" s="29" t="s">
        <v>40</v>
      </c>
      <c r="AE158" s="30" t="n">
        <f aca="false">IFERROR(ROUND(AG158*100/AF158,2),0)</f>
        <v>0</v>
      </c>
      <c r="AF158" s="28" t="n">
        <f aca="false">IFERROR(INDEX(Adições!$L$2:$L$301,MATCH($B158,Adições!$A$2:$A$301,0)),0)</f>
        <v>0</v>
      </c>
      <c r="AG158" s="30" t="n">
        <f aca="false">IFERROR(ROUND($G158/INDEX(Adições!$E$2:$E$301,MATCH($B158,Adições!$A$2:$A$301,0))*INDEX(Adições!$M$2:$M$301,MATCH($B158,Adições!$A$2:$A$301,0)),2),0)</f>
        <v>0</v>
      </c>
      <c r="AH158" s="24" t="str">
        <f aca="false">IFERROR(""&amp;INDEX(Adições!$N$2:$N$301,MATCH($B158,Adições!$A$2:$A$301,0)),"")</f>
        <v/>
      </c>
      <c r="AI158" s="29" t="s">
        <v>40</v>
      </c>
      <c r="AJ158" s="30" t="n">
        <f aca="false">IFERROR(ROUND(AL158*100/AK158,2),0)</f>
        <v>0</v>
      </c>
      <c r="AK158" s="28" t="n">
        <f aca="false">IFERROR(INDEX(Adições!$O$2:$O$301,MATCH($B158,Adições!$A$2:$A$301,0)),0)</f>
        <v>0</v>
      </c>
      <c r="AL158" s="30" t="n">
        <f aca="false">IFERROR(ROUND($G158/INDEX(Adições!$E$2:$E$301,MATCH($B158,Adições!$A$2:$A$301,0))*INDEX(Adições!$P$2:$P$301,MATCH($B158,Adições!$A$2:$A$301,0)),2),0)</f>
        <v>0</v>
      </c>
      <c r="AM158" s="24" t="str">
        <f aca="false">IFERROR(""&amp;INDEX(Adições!$Q$2:$Q$301,MATCH($B158,Adições!$A$2:$A$301,0)),"")</f>
        <v/>
      </c>
      <c r="AN158" s="28" t="n">
        <f aca="false">M158+Q158+W158+AB158+AC158+AG158+AL158</f>
        <v>0</v>
      </c>
    </row>
    <row r="159" customFormat="false" ht="12.8" hidden="false" customHeight="false" outlineLevel="0" collapsed="false">
      <c r="A159" s="20"/>
      <c r="B159" s="21"/>
      <c r="C159" s="22"/>
      <c r="D159" s="32"/>
      <c r="E159" s="24" t="str">
        <f aca="false">IFERROR(""&amp;INDEX(Adições!$B$2:$B$301,MATCH($B159,Adições!$A$2:$A$301,0)),"")</f>
        <v/>
      </c>
      <c r="F159" s="25" t="n">
        <f aca="false">IFERROR(ROUND($G159/INDEX(Adições!$E$2:$E$301,MATCH($B159,Adições!$A$2:$A$301,0))*INDEX(Adições!$F$2:$F$301,MATCH($B159,Adições!$A$2:$A$301,0)),2),0)</f>
        <v>0</v>
      </c>
      <c r="G159" s="26" t="n">
        <f aca="false">ROUND(C159*D159,4)</f>
        <v>0</v>
      </c>
      <c r="H159" s="27" t="n">
        <f aca="false">ROUND(D159*Operação!$C$1,8)</f>
        <v>0</v>
      </c>
      <c r="I159" s="28" t="n">
        <f aca="false">ROUND(C159*H159,2)</f>
        <v>0</v>
      </c>
      <c r="J159" s="28" t="n">
        <f aca="false">IFERROR(ROUND($F159/SUM(Adições!$F:$F)*Operação!$C$4,2),0)</f>
        <v>0</v>
      </c>
      <c r="K159" s="28" t="n">
        <f aca="false">IFERROR(ROUND($G159/SUM(Adições!$E:$E)*Operação!$C$5,2),0)</f>
        <v>0</v>
      </c>
      <c r="L159" s="28" t="n">
        <f aca="false">IFERROR(ROUND($G159/SUM(Adições!$E:$E)*Operação!$C$6,2),0)</f>
        <v>0</v>
      </c>
      <c r="M159" s="28" t="n">
        <f aca="false">I159+J159+K159+L159</f>
        <v>0</v>
      </c>
      <c r="N159" s="29" t="s">
        <v>40</v>
      </c>
      <c r="O159" s="30" t="n">
        <f aca="false">IFERROR(IF(P159&gt;0,ROUND((M159+W159+AB159+AC159+AG159+AL159)/(1-P159/100),2),0),0)</f>
        <v>0</v>
      </c>
      <c r="P159" s="30" t="n">
        <f aca="false">IFERROR(INDEX(Adições!$R$2:$R$301,MATCH($B159,Adições!$A$2:$A$301,0)),0)</f>
        <v>0</v>
      </c>
      <c r="Q159" s="30" t="n">
        <f aca="false">IFERROR(ROUND(O159*P159/100,2),0)</f>
        <v>0</v>
      </c>
      <c r="R159" s="30" t="n">
        <f aca="false">IFERROR(ROUND(Q159*(-INDEX(Adições!$S$2:$S$301,MATCH($B159,Adições!$A$2:$A$301,0))/100),2),0)</f>
        <v>0</v>
      </c>
      <c r="S159" s="24" t="str">
        <f aca="false">IFERROR(""&amp;INDEX(Adições!$T$2:$T$301,MATCH($B159,Adições!$A$2:$A$301,0)),"")</f>
        <v/>
      </c>
      <c r="T159" s="29" t="s">
        <v>40</v>
      </c>
      <c r="U159" s="30" t="n">
        <f aca="false">IFERROR(ROUND(W159*100/V159,2),0)</f>
        <v>0</v>
      </c>
      <c r="V159" s="31" t="n">
        <f aca="false">IFERROR(INDEX(Adições!$I$2:$I$301,MATCH($B159,Adições!$A$2:$A$301,0)),0)</f>
        <v>0</v>
      </c>
      <c r="W159" s="30" t="n">
        <f aca="false">IFERROR(ROUND($G159/INDEX(Adições!$E$2:$E$301,MATCH($B159,Adições!$A$2:$A$301,0))*INDEX(Adições!$J$2:$J$301,MATCH($B159,Adições!$A$2:$A$301,0)),2),0)</f>
        <v>0</v>
      </c>
      <c r="X159" s="24" t="str">
        <f aca="false">IFERROR(""&amp;INDEX(Adições!$K$2:$K$301,MATCH($B159,Adições!$A$2:$A$301,0)),"")</f>
        <v/>
      </c>
      <c r="Y159" s="29" t="s">
        <v>40</v>
      </c>
      <c r="Z159" s="30" t="n">
        <f aca="false">IFERROR(ROUND(AB159*100/AA159,2),0)</f>
        <v>0</v>
      </c>
      <c r="AA159" s="31" t="n">
        <f aca="false">IFERROR(INDEX(Adições!$G$2:$G$301,MATCH($B159,Adições!$A$2:$A$301,0)),0)</f>
        <v>0</v>
      </c>
      <c r="AB159" s="30" t="n">
        <f aca="false">IFERROR(ROUND($G159/INDEX(Adições!$E$2:$E$301,MATCH($B159,Adições!$A$2:$A$301,0))*INDEX(Adições!$H$2:$H$301,MATCH($B159,Adições!$A$2:$A$301,0)),2),0)</f>
        <v>0</v>
      </c>
      <c r="AC159" s="28" t="n">
        <f aca="false">IFERROR(ROUND($G159/SUM(Adições!$E:$E)*Operação!$C$7,2),0)</f>
        <v>0</v>
      </c>
      <c r="AD159" s="29" t="s">
        <v>40</v>
      </c>
      <c r="AE159" s="30" t="n">
        <f aca="false">IFERROR(ROUND(AG159*100/AF159,2),0)</f>
        <v>0</v>
      </c>
      <c r="AF159" s="28" t="n">
        <f aca="false">IFERROR(INDEX(Adições!$L$2:$L$301,MATCH($B159,Adições!$A$2:$A$301,0)),0)</f>
        <v>0</v>
      </c>
      <c r="AG159" s="30" t="n">
        <f aca="false">IFERROR(ROUND($G159/INDEX(Adições!$E$2:$E$301,MATCH($B159,Adições!$A$2:$A$301,0))*INDEX(Adições!$M$2:$M$301,MATCH($B159,Adições!$A$2:$A$301,0)),2),0)</f>
        <v>0</v>
      </c>
      <c r="AH159" s="24" t="str">
        <f aca="false">IFERROR(""&amp;INDEX(Adições!$N$2:$N$301,MATCH($B159,Adições!$A$2:$A$301,0)),"")</f>
        <v/>
      </c>
      <c r="AI159" s="29" t="s">
        <v>40</v>
      </c>
      <c r="AJ159" s="30" t="n">
        <f aca="false">IFERROR(ROUND(AL159*100/AK159,2),0)</f>
        <v>0</v>
      </c>
      <c r="AK159" s="28" t="n">
        <f aca="false">IFERROR(INDEX(Adições!$O$2:$O$301,MATCH($B159,Adições!$A$2:$A$301,0)),0)</f>
        <v>0</v>
      </c>
      <c r="AL159" s="30" t="n">
        <f aca="false">IFERROR(ROUND($G159/INDEX(Adições!$E$2:$E$301,MATCH($B159,Adições!$A$2:$A$301,0))*INDEX(Adições!$P$2:$P$301,MATCH($B159,Adições!$A$2:$A$301,0)),2),0)</f>
        <v>0</v>
      </c>
      <c r="AM159" s="24" t="str">
        <f aca="false">IFERROR(""&amp;INDEX(Adições!$Q$2:$Q$301,MATCH($B159,Adições!$A$2:$A$301,0)),"")</f>
        <v/>
      </c>
      <c r="AN159" s="28" t="n">
        <f aca="false">M159+Q159+W159+AB159+AC159+AG159+AL159</f>
        <v>0</v>
      </c>
    </row>
    <row r="160" customFormat="false" ht="12.8" hidden="false" customHeight="false" outlineLevel="0" collapsed="false">
      <c r="A160" s="20"/>
      <c r="B160" s="21"/>
      <c r="C160" s="22"/>
      <c r="D160" s="32"/>
      <c r="E160" s="24" t="str">
        <f aca="false">IFERROR(""&amp;INDEX(Adições!$B$2:$B$301,MATCH($B160,Adições!$A$2:$A$301,0)),"")</f>
        <v/>
      </c>
      <c r="F160" s="25" t="n">
        <f aca="false">IFERROR(ROUND($G160/INDEX(Adições!$E$2:$E$301,MATCH($B160,Adições!$A$2:$A$301,0))*INDEX(Adições!$F$2:$F$301,MATCH($B160,Adições!$A$2:$A$301,0)),2),0)</f>
        <v>0</v>
      </c>
      <c r="G160" s="26" t="n">
        <f aca="false">ROUND(C160*D160,4)</f>
        <v>0</v>
      </c>
      <c r="H160" s="27" t="n">
        <f aca="false">ROUND(D160*Operação!$C$1,8)</f>
        <v>0</v>
      </c>
      <c r="I160" s="28" t="n">
        <f aca="false">ROUND(C160*H160,2)</f>
        <v>0</v>
      </c>
      <c r="J160" s="28" t="n">
        <f aca="false">IFERROR(ROUND($F160/SUM(Adições!$F:$F)*Operação!$C$4,2),0)</f>
        <v>0</v>
      </c>
      <c r="K160" s="28" t="n">
        <f aca="false">IFERROR(ROUND($G160/SUM(Adições!$E:$E)*Operação!$C$5,2),0)</f>
        <v>0</v>
      </c>
      <c r="L160" s="28" t="n">
        <f aca="false">IFERROR(ROUND($G160/SUM(Adições!$E:$E)*Operação!$C$6,2),0)</f>
        <v>0</v>
      </c>
      <c r="M160" s="28" t="n">
        <f aca="false">I160+J160+K160+L160</f>
        <v>0</v>
      </c>
      <c r="N160" s="29" t="s">
        <v>40</v>
      </c>
      <c r="O160" s="30" t="n">
        <f aca="false">IFERROR(IF(P160&gt;0,ROUND((M160+W160+AB160+AC160+AG160+AL160)/(1-P160/100),2),0),0)</f>
        <v>0</v>
      </c>
      <c r="P160" s="30" t="n">
        <f aca="false">IFERROR(INDEX(Adições!$R$2:$R$301,MATCH($B160,Adições!$A$2:$A$301,0)),0)</f>
        <v>0</v>
      </c>
      <c r="Q160" s="30" t="n">
        <f aca="false">IFERROR(ROUND(O160*P160/100,2),0)</f>
        <v>0</v>
      </c>
      <c r="R160" s="30" t="n">
        <f aca="false">IFERROR(ROUND(Q160*(-INDEX(Adições!$S$2:$S$301,MATCH($B160,Adições!$A$2:$A$301,0))/100),2),0)</f>
        <v>0</v>
      </c>
      <c r="S160" s="24" t="str">
        <f aca="false">IFERROR(""&amp;INDEX(Adições!$T$2:$T$301,MATCH($B160,Adições!$A$2:$A$301,0)),"")</f>
        <v/>
      </c>
      <c r="T160" s="29" t="s">
        <v>40</v>
      </c>
      <c r="U160" s="30" t="n">
        <f aca="false">IFERROR(ROUND(W160*100/V160,2),0)</f>
        <v>0</v>
      </c>
      <c r="V160" s="31" t="n">
        <f aca="false">IFERROR(INDEX(Adições!$I$2:$I$301,MATCH($B160,Adições!$A$2:$A$301,0)),0)</f>
        <v>0</v>
      </c>
      <c r="W160" s="30" t="n">
        <f aca="false">IFERROR(ROUND($G160/INDEX(Adições!$E$2:$E$301,MATCH($B160,Adições!$A$2:$A$301,0))*INDEX(Adições!$J$2:$J$301,MATCH($B160,Adições!$A$2:$A$301,0)),2),0)</f>
        <v>0</v>
      </c>
      <c r="X160" s="24" t="str">
        <f aca="false">IFERROR(""&amp;INDEX(Adições!$K$2:$K$301,MATCH($B160,Adições!$A$2:$A$301,0)),"")</f>
        <v/>
      </c>
      <c r="Y160" s="29" t="s">
        <v>40</v>
      </c>
      <c r="Z160" s="30" t="n">
        <f aca="false">IFERROR(ROUND(AB160*100/AA160,2),0)</f>
        <v>0</v>
      </c>
      <c r="AA160" s="31" t="n">
        <f aca="false">IFERROR(INDEX(Adições!$G$2:$G$301,MATCH($B160,Adições!$A$2:$A$301,0)),0)</f>
        <v>0</v>
      </c>
      <c r="AB160" s="30" t="n">
        <f aca="false">IFERROR(ROUND($G160/INDEX(Adições!$E$2:$E$301,MATCH($B160,Adições!$A$2:$A$301,0))*INDEX(Adições!$H$2:$H$301,MATCH($B160,Adições!$A$2:$A$301,0)),2),0)</f>
        <v>0</v>
      </c>
      <c r="AC160" s="28" t="n">
        <f aca="false">IFERROR(ROUND($G160/SUM(Adições!$E:$E)*Operação!$C$7,2),0)</f>
        <v>0</v>
      </c>
      <c r="AD160" s="29" t="s">
        <v>40</v>
      </c>
      <c r="AE160" s="30" t="n">
        <f aca="false">IFERROR(ROUND(AG160*100/AF160,2),0)</f>
        <v>0</v>
      </c>
      <c r="AF160" s="28" t="n">
        <f aca="false">IFERROR(INDEX(Adições!$L$2:$L$301,MATCH($B160,Adições!$A$2:$A$301,0)),0)</f>
        <v>0</v>
      </c>
      <c r="AG160" s="30" t="n">
        <f aca="false">IFERROR(ROUND($G160/INDEX(Adições!$E$2:$E$301,MATCH($B160,Adições!$A$2:$A$301,0))*INDEX(Adições!$M$2:$M$301,MATCH($B160,Adições!$A$2:$A$301,0)),2),0)</f>
        <v>0</v>
      </c>
      <c r="AH160" s="24" t="str">
        <f aca="false">IFERROR(""&amp;INDEX(Adições!$N$2:$N$301,MATCH($B160,Adições!$A$2:$A$301,0)),"")</f>
        <v/>
      </c>
      <c r="AI160" s="29" t="s">
        <v>40</v>
      </c>
      <c r="AJ160" s="30" t="n">
        <f aca="false">IFERROR(ROUND(AL160*100/AK160,2),0)</f>
        <v>0</v>
      </c>
      <c r="AK160" s="28" t="n">
        <f aca="false">IFERROR(INDEX(Adições!$O$2:$O$301,MATCH($B160,Adições!$A$2:$A$301,0)),0)</f>
        <v>0</v>
      </c>
      <c r="AL160" s="30" t="n">
        <f aca="false">IFERROR(ROUND($G160/INDEX(Adições!$E$2:$E$301,MATCH($B160,Adições!$A$2:$A$301,0))*INDEX(Adições!$P$2:$P$301,MATCH($B160,Adições!$A$2:$A$301,0)),2),0)</f>
        <v>0</v>
      </c>
      <c r="AM160" s="24" t="str">
        <f aca="false">IFERROR(""&amp;INDEX(Adições!$Q$2:$Q$301,MATCH($B160,Adições!$A$2:$A$301,0)),"")</f>
        <v/>
      </c>
      <c r="AN160" s="28" t="n">
        <f aca="false">M160+Q160+W160+AB160+AC160+AG160+AL160</f>
        <v>0</v>
      </c>
    </row>
    <row r="161" customFormat="false" ht="12.8" hidden="false" customHeight="false" outlineLevel="0" collapsed="false">
      <c r="A161" s="20"/>
      <c r="B161" s="21"/>
      <c r="C161" s="22"/>
      <c r="D161" s="32"/>
      <c r="E161" s="24" t="str">
        <f aca="false">IFERROR(""&amp;INDEX(Adições!$B$2:$B$301,MATCH($B161,Adições!$A$2:$A$301,0)),"")</f>
        <v/>
      </c>
      <c r="F161" s="25" t="n">
        <f aca="false">IFERROR(ROUND($G161/INDEX(Adições!$E$2:$E$301,MATCH($B161,Adições!$A$2:$A$301,0))*INDEX(Adições!$F$2:$F$301,MATCH($B161,Adições!$A$2:$A$301,0)),2),0)</f>
        <v>0</v>
      </c>
      <c r="G161" s="26" t="n">
        <f aca="false">ROUND(C161*D161,4)</f>
        <v>0</v>
      </c>
      <c r="H161" s="27" t="n">
        <f aca="false">ROUND(D161*Operação!$C$1,8)</f>
        <v>0</v>
      </c>
      <c r="I161" s="28" t="n">
        <f aca="false">ROUND(C161*H161,2)</f>
        <v>0</v>
      </c>
      <c r="J161" s="28" t="n">
        <f aca="false">IFERROR(ROUND($F161/SUM(Adições!$F:$F)*Operação!$C$4,2),0)</f>
        <v>0</v>
      </c>
      <c r="K161" s="28" t="n">
        <f aca="false">IFERROR(ROUND($G161/SUM(Adições!$E:$E)*Operação!$C$5,2),0)</f>
        <v>0</v>
      </c>
      <c r="L161" s="28" t="n">
        <f aca="false">IFERROR(ROUND($G161/SUM(Adições!$E:$E)*Operação!$C$6,2),0)</f>
        <v>0</v>
      </c>
      <c r="M161" s="28" t="n">
        <f aca="false">I161+J161+K161+L161</f>
        <v>0</v>
      </c>
      <c r="N161" s="29" t="s">
        <v>40</v>
      </c>
      <c r="O161" s="30" t="n">
        <f aca="false">IFERROR(IF(P161&gt;0,ROUND((M161+W161+AB161+AC161+AG161+AL161)/(1-P161/100),2),0),0)</f>
        <v>0</v>
      </c>
      <c r="P161" s="30" t="n">
        <f aca="false">IFERROR(INDEX(Adições!$R$2:$R$301,MATCH($B161,Adições!$A$2:$A$301,0)),0)</f>
        <v>0</v>
      </c>
      <c r="Q161" s="30" t="n">
        <f aca="false">IFERROR(ROUND(O161*P161/100,2),0)</f>
        <v>0</v>
      </c>
      <c r="R161" s="30" t="n">
        <f aca="false">IFERROR(ROUND(Q161*(-INDEX(Adições!$S$2:$S$301,MATCH($B161,Adições!$A$2:$A$301,0))/100),2),0)</f>
        <v>0</v>
      </c>
      <c r="S161" s="24" t="str">
        <f aca="false">IFERROR(""&amp;INDEX(Adições!$T$2:$T$301,MATCH($B161,Adições!$A$2:$A$301,0)),"")</f>
        <v/>
      </c>
      <c r="T161" s="29" t="s">
        <v>40</v>
      </c>
      <c r="U161" s="30" t="n">
        <f aca="false">IFERROR(ROUND(W161*100/V161,2),0)</f>
        <v>0</v>
      </c>
      <c r="V161" s="31" t="n">
        <f aca="false">IFERROR(INDEX(Adições!$I$2:$I$301,MATCH($B161,Adições!$A$2:$A$301,0)),0)</f>
        <v>0</v>
      </c>
      <c r="W161" s="30" t="n">
        <f aca="false">IFERROR(ROUND($G161/INDEX(Adições!$E$2:$E$301,MATCH($B161,Adições!$A$2:$A$301,0))*INDEX(Adições!$J$2:$J$301,MATCH($B161,Adições!$A$2:$A$301,0)),2),0)</f>
        <v>0</v>
      </c>
      <c r="X161" s="24" t="str">
        <f aca="false">IFERROR(""&amp;INDEX(Adições!$K$2:$K$301,MATCH($B161,Adições!$A$2:$A$301,0)),"")</f>
        <v/>
      </c>
      <c r="Y161" s="29" t="s">
        <v>40</v>
      </c>
      <c r="Z161" s="30" t="n">
        <f aca="false">IFERROR(ROUND(AB161*100/AA161,2),0)</f>
        <v>0</v>
      </c>
      <c r="AA161" s="31" t="n">
        <f aca="false">IFERROR(INDEX(Adições!$G$2:$G$301,MATCH($B161,Adições!$A$2:$A$301,0)),0)</f>
        <v>0</v>
      </c>
      <c r="AB161" s="30" t="n">
        <f aca="false">IFERROR(ROUND($G161/INDEX(Adições!$E$2:$E$301,MATCH($B161,Adições!$A$2:$A$301,0))*INDEX(Adições!$H$2:$H$301,MATCH($B161,Adições!$A$2:$A$301,0)),2),0)</f>
        <v>0</v>
      </c>
      <c r="AC161" s="28" t="n">
        <f aca="false">IFERROR(ROUND($G161/SUM(Adições!$E:$E)*Operação!$C$7,2),0)</f>
        <v>0</v>
      </c>
      <c r="AD161" s="29" t="s">
        <v>40</v>
      </c>
      <c r="AE161" s="30" t="n">
        <f aca="false">IFERROR(ROUND(AG161*100/AF161,2),0)</f>
        <v>0</v>
      </c>
      <c r="AF161" s="28" t="n">
        <f aca="false">IFERROR(INDEX(Adições!$L$2:$L$301,MATCH($B161,Adições!$A$2:$A$301,0)),0)</f>
        <v>0</v>
      </c>
      <c r="AG161" s="30" t="n">
        <f aca="false">IFERROR(ROUND($G161/INDEX(Adições!$E$2:$E$301,MATCH($B161,Adições!$A$2:$A$301,0))*INDEX(Adições!$M$2:$M$301,MATCH($B161,Adições!$A$2:$A$301,0)),2),0)</f>
        <v>0</v>
      </c>
      <c r="AH161" s="24" t="str">
        <f aca="false">IFERROR(""&amp;INDEX(Adições!$N$2:$N$301,MATCH($B161,Adições!$A$2:$A$301,0)),"")</f>
        <v/>
      </c>
      <c r="AI161" s="29" t="s">
        <v>40</v>
      </c>
      <c r="AJ161" s="30" t="n">
        <f aca="false">IFERROR(ROUND(AL161*100/AK161,2),0)</f>
        <v>0</v>
      </c>
      <c r="AK161" s="28" t="n">
        <f aca="false">IFERROR(INDEX(Adições!$O$2:$O$301,MATCH($B161,Adições!$A$2:$A$301,0)),0)</f>
        <v>0</v>
      </c>
      <c r="AL161" s="30" t="n">
        <f aca="false">IFERROR(ROUND($G161/INDEX(Adições!$E$2:$E$301,MATCH($B161,Adições!$A$2:$A$301,0))*INDEX(Adições!$P$2:$P$301,MATCH($B161,Adições!$A$2:$A$301,0)),2),0)</f>
        <v>0</v>
      </c>
      <c r="AM161" s="24" t="str">
        <f aca="false">IFERROR(""&amp;INDEX(Adições!$Q$2:$Q$301,MATCH($B161,Adições!$A$2:$A$301,0)),"")</f>
        <v/>
      </c>
      <c r="AN161" s="28" t="n">
        <f aca="false">M161+Q161+W161+AB161+AC161+AG161+AL161</f>
        <v>0</v>
      </c>
    </row>
    <row r="162" customFormat="false" ht="12.8" hidden="false" customHeight="false" outlineLevel="0" collapsed="false">
      <c r="A162" s="20"/>
      <c r="B162" s="21"/>
      <c r="C162" s="22"/>
      <c r="D162" s="32"/>
      <c r="E162" s="24" t="str">
        <f aca="false">IFERROR(""&amp;INDEX(Adições!$B$2:$B$301,MATCH($B162,Adições!$A$2:$A$301,0)),"")</f>
        <v/>
      </c>
      <c r="F162" s="25" t="n">
        <f aca="false">IFERROR(ROUND($G162/INDEX(Adições!$E$2:$E$301,MATCH($B162,Adições!$A$2:$A$301,0))*INDEX(Adições!$F$2:$F$301,MATCH($B162,Adições!$A$2:$A$301,0)),2),0)</f>
        <v>0</v>
      </c>
      <c r="G162" s="26" t="n">
        <f aca="false">ROUND(C162*D162,4)</f>
        <v>0</v>
      </c>
      <c r="H162" s="27" t="n">
        <f aca="false">ROUND(D162*Operação!$C$1,8)</f>
        <v>0</v>
      </c>
      <c r="I162" s="28" t="n">
        <f aca="false">ROUND(C162*H162,2)</f>
        <v>0</v>
      </c>
      <c r="J162" s="28" t="n">
        <f aca="false">IFERROR(ROUND($F162/SUM(Adições!$F:$F)*Operação!$C$4,2),0)</f>
        <v>0</v>
      </c>
      <c r="K162" s="28" t="n">
        <f aca="false">IFERROR(ROUND($G162/SUM(Adições!$E:$E)*Operação!$C$5,2),0)</f>
        <v>0</v>
      </c>
      <c r="L162" s="28" t="n">
        <f aca="false">IFERROR(ROUND($G162/SUM(Adições!$E:$E)*Operação!$C$6,2),0)</f>
        <v>0</v>
      </c>
      <c r="M162" s="28" t="n">
        <f aca="false">I162+J162+K162+L162</f>
        <v>0</v>
      </c>
      <c r="N162" s="29" t="s">
        <v>40</v>
      </c>
      <c r="O162" s="30" t="n">
        <f aca="false">IFERROR(IF(P162&gt;0,ROUND((M162+W162+AB162+AC162+AG162+AL162)/(1-P162/100),2),0),0)</f>
        <v>0</v>
      </c>
      <c r="P162" s="30" t="n">
        <f aca="false">IFERROR(INDEX(Adições!$R$2:$R$301,MATCH($B162,Adições!$A$2:$A$301,0)),0)</f>
        <v>0</v>
      </c>
      <c r="Q162" s="30" t="n">
        <f aca="false">IFERROR(ROUND(O162*P162/100,2),0)</f>
        <v>0</v>
      </c>
      <c r="R162" s="30" t="n">
        <f aca="false">IFERROR(ROUND(Q162*(-INDEX(Adições!$S$2:$S$301,MATCH($B162,Adições!$A$2:$A$301,0))/100),2),0)</f>
        <v>0</v>
      </c>
      <c r="S162" s="24" t="str">
        <f aca="false">IFERROR(""&amp;INDEX(Adições!$T$2:$T$301,MATCH($B162,Adições!$A$2:$A$301,0)),"")</f>
        <v/>
      </c>
      <c r="T162" s="29" t="s">
        <v>40</v>
      </c>
      <c r="U162" s="30" t="n">
        <f aca="false">IFERROR(ROUND(W162*100/V162,2),0)</f>
        <v>0</v>
      </c>
      <c r="V162" s="31" t="n">
        <f aca="false">IFERROR(INDEX(Adições!$I$2:$I$301,MATCH($B162,Adições!$A$2:$A$301,0)),0)</f>
        <v>0</v>
      </c>
      <c r="W162" s="30" t="n">
        <f aca="false">IFERROR(ROUND($G162/INDEX(Adições!$E$2:$E$301,MATCH($B162,Adições!$A$2:$A$301,0))*INDEX(Adições!$J$2:$J$301,MATCH($B162,Adições!$A$2:$A$301,0)),2),0)</f>
        <v>0</v>
      </c>
      <c r="X162" s="24" t="str">
        <f aca="false">IFERROR(""&amp;INDEX(Adições!$K$2:$K$301,MATCH($B162,Adições!$A$2:$A$301,0)),"")</f>
        <v/>
      </c>
      <c r="Y162" s="29" t="s">
        <v>40</v>
      </c>
      <c r="Z162" s="30" t="n">
        <f aca="false">IFERROR(ROUND(AB162*100/AA162,2),0)</f>
        <v>0</v>
      </c>
      <c r="AA162" s="31" t="n">
        <f aca="false">IFERROR(INDEX(Adições!$G$2:$G$301,MATCH($B162,Adições!$A$2:$A$301,0)),0)</f>
        <v>0</v>
      </c>
      <c r="AB162" s="30" t="n">
        <f aca="false">IFERROR(ROUND($G162/INDEX(Adições!$E$2:$E$301,MATCH($B162,Adições!$A$2:$A$301,0))*INDEX(Adições!$H$2:$H$301,MATCH($B162,Adições!$A$2:$A$301,0)),2),0)</f>
        <v>0</v>
      </c>
      <c r="AC162" s="28" t="n">
        <f aca="false">IFERROR(ROUND($G162/SUM(Adições!$E:$E)*Operação!$C$7,2),0)</f>
        <v>0</v>
      </c>
      <c r="AD162" s="29" t="s">
        <v>40</v>
      </c>
      <c r="AE162" s="30" t="n">
        <f aca="false">IFERROR(ROUND(AG162*100/AF162,2),0)</f>
        <v>0</v>
      </c>
      <c r="AF162" s="28" t="n">
        <f aca="false">IFERROR(INDEX(Adições!$L$2:$L$301,MATCH($B162,Adições!$A$2:$A$301,0)),0)</f>
        <v>0</v>
      </c>
      <c r="AG162" s="30" t="n">
        <f aca="false">IFERROR(ROUND($G162/INDEX(Adições!$E$2:$E$301,MATCH($B162,Adições!$A$2:$A$301,0))*INDEX(Adições!$M$2:$M$301,MATCH($B162,Adições!$A$2:$A$301,0)),2),0)</f>
        <v>0</v>
      </c>
      <c r="AH162" s="24" t="str">
        <f aca="false">IFERROR(""&amp;INDEX(Adições!$N$2:$N$301,MATCH($B162,Adições!$A$2:$A$301,0)),"")</f>
        <v/>
      </c>
      <c r="AI162" s="29" t="s">
        <v>40</v>
      </c>
      <c r="AJ162" s="30" t="n">
        <f aca="false">IFERROR(ROUND(AL162*100/AK162,2),0)</f>
        <v>0</v>
      </c>
      <c r="AK162" s="28" t="n">
        <f aca="false">IFERROR(INDEX(Adições!$O$2:$O$301,MATCH($B162,Adições!$A$2:$A$301,0)),0)</f>
        <v>0</v>
      </c>
      <c r="AL162" s="30" t="n">
        <f aca="false">IFERROR(ROUND($G162/INDEX(Adições!$E$2:$E$301,MATCH($B162,Adições!$A$2:$A$301,0))*INDEX(Adições!$P$2:$P$301,MATCH($B162,Adições!$A$2:$A$301,0)),2),0)</f>
        <v>0</v>
      </c>
      <c r="AM162" s="24" t="str">
        <f aca="false">IFERROR(""&amp;INDEX(Adições!$Q$2:$Q$301,MATCH($B162,Adições!$A$2:$A$301,0)),"")</f>
        <v/>
      </c>
      <c r="AN162" s="28" t="n">
        <f aca="false">M162+Q162+W162+AB162+AC162+AG162+AL162</f>
        <v>0</v>
      </c>
    </row>
    <row r="163" customFormat="false" ht="12.8" hidden="false" customHeight="false" outlineLevel="0" collapsed="false">
      <c r="A163" s="20"/>
      <c r="B163" s="21"/>
      <c r="C163" s="22"/>
      <c r="D163" s="32"/>
      <c r="E163" s="24" t="str">
        <f aca="false">IFERROR(""&amp;INDEX(Adições!$B$2:$B$301,MATCH($B163,Adições!$A$2:$A$301,0)),"")</f>
        <v/>
      </c>
      <c r="F163" s="25" t="n">
        <f aca="false">IFERROR(ROUND($G163/INDEX(Adições!$E$2:$E$301,MATCH($B163,Adições!$A$2:$A$301,0))*INDEX(Adições!$F$2:$F$301,MATCH($B163,Adições!$A$2:$A$301,0)),2),0)</f>
        <v>0</v>
      </c>
      <c r="G163" s="26" t="n">
        <f aca="false">ROUND(C163*D163,4)</f>
        <v>0</v>
      </c>
      <c r="H163" s="27" t="n">
        <f aca="false">ROUND(D163*Operação!$C$1,8)</f>
        <v>0</v>
      </c>
      <c r="I163" s="28" t="n">
        <f aca="false">ROUND(C163*H163,2)</f>
        <v>0</v>
      </c>
      <c r="J163" s="28" t="n">
        <f aca="false">IFERROR(ROUND($F163/SUM(Adições!$F:$F)*Operação!$C$4,2),0)</f>
        <v>0</v>
      </c>
      <c r="K163" s="28" t="n">
        <f aca="false">IFERROR(ROUND($G163/SUM(Adições!$E:$E)*Operação!$C$5,2),0)</f>
        <v>0</v>
      </c>
      <c r="L163" s="28" t="n">
        <f aca="false">IFERROR(ROUND($G163/SUM(Adições!$E:$E)*Operação!$C$6,2),0)</f>
        <v>0</v>
      </c>
      <c r="M163" s="28" t="n">
        <f aca="false">I163+J163+K163+L163</f>
        <v>0</v>
      </c>
      <c r="N163" s="29" t="s">
        <v>40</v>
      </c>
      <c r="O163" s="30" t="n">
        <f aca="false">IFERROR(IF(P163&gt;0,ROUND((M163+W163+AB163+AC163+AG163+AL163)/(1-P163/100),2),0),0)</f>
        <v>0</v>
      </c>
      <c r="P163" s="30" t="n">
        <f aca="false">IFERROR(INDEX(Adições!$R$2:$R$301,MATCH($B163,Adições!$A$2:$A$301,0)),0)</f>
        <v>0</v>
      </c>
      <c r="Q163" s="30" t="n">
        <f aca="false">IFERROR(ROUND(O163*P163/100,2),0)</f>
        <v>0</v>
      </c>
      <c r="R163" s="30" t="n">
        <f aca="false">IFERROR(ROUND(Q163*(-INDEX(Adições!$S$2:$S$301,MATCH($B163,Adições!$A$2:$A$301,0))/100),2),0)</f>
        <v>0</v>
      </c>
      <c r="S163" s="24" t="str">
        <f aca="false">IFERROR(""&amp;INDEX(Adições!$T$2:$T$301,MATCH($B163,Adições!$A$2:$A$301,0)),"")</f>
        <v/>
      </c>
      <c r="T163" s="29" t="s">
        <v>40</v>
      </c>
      <c r="U163" s="30" t="n">
        <f aca="false">IFERROR(ROUND(W163*100/V163,2),0)</f>
        <v>0</v>
      </c>
      <c r="V163" s="31" t="n">
        <f aca="false">IFERROR(INDEX(Adições!$I$2:$I$301,MATCH($B163,Adições!$A$2:$A$301,0)),0)</f>
        <v>0</v>
      </c>
      <c r="W163" s="30" t="n">
        <f aca="false">IFERROR(ROUND($G163/INDEX(Adições!$E$2:$E$301,MATCH($B163,Adições!$A$2:$A$301,0))*INDEX(Adições!$J$2:$J$301,MATCH($B163,Adições!$A$2:$A$301,0)),2),0)</f>
        <v>0</v>
      </c>
      <c r="X163" s="24" t="str">
        <f aca="false">IFERROR(""&amp;INDEX(Adições!$K$2:$K$301,MATCH($B163,Adições!$A$2:$A$301,0)),"")</f>
        <v/>
      </c>
      <c r="Y163" s="29" t="s">
        <v>40</v>
      </c>
      <c r="Z163" s="30" t="n">
        <f aca="false">IFERROR(ROUND(AB163*100/AA163,2),0)</f>
        <v>0</v>
      </c>
      <c r="AA163" s="31" t="n">
        <f aca="false">IFERROR(INDEX(Adições!$G$2:$G$301,MATCH($B163,Adições!$A$2:$A$301,0)),0)</f>
        <v>0</v>
      </c>
      <c r="AB163" s="30" t="n">
        <f aca="false">IFERROR(ROUND($G163/INDEX(Adições!$E$2:$E$301,MATCH($B163,Adições!$A$2:$A$301,0))*INDEX(Adições!$H$2:$H$301,MATCH($B163,Adições!$A$2:$A$301,0)),2),0)</f>
        <v>0</v>
      </c>
      <c r="AC163" s="28" t="n">
        <f aca="false">IFERROR(ROUND($G163/SUM(Adições!$E:$E)*Operação!$C$7,2),0)</f>
        <v>0</v>
      </c>
      <c r="AD163" s="29" t="s">
        <v>40</v>
      </c>
      <c r="AE163" s="30" t="n">
        <f aca="false">IFERROR(ROUND(AG163*100/AF163,2),0)</f>
        <v>0</v>
      </c>
      <c r="AF163" s="28" t="n">
        <f aca="false">IFERROR(INDEX(Adições!$L$2:$L$301,MATCH($B163,Adições!$A$2:$A$301,0)),0)</f>
        <v>0</v>
      </c>
      <c r="AG163" s="30" t="n">
        <f aca="false">IFERROR(ROUND($G163/INDEX(Adições!$E$2:$E$301,MATCH($B163,Adições!$A$2:$A$301,0))*INDEX(Adições!$M$2:$M$301,MATCH($B163,Adições!$A$2:$A$301,0)),2),0)</f>
        <v>0</v>
      </c>
      <c r="AH163" s="24" t="str">
        <f aca="false">IFERROR(""&amp;INDEX(Adições!$N$2:$N$301,MATCH($B163,Adições!$A$2:$A$301,0)),"")</f>
        <v/>
      </c>
      <c r="AI163" s="29" t="s">
        <v>40</v>
      </c>
      <c r="AJ163" s="30" t="n">
        <f aca="false">IFERROR(ROUND(AL163*100/AK163,2),0)</f>
        <v>0</v>
      </c>
      <c r="AK163" s="28" t="n">
        <f aca="false">IFERROR(INDEX(Adições!$O$2:$O$301,MATCH($B163,Adições!$A$2:$A$301,0)),0)</f>
        <v>0</v>
      </c>
      <c r="AL163" s="30" t="n">
        <f aca="false">IFERROR(ROUND($G163/INDEX(Adições!$E$2:$E$301,MATCH($B163,Adições!$A$2:$A$301,0))*INDEX(Adições!$P$2:$P$301,MATCH($B163,Adições!$A$2:$A$301,0)),2),0)</f>
        <v>0</v>
      </c>
      <c r="AM163" s="24" t="str">
        <f aca="false">IFERROR(""&amp;INDEX(Adições!$Q$2:$Q$301,MATCH($B163,Adições!$A$2:$A$301,0)),"")</f>
        <v/>
      </c>
      <c r="AN163" s="28" t="n">
        <f aca="false">M163+Q163+W163+AB163+AC163+AG163+AL163</f>
        <v>0</v>
      </c>
    </row>
    <row r="164" customFormat="false" ht="12.8" hidden="false" customHeight="false" outlineLevel="0" collapsed="false">
      <c r="A164" s="20"/>
      <c r="B164" s="21"/>
      <c r="C164" s="22"/>
      <c r="D164" s="32"/>
      <c r="E164" s="24" t="str">
        <f aca="false">IFERROR(""&amp;INDEX(Adições!$B$2:$B$301,MATCH($B164,Adições!$A$2:$A$301,0)),"")</f>
        <v/>
      </c>
      <c r="F164" s="25" t="n">
        <f aca="false">IFERROR(ROUND($G164/INDEX(Adições!$E$2:$E$301,MATCH($B164,Adições!$A$2:$A$301,0))*INDEX(Adições!$F$2:$F$301,MATCH($B164,Adições!$A$2:$A$301,0)),2),0)</f>
        <v>0</v>
      </c>
      <c r="G164" s="26" t="n">
        <f aca="false">ROUND(C164*D164,4)</f>
        <v>0</v>
      </c>
      <c r="H164" s="27" t="n">
        <f aca="false">ROUND(D164*Operação!$C$1,8)</f>
        <v>0</v>
      </c>
      <c r="I164" s="28" t="n">
        <f aca="false">ROUND(C164*H164,2)</f>
        <v>0</v>
      </c>
      <c r="J164" s="28" t="n">
        <f aca="false">IFERROR(ROUND($F164/SUM(Adições!$F:$F)*Operação!$C$4,2),0)</f>
        <v>0</v>
      </c>
      <c r="K164" s="28" t="n">
        <f aca="false">IFERROR(ROUND($G164/SUM(Adições!$E:$E)*Operação!$C$5,2),0)</f>
        <v>0</v>
      </c>
      <c r="L164" s="28" t="n">
        <f aca="false">IFERROR(ROUND($G164/SUM(Adições!$E:$E)*Operação!$C$6,2),0)</f>
        <v>0</v>
      </c>
      <c r="M164" s="28" t="n">
        <f aca="false">I164+J164+K164+L164</f>
        <v>0</v>
      </c>
      <c r="N164" s="29" t="s">
        <v>40</v>
      </c>
      <c r="O164" s="30" t="n">
        <f aca="false">IFERROR(IF(P164&gt;0,ROUND((M164+W164+AB164+AC164+AG164+AL164)/(1-P164/100),2),0),0)</f>
        <v>0</v>
      </c>
      <c r="P164" s="30" t="n">
        <f aca="false">IFERROR(INDEX(Adições!$R$2:$R$301,MATCH($B164,Adições!$A$2:$A$301,0)),0)</f>
        <v>0</v>
      </c>
      <c r="Q164" s="30" t="n">
        <f aca="false">IFERROR(ROUND(O164*P164/100,2),0)</f>
        <v>0</v>
      </c>
      <c r="R164" s="30" t="n">
        <f aca="false">IFERROR(ROUND(Q164*(-INDEX(Adições!$S$2:$S$301,MATCH($B164,Adições!$A$2:$A$301,0))/100),2),0)</f>
        <v>0</v>
      </c>
      <c r="S164" s="24" t="str">
        <f aca="false">IFERROR(""&amp;INDEX(Adições!$T$2:$T$301,MATCH($B164,Adições!$A$2:$A$301,0)),"")</f>
        <v/>
      </c>
      <c r="T164" s="29" t="s">
        <v>40</v>
      </c>
      <c r="U164" s="30" t="n">
        <f aca="false">IFERROR(ROUND(W164*100/V164,2),0)</f>
        <v>0</v>
      </c>
      <c r="V164" s="31" t="n">
        <f aca="false">IFERROR(INDEX(Adições!$I$2:$I$301,MATCH($B164,Adições!$A$2:$A$301,0)),0)</f>
        <v>0</v>
      </c>
      <c r="W164" s="30" t="n">
        <f aca="false">IFERROR(ROUND($G164/INDEX(Adições!$E$2:$E$301,MATCH($B164,Adições!$A$2:$A$301,0))*INDEX(Adições!$J$2:$J$301,MATCH($B164,Adições!$A$2:$A$301,0)),2),0)</f>
        <v>0</v>
      </c>
      <c r="X164" s="24" t="str">
        <f aca="false">IFERROR(""&amp;INDEX(Adições!$K$2:$K$301,MATCH($B164,Adições!$A$2:$A$301,0)),"")</f>
        <v/>
      </c>
      <c r="Y164" s="29" t="s">
        <v>40</v>
      </c>
      <c r="Z164" s="30" t="n">
        <f aca="false">IFERROR(ROUND(AB164*100/AA164,2),0)</f>
        <v>0</v>
      </c>
      <c r="AA164" s="31" t="n">
        <f aca="false">IFERROR(INDEX(Adições!$G$2:$G$301,MATCH($B164,Adições!$A$2:$A$301,0)),0)</f>
        <v>0</v>
      </c>
      <c r="AB164" s="30" t="n">
        <f aca="false">IFERROR(ROUND($G164/INDEX(Adições!$E$2:$E$301,MATCH($B164,Adições!$A$2:$A$301,0))*INDEX(Adições!$H$2:$H$301,MATCH($B164,Adições!$A$2:$A$301,0)),2),0)</f>
        <v>0</v>
      </c>
      <c r="AC164" s="28" t="n">
        <f aca="false">IFERROR(ROUND($G164/SUM(Adições!$E:$E)*Operação!$C$7,2),0)</f>
        <v>0</v>
      </c>
      <c r="AD164" s="29" t="s">
        <v>40</v>
      </c>
      <c r="AE164" s="30" t="n">
        <f aca="false">IFERROR(ROUND(AG164*100/AF164,2),0)</f>
        <v>0</v>
      </c>
      <c r="AF164" s="28" t="n">
        <f aca="false">IFERROR(INDEX(Adições!$L$2:$L$301,MATCH($B164,Adições!$A$2:$A$301,0)),0)</f>
        <v>0</v>
      </c>
      <c r="AG164" s="30" t="n">
        <f aca="false">IFERROR(ROUND($G164/INDEX(Adições!$E$2:$E$301,MATCH($B164,Adições!$A$2:$A$301,0))*INDEX(Adições!$M$2:$M$301,MATCH($B164,Adições!$A$2:$A$301,0)),2),0)</f>
        <v>0</v>
      </c>
      <c r="AH164" s="24" t="str">
        <f aca="false">IFERROR(""&amp;INDEX(Adições!$N$2:$N$301,MATCH($B164,Adições!$A$2:$A$301,0)),"")</f>
        <v/>
      </c>
      <c r="AI164" s="29" t="s">
        <v>40</v>
      </c>
      <c r="AJ164" s="30" t="n">
        <f aca="false">IFERROR(ROUND(AL164*100/AK164,2),0)</f>
        <v>0</v>
      </c>
      <c r="AK164" s="28" t="n">
        <f aca="false">IFERROR(INDEX(Adições!$O$2:$O$301,MATCH($B164,Adições!$A$2:$A$301,0)),0)</f>
        <v>0</v>
      </c>
      <c r="AL164" s="30" t="n">
        <f aca="false">IFERROR(ROUND($G164/INDEX(Adições!$E$2:$E$301,MATCH($B164,Adições!$A$2:$A$301,0))*INDEX(Adições!$P$2:$P$301,MATCH($B164,Adições!$A$2:$A$301,0)),2),0)</f>
        <v>0</v>
      </c>
      <c r="AM164" s="24" t="str">
        <f aca="false">IFERROR(""&amp;INDEX(Adições!$Q$2:$Q$301,MATCH($B164,Adições!$A$2:$A$301,0)),"")</f>
        <v/>
      </c>
      <c r="AN164" s="28" t="n">
        <f aca="false">M164+Q164+W164+AB164+AC164+AG164+AL164</f>
        <v>0</v>
      </c>
    </row>
    <row r="165" customFormat="false" ht="12.8" hidden="false" customHeight="false" outlineLevel="0" collapsed="false">
      <c r="A165" s="20"/>
      <c r="B165" s="21"/>
      <c r="C165" s="22"/>
      <c r="D165" s="32"/>
      <c r="E165" s="24" t="str">
        <f aca="false">IFERROR(""&amp;INDEX(Adições!$B$2:$B$301,MATCH($B165,Adições!$A$2:$A$301,0)),"")</f>
        <v/>
      </c>
      <c r="F165" s="25" t="n">
        <f aca="false">IFERROR(ROUND($G165/INDEX(Adições!$E$2:$E$301,MATCH($B165,Adições!$A$2:$A$301,0))*INDEX(Adições!$F$2:$F$301,MATCH($B165,Adições!$A$2:$A$301,0)),2),0)</f>
        <v>0</v>
      </c>
      <c r="G165" s="26" t="n">
        <f aca="false">ROUND(C165*D165,4)</f>
        <v>0</v>
      </c>
      <c r="H165" s="27" t="n">
        <f aca="false">ROUND(D165*Operação!$C$1,8)</f>
        <v>0</v>
      </c>
      <c r="I165" s="28" t="n">
        <f aca="false">ROUND(C165*H165,2)</f>
        <v>0</v>
      </c>
      <c r="J165" s="28" t="n">
        <f aca="false">IFERROR(ROUND($F165/SUM(Adições!$F:$F)*Operação!$C$4,2),0)</f>
        <v>0</v>
      </c>
      <c r="K165" s="28" t="n">
        <f aca="false">IFERROR(ROUND($G165/SUM(Adições!$E:$E)*Operação!$C$5,2),0)</f>
        <v>0</v>
      </c>
      <c r="L165" s="28" t="n">
        <f aca="false">IFERROR(ROUND($G165/SUM(Adições!$E:$E)*Operação!$C$6,2),0)</f>
        <v>0</v>
      </c>
      <c r="M165" s="28" t="n">
        <f aca="false">I165+J165+K165+L165</f>
        <v>0</v>
      </c>
      <c r="N165" s="29" t="s">
        <v>40</v>
      </c>
      <c r="O165" s="30" t="n">
        <f aca="false">IFERROR(IF(P165&gt;0,ROUND((M165+W165+AB165+AC165+AG165+AL165)/(1-P165/100),2),0),0)</f>
        <v>0</v>
      </c>
      <c r="P165" s="30" t="n">
        <f aca="false">IFERROR(INDEX(Adições!$R$2:$R$301,MATCH($B165,Adições!$A$2:$A$301,0)),0)</f>
        <v>0</v>
      </c>
      <c r="Q165" s="30" t="n">
        <f aca="false">IFERROR(ROUND(O165*P165/100,2),0)</f>
        <v>0</v>
      </c>
      <c r="R165" s="30" t="n">
        <f aca="false">IFERROR(ROUND(Q165*(-INDEX(Adições!$S$2:$S$301,MATCH($B165,Adições!$A$2:$A$301,0))/100),2),0)</f>
        <v>0</v>
      </c>
      <c r="S165" s="24" t="str">
        <f aca="false">IFERROR(""&amp;INDEX(Adições!$T$2:$T$301,MATCH($B165,Adições!$A$2:$A$301,0)),"")</f>
        <v/>
      </c>
      <c r="T165" s="29" t="s">
        <v>40</v>
      </c>
      <c r="U165" s="30" t="n">
        <f aca="false">IFERROR(ROUND(W165*100/V165,2),0)</f>
        <v>0</v>
      </c>
      <c r="V165" s="31" t="n">
        <f aca="false">IFERROR(INDEX(Adições!$I$2:$I$301,MATCH($B165,Adições!$A$2:$A$301,0)),0)</f>
        <v>0</v>
      </c>
      <c r="W165" s="30" t="n">
        <f aca="false">IFERROR(ROUND($G165/INDEX(Adições!$E$2:$E$301,MATCH($B165,Adições!$A$2:$A$301,0))*INDEX(Adições!$J$2:$J$301,MATCH($B165,Adições!$A$2:$A$301,0)),2),0)</f>
        <v>0</v>
      </c>
      <c r="X165" s="24" t="str">
        <f aca="false">IFERROR(""&amp;INDEX(Adições!$K$2:$K$301,MATCH($B165,Adições!$A$2:$A$301,0)),"")</f>
        <v/>
      </c>
      <c r="Y165" s="29" t="s">
        <v>40</v>
      </c>
      <c r="Z165" s="30" t="n">
        <f aca="false">IFERROR(ROUND(AB165*100/AA165,2),0)</f>
        <v>0</v>
      </c>
      <c r="AA165" s="31" t="n">
        <f aca="false">IFERROR(INDEX(Adições!$G$2:$G$301,MATCH($B165,Adições!$A$2:$A$301,0)),0)</f>
        <v>0</v>
      </c>
      <c r="AB165" s="30" t="n">
        <f aca="false">IFERROR(ROUND($G165/INDEX(Adições!$E$2:$E$301,MATCH($B165,Adições!$A$2:$A$301,0))*INDEX(Adições!$H$2:$H$301,MATCH($B165,Adições!$A$2:$A$301,0)),2),0)</f>
        <v>0</v>
      </c>
      <c r="AC165" s="28" t="n">
        <f aca="false">IFERROR(ROUND($G165/SUM(Adições!$E:$E)*Operação!$C$7,2),0)</f>
        <v>0</v>
      </c>
      <c r="AD165" s="29" t="s">
        <v>40</v>
      </c>
      <c r="AE165" s="30" t="n">
        <f aca="false">IFERROR(ROUND(AG165*100/AF165,2),0)</f>
        <v>0</v>
      </c>
      <c r="AF165" s="28" t="n">
        <f aca="false">IFERROR(INDEX(Adições!$L$2:$L$301,MATCH($B165,Adições!$A$2:$A$301,0)),0)</f>
        <v>0</v>
      </c>
      <c r="AG165" s="30" t="n">
        <f aca="false">IFERROR(ROUND($G165/INDEX(Adições!$E$2:$E$301,MATCH($B165,Adições!$A$2:$A$301,0))*INDEX(Adições!$M$2:$M$301,MATCH($B165,Adições!$A$2:$A$301,0)),2),0)</f>
        <v>0</v>
      </c>
      <c r="AH165" s="24" t="str">
        <f aca="false">IFERROR(""&amp;INDEX(Adições!$N$2:$N$301,MATCH($B165,Adições!$A$2:$A$301,0)),"")</f>
        <v/>
      </c>
      <c r="AI165" s="29" t="s">
        <v>40</v>
      </c>
      <c r="AJ165" s="30" t="n">
        <f aca="false">IFERROR(ROUND(AL165*100/AK165,2),0)</f>
        <v>0</v>
      </c>
      <c r="AK165" s="28" t="n">
        <f aca="false">IFERROR(INDEX(Adições!$O$2:$O$301,MATCH($B165,Adições!$A$2:$A$301,0)),0)</f>
        <v>0</v>
      </c>
      <c r="AL165" s="30" t="n">
        <f aca="false">IFERROR(ROUND($G165/INDEX(Adições!$E$2:$E$301,MATCH($B165,Adições!$A$2:$A$301,0))*INDEX(Adições!$P$2:$P$301,MATCH($B165,Adições!$A$2:$A$301,0)),2),0)</f>
        <v>0</v>
      </c>
      <c r="AM165" s="24" t="str">
        <f aca="false">IFERROR(""&amp;INDEX(Adições!$Q$2:$Q$301,MATCH($B165,Adições!$A$2:$A$301,0)),"")</f>
        <v/>
      </c>
      <c r="AN165" s="28" t="n">
        <f aca="false">M165+Q165+W165+AB165+AC165+AG165+AL165</f>
        <v>0</v>
      </c>
    </row>
    <row r="166" customFormat="false" ht="12.8" hidden="false" customHeight="false" outlineLevel="0" collapsed="false">
      <c r="A166" s="20"/>
      <c r="B166" s="21"/>
      <c r="C166" s="22"/>
      <c r="D166" s="32"/>
      <c r="E166" s="24" t="str">
        <f aca="false">IFERROR(""&amp;INDEX(Adições!$B$2:$B$301,MATCH($B166,Adições!$A$2:$A$301,0)),"")</f>
        <v/>
      </c>
      <c r="F166" s="25" t="n">
        <f aca="false">IFERROR(ROUND($G166/INDEX(Adições!$E$2:$E$301,MATCH($B166,Adições!$A$2:$A$301,0))*INDEX(Adições!$F$2:$F$301,MATCH($B166,Adições!$A$2:$A$301,0)),2),0)</f>
        <v>0</v>
      </c>
      <c r="G166" s="26" t="n">
        <f aca="false">ROUND(C166*D166,4)</f>
        <v>0</v>
      </c>
      <c r="H166" s="27" t="n">
        <f aca="false">ROUND(D166*Operação!$C$1,8)</f>
        <v>0</v>
      </c>
      <c r="I166" s="28" t="n">
        <f aca="false">ROUND(C166*H166,2)</f>
        <v>0</v>
      </c>
      <c r="J166" s="28" t="n">
        <f aca="false">IFERROR(ROUND($F166/SUM(Adições!$F:$F)*Operação!$C$4,2),0)</f>
        <v>0</v>
      </c>
      <c r="K166" s="28" t="n">
        <f aca="false">IFERROR(ROUND($G166/SUM(Adições!$E:$E)*Operação!$C$5,2),0)</f>
        <v>0</v>
      </c>
      <c r="L166" s="28" t="n">
        <f aca="false">IFERROR(ROUND($G166/SUM(Adições!$E:$E)*Operação!$C$6,2),0)</f>
        <v>0</v>
      </c>
      <c r="M166" s="28" t="n">
        <f aca="false">I166+J166+K166+L166</f>
        <v>0</v>
      </c>
      <c r="N166" s="29" t="s">
        <v>40</v>
      </c>
      <c r="O166" s="30" t="n">
        <f aca="false">IFERROR(IF(P166&gt;0,ROUND((M166+W166+AB166+AC166+AG166+AL166)/(1-P166/100),2),0),0)</f>
        <v>0</v>
      </c>
      <c r="P166" s="30" t="n">
        <f aca="false">IFERROR(INDEX(Adições!$R$2:$R$301,MATCH($B166,Adições!$A$2:$A$301,0)),0)</f>
        <v>0</v>
      </c>
      <c r="Q166" s="30" t="n">
        <f aca="false">IFERROR(ROUND(O166*P166/100,2),0)</f>
        <v>0</v>
      </c>
      <c r="R166" s="30" t="n">
        <f aca="false">IFERROR(ROUND(Q166*(-INDEX(Adições!$S$2:$S$301,MATCH($B166,Adições!$A$2:$A$301,0))/100),2),0)</f>
        <v>0</v>
      </c>
      <c r="S166" s="24" t="str">
        <f aca="false">IFERROR(""&amp;INDEX(Adições!$T$2:$T$301,MATCH($B166,Adições!$A$2:$A$301,0)),"")</f>
        <v/>
      </c>
      <c r="T166" s="29" t="s">
        <v>40</v>
      </c>
      <c r="U166" s="30" t="n">
        <f aca="false">IFERROR(ROUND(W166*100/V166,2),0)</f>
        <v>0</v>
      </c>
      <c r="V166" s="31" t="n">
        <f aca="false">IFERROR(INDEX(Adições!$I$2:$I$301,MATCH($B166,Adições!$A$2:$A$301,0)),0)</f>
        <v>0</v>
      </c>
      <c r="W166" s="30" t="n">
        <f aca="false">IFERROR(ROUND($G166/INDEX(Adições!$E$2:$E$301,MATCH($B166,Adições!$A$2:$A$301,0))*INDEX(Adições!$J$2:$J$301,MATCH($B166,Adições!$A$2:$A$301,0)),2),0)</f>
        <v>0</v>
      </c>
      <c r="X166" s="24" t="str">
        <f aca="false">IFERROR(""&amp;INDEX(Adições!$K$2:$K$301,MATCH($B166,Adições!$A$2:$A$301,0)),"")</f>
        <v/>
      </c>
      <c r="Y166" s="29" t="s">
        <v>40</v>
      </c>
      <c r="Z166" s="30" t="n">
        <f aca="false">IFERROR(ROUND(AB166*100/AA166,2),0)</f>
        <v>0</v>
      </c>
      <c r="AA166" s="31" t="n">
        <f aca="false">IFERROR(INDEX(Adições!$G$2:$G$301,MATCH($B166,Adições!$A$2:$A$301,0)),0)</f>
        <v>0</v>
      </c>
      <c r="AB166" s="30" t="n">
        <f aca="false">IFERROR(ROUND($G166/INDEX(Adições!$E$2:$E$301,MATCH($B166,Adições!$A$2:$A$301,0))*INDEX(Adições!$H$2:$H$301,MATCH($B166,Adições!$A$2:$A$301,0)),2),0)</f>
        <v>0</v>
      </c>
      <c r="AC166" s="28" t="n">
        <f aca="false">IFERROR(ROUND($G166/SUM(Adições!$E:$E)*Operação!$C$7,2),0)</f>
        <v>0</v>
      </c>
      <c r="AD166" s="29" t="s">
        <v>40</v>
      </c>
      <c r="AE166" s="30" t="n">
        <f aca="false">IFERROR(ROUND(AG166*100/AF166,2),0)</f>
        <v>0</v>
      </c>
      <c r="AF166" s="28" t="n">
        <f aca="false">IFERROR(INDEX(Adições!$L$2:$L$301,MATCH($B166,Adições!$A$2:$A$301,0)),0)</f>
        <v>0</v>
      </c>
      <c r="AG166" s="30" t="n">
        <f aca="false">IFERROR(ROUND($G166/INDEX(Adições!$E$2:$E$301,MATCH($B166,Adições!$A$2:$A$301,0))*INDEX(Adições!$M$2:$M$301,MATCH($B166,Adições!$A$2:$A$301,0)),2),0)</f>
        <v>0</v>
      </c>
      <c r="AH166" s="24" t="str">
        <f aca="false">IFERROR(""&amp;INDEX(Adições!$N$2:$N$301,MATCH($B166,Adições!$A$2:$A$301,0)),"")</f>
        <v/>
      </c>
      <c r="AI166" s="29" t="s">
        <v>40</v>
      </c>
      <c r="AJ166" s="30" t="n">
        <f aca="false">IFERROR(ROUND(AL166*100/AK166,2),0)</f>
        <v>0</v>
      </c>
      <c r="AK166" s="28" t="n">
        <f aca="false">IFERROR(INDEX(Adições!$O$2:$O$301,MATCH($B166,Adições!$A$2:$A$301,0)),0)</f>
        <v>0</v>
      </c>
      <c r="AL166" s="30" t="n">
        <f aca="false">IFERROR(ROUND($G166/INDEX(Adições!$E$2:$E$301,MATCH($B166,Adições!$A$2:$A$301,0))*INDEX(Adições!$P$2:$P$301,MATCH($B166,Adições!$A$2:$A$301,0)),2),0)</f>
        <v>0</v>
      </c>
      <c r="AM166" s="24" t="str">
        <f aca="false">IFERROR(""&amp;INDEX(Adições!$Q$2:$Q$301,MATCH($B166,Adições!$A$2:$A$301,0)),"")</f>
        <v/>
      </c>
      <c r="AN166" s="28" t="n">
        <f aca="false">M166+Q166+W166+AB166+AC166+AG166+AL166</f>
        <v>0</v>
      </c>
    </row>
    <row r="167" customFormat="false" ht="12.8" hidden="false" customHeight="false" outlineLevel="0" collapsed="false">
      <c r="A167" s="20"/>
      <c r="B167" s="21"/>
      <c r="C167" s="22"/>
      <c r="D167" s="32"/>
      <c r="E167" s="24" t="str">
        <f aca="false">IFERROR(""&amp;INDEX(Adições!$B$2:$B$301,MATCH($B167,Adições!$A$2:$A$301,0)),"")</f>
        <v/>
      </c>
      <c r="F167" s="25" t="n">
        <f aca="false">IFERROR(ROUND($G167/INDEX(Adições!$E$2:$E$301,MATCH($B167,Adições!$A$2:$A$301,0))*INDEX(Adições!$F$2:$F$301,MATCH($B167,Adições!$A$2:$A$301,0)),2),0)</f>
        <v>0</v>
      </c>
      <c r="G167" s="26" t="n">
        <f aca="false">ROUND(C167*D167,4)</f>
        <v>0</v>
      </c>
      <c r="H167" s="27" t="n">
        <f aca="false">ROUND(D167*Operação!$C$1,8)</f>
        <v>0</v>
      </c>
      <c r="I167" s="28" t="n">
        <f aca="false">ROUND(C167*H167,2)</f>
        <v>0</v>
      </c>
      <c r="J167" s="28" t="n">
        <f aca="false">IFERROR(ROUND($F167/SUM(Adições!$F:$F)*Operação!$C$4,2),0)</f>
        <v>0</v>
      </c>
      <c r="K167" s="28" t="n">
        <f aca="false">IFERROR(ROUND($G167/SUM(Adições!$E:$E)*Operação!$C$5,2),0)</f>
        <v>0</v>
      </c>
      <c r="L167" s="28" t="n">
        <f aca="false">IFERROR(ROUND($G167/SUM(Adições!$E:$E)*Operação!$C$6,2),0)</f>
        <v>0</v>
      </c>
      <c r="M167" s="28" t="n">
        <f aca="false">I167+J167+K167+L167</f>
        <v>0</v>
      </c>
      <c r="N167" s="29" t="s">
        <v>40</v>
      </c>
      <c r="O167" s="30" t="n">
        <f aca="false">IFERROR(IF(P167&gt;0,ROUND((M167+W167+AB167+AC167+AG167+AL167)/(1-P167/100),2),0),0)</f>
        <v>0</v>
      </c>
      <c r="P167" s="30" t="n">
        <f aca="false">IFERROR(INDEX(Adições!$R$2:$R$301,MATCH($B167,Adições!$A$2:$A$301,0)),0)</f>
        <v>0</v>
      </c>
      <c r="Q167" s="30" t="n">
        <f aca="false">IFERROR(ROUND(O167*P167/100,2),0)</f>
        <v>0</v>
      </c>
      <c r="R167" s="30" t="n">
        <f aca="false">IFERROR(ROUND(Q167*(-INDEX(Adições!$S$2:$S$301,MATCH($B167,Adições!$A$2:$A$301,0))/100),2),0)</f>
        <v>0</v>
      </c>
      <c r="S167" s="24" t="str">
        <f aca="false">IFERROR(""&amp;INDEX(Adições!$T$2:$T$301,MATCH($B167,Adições!$A$2:$A$301,0)),"")</f>
        <v/>
      </c>
      <c r="T167" s="29" t="s">
        <v>40</v>
      </c>
      <c r="U167" s="30" t="n">
        <f aca="false">IFERROR(ROUND(W167*100/V167,2),0)</f>
        <v>0</v>
      </c>
      <c r="V167" s="31" t="n">
        <f aca="false">IFERROR(INDEX(Adições!$I$2:$I$301,MATCH($B167,Adições!$A$2:$A$301,0)),0)</f>
        <v>0</v>
      </c>
      <c r="W167" s="30" t="n">
        <f aca="false">IFERROR(ROUND($G167/INDEX(Adições!$E$2:$E$301,MATCH($B167,Adições!$A$2:$A$301,0))*INDEX(Adições!$J$2:$J$301,MATCH($B167,Adições!$A$2:$A$301,0)),2),0)</f>
        <v>0</v>
      </c>
      <c r="X167" s="24" t="str">
        <f aca="false">IFERROR(""&amp;INDEX(Adições!$K$2:$K$301,MATCH($B167,Adições!$A$2:$A$301,0)),"")</f>
        <v/>
      </c>
      <c r="Y167" s="29" t="s">
        <v>40</v>
      </c>
      <c r="Z167" s="30" t="n">
        <f aca="false">IFERROR(ROUND(AB167*100/AA167,2),0)</f>
        <v>0</v>
      </c>
      <c r="AA167" s="31" t="n">
        <f aca="false">IFERROR(INDEX(Adições!$G$2:$G$301,MATCH($B167,Adições!$A$2:$A$301,0)),0)</f>
        <v>0</v>
      </c>
      <c r="AB167" s="30" t="n">
        <f aca="false">IFERROR(ROUND($G167/INDEX(Adições!$E$2:$E$301,MATCH($B167,Adições!$A$2:$A$301,0))*INDEX(Adições!$H$2:$H$301,MATCH($B167,Adições!$A$2:$A$301,0)),2),0)</f>
        <v>0</v>
      </c>
      <c r="AC167" s="28" t="n">
        <f aca="false">IFERROR(ROUND($G167/SUM(Adições!$E:$E)*Operação!$C$7,2),0)</f>
        <v>0</v>
      </c>
      <c r="AD167" s="29" t="s">
        <v>40</v>
      </c>
      <c r="AE167" s="30" t="n">
        <f aca="false">IFERROR(ROUND(AG167*100/AF167,2),0)</f>
        <v>0</v>
      </c>
      <c r="AF167" s="28" t="n">
        <f aca="false">IFERROR(INDEX(Adições!$L$2:$L$301,MATCH($B167,Adições!$A$2:$A$301,0)),0)</f>
        <v>0</v>
      </c>
      <c r="AG167" s="30" t="n">
        <f aca="false">IFERROR(ROUND($G167/INDEX(Adições!$E$2:$E$301,MATCH($B167,Adições!$A$2:$A$301,0))*INDEX(Adições!$M$2:$M$301,MATCH($B167,Adições!$A$2:$A$301,0)),2),0)</f>
        <v>0</v>
      </c>
      <c r="AH167" s="24" t="str">
        <f aca="false">IFERROR(""&amp;INDEX(Adições!$N$2:$N$301,MATCH($B167,Adições!$A$2:$A$301,0)),"")</f>
        <v/>
      </c>
      <c r="AI167" s="29" t="s">
        <v>40</v>
      </c>
      <c r="AJ167" s="30" t="n">
        <f aca="false">IFERROR(ROUND(AL167*100/AK167,2),0)</f>
        <v>0</v>
      </c>
      <c r="AK167" s="28" t="n">
        <f aca="false">IFERROR(INDEX(Adições!$O$2:$O$301,MATCH($B167,Adições!$A$2:$A$301,0)),0)</f>
        <v>0</v>
      </c>
      <c r="AL167" s="30" t="n">
        <f aca="false">IFERROR(ROUND($G167/INDEX(Adições!$E$2:$E$301,MATCH($B167,Adições!$A$2:$A$301,0))*INDEX(Adições!$P$2:$P$301,MATCH($B167,Adições!$A$2:$A$301,0)),2),0)</f>
        <v>0</v>
      </c>
      <c r="AM167" s="24" t="str">
        <f aca="false">IFERROR(""&amp;INDEX(Adições!$Q$2:$Q$301,MATCH($B167,Adições!$A$2:$A$301,0)),"")</f>
        <v/>
      </c>
      <c r="AN167" s="28" t="n">
        <f aca="false">M167+Q167+W167+AB167+AC167+AG167+AL167</f>
        <v>0</v>
      </c>
    </row>
    <row r="168" customFormat="false" ht="12.8" hidden="false" customHeight="false" outlineLevel="0" collapsed="false">
      <c r="A168" s="20"/>
      <c r="B168" s="21"/>
      <c r="C168" s="22"/>
      <c r="D168" s="32"/>
      <c r="E168" s="24" t="str">
        <f aca="false">IFERROR(""&amp;INDEX(Adições!$B$2:$B$301,MATCH($B168,Adições!$A$2:$A$301,0)),"")</f>
        <v/>
      </c>
      <c r="F168" s="25" t="n">
        <f aca="false">IFERROR(ROUND($G168/INDEX(Adições!$E$2:$E$301,MATCH($B168,Adições!$A$2:$A$301,0))*INDEX(Adições!$F$2:$F$301,MATCH($B168,Adições!$A$2:$A$301,0)),2),0)</f>
        <v>0</v>
      </c>
      <c r="G168" s="26" t="n">
        <f aca="false">ROUND(C168*D168,4)</f>
        <v>0</v>
      </c>
      <c r="H168" s="27" t="n">
        <f aca="false">ROUND(D168*Operação!$C$1,8)</f>
        <v>0</v>
      </c>
      <c r="I168" s="28" t="n">
        <f aca="false">ROUND(C168*H168,2)</f>
        <v>0</v>
      </c>
      <c r="J168" s="28" t="n">
        <f aca="false">IFERROR(ROUND($F168/SUM(Adições!$F:$F)*Operação!$C$4,2),0)</f>
        <v>0</v>
      </c>
      <c r="K168" s="28" t="n">
        <f aca="false">IFERROR(ROUND($G168/SUM(Adições!$E:$E)*Operação!$C$5,2),0)</f>
        <v>0</v>
      </c>
      <c r="L168" s="28" t="n">
        <f aca="false">IFERROR(ROUND($G168/SUM(Adições!$E:$E)*Operação!$C$6,2),0)</f>
        <v>0</v>
      </c>
      <c r="M168" s="28" t="n">
        <f aca="false">I168+J168+K168+L168</f>
        <v>0</v>
      </c>
      <c r="N168" s="29" t="s">
        <v>40</v>
      </c>
      <c r="O168" s="30" t="n">
        <f aca="false">IFERROR(IF(P168&gt;0,ROUND((M168+W168+AB168+AC168+AG168+AL168)/(1-P168/100),2),0),0)</f>
        <v>0</v>
      </c>
      <c r="P168" s="30" t="n">
        <f aca="false">IFERROR(INDEX(Adições!$R$2:$R$301,MATCH($B168,Adições!$A$2:$A$301,0)),0)</f>
        <v>0</v>
      </c>
      <c r="Q168" s="30" t="n">
        <f aca="false">IFERROR(ROUND(O168*P168/100,2),0)</f>
        <v>0</v>
      </c>
      <c r="R168" s="30" t="n">
        <f aca="false">IFERROR(ROUND(Q168*(-INDEX(Adições!$S$2:$S$301,MATCH($B168,Adições!$A$2:$A$301,0))/100),2),0)</f>
        <v>0</v>
      </c>
      <c r="S168" s="24" t="str">
        <f aca="false">IFERROR(""&amp;INDEX(Adições!$T$2:$T$301,MATCH($B168,Adições!$A$2:$A$301,0)),"")</f>
        <v/>
      </c>
      <c r="T168" s="29" t="s">
        <v>40</v>
      </c>
      <c r="U168" s="30" t="n">
        <f aca="false">IFERROR(ROUND(W168*100/V168,2),0)</f>
        <v>0</v>
      </c>
      <c r="V168" s="31" t="n">
        <f aca="false">IFERROR(INDEX(Adições!$I$2:$I$301,MATCH($B168,Adições!$A$2:$A$301,0)),0)</f>
        <v>0</v>
      </c>
      <c r="W168" s="30" t="n">
        <f aca="false">IFERROR(ROUND($G168/INDEX(Adições!$E$2:$E$301,MATCH($B168,Adições!$A$2:$A$301,0))*INDEX(Adições!$J$2:$J$301,MATCH($B168,Adições!$A$2:$A$301,0)),2),0)</f>
        <v>0</v>
      </c>
      <c r="X168" s="24" t="str">
        <f aca="false">IFERROR(""&amp;INDEX(Adições!$K$2:$K$301,MATCH($B168,Adições!$A$2:$A$301,0)),"")</f>
        <v/>
      </c>
      <c r="Y168" s="29" t="s">
        <v>40</v>
      </c>
      <c r="Z168" s="30" t="n">
        <f aca="false">IFERROR(ROUND(AB168*100/AA168,2),0)</f>
        <v>0</v>
      </c>
      <c r="AA168" s="31" t="n">
        <f aca="false">IFERROR(INDEX(Adições!$G$2:$G$301,MATCH($B168,Adições!$A$2:$A$301,0)),0)</f>
        <v>0</v>
      </c>
      <c r="AB168" s="30" t="n">
        <f aca="false">IFERROR(ROUND($G168/INDEX(Adições!$E$2:$E$301,MATCH($B168,Adições!$A$2:$A$301,0))*INDEX(Adições!$H$2:$H$301,MATCH($B168,Adições!$A$2:$A$301,0)),2),0)</f>
        <v>0</v>
      </c>
      <c r="AC168" s="28" t="n">
        <f aca="false">IFERROR(ROUND($G168/SUM(Adições!$E:$E)*Operação!$C$7,2),0)</f>
        <v>0</v>
      </c>
      <c r="AD168" s="29" t="s">
        <v>40</v>
      </c>
      <c r="AE168" s="30" t="n">
        <f aca="false">IFERROR(ROUND(AG168*100/AF168,2),0)</f>
        <v>0</v>
      </c>
      <c r="AF168" s="28" t="n">
        <f aca="false">IFERROR(INDEX(Adições!$L$2:$L$301,MATCH($B168,Adições!$A$2:$A$301,0)),0)</f>
        <v>0</v>
      </c>
      <c r="AG168" s="30" t="n">
        <f aca="false">IFERROR(ROUND($G168/INDEX(Adições!$E$2:$E$301,MATCH($B168,Adições!$A$2:$A$301,0))*INDEX(Adições!$M$2:$M$301,MATCH($B168,Adições!$A$2:$A$301,0)),2),0)</f>
        <v>0</v>
      </c>
      <c r="AH168" s="24" t="str">
        <f aca="false">IFERROR(""&amp;INDEX(Adições!$N$2:$N$301,MATCH($B168,Adições!$A$2:$A$301,0)),"")</f>
        <v/>
      </c>
      <c r="AI168" s="29" t="s">
        <v>40</v>
      </c>
      <c r="AJ168" s="30" t="n">
        <f aca="false">IFERROR(ROUND(AL168*100/AK168,2),0)</f>
        <v>0</v>
      </c>
      <c r="AK168" s="28" t="n">
        <f aca="false">IFERROR(INDEX(Adições!$O$2:$O$301,MATCH($B168,Adições!$A$2:$A$301,0)),0)</f>
        <v>0</v>
      </c>
      <c r="AL168" s="30" t="n">
        <f aca="false">IFERROR(ROUND($G168/INDEX(Adições!$E$2:$E$301,MATCH($B168,Adições!$A$2:$A$301,0))*INDEX(Adições!$P$2:$P$301,MATCH($B168,Adições!$A$2:$A$301,0)),2),0)</f>
        <v>0</v>
      </c>
      <c r="AM168" s="24" t="str">
        <f aca="false">IFERROR(""&amp;INDEX(Adições!$Q$2:$Q$301,MATCH($B168,Adições!$A$2:$A$301,0)),"")</f>
        <v/>
      </c>
      <c r="AN168" s="28" t="n">
        <f aca="false">M168+Q168+W168+AB168+AC168+AG168+AL168</f>
        <v>0</v>
      </c>
    </row>
    <row r="169" customFormat="false" ht="12.8" hidden="false" customHeight="false" outlineLevel="0" collapsed="false">
      <c r="A169" s="20"/>
      <c r="B169" s="21"/>
      <c r="C169" s="22"/>
      <c r="D169" s="32"/>
      <c r="E169" s="24" t="str">
        <f aca="false">IFERROR(""&amp;INDEX(Adições!$B$2:$B$301,MATCH($B169,Adições!$A$2:$A$301,0)),"")</f>
        <v/>
      </c>
      <c r="F169" s="25" t="n">
        <f aca="false">IFERROR(ROUND($G169/INDEX(Adições!$E$2:$E$301,MATCH($B169,Adições!$A$2:$A$301,0))*INDEX(Adições!$F$2:$F$301,MATCH($B169,Adições!$A$2:$A$301,0)),2),0)</f>
        <v>0</v>
      </c>
      <c r="G169" s="26" t="n">
        <f aca="false">ROUND(C169*D169,4)</f>
        <v>0</v>
      </c>
      <c r="H169" s="27" t="n">
        <f aca="false">ROUND(D169*Operação!$C$1,8)</f>
        <v>0</v>
      </c>
      <c r="I169" s="28" t="n">
        <f aca="false">ROUND(C169*H169,2)</f>
        <v>0</v>
      </c>
      <c r="J169" s="28" t="n">
        <f aca="false">IFERROR(ROUND($F169/SUM(Adições!$F:$F)*Operação!$C$4,2),0)</f>
        <v>0</v>
      </c>
      <c r="K169" s="28" t="n">
        <f aca="false">IFERROR(ROUND($G169/SUM(Adições!$E:$E)*Operação!$C$5,2),0)</f>
        <v>0</v>
      </c>
      <c r="L169" s="28" t="n">
        <f aca="false">IFERROR(ROUND($G169/SUM(Adições!$E:$E)*Operação!$C$6,2),0)</f>
        <v>0</v>
      </c>
      <c r="M169" s="28" t="n">
        <f aca="false">I169+J169+K169+L169</f>
        <v>0</v>
      </c>
      <c r="N169" s="29" t="s">
        <v>40</v>
      </c>
      <c r="O169" s="30" t="n">
        <f aca="false">IFERROR(IF(P169&gt;0,ROUND((M169+W169+AB169+AC169+AG169+AL169)/(1-P169/100),2),0),0)</f>
        <v>0</v>
      </c>
      <c r="P169" s="30" t="n">
        <f aca="false">IFERROR(INDEX(Adições!$R$2:$R$301,MATCH($B169,Adições!$A$2:$A$301,0)),0)</f>
        <v>0</v>
      </c>
      <c r="Q169" s="30" t="n">
        <f aca="false">IFERROR(ROUND(O169*P169/100,2),0)</f>
        <v>0</v>
      </c>
      <c r="R169" s="30" t="n">
        <f aca="false">IFERROR(ROUND(Q169*(-INDEX(Adições!$S$2:$S$301,MATCH($B169,Adições!$A$2:$A$301,0))/100),2),0)</f>
        <v>0</v>
      </c>
      <c r="S169" s="24" t="str">
        <f aca="false">IFERROR(""&amp;INDEX(Adições!$T$2:$T$301,MATCH($B169,Adições!$A$2:$A$301,0)),"")</f>
        <v/>
      </c>
      <c r="T169" s="29" t="s">
        <v>40</v>
      </c>
      <c r="U169" s="30" t="n">
        <f aca="false">IFERROR(ROUND(W169*100/V169,2),0)</f>
        <v>0</v>
      </c>
      <c r="V169" s="31" t="n">
        <f aca="false">IFERROR(INDEX(Adições!$I$2:$I$301,MATCH($B169,Adições!$A$2:$A$301,0)),0)</f>
        <v>0</v>
      </c>
      <c r="W169" s="30" t="n">
        <f aca="false">IFERROR(ROUND($G169/INDEX(Adições!$E$2:$E$301,MATCH($B169,Adições!$A$2:$A$301,0))*INDEX(Adições!$J$2:$J$301,MATCH($B169,Adições!$A$2:$A$301,0)),2),0)</f>
        <v>0</v>
      </c>
      <c r="X169" s="24" t="str">
        <f aca="false">IFERROR(""&amp;INDEX(Adições!$K$2:$K$301,MATCH($B169,Adições!$A$2:$A$301,0)),"")</f>
        <v/>
      </c>
      <c r="Y169" s="29" t="s">
        <v>40</v>
      </c>
      <c r="Z169" s="30" t="n">
        <f aca="false">IFERROR(ROUND(AB169*100/AA169,2),0)</f>
        <v>0</v>
      </c>
      <c r="AA169" s="31" t="n">
        <f aca="false">IFERROR(INDEX(Adições!$G$2:$G$301,MATCH($B169,Adições!$A$2:$A$301,0)),0)</f>
        <v>0</v>
      </c>
      <c r="AB169" s="30" t="n">
        <f aca="false">IFERROR(ROUND($G169/INDEX(Adições!$E$2:$E$301,MATCH($B169,Adições!$A$2:$A$301,0))*INDEX(Adições!$H$2:$H$301,MATCH($B169,Adições!$A$2:$A$301,0)),2),0)</f>
        <v>0</v>
      </c>
      <c r="AC169" s="28" t="n">
        <f aca="false">IFERROR(ROUND($G169/SUM(Adições!$E:$E)*Operação!$C$7,2),0)</f>
        <v>0</v>
      </c>
      <c r="AD169" s="29" t="s">
        <v>40</v>
      </c>
      <c r="AE169" s="30" t="n">
        <f aca="false">IFERROR(ROUND(AG169*100/AF169,2),0)</f>
        <v>0</v>
      </c>
      <c r="AF169" s="28" t="n">
        <f aca="false">IFERROR(INDEX(Adições!$L$2:$L$301,MATCH($B169,Adições!$A$2:$A$301,0)),0)</f>
        <v>0</v>
      </c>
      <c r="AG169" s="30" t="n">
        <f aca="false">IFERROR(ROUND($G169/INDEX(Adições!$E$2:$E$301,MATCH($B169,Adições!$A$2:$A$301,0))*INDEX(Adições!$M$2:$M$301,MATCH($B169,Adições!$A$2:$A$301,0)),2),0)</f>
        <v>0</v>
      </c>
      <c r="AH169" s="24" t="str">
        <f aca="false">IFERROR(""&amp;INDEX(Adições!$N$2:$N$301,MATCH($B169,Adições!$A$2:$A$301,0)),"")</f>
        <v/>
      </c>
      <c r="AI169" s="29" t="s">
        <v>40</v>
      </c>
      <c r="AJ169" s="30" t="n">
        <f aca="false">IFERROR(ROUND(AL169*100/AK169,2),0)</f>
        <v>0</v>
      </c>
      <c r="AK169" s="28" t="n">
        <f aca="false">IFERROR(INDEX(Adições!$O$2:$O$301,MATCH($B169,Adições!$A$2:$A$301,0)),0)</f>
        <v>0</v>
      </c>
      <c r="AL169" s="30" t="n">
        <f aca="false">IFERROR(ROUND($G169/INDEX(Adições!$E$2:$E$301,MATCH($B169,Adições!$A$2:$A$301,0))*INDEX(Adições!$P$2:$P$301,MATCH($B169,Adições!$A$2:$A$301,0)),2),0)</f>
        <v>0</v>
      </c>
      <c r="AM169" s="24" t="str">
        <f aca="false">IFERROR(""&amp;INDEX(Adições!$Q$2:$Q$301,MATCH($B169,Adições!$A$2:$A$301,0)),"")</f>
        <v/>
      </c>
      <c r="AN169" s="28" t="n">
        <f aca="false">M169+Q169+W169+AB169+AC169+AG169+AL169</f>
        <v>0</v>
      </c>
    </row>
    <row r="170" customFormat="false" ht="12.8" hidden="false" customHeight="false" outlineLevel="0" collapsed="false">
      <c r="A170" s="20"/>
      <c r="B170" s="21"/>
      <c r="C170" s="22"/>
      <c r="D170" s="32"/>
      <c r="E170" s="24" t="str">
        <f aca="false">IFERROR(""&amp;INDEX(Adições!$B$2:$B$301,MATCH($B170,Adições!$A$2:$A$301,0)),"")</f>
        <v/>
      </c>
      <c r="F170" s="25" t="n">
        <f aca="false">IFERROR(ROUND($G170/INDEX(Adições!$E$2:$E$301,MATCH($B170,Adições!$A$2:$A$301,0))*INDEX(Adições!$F$2:$F$301,MATCH($B170,Adições!$A$2:$A$301,0)),2),0)</f>
        <v>0</v>
      </c>
      <c r="G170" s="26" t="n">
        <f aca="false">ROUND(C170*D170,4)</f>
        <v>0</v>
      </c>
      <c r="H170" s="27" t="n">
        <f aca="false">ROUND(D170*Operação!$C$1,8)</f>
        <v>0</v>
      </c>
      <c r="I170" s="28" t="n">
        <f aca="false">ROUND(C170*H170,2)</f>
        <v>0</v>
      </c>
      <c r="J170" s="28" t="n">
        <f aca="false">IFERROR(ROUND($F170/SUM(Adições!$F:$F)*Operação!$C$4,2),0)</f>
        <v>0</v>
      </c>
      <c r="K170" s="28" t="n">
        <f aca="false">IFERROR(ROUND($G170/SUM(Adições!$E:$E)*Operação!$C$5,2),0)</f>
        <v>0</v>
      </c>
      <c r="L170" s="28" t="n">
        <f aca="false">IFERROR(ROUND($G170/SUM(Adições!$E:$E)*Operação!$C$6,2),0)</f>
        <v>0</v>
      </c>
      <c r="M170" s="28" t="n">
        <f aca="false">I170+J170+K170+L170</f>
        <v>0</v>
      </c>
      <c r="N170" s="29" t="s">
        <v>40</v>
      </c>
      <c r="O170" s="30" t="n">
        <f aca="false">IFERROR(IF(P170&gt;0,ROUND((M170+W170+AB170+AC170+AG170+AL170)/(1-P170/100),2),0),0)</f>
        <v>0</v>
      </c>
      <c r="P170" s="30" t="n">
        <f aca="false">IFERROR(INDEX(Adições!$R$2:$R$301,MATCH($B170,Adições!$A$2:$A$301,0)),0)</f>
        <v>0</v>
      </c>
      <c r="Q170" s="30" t="n">
        <f aca="false">IFERROR(ROUND(O170*P170/100,2),0)</f>
        <v>0</v>
      </c>
      <c r="R170" s="30" t="n">
        <f aca="false">IFERROR(ROUND(Q170*(-INDEX(Adições!$S$2:$S$301,MATCH($B170,Adições!$A$2:$A$301,0))/100),2),0)</f>
        <v>0</v>
      </c>
      <c r="S170" s="24" t="str">
        <f aca="false">IFERROR(""&amp;INDEX(Adições!$T$2:$T$301,MATCH($B170,Adições!$A$2:$A$301,0)),"")</f>
        <v/>
      </c>
      <c r="T170" s="29" t="s">
        <v>40</v>
      </c>
      <c r="U170" s="30" t="n">
        <f aca="false">IFERROR(ROUND(W170*100/V170,2),0)</f>
        <v>0</v>
      </c>
      <c r="V170" s="31" t="n">
        <f aca="false">IFERROR(INDEX(Adições!$I$2:$I$301,MATCH($B170,Adições!$A$2:$A$301,0)),0)</f>
        <v>0</v>
      </c>
      <c r="W170" s="30" t="n">
        <f aca="false">IFERROR(ROUND($G170/INDEX(Adições!$E$2:$E$301,MATCH($B170,Adições!$A$2:$A$301,0))*INDEX(Adições!$J$2:$J$301,MATCH($B170,Adições!$A$2:$A$301,0)),2),0)</f>
        <v>0</v>
      </c>
      <c r="X170" s="24" t="str">
        <f aca="false">IFERROR(""&amp;INDEX(Adições!$K$2:$K$301,MATCH($B170,Adições!$A$2:$A$301,0)),"")</f>
        <v/>
      </c>
      <c r="Y170" s="29" t="s">
        <v>40</v>
      </c>
      <c r="Z170" s="30" t="n">
        <f aca="false">IFERROR(ROUND(AB170*100/AA170,2),0)</f>
        <v>0</v>
      </c>
      <c r="AA170" s="31" t="n">
        <f aca="false">IFERROR(INDEX(Adições!$G$2:$G$301,MATCH($B170,Adições!$A$2:$A$301,0)),0)</f>
        <v>0</v>
      </c>
      <c r="AB170" s="30" t="n">
        <f aca="false">IFERROR(ROUND($G170/INDEX(Adições!$E$2:$E$301,MATCH($B170,Adições!$A$2:$A$301,0))*INDEX(Adições!$H$2:$H$301,MATCH($B170,Adições!$A$2:$A$301,0)),2),0)</f>
        <v>0</v>
      </c>
      <c r="AC170" s="28" t="n">
        <f aca="false">IFERROR(ROUND($G170/SUM(Adições!$E:$E)*Operação!$C$7,2),0)</f>
        <v>0</v>
      </c>
      <c r="AD170" s="29" t="s">
        <v>40</v>
      </c>
      <c r="AE170" s="30" t="n">
        <f aca="false">IFERROR(ROUND(AG170*100/AF170,2),0)</f>
        <v>0</v>
      </c>
      <c r="AF170" s="28" t="n">
        <f aca="false">IFERROR(INDEX(Adições!$L$2:$L$301,MATCH($B170,Adições!$A$2:$A$301,0)),0)</f>
        <v>0</v>
      </c>
      <c r="AG170" s="30" t="n">
        <f aca="false">IFERROR(ROUND($G170/INDEX(Adições!$E$2:$E$301,MATCH($B170,Adições!$A$2:$A$301,0))*INDEX(Adições!$M$2:$M$301,MATCH($B170,Adições!$A$2:$A$301,0)),2),0)</f>
        <v>0</v>
      </c>
      <c r="AH170" s="24" t="str">
        <f aca="false">IFERROR(""&amp;INDEX(Adições!$N$2:$N$301,MATCH($B170,Adições!$A$2:$A$301,0)),"")</f>
        <v/>
      </c>
      <c r="AI170" s="29" t="s">
        <v>40</v>
      </c>
      <c r="AJ170" s="30" t="n">
        <f aca="false">IFERROR(ROUND(AL170*100/AK170,2),0)</f>
        <v>0</v>
      </c>
      <c r="AK170" s="28" t="n">
        <f aca="false">IFERROR(INDEX(Adições!$O$2:$O$301,MATCH($B170,Adições!$A$2:$A$301,0)),0)</f>
        <v>0</v>
      </c>
      <c r="AL170" s="30" t="n">
        <f aca="false">IFERROR(ROUND($G170/INDEX(Adições!$E$2:$E$301,MATCH($B170,Adições!$A$2:$A$301,0))*INDEX(Adições!$P$2:$P$301,MATCH($B170,Adições!$A$2:$A$301,0)),2),0)</f>
        <v>0</v>
      </c>
      <c r="AM170" s="24" t="str">
        <f aca="false">IFERROR(""&amp;INDEX(Adições!$Q$2:$Q$301,MATCH($B170,Adições!$A$2:$A$301,0)),"")</f>
        <v/>
      </c>
      <c r="AN170" s="28" t="n">
        <f aca="false">M170+Q170+W170+AB170+AC170+AG170+AL170</f>
        <v>0</v>
      </c>
    </row>
    <row r="171" customFormat="false" ht="12.8" hidden="false" customHeight="false" outlineLevel="0" collapsed="false">
      <c r="A171" s="20"/>
      <c r="B171" s="21"/>
      <c r="C171" s="22"/>
      <c r="D171" s="32"/>
      <c r="E171" s="24" t="str">
        <f aca="false">IFERROR(""&amp;INDEX(Adições!$B$2:$B$301,MATCH($B171,Adições!$A$2:$A$301,0)),"")</f>
        <v/>
      </c>
      <c r="F171" s="25" t="n">
        <f aca="false">IFERROR(ROUND($G171/INDEX(Adições!$E$2:$E$301,MATCH($B171,Adições!$A$2:$A$301,0))*INDEX(Adições!$F$2:$F$301,MATCH($B171,Adições!$A$2:$A$301,0)),2),0)</f>
        <v>0</v>
      </c>
      <c r="G171" s="26" t="n">
        <f aca="false">ROUND(C171*D171,4)</f>
        <v>0</v>
      </c>
      <c r="H171" s="27" t="n">
        <f aca="false">ROUND(D171*Operação!$C$1,8)</f>
        <v>0</v>
      </c>
      <c r="I171" s="28" t="n">
        <f aca="false">ROUND(C171*H171,2)</f>
        <v>0</v>
      </c>
      <c r="J171" s="28" t="n">
        <f aca="false">IFERROR(ROUND($F171/SUM(Adições!$F:$F)*Operação!$C$4,2),0)</f>
        <v>0</v>
      </c>
      <c r="K171" s="28" t="n">
        <f aca="false">IFERROR(ROUND($G171/SUM(Adições!$E:$E)*Operação!$C$5,2),0)</f>
        <v>0</v>
      </c>
      <c r="L171" s="28" t="n">
        <f aca="false">IFERROR(ROUND($G171/SUM(Adições!$E:$E)*Operação!$C$6,2),0)</f>
        <v>0</v>
      </c>
      <c r="M171" s="28" t="n">
        <f aca="false">I171+J171+K171+L171</f>
        <v>0</v>
      </c>
      <c r="N171" s="29" t="s">
        <v>40</v>
      </c>
      <c r="O171" s="30" t="n">
        <f aca="false">IFERROR(IF(P171&gt;0,ROUND((M171+W171+AB171+AC171+AG171+AL171)/(1-P171/100),2),0),0)</f>
        <v>0</v>
      </c>
      <c r="P171" s="30" t="n">
        <f aca="false">IFERROR(INDEX(Adições!$R$2:$R$301,MATCH($B171,Adições!$A$2:$A$301,0)),0)</f>
        <v>0</v>
      </c>
      <c r="Q171" s="30" t="n">
        <f aca="false">IFERROR(ROUND(O171*P171/100,2),0)</f>
        <v>0</v>
      </c>
      <c r="R171" s="30" t="n">
        <f aca="false">IFERROR(ROUND(Q171*(-INDEX(Adições!$S$2:$S$301,MATCH($B171,Adições!$A$2:$A$301,0))/100),2),0)</f>
        <v>0</v>
      </c>
      <c r="S171" s="24" t="str">
        <f aca="false">IFERROR(""&amp;INDEX(Adições!$T$2:$T$301,MATCH($B171,Adições!$A$2:$A$301,0)),"")</f>
        <v/>
      </c>
      <c r="T171" s="29" t="s">
        <v>40</v>
      </c>
      <c r="U171" s="30" t="n">
        <f aca="false">IFERROR(ROUND(W171*100/V171,2),0)</f>
        <v>0</v>
      </c>
      <c r="V171" s="31" t="n">
        <f aca="false">IFERROR(INDEX(Adições!$I$2:$I$301,MATCH($B171,Adições!$A$2:$A$301,0)),0)</f>
        <v>0</v>
      </c>
      <c r="W171" s="30" t="n">
        <f aca="false">IFERROR(ROUND($G171/INDEX(Adições!$E$2:$E$301,MATCH($B171,Adições!$A$2:$A$301,0))*INDEX(Adições!$J$2:$J$301,MATCH($B171,Adições!$A$2:$A$301,0)),2),0)</f>
        <v>0</v>
      </c>
      <c r="X171" s="24" t="str">
        <f aca="false">IFERROR(""&amp;INDEX(Adições!$K$2:$K$301,MATCH($B171,Adições!$A$2:$A$301,0)),"")</f>
        <v/>
      </c>
      <c r="Y171" s="29" t="s">
        <v>40</v>
      </c>
      <c r="Z171" s="30" t="n">
        <f aca="false">IFERROR(ROUND(AB171*100/AA171,2),0)</f>
        <v>0</v>
      </c>
      <c r="AA171" s="31" t="n">
        <f aca="false">IFERROR(INDEX(Adições!$G$2:$G$301,MATCH($B171,Adições!$A$2:$A$301,0)),0)</f>
        <v>0</v>
      </c>
      <c r="AB171" s="30" t="n">
        <f aca="false">IFERROR(ROUND($G171/INDEX(Adições!$E$2:$E$301,MATCH($B171,Adições!$A$2:$A$301,0))*INDEX(Adições!$H$2:$H$301,MATCH($B171,Adições!$A$2:$A$301,0)),2),0)</f>
        <v>0</v>
      </c>
      <c r="AC171" s="28" t="n">
        <f aca="false">IFERROR(ROUND($G171/SUM(Adições!$E:$E)*Operação!$C$7,2),0)</f>
        <v>0</v>
      </c>
      <c r="AD171" s="29" t="s">
        <v>40</v>
      </c>
      <c r="AE171" s="30" t="n">
        <f aca="false">IFERROR(ROUND(AG171*100/AF171,2),0)</f>
        <v>0</v>
      </c>
      <c r="AF171" s="28" t="n">
        <f aca="false">IFERROR(INDEX(Adições!$L$2:$L$301,MATCH($B171,Adições!$A$2:$A$301,0)),0)</f>
        <v>0</v>
      </c>
      <c r="AG171" s="30" t="n">
        <f aca="false">IFERROR(ROUND($G171/INDEX(Adições!$E$2:$E$301,MATCH($B171,Adições!$A$2:$A$301,0))*INDEX(Adições!$M$2:$M$301,MATCH($B171,Adições!$A$2:$A$301,0)),2),0)</f>
        <v>0</v>
      </c>
      <c r="AH171" s="24" t="str">
        <f aca="false">IFERROR(""&amp;INDEX(Adições!$N$2:$N$301,MATCH($B171,Adições!$A$2:$A$301,0)),"")</f>
        <v/>
      </c>
      <c r="AI171" s="29" t="s">
        <v>40</v>
      </c>
      <c r="AJ171" s="30" t="n">
        <f aca="false">IFERROR(ROUND(AL171*100/AK171,2),0)</f>
        <v>0</v>
      </c>
      <c r="AK171" s="28" t="n">
        <f aca="false">IFERROR(INDEX(Adições!$O$2:$O$301,MATCH($B171,Adições!$A$2:$A$301,0)),0)</f>
        <v>0</v>
      </c>
      <c r="AL171" s="30" t="n">
        <f aca="false">IFERROR(ROUND($G171/INDEX(Adições!$E$2:$E$301,MATCH($B171,Adições!$A$2:$A$301,0))*INDEX(Adições!$P$2:$P$301,MATCH($B171,Adições!$A$2:$A$301,0)),2),0)</f>
        <v>0</v>
      </c>
      <c r="AM171" s="24" t="str">
        <f aca="false">IFERROR(""&amp;INDEX(Adições!$Q$2:$Q$301,MATCH($B171,Adições!$A$2:$A$301,0)),"")</f>
        <v/>
      </c>
      <c r="AN171" s="28" t="n">
        <f aca="false">M171+Q171+W171+AB171+AC171+AG171+AL171</f>
        <v>0</v>
      </c>
    </row>
    <row r="172" customFormat="false" ht="12.8" hidden="false" customHeight="false" outlineLevel="0" collapsed="false">
      <c r="A172" s="34"/>
      <c r="B172" s="21"/>
      <c r="C172" s="22"/>
      <c r="D172" s="32"/>
      <c r="E172" s="24" t="str">
        <f aca="false">IFERROR(""&amp;INDEX(Adições!$B$2:$B$301,MATCH($B172,Adições!$A$2:$A$301,0)),"")</f>
        <v/>
      </c>
      <c r="F172" s="25" t="n">
        <f aca="false">IFERROR(ROUND($G172/INDEX(Adições!$E$2:$E$301,MATCH($B172,Adições!$A$2:$A$301,0))*INDEX(Adições!$F$2:$F$301,MATCH($B172,Adições!$A$2:$A$301,0)),2),0)</f>
        <v>0</v>
      </c>
      <c r="G172" s="26" t="n">
        <f aca="false">ROUND(C172*D172,4)</f>
        <v>0</v>
      </c>
      <c r="H172" s="27" t="n">
        <f aca="false">ROUND(D172*Operação!$C$1,8)</f>
        <v>0</v>
      </c>
      <c r="I172" s="28" t="n">
        <f aca="false">ROUND(C172*H172,2)</f>
        <v>0</v>
      </c>
      <c r="J172" s="28" t="n">
        <f aca="false">IFERROR(ROUND($F172/SUM(Adições!$F:$F)*Operação!$C$4,2),0)</f>
        <v>0</v>
      </c>
      <c r="K172" s="28" t="n">
        <f aca="false">IFERROR(ROUND($G172/SUM(Adições!$E:$E)*Operação!$C$5,2),0)</f>
        <v>0</v>
      </c>
      <c r="L172" s="28" t="n">
        <f aca="false">IFERROR(ROUND($G172/SUM(Adições!$E:$E)*Operação!$C$6,2),0)</f>
        <v>0</v>
      </c>
      <c r="M172" s="28" t="n">
        <f aca="false">I172+J172+K172+L172</f>
        <v>0</v>
      </c>
      <c r="N172" s="29" t="s">
        <v>40</v>
      </c>
      <c r="O172" s="30" t="n">
        <f aca="false">IFERROR(IF(P172&gt;0,ROUND((M172+W172+AB172+AC172+AG172+AL172)/(1-P172/100),2),0),0)</f>
        <v>0</v>
      </c>
      <c r="P172" s="30" t="n">
        <f aca="false">IFERROR(INDEX(Adições!$R$2:$R$301,MATCH($B172,Adições!$A$2:$A$301,0)),0)</f>
        <v>0</v>
      </c>
      <c r="Q172" s="30" t="n">
        <f aca="false">IFERROR(ROUND(O172*P172/100,2),0)</f>
        <v>0</v>
      </c>
      <c r="R172" s="30" t="n">
        <f aca="false">IFERROR(ROUND(Q172*(-INDEX(Adições!$S$2:$S$301,MATCH($B172,Adições!$A$2:$A$301,0))/100),2),0)</f>
        <v>0</v>
      </c>
      <c r="S172" s="24" t="str">
        <f aca="false">IFERROR(""&amp;INDEX(Adições!$T$2:$T$301,MATCH($B172,Adições!$A$2:$A$301,0)),"")</f>
        <v/>
      </c>
      <c r="T172" s="29" t="s">
        <v>40</v>
      </c>
      <c r="U172" s="30" t="n">
        <f aca="false">IFERROR(ROUND(W172*100/V172,2),0)</f>
        <v>0</v>
      </c>
      <c r="V172" s="31" t="n">
        <f aca="false">IFERROR(INDEX(Adições!$I$2:$I$301,MATCH($B172,Adições!$A$2:$A$301,0)),0)</f>
        <v>0</v>
      </c>
      <c r="W172" s="30" t="n">
        <f aca="false">IFERROR(ROUND($G172/INDEX(Adições!$E$2:$E$301,MATCH($B172,Adições!$A$2:$A$301,0))*INDEX(Adições!$J$2:$J$301,MATCH($B172,Adições!$A$2:$A$301,0)),2),0)</f>
        <v>0</v>
      </c>
      <c r="X172" s="24" t="str">
        <f aca="false">IFERROR(""&amp;INDEX(Adições!$K$2:$K$301,MATCH($B172,Adições!$A$2:$A$301,0)),"")</f>
        <v/>
      </c>
      <c r="Y172" s="29" t="s">
        <v>40</v>
      </c>
      <c r="Z172" s="30" t="n">
        <f aca="false">IFERROR(ROUND(AB172*100/AA172,2),0)</f>
        <v>0</v>
      </c>
      <c r="AA172" s="31" t="n">
        <f aca="false">IFERROR(INDEX(Adições!$G$2:$G$301,MATCH($B172,Adições!$A$2:$A$301,0)),0)</f>
        <v>0</v>
      </c>
      <c r="AB172" s="30" t="n">
        <f aca="false">IFERROR(ROUND($G172/INDEX(Adições!$E$2:$E$301,MATCH($B172,Adições!$A$2:$A$301,0))*INDEX(Adições!$H$2:$H$301,MATCH($B172,Adições!$A$2:$A$301,0)),2),0)</f>
        <v>0</v>
      </c>
      <c r="AC172" s="28" t="n">
        <f aca="false">IFERROR(ROUND($G172/SUM(Adições!$E:$E)*Operação!$C$7,2),0)</f>
        <v>0</v>
      </c>
      <c r="AD172" s="29" t="s">
        <v>40</v>
      </c>
      <c r="AE172" s="30" t="n">
        <f aca="false">IFERROR(ROUND(AG172*100/AF172,2),0)</f>
        <v>0</v>
      </c>
      <c r="AF172" s="28" t="n">
        <f aca="false">IFERROR(INDEX(Adições!$L$2:$L$301,MATCH($B172,Adições!$A$2:$A$301,0)),0)</f>
        <v>0</v>
      </c>
      <c r="AG172" s="30" t="n">
        <f aca="false">IFERROR(ROUND($G172/INDEX(Adições!$E$2:$E$301,MATCH($B172,Adições!$A$2:$A$301,0))*INDEX(Adições!$M$2:$M$301,MATCH($B172,Adições!$A$2:$A$301,0)),2),0)</f>
        <v>0</v>
      </c>
      <c r="AH172" s="24" t="str">
        <f aca="false">IFERROR(""&amp;INDEX(Adições!$N$2:$N$301,MATCH($B172,Adições!$A$2:$A$301,0)),"")</f>
        <v/>
      </c>
      <c r="AI172" s="29" t="s">
        <v>40</v>
      </c>
      <c r="AJ172" s="30" t="n">
        <f aca="false">IFERROR(ROUND(AL172*100/AK172,2),0)</f>
        <v>0</v>
      </c>
      <c r="AK172" s="28" t="n">
        <f aca="false">IFERROR(INDEX(Adições!$O$2:$O$301,MATCH($B172,Adições!$A$2:$A$301,0)),0)</f>
        <v>0</v>
      </c>
      <c r="AL172" s="30" t="n">
        <f aca="false">IFERROR(ROUND($G172/INDEX(Adições!$E$2:$E$301,MATCH($B172,Adições!$A$2:$A$301,0))*INDEX(Adições!$P$2:$P$301,MATCH($B172,Adições!$A$2:$A$301,0)),2),0)</f>
        <v>0</v>
      </c>
      <c r="AM172" s="24" t="str">
        <f aca="false">IFERROR(""&amp;INDEX(Adições!$Q$2:$Q$301,MATCH($B172,Adições!$A$2:$A$301,0)),"")</f>
        <v/>
      </c>
      <c r="AN172" s="28" t="n">
        <f aca="false">M172+Q172+W172+AB172+AC172+AG172+AL172</f>
        <v>0</v>
      </c>
    </row>
    <row r="173" customFormat="false" ht="12.8" hidden="false" customHeight="false" outlineLevel="0" collapsed="false">
      <c r="A173" s="34"/>
      <c r="B173" s="21"/>
      <c r="C173" s="22"/>
      <c r="D173" s="32"/>
      <c r="E173" s="24" t="str">
        <f aca="false">IFERROR(""&amp;INDEX(Adições!$B$2:$B$301,MATCH($B173,Adições!$A$2:$A$301,0)),"")</f>
        <v/>
      </c>
      <c r="F173" s="25" t="n">
        <f aca="false">IFERROR(ROUND($G173/INDEX(Adições!$E$2:$E$301,MATCH($B173,Adições!$A$2:$A$301,0))*INDEX(Adições!$F$2:$F$301,MATCH($B173,Adições!$A$2:$A$301,0)),2),0)</f>
        <v>0</v>
      </c>
      <c r="G173" s="26" t="n">
        <f aca="false">ROUND(C173*D173,4)</f>
        <v>0</v>
      </c>
      <c r="H173" s="27" t="n">
        <f aca="false">ROUND(D173*Operação!$C$1,8)</f>
        <v>0</v>
      </c>
      <c r="I173" s="28" t="n">
        <f aca="false">ROUND(C173*H173,2)</f>
        <v>0</v>
      </c>
      <c r="J173" s="28" t="n">
        <f aca="false">IFERROR(ROUND($F173/SUM(Adições!$F:$F)*Operação!$C$4,2),0)</f>
        <v>0</v>
      </c>
      <c r="K173" s="28" t="n">
        <f aca="false">IFERROR(ROUND($G173/SUM(Adições!$E:$E)*Operação!$C$5,2),0)</f>
        <v>0</v>
      </c>
      <c r="L173" s="28" t="n">
        <f aca="false">IFERROR(ROUND($G173/SUM(Adições!$E:$E)*Operação!$C$6,2),0)</f>
        <v>0</v>
      </c>
      <c r="M173" s="28" t="n">
        <f aca="false">I173+J173+K173+L173</f>
        <v>0</v>
      </c>
      <c r="N173" s="29" t="s">
        <v>40</v>
      </c>
      <c r="O173" s="30" t="n">
        <f aca="false">IFERROR(IF(P173&gt;0,ROUND((M173+W173+AB173+AC173+AG173+AL173)/(1-P173/100),2),0),0)</f>
        <v>0</v>
      </c>
      <c r="P173" s="30" t="n">
        <f aca="false">IFERROR(INDEX(Adições!$R$2:$R$301,MATCH($B173,Adições!$A$2:$A$301,0)),0)</f>
        <v>0</v>
      </c>
      <c r="Q173" s="30" t="n">
        <f aca="false">IFERROR(ROUND(O173*P173/100,2),0)</f>
        <v>0</v>
      </c>
      <c r="R173" s="30" t="n">
        <f aca="false">IFERROR(ROUND(Q173*(-INDEX(Adições!$S$2:$S$301,MATCH($B173,Adições!$A$2:$A$301,0))/100),2),0)</f>
        <v>0</v>
      </c>
      <c r="S173" s="24" t="str">
        <f aca="false">IFERROR(""&amp;INDEX(Adições!$T$2:$T$301,MATCH($B173,Adições!$A$2:$A$301,0)),"")</f>
        <v/>
      </c>
      <c r="T173" s="29" t="s">
        <v>40</v>
      </c>
      <c r="U173" s="30" t="n">
        <f aca="false">IFERROR(ROUND(W173*100/V173,2),0)</f>
        <v>0</v>
      </c>
      <c r="V173" s="31" t="n">
        <f aca="false">IFERROR(INDEX(Adições!$I$2:$I$301,MATCH($B173,Adições!$A$2:$A$301,0)),0)</f>
        <v>0</v>
      </c>
      <c r="W173" s="30" t="n">
        <f aca="false">IFERROR(ROUND($G173/INDEX(Adições!$E$2:$E$301,MATCH($B173,Adições!$A$2:$A$301,0))*INDEX(Adições!$J$2:$J$301,MATCH($B173,Adições!$A$2:$A$301,0)),2),0)</f>
        <v>0</v>
      </c>
      <c r="X173" s="24" t="str">
        <f aca="false">IFERROR(""&amp;INDEX(Adições!$K$2:$K$301,MATCH($B173,Adições!$A$2:$A$301,0)),"")</f>
        <v/>
      </c>
      <c r="Y173" s="29" t="s">
        <v>40</v>
      </c>
      <c r="Z173" s="30" t="n">
        <f aca="false">IFERROR(ROUND(AB173*100/AA173,2),0)</f>
        <v>0</v>
      </c>
      <c r="AA173" s="31" t="n">
        <f aca="false">IFERROR(INDEX(Adições!$G$2:$G$301,MATCH($B173,Adições!$A$2:$A$301,0)),0)</f>
        <v>0</v>
      </c>
      <c r="AB173" s="30" t="n">
        <f aca="false">IFERROR(ROUND($G173/INDEX(Adições!$E$2:$E$301,MATCH($B173,Adições!$A$2:$A$301,0))*INDEX(Adições!$H$2:$H$301,MATCH($B173,Adições!$A$2:$A$301,0)),2),0)</f>
        <v>0</v>
      </c>
      <c r="AC173" s="28" t="n">
        <f aca="false">IFERROR(ROUND($G173/SUM(Adições!$E:$E)*Operação!$C$7,2),0)</f>
        <v>0</v>
      </c>
      <c r="AD173" s="29" t="s">
        <v>40</v>
      </c>
      <c r="AE173" s="30" t="n">
        <f aca="false">IFERROR(ROUND(AG173*100/AF173,2),0)</f>
        <v>0</v>
      </c>
      <c r="AF173" s="28" t="n">
        <f aca="false">IFERROR(INDEX(Adições!$L$2:$L$301,MATCH($B173,Adições!$A$2:$A$301,0)),0)</f>
        <v>0</v>
      </c>
      <c r="AG173" s="30" t="n">
        <f aca="false">IFERROR(ROUND($G173/INDEX(Adições!$E$2:$E$301,MATCH($B173,Adições!$A$2:$A$301,0))*INDEX(Adições!$M$2:$M$301,MATCH($B173,Adições!$A$2:$A$301,0)),2),0)</f>
        <v>0</v>
      </c>
      <c r="AH173" s="24" t="str">
        <f aca="false">IFERROR(""&amp;INDEX(Adições!$N$2:$N$301,MATCH($B173,Adições!$A$2:$A$301,0)),"")</f>
        <v/>
      </c>
      <c r="AI173" s="29" t="s">
        <v>40</v>
      </c>
      <c r="AJ173" s="30" t="n">
        <f aca="false">IFERROR(ROUND(AL173*100/AK173,2),0)</f>
        <v>0</v>
      </c>
      <c r="AK173" s="28" t="n">
        <f aca="false">IFERROR(INDEX(Adições!$O$2:$O$301,MATCH($B173,Adições!$A$2:$A$301,0)),0)</f>
        <v>0</v>
      </c>
      <c r="AL173" s="30" t="n">
        <f aca="false">IFERROR(ROUND($G173/INDEX(Adições!$E$2:$E$301,MATCH($B173,Adições!$A$2:$A$301,0))*INDEX(Adições!$P$2:$P$301,MATCH($B173,Adições!$A$2:$A$301,0)),2),0)</f>
        <v>0</v>
      </c>
      <c r="AM173" s="24" t="str">
        <f aca="false">IFERROR(""&amp;INDEX(Adições!$Q$2:$Q$301,MATCH($B173,Adições!$A$2:$A$301,0)),"")</f>
        <v/>
      </c>
      <c r="AN173" s="28" t="n">
        <f aca="false">M173+Q173+W173+AB173+AC173+AG173+AL173</f>
        <v>0</v>
      </c>
    </row>
    <row r="174" customFormat="false" ht="12.8" hidden="false" customHeight="false" outlineLevel="0" collapsed="false">
      <c r="A174" s="34"/>
      <c r="B174" s="21"/>
      <c r="C174" s="22"/>
      <c r="D174" s="32"/>
      <c r="E174" s="24" t="str">
        <f aca="false">IFERROR(""&amp;INDEX(Adições!$B$2:$B$301,MATCH($B174,Adições!$A$2:$A$301,0)),"")</f>
        <v/>
      </c>
      <c r="F174" s="25" t="n">
        <f aca="false">IFERROR(ROUND($G174/INDEX(Adições!$E$2:$E$301,MATCH($B174,Adições!$A$2:$A$301,0))*INDEX(Adições!$F$2:$F$301,MATCH($B174,Adições!$A$2:$A$301,0)),2),0)</f>
        <v>0</v>
      </c>
      <c r="G174" s="26" t="n">
        <f aca="false">ROUND(C174*D174,4)</f>
        <v>0</v>
      </c>
      <c r="H174" s="27" t="n">
        <f aca="false">ROUND(D174*Operação!$C$1,8)</f>
        <v>0</v>
      </c>
      <c r="I174" s="28" t="n">
        <f aca="false">ROUND(C174*H174,2)</f>
        <v>0</v>
      </c>
      <c r="J174" s="28" t="n">
        <f aca="false">IFERROR(ROUND($F174/SUM(Adições!$F:$F)*Operação!$C$4,2),0)</f>
        <v>0</v>
      </c>
      <c r="K174" s="28" t="n">
        <f aca="false">IFERROR(ROUND($G174/SUM(Adições!$E:$E)*Operação!$C$5,2),0)</f>
        <v>0</v>
      </c>
      <c r="L174" s="28" t="n">
        <f aca="false">IFERROR(ROUND($G174/SUM(Adições!$E:$E)*Operação!$C$6,2),0)</f>
        <v>0</v>
      </c>
      <c r="M174" s="28" t="n">
        <f aca="false">I174+J174+K174+L174</f>
        <v>0</v>
      </c>
      <c r="N174" s="29" t="s">
        <v>40</v>
      </c>
      <c r="O174" s="30" t="n">
        <f aca="false">IFERROR(IF(P174&gt;0,ROUND((M174+W174+AB174+AC174+AG174+AL174)/(1-P174/100),2),0),0)</f>
        <v>0</v>
      </c>
      <c r="P174" s="30" t="n">
        <f aca="false">IFERROR(INDEX(Adições!$R$2:$R$301,MATCH($B174,Adições!$A$2:$A$301,0)),0)</f>
        <v>0</v>
      </c>
      <c r="Q174" s="30" t="n">
        <f aca="false">IFERROR(ROUND(O174*P174/100,2),0)</f>
        <v>0</v>
      </c>
      <c r="R174" s="30" t="n">
        <f aca="false">IFERROR(ROUND(Q174*(-INDEX(Adições!$S$2:$S$301,MATCH($B174,Adições!$A$2:$A$301,0))/100),2),0)</f>
        <v>0</v>
      </c>
      <c r="S174" s="24" t="str">
        <f aca="false">IFERROR(""&amp;INDEX(Adições!$T$2:$T$301,MATCH($B174,Adições!$A$2:$A$301,0)),"")</f>
        <v/>
      </c>
      <c r="T174" s="29" t="s">
        <v>40</v>
      </c>
      <c r="U174" s="30" t="n">
        <f aca="false">IFERROR(ROUND(W174*100/V174,2),0)</f>
        <v>0</v>
      </c>
      <c r="V174" s="31" t="n">
        <f aca="false">IFERROR(INDEX(Adições!$I$2:$I$301,MATCH($B174,Adições!$A$2:$A$301,0)),0)</f>
        <v>0</v>
      </c>
      <c r="W174" s="30" t="n">
        <f aca="false">IFERROR(ROUND($G174/INDEX(Adições!$E$2:$E$301,MATCH($B174,Adições!$A$2:$A$301,0))*INDEX(Adições!$J$2:$J$301,MATCH($B174,Adições!$A$2:$A$301,0)),2),0)</f>
        <v>0</v>
      </c>
      <c r="X174" s="24" t="str">
        <f aca="false">IFERROR(""&amp;INDEX(Adições!$K$2:$K$301,MATCH($B174,Adições!$A$2:$A$301,0)),"")</f>
        <v/>
      </c>
      <c r="Y174" s="29" t="s">
        <v>40</v>
      </c>
      <c r="Z174" s="30" t="n">
        <f aca="false">IFERROR(ROUND(AB174*100/AA174,2),0)</f>
        <v>0</v>
      </c>
      <c r="AA174" s="31" t="n">
        <f aca="false">IFERROR(INDEX(Adições!$G$2:$G$301,MATCH($B174,Adições!$A$2:$A$301,0)),0)</f>
        <v>0</v>
      </c>
      <c r="AB174" s="30" t="n">
        <f aca="false">IFERROR(ROUND($G174/INDEX(Adições!$E$2:$E$301,MATCH($B174,Adições!$A$2:$A$301,0))*INDEX(Adições!$H$2:$H$301,MATCH($B174,Adições!$A$2:$A$301,0)),2),0)</f>
        <v>0</v>
      </c>
      <c r="AC174" s="28" t="n">
        <f aca="false">IFERROR(ROUND($G174/SUM(Adições!$E:$E)*Operação!$C$7,2),0)</f>
        <v>0</v>
      </c>
      <c r="AD174" s="29" t="s">
        <v>40</v>
      </c>
      <c r="AE174" s="30" t="n">
        <f aca="false">IFERROR(ROUND(AG174*100/AF174,2),0)</f>
        <v>0</v>
      </c>
      <c r="AF174" s="28" t="n">
        <f aca="false">IFERROR(INDEX(Adições!$L$2:$L$301,MATCH($B174,Adições!$A$2:$A$301,0)),0)</f>
        <v>0</v>
      </c>
      <c r="AG174" s="30" t="n">
        <f aca="false">IFERROR(ROUND($G174/INDEX(Adições!$E$2:$E$301,MATCH($B174,Adições!$A$2:$A$301,0))*INDEX(Adições!$M$2:$M$301,MATCH($B174,Adições!$A$2:$A$301,0)),2),0)</f>
        <v>0</v>
      </c>
      <c r="AH174" s="24" t="str">
        <f aca="false">IFERROR(""&amp;INDEX(Adições!$N$2:$N$301,MATCH($B174,Adições!$A$2:$A$301,0)),"")</f>
        <v/>
      </c>
      <c r="AI174" s="29" t="s">
        <v>40</v>
      </c>
      <c r="AJ174" s="30" t="n">
        <f aca="false">IFERROR(ROUND(AL174*100/AK174,2),0)</f>
        <v>0</v>
      </c>
      <c r="AK174" s="28" t="n">
        <f aca="false">IFERROR(INDEX(Adições!$O$2:$O$301,MATCH($B174,Adições!$A$2:$A$301,0)),0)</f>
        <v>0</v>
      </c>
      <c r="AL174" s="30" t="n">
        <f aca="false">IFERROR(ROUND($G174/INDEX(Adições!$E$2:$E$301,MATCH($B174,Adições!$A$2:$A$301,0))*INDEX(Adições!$P$2:$P$301,MATCH($B174,Adições!$A$2:$A$301,0)),2),0)</f>
        <v>0</v>
      </c>
      <c r="AM174" s="24" t="str">
        <f aca="false">IFERROR(""&amp;INDEX(Adições!$Q$2:$Q$301,MATCH($B174,Adições!$A$2:$A$301,0)),"")</f>
        <v/>
      </c>
      <c r="AN174" s="28" t="n">
        <f aca="false">M174+Q174+W174+AB174+AC174+AG174+AL174</f>
        <v>0</v>
      </c>
    </row>
    <row r="175" customFormat="false" ht="12.8" hidden="false" customHeight="false" outlineLevel="0" collapsed="false">
      <c r="A175" s="34"/>
      <c r="B175" s="21"/>
      <c r="C175" s="22"/>
      <c r="D175" s="32"/>
      <c r="E175" s="24" t="str">
        <f aca="false">IFERROR(""&amp;INDEX(Adições!$B$2:$B$301,MATCH($B175,Adições!$A$2:$A$301,0)),"")</f>
        <v/>
      </c>
      <c r="F175" s="25" t="n">
        <f aca="false">IFERROR(ROUND($G175/INDEX(Adições!$E$2:$E$301,MATCH($B175,Adições!$A$2:$A$301,0))*INDEX(Adições!$F$2:$F$301,MATCH($B175,Adições!$A$2:$A$301,0)),2),0)</f>
        <v>0</v>
      </c>
      <c r="G175" s="26" t="n">
        <f aca="false">ROUND(C175*D175,4)</f>
        <v>0</v>
      </c>
      <c r="H175" s="27" t="n">
        <f aca="false">ROUND(D175*Operação!$C$1,8)</f>
        <v>0</v>
      </c>
      <c r="I175" s="28" t="n">
        <f aca="false">ROUND(C175*H175,2)</f>
        <v>0</v>
      </c>
      <c r="J175" s="28" t="n">
        <f aca="false">IFERROR(ROUND($F175/SUM(Adições!$F:$F)*Operação!$C$4,2),0)</f>
        <v>0</v>
      </c>
      <c r="K175" s="28" t="n">
        <f aca="false">IFERROR(ROUND($G175/SUM(Adições!$E:$E)*Operação!$C$5,2),0)</f>
        <v>0</v>
      </c>
      <c r="L175" s="28" t="n">
        <f aca="false">IFERROR(ROUND($G175/SUM(Adições!$E:$E)*Operação!$C$6,2),0)</f>
        <v>0</v>
      </c>
      <c r="M175" s="28" t="n">
        <f aca="false">I175+J175+K175+L175</f>
        <v>0</v>
      </c>
      <c r="N175" s="29" t="s">
        <v>40</v>
      </c>
      <c r="O175" s="30" t="n">
        <f aca="false">IFERROR(IF(P175&gt;0,ROUND((M175+W175+AB175+AC175+AG175+AL175)/(1-P175/100),2),0),0)</f>
        <v>0</v>
      </c>
      <c r="P175" s="30" t="n">
        <f aca="false">IFERROR(INDEX(Adições!$R$2:$R$301,MATCH($B175,Adições!$A$2:$A$301,0)),0)</f>
        <v>0</v>
      </c>
      <c r="Q175" s="30" t="n">
        <f aca="false">IFERROR(ROUND(O175*P175/100,2),0)</f>
        <v>0</v>
      </c>
      <c r="R175" s="30" t="n">
        <f aca="false">IFERROR(ROUND(Q175*(-INDEX(Adições!$S$2:$S$301,MATCH($B175,Adições!$A$2:$A$301,0))/100),2),0)</f>
        <v>0</v>
      </c>
      <c r="S175" s="24" t="str">
        <f aca="false">IFERROR(""&amp;INDEX(Adições!$T$2:$T$301,MATCH($B175,Adições!$A$2:$A$301,0)),"")</f>
        <v/>
      </c>
      <c r="T175" s="29" t="s">
        <v>40</v>
      </c>
      <c r="U175" s="30" t="n">
        <f aca="false">IFERROR(ROUND(W175*100/V175,2),0)</f>
        <v>0</v>
      </c>
      <c r="V175" s="31" t="n">
        <f aca="false">IFERROR(INDEX(Adições!$I$2:$I$301,MATCH($B175,Adições!$A$2:$A$301,0)),0)</f>
        <v>0</v>
      </c>
      <c r="W175" s="30" t="n">
        <f aca="false">IFERROR(ROUND($G175/INDEX(Adições!$E$2:$E$301,MATCH($B175,Adições!$A$2:$A$301,0))*INDEX(Adições!$J$2:$J$301,MATCH($B175,Adições!$A$2:$A$301,0)),2),0)</f>
        <v>0</v>
      </c>
      <c r="X175" s="24" t="str">
        <f aca="false">IFERROR(""&amp;INDEX(Adições!$K$2:$K$301,MATCH($B175,Adições!$A$2:$A$301,0)),"")</f>
        <v/>
      </c>
      <c r="Y175" s="29" t="s">
        <v>40</v>
      </c>
      <c r="Z175" s="30" t="n">
        <f aca="false">IFERROR(ROUND(AB175*100/AA175,2),0)</f>
        <v>0</v>
      </c>
      <c r="AA175" s="31" t="n">
        <f aca="false">IFERROR(INDEX(Adições!$G$2:$G$301,MATCH($B175,Adições!$A$2:$A$301,0)),0)</f>
        <v>0</v>
      </c>
      <c r="AB175" s="30" t="n">
        <f aca="false">IFERROR(ROUND($G175/INDEX(Adições!$E$2:$E$301,MATCH($B175,Adições!$A$2:$A$301,0))*INDEX(Adições!$H$2:$H$301,MATCH($B175,Adições!$A$2:$A$301,0)),2),0)</f>
        <v>0</v>
      </c>
      <c r="AC175" s="28" t="n">
        <f aca="false">IFERROR(ROUND($G175/SUM(Adições!$E:$E)*Operação!$C$7,2),0)</f>
        <v>0</v>
      </c>
      <c r="AD175" s="29" t="s">
        <v>40</v>
      </c>
      <c r="AE175" s="30" t="n">
        <f aca="false">IFERROR(ROUND(AG175*100/AF175,2),0)</f>
        <v>0</v>
      </c>
      <c r="AF175" s="28" t="n">
        <f aca="false">IFERROR(INDEX(Adições!$L$2:$L$301,MATCH($B175,Adições!$A$2:$A$301,0)),0)</f>
        <v>0</v>
      </c>
      <c r="AG175" s="30" t="n">
        <f aca="false">IFERROR(ROUND($G175/INDEX(Adições!$E$2:$E$301,MATCH($B175,Adições!$A$2:$A$301,0))*INDEX(Adições!$M$2:$M$301,MATCH($B175,Adições!$A$2:$A$301,0)),2),0)</f>
        <v>0</v>
      </c>
      <c r="AH175" s="24" t="str">
        <f aca="false">IFERROR(""&amp;INDEX(Adições!$N$2:$N$301,MATCH($B175,Adições!$A$2:$A$301,0)),"")</f>
        <v/>
      </c>
      <c r="AI175" s="29" t="s">
        <v>40</v>
      </c>
      <c r="AJ175" s="30" t="n">
        <f aca="false">IFERROR(ROUND(AL175*100/AK175,2),0)</f>
        <v>0</v>
      </c>
      <c r="AK175" s="28" t="n">
        <f aca="false">IFERROR(INDEX(Adições!$O$2:$O$301,MATCH($B175,Adições!$A$2:$A$301,0)),0)</f>
        <v>0</v>
      </c>
      <c r="AL175" s="30" t="n">
        <f aca="false">IFERROR(ROUND($G175/INDEX(Adições!$E$2:$E$301,MATCH($B175,Adições!$A$2:$A$301,0))*INDEX(Adições!$P$2:$P$301,MATCH($B175,Adições!$A$2:$A$301,0)),2),0)</f>
        <v>0</v>
      </c>
      <c r="AM175" s="24" t="str">
        <f aca="false">IFERROR(""&amp;INDEX(Adições!$Q$2:$Q$301,MATCH($B175,Adições!$A$2:$A$301,0)),"")</f>
        <v/>
      </c>
      <c r="AN175" s="28" t="n">
        <f aca="false">M175+Q175+W175+AB175+AC175+AG175+AL175</f>
        <v>0</v>
      </c>
    </row>
    <row r="176" customFormat="false" ht="12.8" hidden="false" customHeight="false" outlineLevel="0" collapsed="false">
      <c r="A176" s="34"/>
      <c r="B176" s="21"/>
      <c r="C176" s="22"/>
      <c r="D176" s="32"/>
      <c r="E176" s="24" t="str">
        <f aca="false">IFERROR(""&amp;INDEX(Adições!$B$2:$B$301,MATCH($B176,Adições!$A$2:$A$301,0)),"")</f>
        <v/>
      </c>
      <c r="F176" s="25" t="n">
        <f aca="false">IFERROR(ROUND($G176/INDEX(Adições!$E$2:$E$301,MATCH($B176,Adições!$A$2:$A$301,0))*INDEX(Adições!$F$2:$F$301,MATCH($B176,Adições!$A$2:$A$301,0)),2),0)</f>
        <v>0</v>
      </c>
      <c r="G176" s="26" t="n">
        <f aca="false">ROUND(C176*D176,4)</f>
        <v>0</v>
      </c>
      <c r="H176" s="27" t="n">
        <f aca="false">ROUND(D176*Operação!$C$1,8)</f>
        <v>0</v>
      </c>
      <c r="I176" s="28" t="n">
        <f aca="false">ROUND(C176*H176,2)</f>
        <v>0</v>
      </c>
      <c r="J176" s="28" t="n">
        <f aca="false">IFERROR(ROUND($F176/SUM(Adições!$F:$F)*Operação!$C$4,2),0)</f>
        <v>0</v>
      </c>
      <c r="K176" s="28" t="n">
        <f aca="false">IFERROR(ROUND($G176/SUM(Adições!$E:$E)*Operação!$C$5,2),0)</f>
        <v>0</v>
      </c>
      <c r="L176" s="28" t="n">
        <f aca="false">IFERROR(ROUND($G176/SUM(Adições!$E:$E)*Operação!$C$6,2),0)</f>
        <v>0</v>
      </c>
      <c r="M176" s="28" t="n">
        <f aca="false">I176+J176+K176+L176</f>
        <v>0</v>
      </c>
      <c r="N176" s="29" t="s">
        <v>40</v>
      </c>
      <c r="O176" s="30" t="n">
        <f aca="false">IFERROR(IF(P176&gt;0,ROUND((M176+W176+AB176+AC176+AG176+AL176)/(1-P176/100),2),0),0)</f>
        <v>0</v>
      </c>
      <c r="P176" s="30" t="n">
        <f aca="false">IFERROR(INDEX(Adições!$R$2:$R$301,MATCH($B176,Adições!$A$2:$A$301,0)),0)</f>
        <v>0</v>
      </c>
      <c r="Q176" s="30" t="n">
        <f aca="false">IFERROR(ROUND(O176*P176/100,2),0)</f>
        <v>0</v>
      </c>
      <c r="R176" s="30" t="n">
        <f aca="false">IFERROR(ROUND(Q176*(-INDEX(Adições!$S$2:$S$301,MATCH($B176,Adições!$A$2:$A$301,0))/100),2),0)</f>
        <v>0</v>
      </c>
      <c r="S176" s="24" t="str">
        <f aca="false">IFERROR(""&amp;INDEX(Adições!$T$2:$T$301,MATCH($B176,Adições!$A$2:$A$301,0)),"")</f>
        <v/>
      </c>
      <c r="T176" s="29" t="s">
        <v>40</v>
      </c>
      <c r="U176" s="30" t="n">
        <f aca="false">IFERROR(ROUND(W176*100/V176,2),0)</f>
        <v>0</v>
      </c>
      <c r="V176" s="31" t="n">
        <f aca="false">IFERROR(INDEX(Adições!$I$2:$I$301,MATCH($B176,Adições!$A$2:$A$301,0)),0)</f>
        <v>0</v>
      </c>
      <c r="W176" s="30" t="n">
        <f aca="false">IFERROR(ROUND($G176/INDEX(Adições!$E$2:$E$301,MATCH($B176,Adições!$A$2:$A$301,0))*INDEX(Adições!$J$2:$J$301,MATCH($B176,Adições!$A$2:$A$301,0)),2),0)</f>
        <v>0</v>
      </c>
      <c r="X176" s="24" t="str">
        <f aca="false">IFERROR(""&amp;INDEX(Adições!$K$2:$K$301,MATCH($B176,Adições!$A$2:$A$301,0)),"")</f>
        <v/>
      </c>
      <c r="Y176" s="29" t="s">
        <v>40</v>
      </c>
      <c r="Z176" s="30" t="n">
        <f aca="false">IFERROR(ROUND(AB176*100/AA176,2),0)</f>
        <v>0</v>
      </c>
      <c r="AA176" s="31" t="n">
        <f aca="false">IFERROR(INDEX(Adições!$G$2:$G$301,MATCH($B176,Adições!$A$2:$A$301,0)),0)</f>
        <v>0</v>
      </c>
      <c r="AB176" s="30" t="n">
        <f aca="false">IFERROR(ROUND($G176/INDEX(Adições!$E$2:$E$301,MATCH($B176,Adições!$A$2:$A$301,0))*INDEX(Adições!$H$2:$H$301,MATCH($B176,Adições!$A$2:$A$301,0)),2),0)</f>
        <v>0</v>
      </c>
      <c r="AC176" s="28" t="n">
        <f aca="false">IFERROR(ROUND($G176/SUM(Adições!$E:$E)*Operação!$C$7,2),0)</f>
        <v>0</v>
      </c>
      <c r="AD176" s="29" t="s">
        <v>40</v>
      </c>
      <c r="AE176" s="30" t="n">
        <f aca="false">IFERROR(ROUND(AG176*100/AF176,2),0)</f>
        <v>0</v>
      </c>
      <c r="AF176" s="28" t="n">
        <f aca="false">IFERROR(INDEX(Adições!$L$2:$L$301,MATCH($B176,Adições!$A$2:$A$301,0)),0)</f>
        <v>0</v>
      </c>
      <c r="AG176" s="30" t="n">
        <f aca="false">IFERROR(ROUND($G176/INDEX(Adições!$E$2:$E$301,MATCH($B176,Adições!$A$2:$A$301,0))*INDEX(Adições!$M$2:$M$301,MATCH($B176,Adições!$A$2:$A$301,0)),2),0)</f>
        <v>0</v>
      </c>
      <c r="AH176" s="24" t="str">
        <f aca="false">IFERROR(""&amp;INDEX(Adições!$N$2:$N$301,MATCH($B176,Adições!$A$2:$A$301,0)),"")</f>
        <v/>
      </c>
      <c r="AI176" s="29" t="s">
        <v>40</v>
      </c>
      <c r="AJ176" s="30" t="n">
        <f aca="false">IFERROR(ROUND(AL176*100/AK176,2),0)</f>
        <v>0</v>
      </c>
      <c r="AK176" s="28" t="n">
        <f aca="false">IFERROR(INDEX(Adições!$O$2:$O$301,MATCH($B176,Adições!$A$2:$A$301,0)),0)</f>
        <v>0</v>
      </c>
      <c r="AL176" s="30" t="n">
        <f aca="false">IFERROR(ROUND($G176/INDEX(Adições!$E$2:$E$301,MATCH($B176,Adições!$A$2:$A$301,0))*INDEX(Adições!$P$2:$P$301,MATCH($B176,Adições!$A$2:$A$301,0)),2),0)</f>
        <v>0</v>
      </c>
      <c r="AM176" s="24" t="str">
        <f aca="false">IFERROR(""&amp;INDEX(Adições!$Q$2:$Q$301,MATCH($B176,Adições!$A$2:$A$301,0)),"")</f>
        <v/>
      </c>
      <c r="AN176" s="28" t="n">
        <f aca="false">M176+Q176+W176+AB176+AC176+AG176+AL176</f>
        <v>0</v>
      </c>
    </row>
    <row r="177" customFormat="false" ht="12.8" hidden="false" customHeight="false" outlineLevel="0" collapsed="false">
      <c r="A177" s="34"/>
      <c r="B177" s="21"/>
      <c r="C177" s="22"/>
      <c r="D177" s="32"/>
      <c r="E177" s="24" t="str">
        <f aca="false">IFERROR(""&amp;INDEX(Adições!$B$2:$B$301,MATCH($B177,Adições!$A$2:$A$301,0)),"")</f>
        <v/>
      </c>
      <c r="F177" s="25" t="n">
        <f aca="false">IFERROR(ROUND($G177/INDEX(Adições!$E$2:$E$301,MATCH($B177,Adições!$A$2:$A$301,0))*INDEX(Adições!$F$2:$F$301,MATCH($B177,Adições!$A$2:$A$301,0)),2),0)</f>
        <v>0</v>
      </c>
      <c r="G177" s="26" t="n">
        <f aca="false">ROUND(C177*D177,4)</f>
        <v>0</v>
      </c>
      <c r="H177" s="27" t="n">
        <f aca="false">ROUND(D177*Operação!$C$1,8)</f>
        <v>0</v>
      </c>
      <c r="I177" s="28" t="n">
        <f aca="false">ROUND(C177*H177,2)</f>
        <v>0</v>
      </c>
      <c r="J177" s="28" t="n">
        <f aca="false">IFERROR(ROUND($F177/SUM(Adições!$F:$F)*Operação!$C$4,2),0)</f>
        <v>0</v>
      </c>
      <c r="K177" s="28" t="n">
        <f aca="false">IFERROR(ROUND($G177/SUM(Adições!$E:$E)*Operação!$C$5,2),0)</f>
        <v>0</v>
      </c>
      <c r="L177" s="28" t="n">
        <f aca="false">IFERROR(ROUND($G177/SUM(Adições!$E:$E)*Operação!$C$6,2),0)</f>
        <v>0</v>
      </c>
      <c r="M177" s="28" t="n">
        <f aca="false">I177+J177+K177+L177</f>
        <v>0</v>
      </c>
      <c r="N177" s="29" t="s">
        <v>40</v>
      </c>
      <c r="O177" s="30" t="n">
        <f aca="false">IFERROR(IF(P177&gt;0,ROUND((M177+W177+AB177+AC177+AG177+AL177)/(1-P177/100),2),0),0)</f>
        <v>0</v>
      </c>
      <c r="P177" s="30" t="n">
        <f aca="false">IFERROR(INDEX(Adições!$R$2:$R$301,MATCH($B177,Adições!$A$2:$A$301,0)),0)</f>
        <v>0</v>
      </c>
      <c r="Q177" s="30" t="n">
        <f aca="false">IFERROR(ROUND(O177*P177/100,2),0)</f>
        <v>0</v>
      </c>
      <c r="R177" s="30" t="n">
        <f aca="false">IFERROR(ROUND(Q177*(-INDEX(Adições!$S$2:$S$301,MATCH($B177,Adições!$A$2:$A$301,0))/100),2),0)</f>
        <v>0</v>
      </c>
      <c r="S177" s="24" t="str">
        <f aca="false">IFERROR(""&amp;INDEX(Adições!$T$2:$T$301,MATCH($B177,Adições!$A$2:$A$301,0)),"")</f>
        <v/>
      </c>
      <c r="T177" s="29" t="s">
        <v>40</v>
      </c>
      <c r="U177" s="30" t="n">
        <f aca="false">IFERROR(ROUND(W177*100/V177,2),0)</f>
        <v>0</v>
      </c>
      <c r="V177" s="31" t="n">
        <f aca="false">IFERROR(INDEX(Adições!$I$2:$I$301,MATCH($B177,Adições!$A$2:$A$301,0)),0)</f>
        <v>0</v>
      </c>
      <c r="W177" s="30" t="n">
        <f aca="false">IFERROR(ROUND($G177/INDEX(Adições!$E$2:$E$301,MATCH($B177,Adições!$A$2:$A$301,0))*INDEX(Adições!$J$2:$J$301,MATCH($B177,Adições!$A$2:$A$301,0)),2),0)</f>
        <v>0</v>
      </c>
      <c r="X177" s="24" t="str">
        <f aca="false">IFERROR(""&amp;INDEX(Adições!$K$2:$K$301,MATCH($B177,Adições!$A$2:$A$301,0)),"")</f>
        <v/>
      </c>
      <c r="Y177" s="29" t="s">
        <v>40</v>
      </c>
      <c r="Z177" s="30" t="n">
        <f aca="false">IFERROR(ROUND(AB177*100/AA177,2),0)</f>
        <v>0</v>
      </c>
      <c r="AA177" s="31" t="n">
        <f aca="false">IFERROR(INDEX(Adições!$G$2:$G$301,MATCH($B177,Adições!$A$2:$A$301,0)),0)</f>
        <v>0</v>
      </c>
      <c r="AB177" s="30" t="n">
        <f aca="false">IFERROR(ROUND($G177/INDEX(Adições!$E$2:$E$301,MATCH($B177,Adições!$A$2:$A$301,0))*INDEX(Adições!$H$2:$H$301,MATCH($B177,Adições!$A$2:$A$301,0)),2),0)</f>
        <v>0</v>
      </c>
      <c r="AC177" s="28" t="n">
        <f aca="false">IFERROR(ROUND($G177/SUM(Adições!$E:$E)*Operação!$C$7,2),0)</f>
        <v>0</v>
      </c>
      <c r="AD177" s="29" t="s">
        <v>40</v>
      </c>
      <c r="AE177" s="30" t="n">
        <f aca="false">IFERROR(ROUND(AG177*100/AF177,2),0)</f>
        <v>0</v>
      </c>
      <c r="AF177" s="28" t="n">
        <f aca="false">IFERROR(INDEX(Adições!$L$2:$L$301,MATCH($B177,Adições!$A$2:$A$301,0)),0)</f>
        <v>0</v>
      </c>
      <c r="AG177" s="30" t="n">
        <f aca="false">IFERROR(ROUND($G177/INDEX(Adições!$E$2:$E$301,MATCH($B177,Adições!$A$2:$A$301,0))*INDEX(Adições!$M$2:$M$301,MATCH($B177,Adições!$A$2:$A$301,0)),2),0)</f>
        <v>0</v>
      </c>
      <c r="AH177" s="24" t="str">
        <f aca="false">IFERROR(""&amp;INDEX(Adições!$N$2:$N$301,MATCH($B177,Adições!$A$2:$A$301,0)),"")</f>
        <v/>
      </c>
      <c r="AI177" s="29" t="s">
        <v>40</v>
      </c>
      <c r="AJ177" s="30" t="n">
        <f aca="false">IFERROR(ROUND(AL177*100/AK177,2),0)</f>
        <v>0</v>
      </c>
      <c r="AK177" s="28" t="n">
        <f aca="false">IFERROR(INDEX(Adições!$O$2:$O$301,MATCH($B177,Adições!$A$2:$A$301,0)),0)</f>
        <v>0</v>
      </c>
      <c r="AL177" s="30" t="n">
        <f aca="false">IFERROR(ROUND($G177/INDEX(Adições!$E$2:$E$301,MATCH($B177,Adições!$A$2:$A$301,0))*INDEX(Adições!$P$2:$P$301,MATCH($B177,Adições!$A$2:$A$301,0)),2),0)</f>
        <v>0</v>
      </c>
      <c r="AM177" s="24" t="str">
        <f aca="false">IFERROR(""&amp;INDEX(Adições!$Q$2:$Q$301,MATCH($B177,Adições!$A$2:$A$301,0)),"")</f>
        <v/>
      </c>
      <c r="AN177" s="28" t="n">
        <f aca="false">M177+Q177+W177+AB177+AC177+AG177+AL177</f>
        <v>0</v>
      </c>
    </row>
    <row r="178" customFormat="false" ht="12.8" hidden="false" customHeight="false" outlineLevel="0" collapsed="false">
      <c r="A178" s="34"/>
      <c r="B178" s="21"/>
      <c r="C178" s="22"/>
      <c r="D178" s="32"/>
      <c r="E178" s="24" t="str">
        <f aca="false">IFERROR(""&amp;INDEX(Adições!$B$2:$B$301,MATCH($B178,Adições!$A$2:$A$301,0)),"")</f>
        <v/>
      </c>
      <c r="F178" s="25" t="n">
        <f aca="false">IFERROR(ROUND($G178/INDEX(Adições!$E$2:$E$301,MATCH($B178,Adições!$A$2:$A$301,0))*INDEX(Adições!$F$2:$F$301,MATCH($B178,Adições!$A$2:$A$301,0)),2),0)</f>
        <v>0</v>
      </c>
      <c r="G178" s="26" t="n">
        <f aca="false">ROUND(C178*D178,4)</f>
        <v>0</v>
      </c>
      <c r="H178" s="27" t="n">
        <f aca="false">ROUND(D178*Operação!$C$1,8)</f>
        <v>0</v>
      </c>
      <c r="I178" s="28" t="n">
        <f aca="false">ROUND(C178*H178,2)</f>
        <v>0</v>
      </c>
      <c r="J178" s="28" t="n">
        <f aca="false">IFERROR(ROUND($F178/SUM(Adições!$F:$F)*Operação!$C$4,2),0)</f>
        <v>0</v>
      </c>
      <c r="K178" s="28" t="n">
        <f aca="false">IFERROR(ROUND($G178/SUM(Adições!$E:$E)*Operação!$C$5,2),0)</f>
        <v>0</v>
      </c>
      <c r="L178" s="28" t="n">
        <f aca="false">IFERROR(ROUND($G178/SUM(Adições!$E:$E)*Operação!$C$6,2),0)</f>
        <v>0</v>
      </c>
      <c r="M178" s="28" t="n">
        <f aca="false">I178+J178+K178+L178</f>
        <v>0</v>
      </c>
      <c r="N178" s="29" t="s">
        <v>40</v>
      </c>
      <c r="O178" s="30" t="n">
        <f aca="false">IFERROR(IF(P178&gt;0,ROUND((M178+W178+AB178+AC178+AG178+AL178)/(1-P178/100),2),0),0)</f>
        <v>0</v>
      </c>
      <c r="P178" s="30" t="n">
        <f aca="false">IFERROR(INDEX(Adições!$R$2:$R$301,MATCH($B178,Adições!$A$2:$A$301,0)),0)</f>
        <v>0</v>
      </c>
      <c r="Q178" s="30" t="n">
        <f aca="false">IFERROR(ROUND(O178*P178/100,2),0)</f>
        <v>0</v>
      </c>
      <c r="R178" s="30" t="n">
        <f aca="false">IFERROR(ROUND(Q178*(-INDEX(Adições!$S$2:$S$301,MATCH($B178,Adições!$A$2:$A$301,0))/100),2),0)</f>
        <v>0</v>
      </c>
      <c r="S178" s="24" t="str">
        <f aca="false">IFERROR(""&amp;INDEX(Adições!$T$2:$T$301,MATCH($B178,Adições!$A$2:$A$301,0)),"")</f>
        <v/>
      </c>
      <c r="T178" s="29" t="s">
        <v>40</v>
      </c>
      <c r="U178" s="30" t="n">
        <f aca="false">IFERROR(ROUND(W178*100/V178,2),0)</f>
        <v>0</v>
      </c>
      <c r="V178" s="31" t="n">
        <f aca="false">IFERROR(INDEX(Adições!$I$2:$I$301,MATCH($B178,Adições!$A$2:$A$301,0)),0)</f>
        <v>0</v>
      </c>
      <c r="W178" s="30" t="n">
        <f aca="false">IFERROR(ROUND($G178/INDEX(Adições!$E$2:$E$301,MATCH($B178,Adições!$A$2:$A$301,0))*INDEX(Adições!$J$2:$J$301,MATCH($B178,Adições!$A$2:$A$301,0)),2),0)</f>
        <v>0</v>
      </c>
      <c r="X178" s="24" t="str">
        <f aca="false">IFERROR(""&amp;INDEX(Adições!$K$2:$K$301,MATCH($B178,Adições!$A$2:$A$301,0)),"")</f>
        <v/>
      </c>
      <c r="Y178" s="29" t="s">
        <v>40</v>
      </c>
      <c r="Z178" s="30" t="n">
        <f aca="false">IFERROR(ROUND(AB178*100/AA178,2),0)</f>
        <v>0</v>
      </c>
      <c r="AA178" s="31" t="n">
        <f aca="false">IFERROR(INDEX(Adições!$G$2:$G$301,MATCH($B178,Adições!$A$2:$A$301,0)),0)</f>
        <v>0</v>
      </c>
      <c r="AB178" s="30" t="n">
        <f aca="false">IFERROR(ROUND($G178/INDEX(Adições!$E$2:$E$301,MATCH($B178,Adições!$A$2:$A$301,0))*INDEX(Adições!$H$2:$H$301,MATCH($B178,Adições!$A$2:$A$301,0)),2),0)</f>
        <v>0</v>
      </c>
      <c r="AC178" s="28" t="n">
        <f aca="false">IFERROR(ROUND($G178/SUM(Adições!$E:$E)*Operação!$C$7,2),0)</f>
        <v>0</v>
      </c>
      <c r="AD178" s="29" t="s">
        <v>40</v>
      </c>
      <c r="AE178" s="30" t="n">
        <f aca="false">IFERROR(ROUND(AG178*100/AF178,2),0)</f>
        <v>0</v>
      </c>
      <c r="AF178" s="28" t="n">
        <f aca="false">IFERROR(INDEX(Adições!$L$2:$L$301,MATCH($B178,Adições!$A$2:$A$301,0)),0)</f>
        <v>0</v>
      </c>
      <c r="AG178" s="30" t="n">
        <f aca="false">IFERROR(ROUND($G178/INDEX(Adições!$E$2:$E$301,MATCH($B178,Adições!$A$2:$A$301,0))*INDEX(Adições!$M$2:$M$301,MATCH($B178,Adições!$A$2:$A$301,0)),2),0)</f>
        <v>0</v>
      </c>
      <c r="AH178" s="24" t="str">
        <f aca="false">IFERROR(""&amp;INDEX(Adições!$N$2:$N$301,MATCH($B178,Adições!$A$2:$A$301,0)),"")</f>
        <v/>
      </c>
      <c r="AI178" s="29" t="s">
        <v>40</v>
      </c>
      <c r="AJ178" s="30" t="n">
        <f aca="false">IFERROR(ROUND(AL178*100/AK178,2),0)</f>
        <v>0</v>
      </c>
      <c r="AK178" s="28" t="n">
        <f aca="false">IFERROR(INDEX(Adições!$O$2:$O$301,MATCH($B178,Adições!$A$2:$A$301,0)),0)</f>
        <v>0</v>
      </c>
      <c r="AL178" s="30" t="n">
        <f aca="false">IFERROR(ROUND($G178/INDEX(Adições!$E$2:$E$301,MATCH($B178,Adições!$A$2:$A$301,0))*INDEX(Adições!$P$2:$P$301,MATCH($B178,Adições!$A$2:$A$301,0)),2),0)</f>
        <v>0</v>
      </c>
      <c r="AM178" s="24" t="str">
        <f aca="false">IFERROR(""&amp;INDEX(Adições!$Q$2:$Q$301,MATCH($B178,Adições!$A$2:$A$301,0)),"")</f>
        <v/>
      </c>
      <c r="AN178" s="28" t="n">
        <f aca="false">M178+Q178+W178+AB178+AC178+AG178+AL178</f>
        <v>0</v>
      </c>
    </row>
    <row r="179" customFormat="false" ht="12.8" hidden="false" customHeight="false" outlineLevel="0" collapsed="false">
      <c r="A179" s="34"/>
      <c r="B179" s="21"/>
      <c r="C179" s="22"/>
      <c r="D179" s="32"/>
      <c r="E179" s="24" t="str">
        <f aca="false">IFERROR(""&amp;INDEX(Adições!$B$2:$B$301,MATCH($B179,Adições!$A$2:$A$301,0)),"")</f>
        <v/>
      </c>
      <c r="F179" s="25" t="n">
        <f aca="false">IFERROR(ROUND($G179/INDEX(Adições!$E$2:$E$301,MATCH($B179,Adições!$A$2:$A$301,0))*INDEX(Adições!$F$2:$F$301,MATCH($B179,Adições!$A$2:$A$301,0)),2),0)</f>
        <v>0</v>
      </c>
      <c r="G179" s="26" t="n">
        <f aca="false">ROUND(C179*D179,4)</f>
        <v>0</v>
      </c>
      <c r="H179" s="27" t="n">
        <f aca="false">ROUND(D179*Operação!$C$1,8)</f>
        <v>0</v>
      </c>
      <c r="I179" s="28" t="n">
        <f aca="false">ROUND(C179*H179,2)</f>
        <v>0</v>
      </c>
      <c r="J179" s="28" t="n">
        <f aca="false">IFERROR(ROUND($F179/SUM(Adições!$F:$F)*Operação!$C$4,2),0)</f>
        <v>0</v>
      </c>
      <c r="K179" s="28" t="n">
        <f aca="false">IFERROR(ROUND($G179/SUM(Adições!$E:$E)*Operação!$C$5,2),0)</f>
        <v>0</v>
      </c>
      <c r="L179" s="28" t="n">
        <f aca="false">IFERROR(ROUND($G179/SUM(Adições!$E:$E)*Operação!$C$6,2),0)</f>
        <v>0</v>
      </c>
      <c r="M179" s="28" t="n">
        <f aca="false">I179+J179+K179+L179</f>
        <v>0</v>
      </c>
      <c r="N179" s="29" t="s">
        <v>40</v>
      </c>
      <c r="O179" s="30" t="n">
        <f aca="false">IFERROR(IF(P179&gt;0,ROUND((M179+W179+AB179+AC179+AG179+AL179)/(1-P179/100),2),0),0)</f>
        <v>0</v>
      </c>
      <c r="P179" s="30" t="n">
        <f aca="false">IFERROR(INDEX(Adições!$R$2:$R$301,MATCH($B179,Adições!$A$2:$A$301,0)),0)</f>
        <v>0</v>
      </c>
      <c r="Q179" s="30" t="n">
        <f aca="false">IFERROR(ROUND(O179*P179/100,2),0)</f>
        <v>0</v>
      </c>
      <c r="R179" s="30" t="n">
        <f aca="false">IFERROR(ROUND(Q179*(-INDEX(Adições!$S$2:$S$301,MATCH($B179,Adições!$A$2:$A$301,0))/100),2),0)</f>
        <v>0</v>
      </c>
      <c r="S179" s="24" t="str">
        <f aca="false">IFERROR(""&amp;INDEX(Adições!$T$2:$T$301,MATCH($B179,Adições!$A$2:$A$301,0)),"")</f>
        <v/>
      </c>
      <c r="T179" s="29" t="s">
        <v>40</v>
      </c>
      <c r="U179" s="30" t="n">
        <f aca="false">IFERROR(ROUND(W179*100/V179,2),0)</f>
        <v>0</v>
      </c>
      <c r="V179" s="31" t="n">
        <f aca="false">IFERROR(INDEX(Adições!$I$2:$I$301,MATCH($B179,Adições!$A$2:$A$301,0)),0)</f>
        <v>0</v>
      </c>
      <c r="W179" s="30" t="n">
        <f aca="false">IFERROR(ROUND($G179/INDEX(Adições!$E$2:$E$301,MATCH($B179,Adições!$A$2:$A$301,0))*INDEX(Adições!$J$2:$J$301,MATCH($B179,Adições!$A$2:$A$301,0)),2),0)</f>
        <v>0</v>
      </c>
      <c r="X179" s="24" t="str">
        <f aca="false">IFERROR(""&amp;INDEX(Adições!$K$2:$K$301,MATCH($B179,Adições!$A$2:$A$301,0)),"")</f>
        <v/>
      </c>
      <c r="Y179" s="29" t="s">
        <v>40</v>
      </c>
      <c r="Z179" s="30" t="n">
        <f aca="false">IFERROR(ROUND(AB179*100/AA179,2),0)</f>
        <v>0</v>
      </c>
      <c r="AA179" s="31" t="n">
        <f aca="false">IFERROR(INDEX(Adições!$G$2:$G$301,MATCH($B179,Adições!$A$2:$A$301,0)),0)</f>
        <v>0</v>
      </c>
      <c r="AB179" s="30" t="n">
        <f aca="false">IFERROR(ROUND($G179/INDEX(Adições!$E$2:$E$301,MATCH($B179,Adições!$A$2:$A$301,0))*INDEX(Adições!$H$2:$H$301,MATCH($B179,Adições!$A$2:$A$301,0)),2),0)</f>
        <v>0</v>
      </c>
      <c r="AC179" s="28" t="n">
        <f aca="false">IFERROR(ROUND($G179/SUM(Adições!$E:$E)*Operação!$C$7,2),0)</f>
        <v>0</v>
      </c>
      <c r="AD179" s="29" t="s">
        <v>40</v>
      </c>
      <c r="AE179" s="30" t="n">
        <f aca="false">IFERROR(ROUND(AG179*100/AF179,2),0)</f>
        <v>0</v>
      </c>
      <c r="AF179" s="28" t="n">
        <f aca="false">IFERROR(INDEX(Adições!$L$2:$L$301,MATCH($B179,Adições!$A$2:$A$301,0)),0)</f>
        <v>0</v>
      </c>
      <c r="AG179" s="30" t="n">
        <f aca="false">IFERROR(ROUND($G179/INDEX(Adições!$E$2:$E$301,MATCH($B179,Adições!$A$2:$A$301,0))*INDEX(Adições!$M$2:$M$301,MATCH($B179,Adições!$A$2:$A$301,0)),2),0)</f>
        <v>0</v>
      </c>
      <c r="AH179" s="24" t="str">
        <f aca="false">IFERROR(""&amp;INDEX(Adições!$N$2:$N$301,MATCH($B179,Adições!$A$2:$A$301,0)),"")</f>
        <v/>
      </c>
      <c r="AI179" s="29" t="s">
        <v>40</v>
      </c>
      <c r="AJ179" s="30" t="n">
        <f aca="false">IFERROR(ROUND(AL179*100/AK179,2),0)</f>
        <v>0</v>
      </c>
      <c r="AK179" s="28" t="n">
        <f aca="false">IFERROR(INDEX(Adições!$O$2:$O$301,MATCH($B179,Adições!$A$2:$A$301,0)),0)</f>
        <v>0</v>
      </c>
      <c r="AL179" s="30" t="n">
        <f aca="false">IFERROR(ROUND($G179/INDEX(Adições!$E$2:$E$301,MATCH($B179,Adições!$A$2:$A$301,0))*INDEX(Adições!$P$2:$P$301,MATCH($B179,Adições!$A$2:$A$301,0)),2),0)</f>
        <v>0</v>
      </c>
      <c r="AM179" s="24" t="str">
        <f aca="false">IFERROR(""&amp;INDEX(Adições!$Q$2:$Q$301,MATCH($B179,Adições!$A$2:$A$301,0)),"")</f>
        <v/>
      </c>
      <c r="AN179" s="28" t="n">
        <f aca="false">M179+Q179+W179+AB179+AC179+AG179+AL179</f>
        <v>0</v>
      </c>
    </row>
    <row r="180" customFormat="false" ht="12.8" hidden="false" customHeight="false" outlineLevel="0" collapsed="false">
      <c r="A180" s="34"/>
      <c r="B180" s="21"/>
      <c r="C180" s="22"/>
      <c r="D180" s="32"/>
      <c r="E180" s="24" t="str">
        <f aca="false">IFERROR(""&amp;INDEX(Adições!$B$2:$B$301,MATCH($B180,Adições!$A$2:$A$301,0)),"")</f>
        <v/>
      </c>
      <c r="F180" s="25" t="n">
        <f aca="false">IFERROR(ROUND($G180/INDEX(Adições!$E$2:$E$301,MATCH($B180,Adições!$A$2:$A$301,0))*INDEX(Adições!$F$2:$F$301,MATCH($B180,Adições!$A$2:$A$301,0)),2),0)</f>
        <v>0</v>
      </c>
      <c r="G180" s="26" t="n">
        <f aca="false">ROUND(C180*D180,4)</f>
        <v>0</v>
      </c>
      <c r="H180" s="27" t="n">
        <f aca="false">ROUND(D180*Operação!$C$1,8)</f>
        <v>0</v>
      </c>
      <c r="I180" s="28" t="n">
        <f aca="false">ROUND(C180*H180,2)</f>
        <v>0</v>
      </c>
      <c r="J180" s="28" t="n">
        <f aca="false">IFERROR(ROUND($F180/SUM(Adições!$F:$F)*Operação!$C$4,2),0)</f>
        <v>0</v>
      </c>
      <c r="K180" s="28" t="n">
        <f aca="false">IFERROR(ROUND($G180/SUM(Adições!$E:$E)*Operação!$C$5,2),0)</f>
        <v>0</v>
      </c>
      <c r="L180" s="28" t="n">
        <f aca="false">IFERROR(ROUND($G180/SUM(Adições!$E:$E)*Operação!$C$6,2),0)</f>
        <v>0</v>
      </c>
      <c r="M180" s="28" t="n">
        <f aca="false">I180+J180+K180+L180</f>
        <v>0</v>
      </c>
      <c r="N180" s="29" t="s">
        <v>40</v>
      </c>
      <c r="O180" s="30" t="n">
        <f aca="false">IFERROR(IF(P180&gt;0,ROUND((M180+W180+AB180+AC180+AG180+AL180)/(1-P180/100),2),0),0)</f>
        <v>0</v>
      </c>
      <c r="P180" s="30" t="n">
        <f aca="false">IFERROR(INDEX(Adições!$R$2:$R$301,MATCH($B180,Adições!$A$2:$A$301,0)),0)</f>
        <v>0</v>
      </c>
      <c r="Q180" s="30" t="n">
        <f aca="false">IFERROR(ROUND(O180*P180/100,2),0)</f>
        <v>0</v>
      </c>
      <c r="R180" s="30" t="n">
        <f aca="false">IFERROR(ROUND(Q180*(-INDEX(Adições!$S$2:$S$301,MATCH($B180,Adições!$A$2:$A$301,0))/100),2),0)</f>
        <v>0</v>
      </c>
      <c r="S180" s="24" t="str">
        <f aca="false">IFERROR(""&amp;INDEX(Adições!$T$2:$T$301,MATCH($B180,Adições!$A$2:$A$301,0)),"")</f>
        <v/>
      </c>
      <c r="T180" s="29" t="s">
        <v>40</v>
      </c>
      <c r="U180" s="30" t="n">
        <f aca="false">IFERROR(ROUND(W180*100/V180,2),0)</f>
        <v>0</v>
      </c>
      <c r="V180" s="31" t="n">
        <f aca="false">IFERROR(INDEX(Adições!$I$2:$I$301,MATCH($B180,Adições!$A$2:$A$301,0)),0)</f>
        <v>0</v>
      </c>
      <c r="W180" s="30" t="n">
        <f aca="false">IFERROR(ROUND($G180/INDEX(Adições!$E$2:$E$301,MATCH($B180,Adições!$A$2:$A$301,0))*INDEX(Adições!$J$2:$J$301,MATCH($B180,Adições!$A$2:$A$301,0)),2),0)</f>
        <v>0</v>
      </c>
      <c r="X180" s="24" t="str">
        <f aca="false">IFERROR(""&amp;INDEX(Adições!$K$2:$K$301,MATCH($B180,Adições!$A$2:$A$301,0)),"")</f>
        <v/>
      </c>
      <c r="Y180" s="29" t="s">
        <v>40</v>
      </c>
      <c r="Z180" s="30" t="n">
        <f aca="false">IFERROR(ROUND(AB180*100/AA180,2),0)</f>
        <v>0</v>
      </c>
      <c r="AA180" s="31" t="n">
        <f aca="false">IFERROR(INDEX(Adições!$G$2:$G$301,MATCH($B180,Adições!$A$2:$A$301,0)),0)</f>
        <v>0</v>
      </c>
      <c r="AB180" s="30" t="n">
        <f aca="false">IFERROR(ROUND($G180/INDEX(Adições!$E$2:$E$301,MATCH($B180,Adições!$A$2:$A$301,0))*INDEX(Adições!$H$2:$H$301,MATCH($B180,Adições!$A$2:$A$301,0)),2),0)</f>
        <v>0</v>
      </c>
      <c r="AC180" s="28" t="n">
        <f aca="false">IFERROR(ROUND($G180/SUM(Adições!$E:$E)*Operação!$C$7,2),0)</f>
        <v>0</v>
      </c>
      <c r="AD180" s="29" t="s">
        <v>40</v>
      </c>
      <c r="AE180" s="30" t="n">
        <f aca="false">IFERROR(ROUND(AG180*100/AF180,2),0)</f>
        <v>0</v>
      </c>
      <c r="AF180" s="28" t="n">
        <f aca="false">IFERROR(INDEX(Adições!$L$2:$L$301,MATCH($B180,Adições!$A$2:$A$301,0)),0)</f>
        <v>0</v>
      </c>
      <c r="AG180" s="30" t="n">
        <f aca="false">IFERROR(ROUND($G180/INDEX(Adições!$E$2:$E$301,MATCH($B180,Adições!$A$2:$A$301,0))*INDEX(Adições!$M$2:$M$301,MATCH($B180,Adições!$A$2:$A$301,0)),2),0)</f>
        <v>0</v>
      </c>
      <c r="AH180" s="24" t="str">
        <f aca="false">IFERROR(""&amp;INDEX(Adições!$N$2:$N$301,MATCH($B180,Adições!$A$2:$A$301,0)),"")</f>
        <v/>
      </c>
      <c r="AI180" s="29" t="s">
        <v>40</v>
      </c>
      <c r="AJ180" s="30" t="n">
        <f aca="false">IFERROR(ROUND(AL180*100/AK180,2),0)</f>
        <v>0</v>
      </c>
      <c r="AK180" s="28" t="n">
        <f aca="false">IFERROR(INDEX(Adições!$O$2:$O$301,MATCH($B180,Adições!$A$2:$A$301,0)),0)</f>
        <v>0</v>
      </c>
      <c r="AL180" s="30" t="n">
        <f aca="false">IFERROR(ROUND($G180/INDEX(Adições!$E$2:$E$301,MATCH($B180,Adições!$A$2:$A$301,0))*INDEX(Adições!$P$2:$P$301,MATCH($B180,Adições!$A$2:$A$301,0)),2),0)</f>
        <v>0</v>
      </c>
      <c r="AM180" s="24" t="str">
        <f aca="false">IFERROR(""&amp;INDEX(Adições!$Q$2:$Q$301,MATCH($B180,Adições!$A$2:$A$301,0)),"")</f>
        <v/>
      </c>
      <c r="AN180" s="28" t="n">
        <f aca="false">M180+Q180+W180+AB180+AC180+AG180+AL180</f>
        <v>0</v>
      </c>
    </row>
    <row r="181" customFormat="false" ht="12.8" hidden="false" customHeight="false" outlineLevel="0" collapsed="false">
      <c r="A181" s="34"/>
      <c r="B181" s="21"/>
      <c r="C181" s="22"/>
      <c r="D181" s="32"/>
      <c r="E181" s="24" t="str">
        <f aca="false">IFERROR(""&amp;INDEX(Adições!$B$2:$B$301,MATCH($B181,Adições!$A$2:$A$301,0)),"")</f>
        <v/>
      </c>
      <c r="F181" s="25" t="n">
        <f aca="false">IFERROR(ROUND($G181/INDEX(Adições!$E$2:$E$301,MATCH($B181,Adições!$A$2:$A$301,0))*INDEX(Adições!$F$2:$F$301,MATCH($B181,Adições!$A$2:$A$301,0)),2),0)</f>
        <v>0</v>
      </c>
      <c r="G181" s="26" t="n">
        <f aca="false">ROUND(C181*D181,4)</f>
        <v>0</v>
      </c>
      <c r="H181" s="27" t="n">
        <f aca="false">ROUND(D181*Operação!$C$1,8)</f>
        <v>0</v>
      </c>
      <c r="I181" s="28" t="n">
        <f aca="false">ROUND(C181*H181,2)</f>
        <v>0</v>
      </c>
      <c r="J181" s="28" t="n">
        <f aca="false">IFERROR(ROUND($F181/SUM(Adições!$F:$F)*Operação!$C$4,2),0)</f>
        <v>0</v>
      </c>
      <c r="K181" s="28" t="n">
        <f aca="false">IFERROR(ROUND($G181/SUM(Adições!$E:$E)*Operação!$C$5,2),0)</f>
        <v>0</v>
      </c>
      <c r="L181" s="28" t="n">
        <f aca="false">IFERROR(ROUND($G181/SUM(Adições!$E:$E)*Operação!$C$6,2),0)</f>
        <v>0</v>
      </c>
      <c r="M181" s="28" t="n">
        <f aca="false">I181+J181+K181+L181</f>
        <v>0</v>
      </c>
      <c r="N181" s="29" t="s">
        <v>40</v>
      </c>
      <c r="O181" s="30" t="n">
        <f aca="false">IFERROR(IF(P181&gt;0,ROUND((M181+W181+AB181+AC181+AG181+AL181)/(1-P181/100),2),0),0)</f>
        <v>0</v>
      </c>
      <c r="P181" s="30" t="n">
        <f aca="false">IFERROR(INDEX(Adições!$R$2:$R$301,MATCH($B181,Adições!$A$2:$A$301,0)),0)</f>
        <v>0</v>
      </c>
      <c r="Q181" s="30" t="n">
        <f aca="false">IFERROR(ROUND(O181*P181/100,2),0)</f>
        <v>0</v>
      </c>
      <c r="R181" s="30" t="n">
        <f aca="false">IFERROR(ROUND(Q181*(-INDEX(Adições!$S$2:$S$301,MATCH($B181,Adições!$A$2:$A$301,0))/100),2),0)</f>
        <v>0</v>
      </c>
      <c r="S181" s="24" t="str">
        <f aca="false">IFERROR(""&amp;INDEX(Adições!$T$2:$T$301,MATCH($B181,Adições!$A$2:$A$301,0)),"")</f>
        <v/>
      </c>
      <c r="T181" s="29" t="s">
        <v>40</v>
      </c>
      <c r="U181" s="30" t="n">
        <f aca="false">IFERROR(ROUND(W181*100/V181,2),0)</f>
        <v>0</v>
      </c>
      <c r="V181" s="31" t="n">
        <f aca="false">IFERROR(INDEX(Adições!$I$2:$I$301,MATCH($B181,Adições!$A$2:$A$301,0)),0)</f>
        <v>0</v>
      </c>
      <c r="W181" s="30" t="n">
        <f aca="false">IFERROR(ROUND($G181/INDEX(Adições!$E$2:$E$301,MATCH($B181,Adições!$A$2:$A$301,0))*INDEX(Adições!$J$2:$J$301,MATCH($B181,Adições!$A$2:$A$301,0)),2),0)</f>
        <v>0</v>
      </c>
      <c r="X181" s="24" t="str">
        <f aca="false">IFERROR(""&amp;INDEX(Adições!$K$2:$K$301,MATCH($B181,Adições!$A$2:$A$301,0)),"")</f>
        <v/>
      </c>
      <c r="Y181" s="29" t="s">
        <v>40</v>
      </c>
      <c r="Z181" s="30" t="n">
        <f aca="false">IFERROR(ROUND(AB181*100/AA181,2),0)</f>
        <v>0</v>
      </c>
      <c r="AA181" s="31" t="n">
        <f aca="false">IFERROR(INDEX(Adições!$G$2:$G$301,MATCH($B181,Adições!$A$2:$A$301,0)),0)</f>
        <v>0</v>
      </c>
      <c r="AB181" s="30" t="n">
        <f aca="false">IFERROR(ROUND($G181/INDEX(Adições!$E$2:$E$301,MATCH($B181,Adições!$A$2:$A$301,0))*INDEX(Adições!$H$2:$H$301,MATCH($B181,Adições!$A$2:$A$301,0)),2),0)</f>
        <v>0</v>
      </c>
      <c r="AC181" s="28" t="n">
        <f aca="false">IFERROR(ROUND($G181/SUM(Adições!$E:$E)*Operação!$C$7,2),0)</f>
        <v>0</v>
      </c>
      <c r="AD181" s="29" t="s">
        <v>40</v>
      </c>
      <c r="AE181" s="30" t="n">
        <f aca="false">IFERROR(ROUND(AG181*100/AF181,2),0)</f>
        <v>0</v>
      </c>
      <c r="AF181" s="28" t="n">
        <f aca="false">IFERROR(INDEX(Adições!$L$2:$L$301,MATCH($B181,Adições!$A$2:$A$301,0)),0)</f>
        <v>0</v>
      </c>
      <c r="AG181" s="30" t="n">
        <f aca="false">IFERROR(ROUND($G181/INDEX(Adições!$E$2:$E$301,MATCH($B181,Adições!$A$2:$A$301,0))*INDEX(Adições!$M$2:$M$301,MATCH($B181,Adições!$A$2:$A$301,0)),2),0)</f>
        <v>0</v>
      </c>
      <c r="AH181" s="24" t="str">
        <f aca="false">IFERROR(""&amp;INDEX(Adições!$N$2:$N$301,MATCH($B181,Adições!$A$2:$A$301,0)),"")</f>
        <v/>
      </c>
      <c r="AI181" s="29" t="s">
        <v>40</v>
      </c>
      <c r="AJ181" s="30" t="n">
        <f aca="false">IFERROR(ROUND(AL181*100/AK181,2),0)</f>
        <v>0</v>
      </c>
      <c r="AK181" s="28" t="n">
        <f aca="false">IFERROR(INDEX(Adições!$O$2:$O$301,MATCH($B181,Adições!$A$2:$A$301,0)),0)</f>
        <v>0</v>
      </c>
      <c r="AL181" s="30" t="n">
        <f aca="false">IFERROR(ROUND($G181/INDEX(Adições!$E$2:$E$301,MATCH($B181,Adições!$A$2:$A$301,0))*INDEX(Adições!$P$2:$P$301,MATCH($B181,Adições!$A$2:$A$301,0)),2),0)</f>
        <v>0</v>
      </c>
      <c r="AM181" s="24" t="str">
        <f aca="false">IFERROR(""&amp;INDEX(Adições!$Q$2:$Q$301,MATCH($B181,Adições!$A$2:$A$301,0)),"")</f>
        <v/>
      </c>
      <c r="AN181" s="28" t="n">
        <f aca="false">M181+Q181+W181+AB181+AC181+AG181+AL181</f>
        <v>0</v>
      </c>
    </row>
    <row r="182" customFormat="false" ht="12.8" hidden="false" customHeight="false" outlineLevel="0" collapsed="false">
      <c r="A182" s="34"/>
      <c r="B182" s="21"/>
      <c r="C182" s="22"/>
      <c r="D182" s="32"/>
      <c r="E182" s="24" t="str">
        <f aca="false">IFERROR(""&amp;INDEX(Adições!$B$2:$B$301,MATCH($B182,Adições!$A$2:$A$301,0)),"")</f>
        <v/>
      </c>
      <c r="F182" s="25" t="n">
        <f aca="false">IFERROR(ROUND($G182/INDEX(Adições!$E$2:$E$301,MATCH($B182,Adições!$A$2:$A$301,0))*INDEX(Adições!$F$2:$F$301,MATCH($B182,Adições!$A$2:$A$301,0)),2),0)</f>
        <v>0</v>
      </c>
      <c r="G182" s="26" t="n">
        <f aca="false">ROUND(C182*D182,4)</f>
        <v>0</v>
      </c>
      <c r="H182" s="27" t="n">
        <f aca="false">ROUND(D182*Operação!$C$1,8)</f>
        <v>0</v>
      </c>
      <c r="I182" s="28" t="n">
        <f aca="false">ROUND(C182*H182,2)</f>
        <v>0</v>
      </c>
      <c r="J182" s="28" t="n">
        <f aca="false">IFERROR(ROUND($F182/SUM(Adições!$F:$F)*Operação!$C$4,2),0)</f>
        <v>0</v>
      </c>
      <c r="K182" s="28" t="n">
        <f aca="false">IFERROR(ROUND($G182/SUM(Adições!$E:$E)*Operação!$C$5,2),0)</f>
        <v>0</v>
      </c>
      <c r="L182" s="28" t="n">
        <f aca="false">IFERROR(ROUND($G182/SUM(Adições!$E:$E)*Operação!$C$6,2),0)</f>
        <v>0</v>
      </c>
      <c r="M182" s="28" t="n">
        <f aca="false">I182+J182+K182+L182</f>
        <v>0</v>
      </c>
      <c r="N182" s="29" t="s">
        <v>40</v>
      </c>
      <c r="O182" s="30" t="n">
        <f aca="false">IFERROR(IF(P182&gt;0,ROUND((M182+W182+AB182+AC182+AG182+AL182)/(1-P182/100),2),0),0)</f>
        <v>0</v>
      </c>
      <c r="P182" s="30" t="n">
        <f aca="false">IFERROR(INDEX(Adições!$R$2:$R$301,MATCH($B182,Adições!$A$2:$A$301,0)),0)</f>
        <v>0</v>
      </c>
      <c r="Q182" s="30" t="n">
        <f aca="false">IFERROR(ROUND(O182*P182/100,2),0)</f>
        <v>0</v>
      </c>
      <c r="R182" s="30" t="n">
        <f aca="false">IFERROR(ROUND(Q182*(-INDEX(Adições!$S$2:$S$301,MATCH($B182,Adições!$A$2:$A$301,0))/100),2),0)</f>
        <v>0</v>
      </c>
      <c r="S182" s="24" t="str">
        <f aca="false">IFERROR(""&amp;INDEX(Adições!$T$2:$T$301,MATCH($B182,Adições!$A$2:$A$301,0)),"")</f>
        <v/>
      </c>
      <c r="T182" s="29" t="s">
        <v>40</v>
      </c>
      <c r="U182" s="30" t="n">
        <f aca="false">IFERROR(ROUND(W182*100/V182,2),0)</f>
        <v>0</v>
      </c>
      <c r="V182" s="31" t="n">
        <f aca="false">IFERROR(INDEX(Adições!$I$2:$I$301,MATCH($B182,Adições!$A$2:$A$301,0)),0)</f>
        <v>0</v>
      </c>
      <c r="W182" s="30" t="n">
        <f aca="false">IFERROR(ROUND($G182/INDEX(Adições!$E$2:$E$301,MATCH($B182,Adições!$A$2:$A$301,0))*INDEX(Adições!$J$2:$J$301,MATCH($B182,Adições!$A$2:$A$301,0)),2),0)</f>
        <v>0</v>
      </c>
      <c r="X182" s="24" t="str">
        <f aca="false">IFERROR(""&amp;INDEX(Adições!$K$2:$K$301,MATCH($B182,Adições!$A$2:$A$301,0)),"")</f>
        <v/>
      </c>
      <c r="Y182" s="29" t="s">
        <v>40</v>
      </c>
      <c r="Z182" s="30" t="n">
        <f aca="false">IFERROR(ROUND(AB182*100/AA182,2),0)</f>
        <v>0</v>
      </c>
      <c r="AA182" s="31" t="n">
        <f aca="false">IFERROR(INDEX(Adições!$G$2:$G$301,MATCH($B182,Adições!$A$2:$A$301,0)),0)</f>
        <v>0</v>
      </c>
      <c r="AB182" s="30" t="n">
        <f aca="false">IFERROR(ROUND($G182/INDEX(Adições!$E$2:$E$301,MATCH($B182,Adições!$A$2:$A$301,0))*INDEX(Adições!$H$2:$H$301,MATCH($B182,Adições!$A$2:$A$301,0)),2),0)</f>
        <v>0</v>
      </c>
      <c r="AC182" s="28" t="n">
        <f aca="false">IFERROR(ROUND($G182/SUM(Adições!$E:$E)*Operação!$C$7,2),0)</f>
        <v>0</v>
      </c>
      <c r="AD182" s="29" t="s">
        <v>40</v>
      </c>
      <c r="AE182" s="30" t="n">
        <f aca="false">IFERROR(ROUND(AG182*100/AF182,2),0)</f>
        <v>0</v>
      </c>
      <c r="AF182" s="28" t="n">
        <f aca="false">IFERROR(INDEX(Adições!$L$2:$L$301,MATCH($B182,Adições!$A$2:$A$301,0)),0)</f>
        <v>0</v>
      </c>
      <c r="AG182" s="30" t="n">
        <f aca="false">IFERROR(ROUND($G182/INDEX(Adições!$E$2:$E$301,MATCH($B182,Adições!$A$2:$A$301,0))*INDEX(Adições!$M$2:$M$301,MATCH($B182,Adições!$A$2:$A$301,0)),2),0)</f>
        <v>0</v>
      </c>
      <c r="AH182" s="24" t="str">
        <f aca="false">IFERROR(""&amp;INDEX(Adições!$N$2:$N$301,MATCH($B182,Adições!$A$2:$A$301,0)),"")</f>
        <v/>
      </c>
      <c r="AI182" s="29" t="s">
        <v>40</v>
      </c>
      <c r="AJ182" s="30" t="n">
        <f aca="false">IFERROR(ROUND(AL182*100/AK182,2),0)</f>
        <v>0</v>
      </c>
      <c r="AK182" s="28" t="n">
        <f aca="false">IFERROR(INDEX(Adições!$O$2:$O$301,MATCH($B182,Adições!$A$2:$A$301,0)),0)</f>
        <v>0</v>
      </c>
      <c r="AL182" s="30" t="n">
        <f aca="false">IFERROR(ROUND($G182/INDEX(Adições!$E$2:$E$301,MATCH($B182,Adições!$A$2:$A$301,0))*INDEX(Adições!$P$2:$P$301,MATCH($B182,Adições!$A$2:$A$301,0)),2),0)</f>
        <v>0</v>
      </c>
      <c r="AM182" s="24" t="str">
        <f aca="false">IFERROR(""&amp;INDEX(Adições!$Q$2:$Q$301,MATCH($B182,Adições!$A$2:$A$301,0)),"")</f>
        <v/>
      </c>
      <c r="AN182" s="28" t="n">
        <f aca="false">M182+Q182+W182+AB182+AC182+AG182+AL182</f>
        <v>0</v>
      </c>
    </row>
    <row r="183" customFormat="false" ht="12.8" hidden="false" customHeight="false" outlineLevel="0" collapsed="false">
      <c r="A183" s="34"/>
      <c r="B183" s="21"/>
      <c r="C183" s="22"/>
      <c r="D183" s="32"/>
      <c r="E183" s="24" t="str">
        <f aca="false">IFERROR(""&amp;INDEX(Adições!$B$2:$B$301,MATCH($B183,Adições!$A$2:$A$301,0)),"")</f>
        <v/>
      </c>
      <c r="F183" s="25" t="n">
        <f aca="false">IFERROR(ROUND($G183/INDEX(Adições!$E$2:$E$301,MATCH($B183,Adições!$A$2:$A$301,0))*INDEX(Adições!$F$2:$F$301,MATCH($B183,Adições!$A$2:$A$301,0)),2),0)</f>
        <v>0</v>
      </c>
      <c r="G183" s="26" t="n">
        <f aca="false">ROUND(C183*D183,4)</f>
        <v>0</v>
      </c>
      <c r="H183" s="27" t="n">
        <f aca="false">ROUND(D183*Operação!$C$1,8)</f>
        <v>0</v>
      </c>
      <c r="I183" s="28" t="n">
        <f aca="false">ROUND(C183*H183,2)</f>
        <v>0</v>
      </c>
      <c r="J183" s="28" t="n">
        <f aca="false">IFERROR(ROUND($F183/SUM(Adições!$F:$F)*Operação!$C$4,2),0)</f>
        <v>0</v>
      </c>
      <c r="K183" s="28" t="n">
        <f aca="false">IFERROR(ROUND($G183/SUM(Adições!$E:$E)*Operação!$C$5,2),0)</f>
        <v>0</v>
      </c>
      <c r="L183" s="28" t="n">
        <f aca="false">IFERROR(ROUND($G183/SUM(Adições!$E:$E)*Operação!$C$6,2),0)</f>
        <v>0</v>
      </c>
      <c r="M183" s="28" t="n">
        <f aca="false">I183+J183+K183+L183</f>
        <v>0</v>
      </c>
      <c r="N183" s="29" t="s">
        <v>40</v>
      </c>
      <c r="O183" s="30" t="n">
        <f aca="false">IFERROR(IF(P183&gt;0,ROUND((M183+W183+AB183+AC183+AG183+AL183)/(1-P183/100),2),0),0)</f>
        <v>0</v>
      </c>
      <c r="P183" s="30" t="n">
        <f aca="false">IFERROR(INDEX(Adições!$R$2:$R$301,MATCH($B183,Adições!$A$2:$A$301,0)),0)</f>
        <v>0</v>
      </c>
      <c r="Q183" s="30" t="n">
        <f aca="false">IFERROR(ROUND(O183*P183/100,2),0)</f>
        <v>0</v>
      </c>
      <c r="R183" s="30" t="n">
        <f aca="false">IFERROR(ROUND(Q183*(-INDEX(Adições!$S$2:$S$301,MATCH($B183,Adições!$A$2:$A$301,0))/100),2),0)</f>
        <v>0</v>
      </c>
      <c r="S183" s="24" t="str">
        <f aca="false">IFERROR(""&amp;INDEX(Adições!$T$2:$T$301,MATCH($B183,Adições!$A$2:$A$301,0)),"")</f>
        <v/>
      </c>
      <c r="T183" s="29" t="s">
        <v>40</v>
      </c>
      <c r="U183" s="30" t="n">
        <f aca="false">IFERROR(ROUND(W183*100/V183,2),0)</f>
        <v>0</v>
      </c>
      <c r="V183" s="31" t="n">
        <f aca="false">IFERROR(INDEX(Adições!$I$2:$I$301,MATCH($B183,Adições!$A$2:$A$301,0)),0)</f>
        <v>0</v>
      </c>
      <c r="W183" s="30" t="n">
        <f aca="false">IFERROR(ROUND($G183/INDEX(Adições!$E$2:$E$301,MATCH($B183,Adições!$A$2:$A$301,0))*INDEX(Adições!$J$2:$J$301,MATCH($B183,Adições!$A$2:$A$301,0)),2),0)</f>
        <v>0</v>
      </c>
      <c r="X183" s="24" t="str">
        <f aca="false">IFERROR(""&amp;INDEX(Adições!$K$2:$K$301,MATCH($B183,Adições!$A$2:$A$301,0)),"")</f>
        <v/>
      </c>
      <c r="Y183" s="29" t="s">
        <v>40</v>
      </c>
      <c r="Z183" s="30" t="n">
        <f aca="false">IFERROR(ROUND(AB183*100/AA183,2),0)</f>
        <v>0</v>
      </c>
      <c r="AA183" s="31" t="n">
        <f aca="false">IFERROR(INDEX(Adições!$G$2:$G$301,MATCH($B183,Adições!$A$2:$A$301,0)),0)</f>
        <v>0</v>
      </c>
      <c r="AB183" s="30" t="n">
        <f aca="false">IFERROR(ROUND($G183/INDEX(Adições!$E$2:$E$301,MATCH($B183,Adições!$A$2:$A$301,0))*INDEX(Adições!$H$2:$H$301,MATCH($B183,Adições!$A$2:$A$301,0)),2),0)</f>
        <v>0</v>
      </c>
      <c r="AC183" s="28" t="n">
        <f aca="false">IFERROR(ROUND($G183/SUM(Adições!$E:$E)*Operação!$C$7,2),0)</f>
        <v>0</v>
      </c>
      <c r="AD183" s="29" t="s">
        <v>40</v>
      </c>
      <c r="AE183" s="30" t="n">
        <f aca="false">IFERROR(ROUND(AG183*100/AF183,2),0)</f>
        <v>0</v>
      </c>
      <c r="AF183" s="28" t="n">
        <f aca="false">IFERROR(INDEX(Adições!$L$2:$L$301,MATCH($B183,Adições!$A$2:$A$301,0)),0)</f>
        <v>0</v>
      </c>
      <c r="AG183" s="30" t="n">
        <f aca="false">IFERROR(ROUND($G183/INDEX(Adições!$E$2:$E$301,MATCH($B183,Adições!$A$2:$A$301,0))*INDEX(Adições!$M$2:$M$301,MATCH($B183,Adições!$A$2:$A$301,0)),2),0)</f>
        <v>0</v>
      </c>
      <c r="AH183" s="24" t="str">
        <f aca="false">IFERROR(""&amp;INDEX(Adições!$N$2:$N$301,MATCH($B183,Adições!$A$2:$A$301,0)),"")</f>
        <v/>
      </c>
      <c r="AI183" s="29" t="s">
        <v>40</v>
      </c>
      <c r="AJ183" s="30" t="n">
        <f aca="false">IFERROR(ROUND(AL183*100/AK183,2),0)</f>
        <v>0</v>
      </c>
      <c r="AK183" s="28" t="n">
        <f aca="false">IFERROR(INDEX(Adições!$O$2:$O$301,MATCH($B183,Adições!$A$2:$A$301,0)),0)</f>
        <v>0</v>
      </c>
      <c r="AL183" s="30" t="n">
        <f aca="false">IFERROR(ROUND($G183/INDEX(Adições!$E$2:$E$301,MATCH($B183,Adições!$A$2:$A$301,0))*INDEX(Adições!$P$2:$P$301,MATCH($B183,Adições!$A$2:$A$301,0)),2),0)</f>
        <v>0</v>
      </c>
      <c r="AM183" s="24" t="str">
        <f aca="false">IFERROR(""&amp;INDEX(Adições!$Q$2:$Q$301,MATCH($B183,Adições!$A$2:$A$301,0)),"")</f>
        <v/>
      </c>
      <c r="AN183" s="28" t="n">
        <f aca="false">M183+Q183+W183+AB183+AC183+AG183+AL183</f>
        <v>0</v>
      </c>
    </row>
    <row r="184" customFormat="false" ht="12.8" hidden="false" customHeight="false" outlineLevel="0" collapsed="false">
      <c r="A184" s="34"/>
      <c r="B184" s="21"/>
      <c r="C184" s="22"/>
      <c r="D184" s="32"/>
      <c r="E184" s="24" t="str">
        <f aca="false">IFERROR(""&amp;INDEX(Adições!$B$2:$B$301,MATCH($B184,Adições!$A$2:$A$301,0)),"")</f>
        <v/>
      </c>
      <c r="F184" s="25" t="n">
        <f aca="false">IFERROR(ROUND($G184/INDEX(Adições!$E$2:$E$301,MATCH($B184,Adições!$A$2:$A$301,0))*INDEX(Adições!$F$2:$F$301,MATCH($B184,Adições!$A$2:$A$301,0)),2),0)</f>
        <v>0</v>
      </c>
      <c r="G184" s="26" t="n">
        <f aca="false">ROUND(C184*D184,4)</f>
        <v>0</v>
      </c>
      <c r="H184" s="27" t="n">
        <f aca="false">ROUND(D184*Operação!$C$1,8)</f>
        <v>0</v>
      </c>
      <c r="I184" s="28" t="n">
        <f aca="false">ROUND(C184*H184,2)</f>
        <v>0</v>
      </c>
      <c r="J184" s="28" t="n">
        <f aca="false">IFERROR(ROUND($F184/SUM(Adições!$F:$F)*Operação!$C$4,2),0)</f>
        <v>0</v>
      </c>
      <c r="K184" s="28" t="n">
        <f aca="false">IFERROR(ROUND($G184/SUM(Adições!$E:$E)*Operação!$C$5,2),0)</f>
        <v>0</v>
      </c>
      <c r="L184" s="28" t="n">
        <f aca="false">IFERROR(ROUND($G184/SUM(Adições!$E:$E)*Operação!$C$6,2),0)</f>
        <v>0</v>
      </c>
      <c r="M184" s="28" t="n">
        <f aca="false">I184+J184+K184+L184</f>
        <v>0</v>
      </c>
      <c r="N184" s="29" t="s">
        <v>40</v>
      </c>
      <c r="O184" s="30" t="n">
        <f aca="false">IFERROR(IF(P184&gt;0,ROUND((M184+W184+AB184+AC184+AG184+AL184)/(1-P184/100),2),0),0)</f>
        <v>0</v>
      </c>
      <c r="P184" s="30" t="n">
        <f aca="false">IFERROR(INDEX(Adições!$R$2:$R$301,MATCH($B184,Adições!$A$2:$A$301,0)),0)</f>
        <v>0</v>
      </c>
      <c r="Q184" s="30" t="n">
        <f aca="false">IFERROR(ROUND(O184*P184/100,2),0)</f>
        <v>0</v>
      </c>
      <c r="R184" s="30" t="n">
        <f aca="false">IFERROR(ROUND(Q184*(-INDEX(Adições!$S$2:$S$301,MATCH($B184,Adições!$A$2:$A$301,0))/100),2),0)</f>
        <v>0</v>
      </c>
      <c r="S184" s="24" t="str">
        <f aca="false">IFERROR(""&amp;INDEX(Adições!$T$2:$T$301,MATCH($B184,Adições!$A$2:$A$301,0)),"")</f>
        <v/>
      </c>
      <c r="T184" s="29" t="s">
        <v>40</v>
      </c>
      <c r="U184" s="30" t="n">
        <f aca="false">IFERROR(ROUND(W184*100/V184,2),0)</f>
        <v>0</v>
      </c>
      <c r="V184" s="31" t="n">
        <f aca="false">IFERROR(INDEX(Adições!$I$2:$I$301,MATCH($B184,Adições!$A$2:$A$301,0)),0)</f>
        <v>0</v>
      </c>
      <c r="W184" s="30" t="n">
        <f aca="false">IFERROR(ROUND($G184/INDEX(Adições!$E$2:$E$301,MATCH($B184,Adições!$A$2:$A$301,0))*INDEX(Adições!$J$2:$J$301,MATCH($B184,Adições!$A$2:$A$301,0)),2),0)</f>
        <v>0</v>
      </c>
      <c r="X184" s="24" t="str">
        <f aca="false">IFERROR(""&amp;INDEX(Adições!$K$2:$K$301,MATCH($B184,Adições!$A$2:$A$301,0)),"")</f>
        <v/>
      </c>
      <c r="Y184" s="29" t="s">
        <v>40</v>
      </c>
      <c r="Z184" s="30" t="n">
        <f aca="false">IFERROR(ROUND(AB184*100/AA184,2),0)</f>
        <v>0</v>
      </c>
      <c r="AA184" s="31" t="n">
        <f aca="false">IFERROR(INDEX(Adições!$G$2:$G$301,MATCH($B184,Adições!$A$2:$A$301,0)),0)</f>
        <v>0</v>
      </c>
      <c r="AB184" s="30" t="n">
        <f aca="false">IFERROR(ROUND($G184/INDEX(Adições!$E$2:$E$301,MATCH($B184,Adições!$A$2:$A$301,0))*INDEX(Adições!$H$2:$H$301,MATCH($B184,Adições!$A$2:$A$301,0)),2),0)</f>
        <v>0</v>
      </c>
      <c r="AC184" s="28" t="n">
        <f aca="false">IFERROR(ROUND($G184/SUM(Adições!$E:$E)*Operação!$C$7,2),0)</f>
        <v>0</v>
      </c>
      <c r="AD184" s="29" t="s">
        <v>40</v>
      </c>
      <c r="AE184" s="30" t="n">
        <f aca="false">IFERROR(ROUND(AG184*100/AF184,2),0)</f>
        <v>0</v>
      </c>
      <c r="AF184" s="28" t="n">
        <f aca="false">IFERROR(INDEX(Adições!$L$2:$L$301,MATCH($B184,Adições!$A$2:$A$301,0)),0)</f>
        <v>0</v>
      </c>
      <c r="AG184" s="30" t="n">
        <f aca="false">IFERROR(ROUND($G184/INDEX(Adições!$E$2:$E$301,MATCH($B184,Adições!$A$2:$A$301,0))*INDEX(Adições!$M$2:$M$301,MATCH($B184,Adições!$A$2:$A$301,0)),2),0)</f>
        <v>0</v>
      </c>
      <c r="AH184" s="24" t="str">
        <f aca="false">IFERROR(""&amp;INDEX(Adições!$N$2:$N$301,MATCH($B184,Adições!$A$2:$A$301,0)),"")</f>
        <v/>
      </c>
      <c r="AI184" s="29" t="s">
        <v>40</v>
      </c>
      <c r="AJ184" s="30" t="n">
        <f aca="false">IFERROR(ROUND(AL184*100/AK184,2),0)</f>
        <v>0</v>
      </c>
      <c r="AK184" s="28" t="n">
        <f aca="false">IFERROR(INDEX(Adições!$O$2:$O$301,MATCH($B184,Adições!$A$2:$A$301,0)),0)</f>
        <v>0</v>
      </c>
      <c r="AL184" s="30" t="n">
        <f aca="false">IFERROR(ROUND($G184/INDEX(Adições!$E$2:$E$301,MATCH($B184,Adições!$A$2:$A$301,0))*INDEX(Adições!$P$2:$P$301,MATCH($B184,Adições!$A$2:$A$301,0)),2),0)</f>
        <v>0</v>
      </c>
      <c r="AM184" s="24" t="str">
        <f aca="false">IFERROR(""&amp;INDEX(Adições!$Q$2:$Q$301,MATCH($B184,Adições!$A$2:$A$301,0)),"")</f>
        <v/>
      </c>
      <c r="AN184" s="28" t="n">
        <f aca="false">M184+Q184+W184+AB184+AC184+AG184+AL184</f>
        <v>0</v>
      </c>
    </row>
    <row r="185" customFormat="false" ht="12.8" hidden="false" customHeight="false" outlineLevel="0" collapsed="false">
      <c r="A185" s="34"/>
      <c r="B185" s="21"/>
      <c r="C185" s="22"/>
      <c r="D185" s="32"/>
      <c r="E185" s="24" t="str">
        <f aca="false">IFERROR(""&amp;INDEX(Adições!$B$2:$B$301,MATCH($B185,Adições!$A$2:$A$301,0)),"")</f>
        <v/>
      </c>
      <c r="F185" s="25" t="n">
        <f aca="false">IFERROR(ROUND($G185/INDEX(Adições!$E$2:$E$301,MATCH($B185,Adições!$A$2:$A$301,0))*INDEX(Adições!$F$2:$F$301,MATCH($B185,Adições!$A$2:$A$301,0)),2),0)</f>
        <v>0</v>
      </c>
      <c r="G185" s="26" t="n">
        <f aca="false">ROUND(C185*D185,4)</f>
        <v>0</v>
      </c>
      <c r="H185" s="27" t="n">
        <f aca="false">ROUND(D185*Operação!$C$1,8)</f>
        <v>0</v>
      </c>
      <c r="I185" s="28" t="n">
        <f aca="false">ROUND(C185*H185,2)</f>
        <v>0</v>
      </c>
      <c r="J185" s="28" t="n">
        <f aca="false">IFERROR(ROUND($F185/SUM(Adições!$F:$F)*Operação!$C$4,2),0)</f>
        <v>0</v>
      </c>
      <c r="K185" s="28" t="n">
        <f aca="false">IFERROR(ROUND($G185/SUM(Adições!$E:$E)*Operação!$C$5,2),0)</f>
        <v>0</v>
      </c>
      <c r="L185" s="28" t="n">
        <f aca="false">IFERROR(ROUND($G185/SUM(Adições!$E:$E)*Operação!$C$6,2),0)</f>
        <v>0</v>
      </c>
      <c r="M185" s="28" t="n">
        <f aca="false">I185+J185+K185+L185</f>
        <v>0</v>
      </c>
      <c r="N185" s="29" t="s">
        <v>40</v>
      </c>
      <c r="O185" s="30" t="n">
        <f aca="false">IFERROR(IF(P185&gt;0,ROUND((M185+W185+AB185+AC185+AG185+AL185)/(1-P185/100),2),0),0)</f>
        <v>0</v>
      </c>
      <c r="P185" s="30" t="n">
        <f aca="false">IFERROR(INDEX(Adições!$R$2:$R$301,MATCH($B185,Adições!$A$2:$A$301,0)),0)</f>
        <v>0</v>
      </c>
      <c r="Q185" s="30" t="n">
        <f aca="false">IFERROR(ROUND(O185*P185/100,2),0)</f>
        <v>0</v>
      </c>
      <c r="R185" s="30" t="n">
        <f aca="false">IFERROR(ROUND(Q185*(-INDEX(Adições!$S$2:$S$301,MATCH($B185,Adições!$A$2:$A$301,0))/100),2),0)</f>
        <v>0</v>
      </c>
      <c r="S185" s="24" t="str">
        <f aca="false">IFERROR(""&amp;INDEX(Adições!$T$2:$T$301,MATCH($B185,Adições!$A$2:$A$301,0)),"")</f>
        <v/>
      </c>
      <c r="T185" s="29" t="s">
        <v>40</v>
      </c>
      <c r="U185" s="30" t="n">
        <f aca="false">IFERROR(ROUND(W185*100/V185,2),0)</f>
        <v>0</v>
      </c>
      <c r="V185" s="31" t="n">
        <f aca="false">IFERROR(INDEX(Adições!$I$2:$I$301,MATCH($B185,Adições!$A$2:$A$301,0)),0)</f>
        <v>0</v>
      </c>
      <c r="W185" s="30" t="n">
        <f aca="false">IFERROR(ROUND($G185/INDEX(Adições!$E$2:$E$301,MATCH($B185,Adições!$A$2:$A$301,0))*INDEX(Adições!$J$2:$J$301,MATCH($B185,Adições!$A$2:$A$301,0)),2),0)</f>
        <v>0</v>
      </c>
      <c r="X185" s="24" t="str">
        <f aca="false">IFERROR(""&amp;INDEX(Adições!$K$2:$K$301,MATCH($B185,Adições!$A$2:$A$301,0)),"")</f>
        <v/>
      </c>
      <c r="Y185" s="29" t="s">
        <v>40</v>
      </c>
      <c r="Z185" s="30" t="n">
        <f aca="false">IFERROR(ROUND(AB185*100/AA185,2),0)</f>
        <v>0</v>
      </c>
      <c r="AA185" s="31" t="n">
        <f aca="false">IFERROR(INDEX(Adições!$G$2:$G$301,MATCH($B185,Adições!$A$2:$A$301,0)),0)</f>
        <v>0</v>
      </c>
      <c r="AB185" s="30" t="n">
        <f aca="false">IFERROR(ROUND($G185/INDEX(Adições!$E$2:$E$301,MATCH($B185,Adições!$A$2:$A$301,0))*INDEX(Adições!$H$2:$H$301,MATCH($B185,Adições!$A$2:$A$301,0)),2),0)</f>
        <v>0</v>
      </c>
      <c r="AC185" s="28" t="n">
        <f aca="false">IFERROR(ROUND($G185/SUM(Adições!$E:$E)*Operação!$C$7,2),0)</f>
        <v>0</v>
      </c>
      <c r="AD185" s="29" t="s">
        <v>40</v>
      </c>
      <c r="AE185" s="30" t="n">
        <f aca="false">IFERROR(ROUND(AG185*100/AF185,2),0)</f>
        <v>0</v>
      </c>
      <c r="AF185" s="28" t="n">
        <f aca="false">IFERROR(INDEX(Adições!$L$2:$L$301,MATCH($B185,Adições!$A$2:$A$301,0)),0)</f>
        <v>0</v>
      </c>
      <c r="AG185" s="30" t="n">
        <f aca="false">IFERROR(ROUND($G185/INDEX(Adições!$E$2:$E$301,MATCH($B185,Adições!$A$2:$A$301,0))*INDEX(Adições!$M$2:$M$301,MATCH($B185,Adições!$A$2:$A$301,0)),2),0)</f>
        <v>0</v>
      </c>
      <c r="AH185" s="24" t="str">
        <f aca="false">IFERROR(""&amp;INDEX(Adições!$N$2:$N$301,MATCH($B185,Adições!$A$2:$A$301,0)),"")</f>
        <v/>
      </c>
      <c r="AI185" s="29" t="s">
        <v>40</v>
      </c>
      <c r="AJ185" s="30" t="n">
        <f aca="false">IFERROR(ROUND(AL185*100/AK185,2),0)</f>
        <v>0</v>
      </c>
      <c r="AK185" s="28" t="n">
        <f aca="false">IFERROR(INDEX(Adições!$O$2:$O$301,MATCH($B185,Adições!$A$2:$A$301,0)),0)</f>
        <v>0</v>
      </c>
      <c r="AL185" s="30" t="n">
        <f aca="false">IFERROR(ROUND($G185/INDEX(Adições!$E$2:$E$301,MATCH($B185,Adições!$A$2:$A$301,0))*INDEX(Adições!$P$2:$P$301,MATCH($B185,Adições!$A$2:$A$301,0)),2),0)</f>
        <v>0</v>
      </c>
      <c r="AM185" s="24" t="str">
        <f aca="false">IFERROR(""&amp;INDEX(Adições!$Q$2:$Q$301,MATCH($B185,Adições!$A$2:$A$301,0)),"")</f>
        <v/>
      </c>
      <c r="AN185" s="28" t="n">
        <f aca="false">M185+Q185+W185+AB185+AC185+AG185+AL185</f>
        <v>0</v>
      </c>
    </row>
    <row r="186" customFormat="false" ht="12.8" hidden="false" customHeight="false" outlineLevel="0" collapsed="false">
      <c r="A186" s="34"/>
      <c r="B186" s="21"/>
      <c r="C186" s="22"/>
      <c r="D186" s="32"/>
      <c r="E186" s="24" t="str">
        <f aca="false">IFERROR(""&amp;INDEX(Adições!$B$2:$B$301,MATCH($B186,Adições!$A$2:$A$301,0)),"")</f>
        <v/>
      </c>
      <c r="F186" s="25" t="n">
        <f aca="false">IFERROR(ROUND($G186/INDEX(Adições!$E$2:$E$301,MATCH($B186,Adições!$A$2:$A$301,0))*INDEX(Adições!$F$2:$F$301,MATCH($B186,Adições!$A$2:$A$301,0)),2),0)</f>
        <v>0</v>
      </c>
      <c r="G186" s="26" t="n">
        <f aca="false">ROUND(C186*D186,4)</f>
        <v>0</v>
      </c>
      <c r="H186" s="27" t="n">
        <f aca="false">ROUND(D186*Operação!$C$1,8)</f>
        <v>0</v>
      </c>
      <c r="I186" s="28" t="n">
        <f aca="false">ROUND(C186*H186,2)</f>
        <v>0</v>
      </c>
      <c r="J186" s="28" t="n">
        <f aca="false">IFERROR(ROUND($F186/SUM(Adições!$F:$F)*Operação!$C$4,2),0)</f>
        <v>0</v>
      </c>
      <c r="K186" s="28" t="n">
        <f aca="false">IFERROR(ROUND($G186/SUM(Adições!$E:$E)*Operação!$C$5,2),0)</f>
        <v>0</v>
      </c>
      <c r="L186" s="28" t="n">
        <f aca="false">IFERROR(ROUND($G186/SUM(Adições!$E:$E)*Operação!$C$6,2),0)</f>
        <v>0</v>
      </c>
      <c r="M186" s="28" t="n">
        <f aca="false">I186+J186+K186+L186</f>
        <v>0</v>
      </c>
      <c r="N186" s="29" t="s">
        <v>40</v>
      </c>
      <c r="O186" s="30" t="n">
        <f aca="false">IFERROR(IF(P186&gt;0,ROUND((M186+W186+AB186+AC186+AG186+AL186)/(1-P186/100),2),0),0)</f>
        <v>0</v>
      </c>
      <c r="P186" s="30" t="n">
        <f aca="false">IFERROR(INDEX(Adições!$R$2:$R$301,MATCH($B186,Adições!$A$2:$A$301,0)),0)</f>
        <v>0</v>
      </c>
      <c r="Q186" s="30" t="n">
        <f aca="false">IFERROR(ROUND(O186*P186/100,2),0)</f>
        <v>0</v>
      </c>
      <c r="R186" s="30" t="n">
        <f aca="false">IFERROR(ROUND(Q186*(-INDEX(Adições!$S$2:$S$301,MATCH($B186,Adições!$A$2:$A$301,0))/100),2),0)</f>
        <v>0</v>
      </c>
      <c r="S186" s="24" t="str">
        <f aca="false">IFERROR(""&amp;INDEX(Adições!$T$2:$T$301,MATCH($B186,Adições!$A$2:$A$301,0)),"")</f>
        <v/>
      </c>
      <c r="T186" s="29" t="s">
        <v>40</v>
      </c>
      <c r="U186" s="30" t="n">
        <f aca="false">IFERROR(ROUND(W186*100/V186,2),0)</f>
        <v>0</v>
      </c>
      <c r="V186" s="31" t="n">
        <f aca="false">IFERROR(INDEX(Adições!$I$2:$I$301,MATCH($B186,Adições!$A$2:$A$301,0)),0)</f>
        <v>0</v>
      </c>
      <c r="W186" s="30" t="n">
        <f aca="false">IFERROR(ROUND($G186/INDEX(Adições!$E$2:$E$301,MATCH($B186,Adições!$A$2:$A$301,0))*INDEX(Adições!$J$2:$J$301,MATCH($B186,Adições!$A$2:$A$301,0)),2),0)</f>
        <v>0</v>
      </c>
      <c r="X186" s="24" t="str">
        <f aca="false">IFERROR(""&amp;INDEX(Adições!$K$2:$K$301,MATCH($B186,Adições!$A$2:$A$301,0)),"")</f>
        <v/>
      </c>
      <c r="Y186" s="29" t="s">
        <v>40</v>
      </c>
      <c r="Z186" s="30" t="n">
        <f aca="false">IFERROR(ROUND(AB186*100/AA186,2),0)</f>
        <v>0</v>
      </c>
      <c r="AA186" s="31" t="n">
        <f aca="false">IFERROR(INDEX(Adições!$G$2:$G$301,MATCH($B186,Adições!$A$2:$A$301,0)),0)</f>
        <v>0</v>
      </c>
      <c r="AB186" s="30" t="n">
        <f aca="false">IFERROR(ROUND($G186/INDEX(Adições!$E$2:$E$301,MATCH($B186,Adições!$A$2:$A$301,0))*INDEX(Adições!$H$2:$H$301,MATCH($B186,Adições!$A$2:$A$301,0)),2),0)</f>
        <v>0</v>
      </c>
      <c r="AC186" s="28" t="n">
        <f aca="false">IFERROR(ROUND($G186/SUM(Adições!$E:$E)*Operação!$C$7,2),0)</f>
        <v>0</v>
      </c>
      <c r="AD186" s="29" t="s">
        <v>40</v>
      </c>
      <c r="AE186" s="30" t="n">
        <f aca="false">IFERROR(ROUND(AG186*100/AF186,2),0)</f>
        <v>0</v>
      </c>
      <c r="AF186" s="28" t="n">
        <f aca="false">IFERROR(INDEX(Adições!$L$2:$L$301,MATCH($B186,Adições!$A$2:$A$301,0)),0)</f>
        <v>0</v>
      </c>
      <c r="AG186" s="30" t="n">
        <f aca="false">IFERROR(ROUND($G186/INDEX(Adições!$E$2:$E$301,MATCH($B186,Adições!$A$2:$A$301,0))*INDEX(Adições!$M$2:$M$301,MATCH($B186,Adições!$A$2:$A$301,0)),2),0)</f>
        <v>0</v>
      </c>
      <c r="AH186" s="24" t="str">
        <f aca="false">IFERROR(""&amp;INDEX(Adições!$N$2:$N$301,MATCH($B186,Adições!$A$2:$A$301,0)),"")</f>
        <v/>
      </c>
      <c r="AI186" s="29" t="s">
        <v>40</v>
      </c>
      <c r="AJ186" s="30" t="n">
        <f aca="false">IFERROR(ROUND(AL186*100/AK186,2),0)</f>
        <v>0</v>
      </c>
      <c r="AK186" s="28" t="n">
        <f aca="false">IFERROR(INDEX(Adições!$O$2:$O$301,MATCH($B186,Adições!$A$2:$A$301,0)),0)</f>
        <v>0</v>
      </c>
      <c r="AL186" s="30" t="n">
        <f aca="false">IFERROR(ROUND($G186/INDEX(Adições!$E$2:$E$301,MATCH($B186,Adições!$A$2:$A$301,0))*INDEX(Adições!$P$2:$P$301,MATCH($B186,Adições!$A$2:$A$301,0)),2),0)</f>
        <v>0</v>
      </c>
      <c r="AM186" s="24" t="str">
        <f aca="false">IFERROR(""&amp;INDEX(Adições!$Q$2:$Q$301,MATCH($B186,Adições!$A$2:$A$301,0)),"")</f>
        <v/>
      </c>
      <c r="AN186" s="28" t="n">
        <f aca="false">M186+Q186+W186+AB186+AC186+AG186+AL186</f>
        <v>0</v>
      </c>
    </row>
    <row r="187" customFormat="false" ht="12.8" hidden="false" customHeight="false" outlineLevel="0" collapsed="false">
      <c r="A187" s="34"/>
      <c r="B187" s="21"/>
      <c r="C187" s="22"/>
      <c r="D187" s="32"/>
      <c r="E187" s="24" t="str">
        <f aca="false">IFERROR(""&amp;INDEX(Adições!$B$2:$B$301,MATCH($B187,Adições!$A$2:$A$301,0)),"")</f>
        <v/>
      </c>
      <c r="F187" s="25" t="n">
        <f aca="false">IFERROR(ROUND($G187/INDEX(Adições!$E$2:$E$301,MATCH($B187,Adições!$A$2:$A$301,0))*INDEX(Adições!$F$2:$F$301,MATCH($B187,Adições!$A$2:$A$301,0)),2),0)</f>
        <v>0</v>
      </c>
      <c r="G187" s="26" t="n">
        <f aca="false">ROUND(C187*D187,4)</f>
        <v>0</v>
      </c>
      <c r="H187" s="27" t="n">
        <f aca="false">ROUND(D187*Operação!$C$1,8)</f>
        <v>0</v>
      </c>
      <c r="I187" s="28" t="n">
        <f aca="false">ROUND(C187*H187,2)</f>
        <v>0</v>
      </c>
      <c r="J187" s="28" t="n">
        <f aca="false">IFERROR(ROUND($F187/SUM(Adições!$F:$F)*Operação!$C$4,2),0)</f>
        <v>0</v>
      </c>
      <c r="K187" s="28" t="n">
        <f aca="false">IFERROR(ROUND($G187/SUM(Adições!$E:$E)*Operação!$C$5,2),0)</f>
        <v>0</v>
      </c>
      <c r="L187" s="28" t="n">
        <f aca="false">IFERROR(ROUND($G187/SUM(Adições!$E:$E)*Operação!$C$6,2),0)</f>
        <v>0</v>
      </c>
      <c r="M187" s="28" t="n">
        <f aca="false">I187+J187+K187+L187</f>
        <v>0</v>
      </c>
      <c r="N187" s="29" t="s">
        <v>40</v>
      </c>
      <c r="O187" s="30" t="n">
        <f aca="false">IFERROR(IF(P187&gt;0,ROUND((M187+W187+AB187+AC187+AG187+AL187)/(1-P187/100),2),0),0)</f>
        <v>0</v>
      </c>
      <c r="P187" s="30" t="n">
        <f aca="false">IFERROR(INDEX(Adições!$R$2:$R$301,MATCH($B187,Adições!$A$2:$A$301,0)),0)</f>
        <v>0</v>
      </c>
      <c r="Q187" s="30" t="n">
        <f aca="false">IFERROR(ROUND(O187*P187/100,2),0)</f>
        <v>0</v>
      </c>
      <c r="R187" s="30" t="n">
        <f aca="false">IFERROR(ROUND(Q187*(-INDEX(Adições!$S$2:$S$301,MATCH($B187,Adições!$A$2:$A$301,0))/100),2),0)</f>
        <v>0</v>
      </c>
      <c r="S187" s="24" t="str">
        <f aca="false">IFERROR(""&amp;INDEX(Adições!$T$2:$T$301,MATCH($B187,Adições!$A$2:$A$301,0)),"")</f>
        <v/>
      </c>
      <c r="T187" s="29" t="s">
        <v>40</v>
      </c>
      <c r="U187" s="30" t="n">
        <f aca="false">IFERROR(ROUND(W187*100/V187,2),0)</f>
        <v>0</v>
      </c>
      <c r="V187" s="31" t="n">
        <f aca="false">IFERROR(INDEX(Adições!$I$2:$I$301,MATCH($B187,Adições!$A$2:$A$301,0)),0)</f>
        <v>0</v>
      </c>
      <c r="W187" s="30" t="n">
        <f aca="false">IFERROR(ROUND($G187/INDEX(Adições!$E$2:$E$301,MATCH($B187,Adições!$A$2:$A$301,0))*INDEX(Adições!$J$2:$J$301,MATCH($B187,Adições!$A$2:$A$301,0)),2),0)</f>
        <v>0</v>
      </c>
      <c r="X187" s="24" t="str">
        <f aca="false">IFERROR(""&amp;INDEX(Adições!$K$2:$K$301,MATCH($B187,Adições!$A$2:$A$301,0)),"")</f>
        <v/>
      </c>
      <c r="Y187" s="29" t="s">
        <v>40</v>
      </c>
      <c r="Z187" s="30" t="n">
        <f aca="false">IFERROR(ROUND(AB187*100/AA187,2),0)</f>
        <v>0</v>
      </c>
      <c r="AA187" s="31" t="n">
        <f aca="false">IFERROR(INDEX(Adições!$G$2:$G$301,MATCH($B187,Adições!$A$2:$A$301,0)),0)</f>
        <v>0</v>
      </c>
      <c r="AB187" s="30" t="n">
        <f aca="false">IFERROR(ROUND($G187/INDEX(Adições!$E$2:$E$301,MATCH($B187,Adições!$A$2:$A$301,0))*INDEX(Adições!$H$2:$H$301,MATCH($B187,Adições!$A$2:$A$301,0)),2),0)</f>
        <v>0</v>
      </c>
      <c r="AC187" s="28" t="n">
        <f aca="false">IFERROR(ROUND($G187/SUM(Adições!$E:$E)*Operação!$C$7,2),0)</f>
        <v>0</v>
      </c>
      <c r="AD187" s="29" t="s">
        <v>40</v>
      </c>
      <c r="AE187" s="30" t="n">
        <f aca="false">IFERROR(ROUND(AG187*100/AF187,2),0)</f>
        <v>0</v>
      </c>
      <c r="AF187" s="28" t="n">
        <f aca="false">IFERROR(INDEX(Adições!$L$2:$L$301,MATCH($B187,Adições!$A$2:$A$301,0)),0)</f>
        <v>0</v>
      </c>
      <c r="AG187" s="30" t="n">
        <f aca="false">IFERROR(ROUND($G187/INDEX(Adições!$E$2:$E$301,MATCH($B187,Adições!$A$2:$A$301,0))*INDEX(Adições!$M$2:$M$301,MATCH($B187,Adições!$A$2:$A$301,0)),2),0)</f>
        <v>0</v>
      </c>
      <c r="AH187" s="24" t="str">
        <f aca="false">IFERROR(""&amp;INDEX(Adições!$N$2:$N$301,MATCH($B187,Adições!$A$2:$A$301,0)),"")</f>
        <v/>
      </c>
      <c r="AI187" s="29" t="s">
        <v>40</v>
      </c>
      <c r="AJ187" s="30" t="n">
        <f aca="false">IFERROR(ROUND(AL187*100/AK187,2),0)</f>
        <v>0</v>
      </c>
      <c r="AK187" s="28" t="n">
        <f aca="false">IFERROR(INDEX(Adições!$O$2:$O$301,MATCH($B187,Adições!$A$2:$A$301,0)),0)</f>
        <v>0</v>
      </c>
      <c r="AL187" s="30" t="n">
        <f aca="false">IFERROR(ROUND($G187/INDEX(Adições!$E$2:$E$301,MATCH($B187,Adições!$A$2:$A$301,0))*INDEX(Adições!$P$2:$P$301,MATCH($B187,Adições!$A$2:$A$301,0)),2),0)</f>
        <v>0</v>
      </c>
      <c r="AM187" s="24" t="str">
        <f aca="false">IFERROR(""&amp;INDEX(Adições!$Q$2:$Q$301,MATCH($B187,Adições!$A$2:$A$301,0)),"")</f>
        <v/>
      </c>
      <c r="AN187" s="28" t="n">
        <f aca="false">M187+Q187+W187+AB187+AC187+AG187+AL187</f>
        <v>0</v>
      </c>
    </row>
    <row r="188" customFormat="false" ht="12.8" hidden="false" customHeight="false" outlineLevel="0" collapsed="false">
      <c r="A188" s="34"/>
      <c r="B188" s="21"/>
      <c r="C188" s="22"/>
      <c r="D188" s="32"/>
      <c r="E188" s="24" t="str">
        <f aca="false">IFERROR(""&amp;INDEX(Adições!$B$2:$B$301,MATCH($B188,Adições!$A$2:$A$301,0)),"")</f>
        <v/>
      </c>
      <c r="F188" s="25" t="n">
        <f aca="false">IFERROR(ROUND($G188/INDEX(Adições!$E$2:$E$301,MATCH($B188,Adições!$A$2:$A$301,0))*INDEX(Adições!$F$2:$F$301,MATCH($B188,Adições!$A$2:$A$301,0)),2),0)</f>
        <v>0</v>
      </c>
      <c r="G188" s="26" t="n">
        <f aca="false">ROUND(C188*D188,4)</f>
        <v>0</v>
      </c>
      <c r="H188" s="27" t="n">
        <f aca="false">ROUND(D188*Operação!$C$1,8)</f>
        <v>0</v>
      </c>
      <c r="I188" s="28" t="n">
        <f aca="false">ROUND(C188*H188,2)</f>
        <v>0</v>
      </c>
      <c r="J188" s="28" t="n">
        <f aca="false">IFERROR(ROUND($F188/SUM(Adições!$F:$F)*Operação!$C$4,2),0)</f>
        <v>0</v>
      </c>
      <c r="K188" s="28" t="n">
        <f aca="false">IFERROR(ROUND($G188/SUM(Adições!$E:$E)*Operação!$C$5,2),0)</f>
        <v>0</v>
      </c>
      <c r="L188" s="28" t="n">
        <f aca="false">IFERROR(ROUND($G188/SUM(Adições!$E:$E)*Operação!$C$6,2),0)</f>
        <v>0</v>
      </c>
      <c r="M188" s="28" t="n">
        <f aca="false">I188+J188+K188+L188</f>
        <v>0</v>
      </c>
      <c r="N188" s="29" t="s">
        <v>40</v>
      </c>
      <c r="O188" s="30" t="n">
        <f aca="false">IFERROR(IF(P188&gt;0,ROUND((M188+W188+AB188+AC188+AG188+AL188)/(1-P188/100),2),0),0)</f>
        <v>0</v>
      </c>
      <c r="P188" s="30" t="n">
        <f aca="false">IFERROR(INDEX(Adições!$R$2:$R$301,MATCH($B188,Adições!$A$2:$A$301,0)),0)</f>
        <v>0</v>
      </c>
      <c r="Q188" s="30" t="n">
        <f aca="false">IFERROR(ROUND(O188*P188/100,2),0)</f>
        <v>0</v>
      </c>
      <c r="R188" s="30" t="n">
        <f aca="false">IFERROR(ROUND(Q188*(-INDEX(Adições!$S$2:$S$301,MATCH($B188,Adições!$A$2:$A$301,0))/100),2),0)</f>
        <v>0</v>
      </c>
      <c r="S188" s="24" t="str">
        <f aca="false">IFERROR(""&amp;INDEX(Adições!$T$2:$T$301,MATCH($B188,Adições!$A$2:$A$301,0)),"")</f>
        <v/>
      </c>
      <c r="T188" s="29" t="s">
        <v>40</v>
      </c>
      <c r="U188" s="30" t="n">
        <f aca="false">IFERROR(ROUND(W188*100/V188,2),0)</f>
        <v>0</v>
      </c>
      <c r="V188" s="31" t="n">
        <f aca="false">IFERROR(INDEX(Adições!$I$2:$I$301,MATCH($B188,Adições!$A$2:$A$301,0)),0)</f>
        <v>0</v>
      </c>
      <c r="W188" s="30" t="n">
        <f aca="false">IFERROR(ROUND($G188/INDEX(Adições!$E$2:$E$301,MATCH($B188,Adições!$A$2:$A$301,0))*INDEX(Adições!$J$2:$J$301,MATCH($B188,Adições!$A$2:$A$301,0)),2),0)</f>
        <v>0</v>
      </c>
      <c r="X188" s="24" t="str">
        <f aca="false">IFERROR(""&amp;INDEX(Adições!$K$2:$K$301,MATCH($B188,Adições!$A$2:$A$301,0)),"")</f>
        <v/>
      </c>
      <c r="Y188" s="29" t="s">
        <v>40</v>
      </c>
      <c r="Z188" s="30" t="n">
        <f aca="false">IFERROR(ROUND(AB188*100/AA188,2),0)</f>
        <v>0</v>
      </c>
      <c r="AA188" s="31" t="n">
        <f aca="false">IFERROR(INDEX(Adições!$G$2:$G$301,MATCH($B188,Adições!$A$2:$A$301,0)),0)</f>
        <v>0</v>
      </c>
      <c r="AB188" s="30" t="n">
        <f aca="false">IFERROR(ROUND($G188/INDEX(Adições!$E$2:$E$301,MATCH($B188,Adições!$A$2:$A$301,0))*INDEX(Adições!$H$2:$H$301,MATCH($B188,Adições!$A$2:$A$301,0)),2),0)</f>
        <v>0</v>
      </c>
      <c r="AC188" s="28" t="n">
        <f aca="false">IFERROR(ROUND($G188/SUM(Adições!$E:$E)*Operação!$C$7,2),0)</f>
        <v>0</v>
      </c>
      <c r="AD188" s="29" t="s">
        <v>40</v>
      </c>
      <c r="AE188" s="30" t="n">
        <f aca="false">IFERROR(ROUND(AG188*100/AF188,2),0)</f>
        <v>0</v>
      </c>
      <c r="AF188" s="28" t="n">
        <f aca="false">IFERROR(INDEX(Adições!$L$2:$L$301,MATCH($B188,Adições!$A$2:$A$301,0)),0)</f>
        <v>0</v>
      </c>
      <c r="AG188" s="30" t="n">
        <f aca="false">IFERROR(ROUND($G188/INDEX(Adições!$E$2:$E$301,MATCH($B188,Adições!$A$2:$A$301,0))*INDEX(Adições!$M$2:$M$301,MATCH($B188,Adições!$A$2:$A$301,0)),2),0)</f>
        <v>0</v>
      </c>
      <c r="AH188" s="24" t="str">
        <f aca="false">IFERROR(""&amp;INDEX(Adições!$N$2:$N$301,MATCH($B188,Adições!$A$2:$A$301,0)),"")</f>
        <v/>
      </c>
      <c r="AI188" s="29" t="s">
        <v>40</v>
      </c>
      <c r="AJ188" s="30" t="n">
        <f aca="false">IFERROR(ROUND(AL188*100/AK188,2),0)</f>
        <v>0</v>
      </c>
      <c r="AK188" s="28" t="n">
        <f aca="false">IFERROR(INDEX(Adições!$O$2:$O$301,MATCH($B188,Adições!$A$2:$A$301,0)),0)</f>
        <v>0</v>
      </c>
      <c r="AL188" s="30" t="n">
        <f aca="false">IFERROR(ROUND($G188/INDEX(Adições!$E$2:$E$301,MATCH($B188,Adições!$A$2:$A$301,0))*INDEX(Adições!$P$2:$P$301,MATCH($B188,Adições!$A$2:$A$301,0)),2),0)</f>
        <v>0</v>
      </c>
      <c r="AM188" s="24" t="str">
        <f aca="false">IFERROR(""&amp;INDEX(Adições!$Q$2:$Q$301,MATCH($B188,Adições!$A$2:$A$301,0)),"")</f>
        <v/>
      </c>
      <c r="AN188" s="28" t="n">
        <f aca="false">M188+Q188+W188+AB188+AC188+AG188+AL188</f>
        <v>0</v>
      </c>
    </row>
    <row r="189" customFormat="false" ht="12.8" hidden="false" customHeight="false" outlineLevel="0" collapsed="false">
      <c r="A189" s="34"/>
      <c r="B189" s="21"/>
      <c r="C189" s="22"/>
      <c r="D189" s="32"/>
      <c r="E189" s="24" t="str">
        <f aca="false">IFERROR(""&amp;INDEX(Adições!$B$2:$B$301,MATCH($B189,Adições!$A$2:$A$301,0)),"")</f>
        <v/>
      </c>
      <c r="F189" s="25" t="n">
        <f aca="false">IFERROR(ROUND($G189/INDEX(Adições!$E$2:$E$301,MATCH($B189,Adições!$A$2:$A$301,0))*INDEX(Adições!$F$2:$F$301,MATCH($B189,Adições!$A$2:$A$301,0)),2),0)</f>
        <v>0</v>
      </c>
      <c r="G189" s="26" t="n">
        <f aca="false">ROUND(C189*D189,4)</f>
        <v>0</v>
      </c>
      <c r="H189" s="27" t="n">
        <f aca="false">ROUND(D189*Operação!$C$1,8)</f>
        <v>0</v>
      </c>
      <c r="I189" s="28" t="n">
        <f aca="false">ROUND(C189*H189,2)</f>
        <v>0</v>
      </c>
      <c r="J189" s="28" t="n">
        <f aca="false">IFERROR(ROUND($F189/SUM(Adições!$F:$F)*Operação!$C$4,2),0)</f>
        <v>0</v>
      </c>
      <c r="K189" s="28" t="n">
        <f aca="false">IFERROR(ROUND($G189/SUM(Adições!$E:$E)*Operação!$C$5,2),0)</f>
        <v>0</v>
      </c>
      <c r="L189" s="28" t="n">
        <f aca="false">IFERROR(ROUND($G189/SUM(Adições!$E:$E)*Operação!$C$6,2),0)</f>
        <v>0</v>
      </c>
      <c r="M189" s="28" t="n">
        <f aca="false">I189+J189+K189+L189</f>
        <v>0</v>
      </c>
      <c r="N189" s="29" t="s">
        <v>40</v>
      </c>
      <c r="O189" s="30" t="n">
        <f aca="false">IFERROR(IF(P189&gt;0,ROUND((M189+W189+AB189+AC189+AG189+AL189)/(1-P189/100),2),0),0)</f>
        <v>0</v>
      </c>
      <c r="P189" s="30" t="n">
        <f aca="false">IFERROR(INDEX(Adições!$R$2:$R$301,MATCH($B189,Adições!$A$2:$A$301,0)),0)</f>
        <v>0</v>
      </c>
      <c r="Q189" s="30" t="n">
        <f aca="false">IFERROR(ROUND(O189*P189/100,2),0)</f>
        <v>0</v>
      </c>
      <c r="R189" s="30" t="n">
        <f aca="false">IFERROR(ROUND(Q189*(-INDEX(Adições!$S$2:$S$301,MATCH($B189,Adições!$A$2:$A$301,0))/100),2),0)</f>
        <v>0</v>
      </c>
      <c r="S189" s="24" t="str">
        <f aca="false">IFERROR(""&amp;INDEX(Adições!$T$2:$T$301,MATCH($B189,Adições!$A$2:$A$301,0)),"")</f>
        <v/>
      </c>
      <c r="T189" s="29" t="s">
        <v>40</v>
      </c>
      <c r="U189" s="30" t="n">
        <f aca="false">IFERROR(ROUND(W189*100/V189,2),0)</f>
        <v>0</v>
      </c>
      <c r="V189" s="31" t="n">
        <f aca="false">IFERROR(INDEX(Adições!$I$2:$I$301,MATCH($B189,Adições!$A$2:$A$301,0)),0)</f>
        <v>0</v>
      </c>
      <c r="W189" s="30" t="n">
        <f aca="false">IFERROR(ROUND($G189/INDEX(Adições!$E$2:$E$301,MATCH($B189,Adições!$A$2:$A$301,0))*INDEX(Adições!$J$2:$J$301,MATCH($B189,Adições!$A$2:$A$301,0)),2),0)</f>
        <v>0</v>
      </c>
      <c r="X189" s="24" t="str">
        <f aca="false">IFERROR(""&amp;INDEX(Adições!$K$2:$K$301,MATCH($B189,Adições!$A$2:$A$301,0)),"")</f>
        <v/>
      </c>
      <c r="Y189" s="29" t="s">
        <v>40</v>
      </c>
      <c r="Z189" s="30" t="n">
        <f aca="false">IFERROR(ROUND(AB189*100/AA189,2),0)</f>
        <v>0</v>
      </c>
      <c r="AA189" s="31" t="n">
        <f aca="false">IFERROR(INDEX(Adições!$G$2:$G$301,MATCH($B189,Adições!$A$2:$A$301,0)),0)</f>
        <v>0</v>
      </c>
      <c r="AB189" s="30" t="n">
        <f aca="false">IFERROR(ROUND($G189/INDEX(Adições!$E$2:$E$301,MATCH($B189,Adições!$A$2:$A$301,0))*INDEX(Adições!$H$2:$H$301,MATCH($B189,Adições!$A$2:$A$301,0)),2),0)</f>
        <v>0</v>
      </c>
      <c r="AC189" s="28" t="n">
        <f aca="false">IFERROR(ROUND($G189/SUM(Adições!$E:$E)*Operação!$C$7,2),0)</f>
        <v>0</v>
      </c>
      <c r="AD189" s="29" t="s">
        <v>40</v>
      </c>
      <c r="AE189" s="30" t="n">
        <f aca="false">IFERROR(ROUND(AG189*100/AF189,2),0)</f>
        <v>0</v>
      </c>
      <c r="AF189" s="28" t="n">
        <f aca="false">IFERROR(INDEX(Adições!$L$2:$L$301,MATCH($B189,Adições!$A$2:$A$301,0)),0)</f>
        <v>0</v>
      </c>
      <c r="AG189" s="30" t="n">
        <f aca="false">IFERROR(ROUND($G189/INDEX(Adições!$E$2:$E$301,MATCH($B189,Adições!$A$2:$A$301,0))*INDEX(Adições!$M$2:$M$301,MATCH($B189,Adições!$A$2:$A$301,0)),2),0)</f>
        <v>0</v>
      </c>
      <c r="AH189" s="24" t="str">
        <f aca="false">IFERROR(""&amp;INDEX(Adições!$N$2:$N$301,MATCH($B189,Adições!$A$2:$A$301,0)),"")</f>
        <v/>
      </c>
      <c r="AI189" s="29" t="s">
        <v>40</v>
      </c>
      <c r="AJ189" s="30" t="n">
        <f aca="false">IFERROR(ROUND(AL189*100/AK189,2),0)</f>
        <v>0</v>
      </c>
      <c r="AK189" s="28" t="n">
        <f aca="false">IFERROR(INDEX(Adições!$O$2:$O$301,MATCH($B189,Adições!$A$2:$A$301,0)),0)</f>
        <v>0</v>
      </c>
      <c r="AL189" s="30" t="n">
        <f aca="false">IFERROR(ROUND($G189/INDEX(Adições!$E$2:$E$301,MATCH($B189,Adições!$A$2:$A$301,0))*INDEX(Adições!$P$2:$P$301,MATCH($B189,Adições!$A$2:$A$301,0)),2),0)</f>
        <v>0</v>
      </c>
      <c r="AM189" s="24" t="str">
        <f aca="false">IFERROR(""&amp;INDEX(Adições!$Q$2:$Q$301,MATCH($B189,Adições!$A$2:$A$301,0)),"")</f>
        <v/>
      </c>
      <c r="AN189" s="28" t="n">
        <f aca="false">M189+Q189+W189+AB189+AC189+AG189+AL189</f>
        <v>0</v>
      </c>
    </row>
    <row r="190" customFormat="false" ht="12.8" hidden="false" customHeight="false" outlineLevel="0" collapsed="false">
      <c r="A190" s="34"/>
      <c r="B190" s="21"/>
      <c r="C190" s="22"/>
      <c r="D190" s="32"/>
      <c r="E190" s="24" t="str">
        <f aca="false">IFERROR(""&amp;INDEX(Adições!$B$2:$B$301,MATCH($B190,Adições!$A$2:$A$301,0)),"")</f>
        <v/>
      </c>
      <c r="F190" s="25" t="n">
        <f aca="false">IFERROR(ROUND($G190/INDEX(Adições!$E$2:$E$301,MATCH($B190,Adições!$A$2:$A$301,0))*INDEX(Adições!$F$2:$F$301,MATCH($B190,Adições!$A$2:$A$301,0)),2),0)</f>
        <v>0</v>
      </c>
      <c r="G190" s="26" t="n">
        <f aca="false">ROUND(C190*D190,4)</f>
        <v>0</v>
      </c>
      <c r="H190" s="27" t="n">
        <f aca="false">ROUND(D190*Operação!$C$1,8)</f>
        <v>0</v>
      </c>
      <c r="I190" s="28" t="n">
        <f aca="false">ROUND(C190*H190,2)</f>
        <v>0</v>
      </c>
      <c r="J190" s="28" t="n">
        <f aca="false">IFERROR(ROUND($F190/SUM(Adições!$F:$F)*Operação!$C$4,2),0)</f>
        <v>0</v>
      </c>
      <c r="K190" s="28" t="n">
        <f aca="false">IFERROR(ROUND($G190/SUM(Adições!$E:$E)*Operação!$C$5,2),0)</f>
        <v>0</v>
      </c>
      <c r="L190" s="28" t="n">
        <f aca="false">IFERROR(ROUND($G190/SUM(Adições!$E:$E)*Operação!$C$6,2),0)</f>
        <v>0</v>
      </c>
      <c r="M190" s="28" t="n">
        <f aca="false">I190+J190+K190+L190</f>
        <v>0</v>
      </c>
      <c r="N190" s="29" t="s">
        <v>40</v>
      </c>
      <c r="O190" s="30" t="n">
        <f aca="false">IFERROR(IF(P190&gt;0,ROUND((M190+W190+AB190+AC190+AG190+AL190)/(1-P190/100),2),0),0)</f>
        <v>0</v>
      </c>
      <c r="P190" s="30" t="n">
        <f aca="false">IFERROR(INDEX(Adições!$R$2:$R$301,MATCH($B190,Adições!$A$2:$A$301,0)),0)</f>
        <v>0</v>
      </c>
      <c r="Q190" s="30" t="n">
        <f aca="false">IFERROR(ROUND(O190*P190/100,2),0)</f>
        <v>0</v>
      </c>
      <c r="R190" s="30" t="n">
        <f aca="false">IFERROR(ROUND(Q190*(-INDEX(Adições!$S$2:$S$301,MATCH($B190,Adições!$A$2:$A$301,0))/100),2),0)</f>
        <v>0</v>
      </c>
      <c r="S190" s="24" t="str">
        <f aca="false">IFERROR(""&amp;INDEX(Adições!$T$2:$T$301,MATCH($B190,Adições!$A$2:$A$301,0)),"")</f>
        <v/>
      </c>
      <c r="T190" s="29" t="s">
        <v>40</v>
      </c>
      <c r="U190" s="30" t="n">
        <f aca="false">IFERROR(ROUND(W190*100/V190,2),0)</f>
        <v>0</v>
      </c>
      <c r="V190" s="31" t="n">
        <f aca="false">IFERROR(INDEX(Adições!$I$2:$I$301,MATCH($B190,Adições!$A$2:$A$301,0)),0)</f>
        <v>0</v>
      </c>
      <c r="W190" s="30" t="n">
        <f aca="false">IFERROR(ROUND($G190/INDEX(Adições!$E$2:$E$301,MATCH($B190,Adições!$A$2:$A$301,0))*INDEX(Adições!$J$2:$J$301,MATCH($B190,Adições!$A$2:$A$301,0)),2),0)</f>
        <v>0</v>
      </c>
      <c r="X190" s="24" t="str">
        <f aca="false">IFERROR(""&amp;INDEX(Adições!$K$2:$K$301,MATCH($B190,Adições!$A$2:$A$301,0)),"")</f>
        <v/>
      </c>
      <c r="Y190" s="29" t="s">
        <v>40</v>
      </c>
      <c r="Z190" s="30" t="n">
        <f aca="false">IFERROR(ROUND(AB190*100/AA190,2),0)</f>
        <v>0</v>
      </c>
      <c r="AA190" s="31" t="n">
        <f aca="false">IFERROR(INDEX(Adições!$G$2:$G$301,MATCH($B190,Adições!$A$2:$A$301,0)),0)</f>
        <v>0</v>
      </c>
      <c r="AB190" s="30" t="n">
        <f aca="false">IFERROR(ROUND($G190/INDEX(Adições!$E$2:$E$301,MATCH($B190,Adições!$A$2:$A$301,0))*INDEX(Adições!$H$2:$H$301,MATCH($B190,Adições!$A$2:$A$301,0)),2),0)</f>
        <v>0</v>
      </c>
      <c r="AC190" s="28" t="n">
        <f aca="false">IFERROR(ROUND($G190/SUM(Adições!$E:$E)*Operação!$C$7,2),0)</f>
        <v>0</v>
      </c>
      <c r="AD190" s="29" t="s">
        <v>40</v>
      </c>
      <c r="AE190" s="30" t="n">
        <f aca="false">IFERROR(ROUND(AG190*100/AF190,2),0)</f>
        <v>0</v>
      </c>
      <c r="AF190" s="28" t="n">
        <f aca="false">IFERROR(INDEX(Adições!$L$2:$L$301,MATCH($B190,Adições!$A$2:$A$301,0)),0)</f>
        <v>0</v>
      </c>
      <c r="AG190" s="30" t="n">
        <f aca="false">IFERROR(ROUND($G190/INDEX(Adições!$E$2:$E$301,MATCH($B190,Adições!$A$2:$A$301,0))*INDEX(Adições!$M$2:$M$301,MATCH($B190,Adições!$A$2:$A$301,0)),2),0)</f>
        <v>0</v>
      </c>
      <c r="AH190" s="24" t="str">
        <f aca="false">IFERROR(""&amp;INDEX(Adições!$N$2:$N$301,MATCH($B190,Adições!$A$2:$A$301,0)),"")</f>
        <v/>
      </c>
      <c r="AI190" s="29" t="s">
        <v>40</v>
      </c>
      <c r="AJ190" s="30" t="n">
        <f aca="false">IFERROR(ROUND(AL190*100/AK190,2),0)</f>
        <v>0</v>
      </c>
      <c r="AK190" s="28" t="n">
        <f aca="false">IFERROR(INDEX(Adições!$O$2:$O$301,MATCH($B190,Adições!$A$2:$A$301,0)),0)</f>
        <v>0</v>
      </c>
      <c r="AL190" s="30" t="n">
        <f aca="false">IFERROR(ROUND($G190/INDEX(Adições!$E$2:$E$301,MATCH($B190,Adições!$A$2:$A$301,0))*INDEX(Adições!$P$2:$P$301,MATCH($B190,Adições!$A$2:$A$301,0)),2),0)</f>
        <v>0</v>
      </c>
      <c r="AM190" s="24" t="str">
        <f aca="false">IFERROR(""&amp;INDEX(Adições!$Q$2:$Q$301,MATCH($B190,Adições!$A$2:$A$301,0)),"")</f>
        <v/>
      </c>
      <c r="AN190" s="28" t="n">
        <f aca="false">M190+Q190+W190+AB190+AC190+AG190+AL190</f>
        <v>0</v>
      </c>
    </row>
    <row r="191" customFormat="false" ht="12.8" hidden="false" customHeight="false" outlineLevel="0" collapsed="false">
      <c r="A191" s="34"/>
      <c r="B191" s="21"/>
      <c r="C191" s="22"/>
      <c r="D191" s="32"/>
      <c r="E191" s="24" t="str">
        <f aca="false">IFERROR(""&amp;INDEX(Adições!$B$2:$B$301,MATCH($B191,Adições!$A$2:$A$301,0)),"")</f>
        <v/>
      </c>
      <c r="F191" s="25" t="n">
        <f aca="false">IFERROR(ROUND($G191/INDEX(Adições!$E$2:$E$301,MATCH($B191,Adições!$A$2:$A$301,0))*INDEX(Adições!$F$2:$F$301,MATCH($B191,Adições!$A$2:$A$301,0)),2),0)</f>
        <v>0</v>
      </c>
      <c r="G191" s="26" t="n">
        <f aca="false">ROUND(C191*D191,4)</f>
        <v>0</v>
      </c>
      <c r="H191" s="27" t="n">
        <f aca="false">ROUND(D191*Operação!$C$1,8)</f>
        <v>0</v>
      </c>
      <c r="I191" s="28" t="n">
        <f aca="false">ROUND(C191*H191,2)</f>
        <v>0</v>
      </c>
      <c r="J191" s="28" t="n">
        <f aca="false">IFERROR(ROUND($F191/SUM(Adições!$F:$F)*Operação!$C$4,2),0)</f>
        <v>0</v>
      </c>
      <c r="K191" s="28" t="n">
        <f aca="false">IFERROR(ROUND($G191/SUM(Adições!$E:$E)*Operação!$C$5,2),0)</f>
        <v>0</v>
      </c>
      <c r="L191" s="28" t="n">
        <f aca="false">IFERROR(ROUND($G191/SUM(Adições!$E:$E)*Operação!$C$6,2),0)</f>
        <v>0</v>
      </c>
      <c r="M191" s="28" t="n">
        <f aca="false">I191+J191+K191+L191</f>
        <v>0</v>
      </c>
      <c r="N191" s="29" t="s">
        <v>40</v>
      </c>
      <c r="O191" s="30" t="n">
        <f aca="false">IFERROR(IF(P191&gt;0,ROUND((M191+W191+AB191+AC191+AG191+AL191)/(1-P191/100),2),0),0)</f>
        <v>0</v>
      </c>
      <c r="P191" s="30" t="n">
        <f aca="false">IFERROR(INDEX(Adições!$R$2:$R$301,MATCH($B191,Adições!$A$2:$A$301,0)),0)</f>
        <v>0</v>
      </c>
      <c r="Q191" s="30" t="n">
        <f aca="false">IFERROR(ROUND(O191*P191/100,2),0)</f>
        <v>0</v>
      </c>
      <c r="R191" s="30" t="n">
        <f aca="false">IFERROR(ROUND(Q191*(-INDEX(Adições!$S$2:$S$301,MATCH($B191,Adições!$A$2:$A$301,0))/100),2),0)</f>
        <v>0</v>
      </c>
      <c r="S191" s="24" t="str">
        <f aca="false">IFERROR(""&amp;INDEX(Adições!$T$2:$T$301,MATCH($B191,Adições!$A$2:$A$301,0)),"")</f>
        <v/>
      </c>
      <c r="T191" s="29" t="s">
        <v>40</v>
      </c>
      <c r="U191" s="30" t="n">
        <f aca="false">IFERROR(ROUND(W191*100/V191,2),0)</f>
        <v>0</v>
      </c>
      <c r="V191" s="31" t="n">
        <f aca="false">IFERROR(INDEX(Adições!$I$2:$I$301,MATCH($B191,Adições!$A$2:$A$301,0)),0)</f>
        <v>0</v>
      </c>
      <c r="W191" s="30" t="n">
        <f aca="false">IFERROR(ROUND($G191/INDEX(Adições!$E$2:$E$301,MATCH($B191,Adições!$A$2:$A$301,0))*INDEX(Adições!$J$2:$J$301,MATCH($B191,Adições!$A$2:$A$301,0)),2),0)</f>
        <v>0</v>
      </c>
      <c r="X191" s="24" t="str">
        <f aca="false">IFERROR(""&amp;INDEX(Adições!$K$2:$K$301,MATCH($B191,Adições!$A$2:$A$301,0)),"")</f>
        <v/>
      </c>
      <c r="Y191" s="29" t="s">
        <v>40</v>
      </c>
      <c r="Z191" s="30" t="n">
        <f aca="false">IFERROR(ROUND(AB191*100/AA191,2),0)</f>
        <v>0</v>
      </c>
      <c r="AA191" s="31" t="n">
        <f aca="false">IFERROR(INDEX(Adições!$G$2:$G$301,MATCH($B191,Adições!$A$2:$A$301,0)),0)</f>
        <v>0</v>
      </c>
      <c r="AB191" s="30" t="n">
        <f aca="false">IFERROR(ROUND($G191/INDEX(Adições!$E$2:$E$301,MATCH($B191,Adições!$A$2:$A$301,0))*INDEX(Adições!$H$2:$H$301,MATCH($B191,Adições!$A$2:$A$301,0)),2),0)</f>
        <v>0</v>
      </c>
      <c r="AC191" s="28" t="n">
        <f aca="false">IFERROR(ROUND($G191/SUM(Adições!$E:$E)*Operação!$C$7,2),0)</f>
        <v>0</v>
      </c>
      <c r="AD191" s="29" t="s">
        <v>40</v>
      </c>
      <c r="AE191" s="30" t="n">
        <f aca="false">IFERROR(ROUND(AG191*100/AF191,2),0)</f>
        <v>0</v>
      </c>
      <c r="AF191" s="28" t="n">
        <f aca="false">IFERROR(INDEX(Adições!$L$2:$L$301,MATCH($B191,Adições!$A$2:$A$301,0)),0)</f>
        <v>0</v>
      </c>
      <c r="AG191" s="30" t="n">
        <f aca="false">IFERROR(ROUND($G191/INDEX(Adições!$E$2:$E$301,MATCH($B191,Adições!$A$2:$A$301,0))*INDEX(Adições!$M$2:$M$301,MATCH($B191,Adições!$A$2:$A$301,0)),2),0)</f>
        <v>0</v>
      </c>
      <c r="AH191" s="24" t="str">
        <f aca="false">IFERROR(""&amp;INDEX(Adições!$N$2:$N$301,MATCH($B191,Adições!$A$2:$A$301,0)),"")</f>
        <v/>
      </c>
      <c r="AI191" s="29" t="s">
        <v>40</v>
      </c>
      <c r="AJ191" s="30" t="n">
        <f aca="false">IFERROR(ROUND(AL191*100/AK191,2),0)</f>
        <v>0</v>
      </c>
      <c r="AK191" s="28" t="n">
        <f aca="false">IFERROR(INDEX(Adições!$O$2:$O$301,MATCH($B191,Adições!$A$2:$A$301,0)),0)</f>
        <v>0</v>
      </c>
      <c r="AL191" s="30" t="n">
        <f aca="false">IFERROR(ROUND($G191/INDEX(Adições!$E$2:$E$301,MATCH($B191,Adições!$A$2:$A$301,0))*INDEX(Adições!$P$2:$P$301,MATCH($B191,Adições!$A$2:$A$301,0)),2),0)</f>
        <v>0</v>
      </c>
      <c r="AM191" s="24" t="str">
        <f aca="false">IFERROR(""&amp;INDEX(Adições!$Q$2:$Q$301,MATCH($B191,Adições!$A$2:$A$301,0)),"")</f>
        <v/>
      </c>
      <c r="AN191" s="28" t="n">
        <f aca="false">M191+Q191+W191+AB191+AC191+AG191+AL191</f>
        <v>0</v>
      </c>
    </row>
    <row r="192" customFormat="false" ht="12.8" hidden="false" customHeight="false" outlineLevel="0" collapsed="false">
      <c r="A192" s="34"/>
      <c r="B192" s="21"/>
      <c r="C192" s="22"/>
      <c r="D192" s="32"/>
      <c r="E192" s="24" t="str">
        <f aca="false">IFERROR(""&amp;INDEX(Adições!$B$2:$B$301,MATCH($B192,Adições!$A$2:$A$301,0)),"")</f>
        <v/>
      </c>
      <c r="F192" s="25" t="n">
        <f aca="false">IFERROR(ROUND($G192/INDEX(Adições!$E$2:$E$301,MATCH($B192,Adições!$A$2:$A$301,0))*INDEX(Adições!$F$2:$F$301,MATCH($B192,Adições!$A$2:$A$301,0)),2),0)</f>
        <v>0</v>
      </c>
      <c r="G192" s="26" t="n">
        <f aca="false">ROUND(C192*D192,4)</f>
        <v>0</v>
      </c>
      <c r="H192" s="27" t="n">
        <f aca="false">ROUND(D192*Operação!$C$1,8)</f>
        <v>0</v>
      </c>
      <c r="I192" s="28" t="n">
        <f aca="false">ROUND(C192*H192,2)</f>
        <v>0</v>
      </c>
      <c r="J192" s="28" t="n">
        <f aca="false">IFERROR(ROUND($F192/SUM(Adições!$F:$F)*Operação!$C$4,2),0)</f>
        <v>0</v>
      </c>
      <c r="K192" s="28" t="n">
        <f aca="false">IFERROR(ROUND($G192/SUM(Adições!$E:$E)*Operação!$C$5,2),0)</f>
        <v>0</v>
      </c>
      <c r="L192" s="28" t="n">
        <f aca="false">IFERROR(ROUND($G192/SUM(Adições!$E:$E)*Operação!$C$6,2),0)</f>
        <v>0</v>
      </c>
      <c r="M192" s="28" t="n">
        <f aca="false">I192+J192+K192+L192</f>
        <v>0</v>
      </c>
      <c r="N192" s="29" t="s">
        <v>40</v>
      </c>
      <c r="O192" s="30" t="n">
        <f aca="false">IFERROR(IF(P192&gt;0,ROUND((M192+W192+AB192+AC192+AG192+AL192)/(1-P192/100),2),0),0)</f>
        <v>0</v>
      </c>
      <c r="P192" s="30" t="n">
        <f aca="false">IFERROR(INDEX(Adições!$R$2:$R$301,MATCH($B192,Adições!$A$2:$A$301,0)),0)</f>
        <v>0</v>
      </c>
      <c r="Q192" s="30" t="n">
        <f aca="false">IFERROR(ROUND(O192*P192/100,2),0)</f>
        <v>0</v>
      </c>
      <c r="R192" s="30" t="n">
        <f aca="false">IFERROR(ROUND(Q192*(-INDEX(Adições!$S$2:$S$301,MATCH($B192,Adições!$A$2:$A$301,0))/100),2),0)</f>
        <v>0</v>
      </c>
      <c r="S192" s="24" t="str">
        <f aca="false">IFERROR(""&amp;INDEX(Adições!$T$2:$T$301,MATCH($B192,Adições!$A$2:$A$301,0)),"")</f>
        <v/>
      </c>
      <c r="T192" s="29" t="s">
        <v>40</v>
      </c>
      <c r="U192" s="30" t="n">
        <f aca="false">IFERROR(ROUND(W192*100/V192,2),0)</f>
        <v>0</v>
      </c>
      <c r="V192" s="31" t="n">
        <f aca="false">IFERROR(INDEX(Adições!$I$2:$I$301,MATCH($B192,Adições!$A$2:$A$301,0)),0)</f>
        <v>0</v>
      </c>
      <c r="W192" s="30" t="n">
        <f aca="false">IFERROR(ROUND($G192/INDEX(Adições!$E$2:$E$301,MATCH($B192,Adições!$A$2:$A$301,0))*INDEX(Adições!$J$2:$J$301,MATCH($B192,Adições!$A$2:$A$301,0)),2),0)</f>
        <v>0</v>
      </c>
      <c r="X192" s="24" t="str">
        <f aca="false">IFERROR(""&amp;INDEX(Adições!$K$2:$K$301,MATCH($B192,Adições!$A$2:$A$301,0)),"")</f>
        <v/>
      </c>
      <c r="Y192" s="29" t="s">
        <v>40</v>
      </c>
      <c r="Z192" s="30" t="n">
        <f aca="false">IFERROR(ROUND(AB192*100/AA192,2),0)</f>
        <v>0</v>
      </c>
      <c r="AA192" s="31" t="n">
        <f aca="false">IFERROR(INDEX(Adições!$G$2:$G$301,MATCH($B192,Adições!$A$2:$A$301,0)),0)</f>
        <v>0</v>
      </c>
      <c r="AB192" s="30" t="n">
        <f aca="false">IFERROR(ROUND($G192/INDEX(Adições!$E$2:$E$301,MATCH($B192,Adições!$A$2:$A$301,0))*INDEX(Adições!$H$2:$H$301,MATCH($B192,Adições!$A$2:$A$301,0)),2),0)</f>
        <v>0</v>
      </c>
      <c r="AC192" s="28" t="n">
        <f aca="false">IFERROR(ROUND($G192/SUM(Adições!$E:$E)*Operação!$C$7,2),0)</f>
        <v>0</v>
      </c>
      <c r="AD192" s="29" t="s">
        <v>40</v>
      </c>
      <c r="AE192" s="30" t="n">
        <f aca="false">IFERROR(ROUND(AG192*100/AF192,2),0)</f>
        <v>0</v>
      </c>
      <c r="AF192" s="28" t="n">
        <f aca="false">IFERROR(INDEX(Adições!$L$2:$L$301,MATCH($B192,Adições!$A$2:$A$301,0)),0)</f>
        <v>0</v>
      </c>
      <c r="AG192" s="30" t="n">
        <f aca="false">IFERROR(ROUND($G192/INDEX(Adições!$E$2:$E$301,MATCH($B192,Adições!$A$2:$A$301,0))*INDEX(Adições!$M$2:$M$301,MATCH($B192,Adições!$A$2:$A$301,0)),2),0)</f>
        <v>0</v>
      </c>
      <c r="AH192" s="24" t="str">
        <f aca="false">IFERROR(""&amp;INDEX(Adições!$N$2:$N$301,MATCH($B192,Adições!$A$2:$A$301,0)),"")</f>
        <v/>
      </c>
      <c r="AI192" s="29" t="s">
        <v>40</v>
      </c>
      <c r="AJ192" s="30" t="n">
        <f aca="false">IFERROR(ROUND(AL192*100/AK192,2),0)</f>
        <v>0</v>
      </c>
      <c r="AK192" s="28" t="n">
        <f aca="false">IFERROR(INDEX(Adições!$O$2:$O$301,MATCH($B192,Adições!$A$2:$A$301,0)),0)</f>
        <v>0</v>
      </c>
      <c r="AL192" s="30" t="n">
        <f aca="false">IFERROR(ROUND($G192/INDEX(Adições!$E$2:$E$301,MATCH($B192,Adições!$A$2:$A$301,0))*INDEX(Adições!$P$2:$P$301,MATCH($B192,Adições!$A$2:$A$301,0)),2),0)</f>
        <v>0</v>
      </c>
      <c r="AM192" s="24" t="str">
        <f aca="false">IFERROR(""&amp;INDEX(Adições!$Q$2:$Q$301,MATCH($B192,Adições!$A$2:$A$301,0)),"")</f>
        <v/>
      </c>
      <c r="AN192" s="28" t="n">
        <f aca="false">M192+Q192+W192+AB192+AC192+AG192+AL192</f>
        <v>0</v>
      </c>
    </row>
    <row r="193" customFormat="false" ht="12.8" hidden="false" customHeight="false" outlineLevel="0" collapsed="false">
      <c r="A193" s="34"/>
      <c r="B193" s="21"/>
      <c r="C193" s="22"/>
      <c r="D193" s="32"/>
      <c r="E193" s="24" t="str">
        <f aca="false">IFERROR(""&amp;INDEX(Adições!$B$2:$B$301,MATCH($B193,Adições!$A$2:$A$301,0)),"")</f>
        <v/>
      </c>
      <c r="F193" s="25" t="n">
        <f aca="false">IFERROR(ROUND($G193/INDEX(Adições!$E$2:$E$301,MATCH($B193,Adições!$A$2:$A$301,0))*INDEX(Adições!$F$2:$F$301,MATCH($B193,Adições!$A$2:$A$301,0)),2),0)</f>
        <v>0</v>
      </c>
      <c r="G193" s="26" t="n">
        <f aca="false">ROUND(C193*D193,4)</f>
        <v>0</v>
      </c>
      <c r="H193" s="27" t="n">
        <f aca="false">ROUND(D193*Operação!$C$1,8)</f>
        <v>0</v>
      </c>
      <c r="I193" s="28" t="n">
        <f aca="false">ROUND(C193*H193,2)</f>
        <v>0</v>
      </c>
      <c r="J193" s="28" t="n">
        <f aca="false">IFERROR(ROUND($F193/SUM(Adições!$F:$F)*Operação!$C$4,2),0)</f>
        <v>0</v>
      </c>
      <c r="K193" s="28" t="n">
        <f aca="false">IFERROR(ROUND($G193/SUM(Adições!$E:$E)*Operação!$C$5,2),0)</f>
        <v>0</v>
      </c>
      <c r="L193" s="28" t="n">
        <f aca="false">IFERROR(ROUND($G193/SUM(Adições!$E:$E)*Operação!$C$6,2),0)</f>
        <v>0</v>
      </c>
      <c r="M193" s="28" t="n">
        <f aca="false">I193+J193+K193+L193</f>
        <v>0</v>
      </c>
      <c r="N193" s="29" t="s">
        <v>40</v>
      </c>
      <c r="O193" s="30" t="n">
        <f aca="false">IFERROR(IF(P193&gt;0,ROUND((M193+W193+AB193+AC193+AG193+AL193)/(1-P193/100),2),0),0)</f>
        <v>0</v>
      </c>
      <c r="P193" s="30" t="n">
        <f aca="false">IFERROR(INDEX(Adições!$R$2:$R$301,MATCH($B193,Adições!$A$2:$A$301,0)),0)</f>
        <v>0</v>
      </c>
      <c r="Q193" s="30" t="n">
        <f aca="false">IFERROR(ROUND(O193*P193/100,2),0)</f>
        <v>0</v>
      </c>
      <c r="R193" s="30" t="n">
        <f aca="false">IFERROR(ROUND(Q193*(-INDEX(Adições!$S$2:$S$301,MATCH($B193,Adições!$A$2:$A$301,0))/100),2),0)</f>
        <v>0</v>
      </c>
      <c r="S193" s="24" t="str">
        <f aca="false">IFERROR(""&amp;INDEX(Adições!$T$2:$T$301,MATCH($B193,Adições!$A$2:$A$301,0)),"")</f>
        <v/>
      </c>
      <c r="T193" s="29" t="s">
        <v>40</v>
      </c>
      <c r="U193" s="30" t="n">
        <f aca="false">IFERROR(ROUND(W193*100/V193,2),0)</f>
        <v>0</v>
      </c>
      <c r="V193" s="31" t="n">
        <f aca="false">IFERROR(INDEX(Adições!$I$2:$I$301,MATCH($B193,Adições!$A$2:$A$301,0)),0)</f>
        <v>0</v>
      </c>
      <c r="W193" s="30" t="n">
        <f aca="false">IFERROR(ROUND($G193/INDEX(Adições!$E$2:$E$301,MATCH($B193,Adições!$A$2:$A$301,0))*INDEX(Adições!$J$2:$J$301,MATCH($B193,Adições!$A$2:$A$301,0)),2),0)</f>
        <v>0</v>
      </c>
      <c r="X193" s="24" t="str">
        <f aca="false">IFERROR(""&amp;INDEX(Adições!$K$2:$K$301,MATCH($B193,Adições!$A$2:$A$301,0)),"")</f>
        <v/>
      </c>
      <c r="Y193" s="29" t="s">
        <v>40</v>
      </c>
      <c r="Z193" s="30" t="n">
        <f aca="false">IFERROR(ROUND(AB193*100/AA193,2),0)</f>
        <v>0</v>
      </c>
      <c r="AA193" s="31" t="n">
        <f aca="false">IFERROR(INDEX(Adições!$G$2:$G$301,MATCH($B193,Adições!$A$2:$A$301,0)),0)</f>
        <v>0</v>
      </c>
      <c r="AB193" s="30" t="n">
        <f aca="false">IFERROR(ROUND($G193/INDEX(Adições!$E$2:$E$301,MATCH($B193,Adições!$A$2:$A$301,0))*INDEX(Adições!$H$2:$H$301,MATCH($B193,Adições!$A$2:$A$301,0)),2),0)</f>
        <v>0</v>
      </c>
      <c r="AC193" s="28" t="n">
        <f aca="false">IFERROR(ROUND($G193/SUM(Adições!$E:$E)*Operação!$C$7,2),0)</f>
        <v>0</v>
      </c>
      <c r="AD193" s="29" t="s">
        <v>40</v>
      </c>
      <c r="AE193" s="30" t="n">
        <f aca="false">IFERROR(ROUND(AG193*100/AF193,2),0)</f>
        <v>0</v>
      </c>
      <c r="AF193" s="28" t="n">
        <f aca="false">IFERROR(INDEX(Adições!$L$2:$L$301,MATCH($B193,Adições!$A$2:$A$301,0)),0)</f>
        <v>0</v>
      </c>
      <c r="AG193" s="30" t="n">
        <f aca="false">IFERROR(ROUND($G193/INDEX(Adições!$E$2:$E$301,MATCH($B193,Adições!$A$2:$A$301,0))*INDEX(Adições!$M$2:$M$301,MATCH($B193,Adições!$A$2:$A$301,0)),2),0)</f>
        <v>0</v>
      </c>
      <c r="AH193" s="24" t="str">
        <f aca="false">IFERROR(""&amp;INDEX(Adições!$N$2:$N$301,MATCH($B193,Adições!$A$2:$A$301,0)),"")</f>
        <v/>
      </c>
      <c r="AI193" s="29" t="s">
        <v>40</v>
      </c>
      <c r="AJ193" s="30" t="n">
        <f aca="false">IFERROR(ROUND(AL193*100/AK193,2),0)</f>
        <v>0</v>
      </c>
      <c r="AK193" s="28" t="n">
        <f aca="false">IFERROR(INDEX(Adições!$O$2:$O$301,MATCH($B193,Adições!$A$2:$A$301,0)),0)</f>
        <v>0</v>
      </c>
      <c r="AL193" s="30" t="n">
        <f aca="false">IFERROR(ROUND($G193/INDEX(Adições!$E$2:$E$301,MATCH($B193,Adições!$A$2:$A$301,0))*INDEX(Adições!$P$2:$P$301,MATCH($B193,Adições!$A$2:$A$301,0)),2),0)</f>
        <v>0</v>
      </c>
      <c r="AM193" s="24" t="str">
        <f aca="false">IFERROR(""&amp;INDEX(Adições!$Q$2:$Q$301,MATCH($B193,Adições!$A$2:$A$301,0)),"")</f>
        <v/>
      </c>
      <c r="AN193" s="28" t="n">
        <f aca="false">M193+Q193+W193+AB193+AC193+AG193+AL193</f>
        <v>0</v>
      </c>
    </row>
    <row r="194" customFormat="false" ht="12.8" hidden="false" customHeight="false" outlineLevel="0" collapsed="false">
      <c r="A194" s="34"/>
      <c r="B194" s="21"/>
      <c r="C194" s="22"/>
      <c r="D194" s="32"/>
      <c r="E194" s="24" t="str">
        <f aca="false">IFERROR(""&amp;INDEX(Adições!$B$2:$B$301,MATCH($B194,Adições!$A$2:$A$301,0)),"")</f>
        <v/>
      </c>
      <c r="F194" s="25" t="n">
        <f aca="false">IFERROR(ROUND($G194/INDEX(Adições!$E$2:$E$301,MATCH($B194,Adições!$A$2:$A$301,0))*INDEX(Adições!$F$2:$F$301,MATCH($B194,Adições!$A$2:$A$301,0)),2),0)</f>
        <v>0</v>
      </c>
      <c r="G194" s="26" t="n">
        <f aca="false">ROUND(C194*D194,4)</f>
        <v>0</v>
      </c>
      <c r="H194" s="27" t="n">
        <f aca="false">ROUND(D194*Operação!$C$1,8)</f>
        <v>0</v>
      </c>
      <c r="I194" s="28" t="n">
        <f aca="false">ROUND(C194*H194,2)</f>
        <v>0</v>
      </c>
      <c r="J194" s="28" t="n">
        <f aca="false">IFERROR(ROUND($F194/SUM(Adições!$F:$F)*Operação!$C$4,2),0)</f>
        <v>0</v>
      </c>
      <c r="K194" s="28" t="n">
        <f aca="false">IFERROR(ROUND($G194/SUM(Adições!$E:$E)*Operação!$C$5,2),0)</f>
        <v>0</v>
      </c>
      <c r="L194" s="28" t="n">
        <f aca="false">IFERROR(ROUND($G194/SUM(Adições!$E:$E)*Operação!$C$6,2),0)</f>
        <v>0</v>
      </c>
      <c r="M194" s="28" t="n">
        <f aca="false">I194+J194+K194+L194</f>
        <v>0</v>
      </c>
      <c r="N194" s="29" t="s">
        <v>40</v>
      </c>
      <c r="O194" s="30" t="n">
        <f aca="false">IFERROR(IF(P194&gt;0,ROUND((M194+W194+AB194+AC194+AG194+AL194)/(1-P194/100),2),0),0)</f>
        <v>0</v>
      </c>
      <c r="P194" s="30" t="n">
        <f aca="false">IFERROR(INDEX(Adições!$R$2:$R$301,MATCH($B194,Adições!$A$2:$A$301,0)),0)</f>
        <v>0</v>
      </c>
      <c r="Q194" s="30" t="n">
        <f aca="false">IFERROR(ROUND(O194*P194/100,2),0)</f>
        <v>0</v>
      </c>
      <c r="R194" s="30" t="n">
        <f aca="false">IFERROR(ROUND(Q194*(-INDEX(Adições!$S$2:$S$301,MATCH($B194,Adições!$A$2:$A$301,0))/100),2),0)</f>
        <v>0</v>
      </c>
      <c r="S194" s="24" t="str">
        <f aca="false">IFERROR(""&amp;INDEX(Adições!$T$2:$T$301,MATCH($B194,Adições!$A$2:$A$301,0)),"")</f>
        <v/>
      </c>
      <c r="T194" s="29" t="s">
        <v>40</v>
      </c>
      <c r="U194" s="30" t="n">
        <f aca="false">IFERROR(ROUND(W194*100/V194,2),0)</f>
        <v>0</v>
      </c>
      <c r="V194" s="31" t="n">
        <f aca="false">IFERROR(INDEX(Adições!$I$2:$I$301,MATCH($B194,Adições!$A$2:$A$301,0)),0)</f>
        <v>0</v>
      </c>
      <c r="W194" s="30" t="n">
        <f aca="false">IFERROR(ROUND($G194/INDEX(Adições!$E$2:$E$301,MATCH($B194,Adições!$A$2:$A$301,0))*INDEX(Adições!$J$2:$J$301,MATCH($B194,Adições!$A$2:$A$301,0)),2),0)</f>
        <v>0</v>
      </c>
      <c r="X194" s="24" t="str">
        <f aca="false">IFERROR(""&amp;INDEX(Adições!$K$2:$K$301,MATCH($B194,Adições!$A$2:$A$301,0)),"")</f>
        <v/>
      </c>
      <c r="Y194" s="29" t="s">
        <v>40</v>
      </c>
      <c r="Z194" s="30" t="n">
        <f aca="false">IFERROR(ROUND(AB194*100/AA194,2),0)</f>
        <v>0</v>
      </c>
      <c r="AA194" s="31" t="n">
        <f aca="false">IFERROR(INDEX(Adições!$G$2:$G$301,MATCH($B194,Adições!$A$2:$A$301,0)),0)</f>
        <v>0</v>
      </c>
      <c r="AB194" s="30" t="n">
        <f aca="false">IFERROR(ROUND($G194/INDEX(Adições!$E$2:$E$301,MATCH($B194,Adições!$A$2:$A$301,0))*INDEX(Adições!$H$2:$H$301,MATCH($B194,Adições!$A$2:$A$301,0)),2),0)</f>
        <v>0</v>
      </c>
      <c r="AC194" s="28" t="n">
        <f aca="false">IFERROR(ROUND($G194/SUM(Adições!$E:$E)*Operação!$C$7,2),0)</f>
        <v>0</v>
      </c>
      <c r="AD194" s="29" t="s">
        <v>40</v>
      </c>
      <c r="AE194" s="30" t="n">
        <f aca="false">IFERROR(ROUND(AG194*100/AF194,2),0)</f>
        <v>0</v>
      </c>
      <c r="AF194" s="28" t="n">
        <f aca="false">IFERROR(INDEX(Adições!$L$2:$L$301,MATCH($B194,Adições!$A$2:$A$301,0)),0)</f>
        <v>0</v>
      </c>
      <c r="AG194" s="30" t="n">
        <f aca="false">IFERROR(ROUND($G194/INDEX(Adições!$E$2:$E$301,MATCH($B194,Adições!$A$2:$A$301,0))*INDEX(Adições!$M$2:$M$301,MATCH($B194,Adições!$A$2:$A$301,0)),2),0)</f>
        <v>0</v>
      </c>
      <c r="AH194" s="24" t="str">
        <f aca="false">IFERROR(""&amp;INDEX(Adições!$N$2:$N$301,MATCH($B194,Adições!$A$2:$A$301,0)),"")</f>
        <v/>
      </c>
      <c r="AI194" s="29" t="s">
        <v>40</v>
      </c>
      <c r="AJ194" s="30" t="n">
        <f aca="false">IFERROR(ROUND(AL194*100/AK194,2),0)</f>
        <v>0</v>
      </c>
      <c r="AK194" s="28" t="n">
        <f aca="false">IFERROR(INDEX(Adições!$O$2:$O$301,MATCH($B194,Adições!$A$2:$A$301,0)),0)</f>
        <v>0</v>
      </c>
      <c r="AL194" s="30" t="n">
        <f aca="false">IFERROR(ROUND($G194/INDEX(Adições!$E$2:$E$301,MATCH($B194,Adições!$A$2:$A$301,0))*INDEX(Adições!$P$2:$P$301,MATCH($B194,Adições!$A$2:$A$301,0)),2),0)</f>
        <v>0</v>
      </c>
      <c r="AM194" s="24" t="str">
        <f aca="false">IFERROR(""&amp;INDEX(Adições!$Q$2:$Q$301,MATCH($B194,Adições!$A$2:$A$301,0)),"")</f>
        <v/>
      </c>
      <c r="AN194" s="28" t="n">
        <f aca="false">M194+Q194+W194+AB194+AC194+AG194+AL194</f>
        <v>0</v>
      </c>
    </row>
    <row r="195" customFormat="false" ht="12.8" hidden="false" customHeight="false" outlineLevel="0" collapsed="false">
      <c r="A195" s="34"/>
      <c r="B195" s="21"/>
      <c r="C195" s="22"/>
      <c r="D195" s="32"/>
      <c r="E195" s="24" t="str">
        <f aca="false">IFERROR(""&amp;INDEX(Adições!$B$2:$B$301,MATCH($B195,Adições!$A$2:$A$301,0)),"")</f>
        <v/>
      </c>
      <c r="F195" s="25" t="n">
        <f aca="false">IFERROR(ROUND($G195/INDEX(Adições!$E$2:$E$301,MATCH($B195,Adições!$A$2:$A$301,0))*INDEX(Adições!$F$2:$F$301,MATCH($B195,Adições!$A$2:$A$301,0)),2),0)</f>
        <v>0</v>
      </c>
      <c r="G195" s="26" t="n">
        <f aca="false">ROUND(C195*D195,4)</f>
        <v>0</v>
      </c>
      <c r="H195" s="27" t="n">
        <f aca="false">ROUND(D195*Operação!$C$1,8)</f>
        <v>0</v>
      </c>
      <c r="I195" s="28" t="n">
        <f aca="false">ROUND(C195*H195,2)</f>
        <v>0</v>
      </c>
      <c r="J195" s="28" t="n">
        <f aca="false">IFERROR(ROUND($F195/SUM(Adições!$F:$F)*Operação!$C$4,2),0)</f>
        <v>0</v>
      </c>
      <c r="K195" s="28" t="n">
        <f aca="false">IFERROR(ROUND($G195/SUM(Adições!$E:$E)*Operação!$C$5,2),0)</f>
        <v>0</v>
      </c>
      <c r="L195" s="28" t="n">
        <f aca="false">IFERROR(ROUND($G195/SUM(Adições!$E:$E)*Operação!$C$6,2),0)</f>
        <v>0</v>
      </c>
      <c r="M195" s="28" t="n">
        <f aca="false">I195+J195+K195+L195</f>
        <v>0</v>
      </c>
      <c r="N195" s="29" t="s">
        <v>40</v>
      </c>
      <c r="O195" s="30" t="n">
        <f aca="false">IFERROR(IF(P195&gt;0,ROUND((M195+W195+AB195+AC195+AG195+AL195)/(1-P195/100),2),0),0)</f>
        <v>0</v>
      </c>
      <c r="P195" s="30" t="n">
        <f aca="false">IFERROR(INDEX(Adições!$R$2:$R$301,MATCH($B195,Adições!$A$2:$A$301,0)),0)</f>
        <v>0</v>
      </c>
      <c r="Q195" s="30" t="n">
        <f aca="false">IFERROR(ROUND(O195*P195/100,2),0)</f>
        <v>0</v>
      </c>
      <c r="R195" s="30" t="n">
        <f aca="false">IFERROR(ROUND(Q195*(-INDEX(Adições!$S$2:$S$301,MATCH($B195,Adições!$A$2:$A$301,0))/100),2),0)</f>
        <v>0</v>
      </c>
      <c r="S195" s="24" t="str">
        <f aca="false">IFERROR(""&amp;INDEX(Adições!$T$2:$T$301,MATCH($B195,Adições!$A$2:$A$301,0)),"")</f>
        <v/>
      </c>
      <c r="T195" s="29" t="s">
        <v>40</v>
      </c>
      <c r="U195" s="30" t="n">
        <f aca="false">IFERROR(ROUND(W195*100/V195,2),0)</f>
        <v>0</v>
      </c>
      <c r="V195" s="31" t="n">
        <f aca="false">IFERROR(INDEX(Adições!$I$2:$I$301,MATCH($B195,Adições!$A$2:$A$301,0)),0)</f>
        <v>0</v>
      </c>
      <c r="W195" s="30" t="n">
        <f aca="false">IFERROR(ROUND($G195/INDEX(Adições!$E$2:$E$301,MATCH($B195,Adições!$A$2:$A$301,0))*INDEX(Adições!$J$2:$J$301,MATCH($B195,Adições!$A$2:$A$301,0)),2),0)</f>
        <v>0</v>
      </c>
      <c r="X195" s="24" t="str">
        <f aca="false">IFERROR(""&amp;INDEX(Adições!$K$2:$K$301,MATCH($B195,Adições!$A$2:$A$301,0)),"")</f>
        <v/>
      </c>
      <c r="Y195" s="29" t="s">
        <v>40</v>
      </c>
      <c r="Z195" s="30" t="n">
        <f aca="false">IFERROR(ROUND(AB195*100/AA195,2),0)</f>
        <v>0</v>
      </c>
      <c r="AA195" s="31" t="n">
        <f aca="false">IFERROR(INDEX(Adições!$G$2:$G$301,MATCH($B195,Adições!$A$2:$A$301,0)),0)</f>
        <v>0</v>
      </c>
      <c r="AB195" s="30" t="n">
        <f aca="false">IFERROR(ROUND($G195/INDEX(Adições!$E$2:$E$301,MATCH($B195,Adições!$A$2:$A$301,0))*INDEX(Adições!$H$2:$H$301,MATCH($B195,Adições!$A$2:$A$301,0)),2),0)</f>
        <v>0</v>
      </c>
      <c r="AC195" s="28" t="n">
        <f aca="false">IFERROR(ROUND($G195/SUM(Adições!$E:$E)*Operação!$C$7,2),0)</f>
        <v>0</v>
      </c>
      <c r="AD195" s="29" t="s">
        <v>40</v>
      </c>
      <c r="AE195" s="30" t="n">
        <f aca="false">IFERROR(ROUND(AG195*100/AF195,2),0)</f>
        <v>0</v>
      </c>
      <c r="AF195" s="28" t="n">
        <f aca="false">IFERROR(INDEX(Adições!$L$2:$L$301,MATCH($B195,Adições!$A$2:$A$301,0)),0)</f>
        <v>0</v>
      </c>
      <c r="AG195" s="30" t="n">
        <f aca="false">IFERROR(ROUND($G195/INDEX(Adições!$E$2:$E$301,MATCH($B195,Adições!$A$2:$A$301,0))*INDEX(Adições!$M$2:$M$301,MATCH($B195,Adições!$A$2:$A$301,0)),2),0)</f>
        <v>0</v>
      </c>
      <c r="AH195" s="24" t="str">
        <f aca="false">IFERROR(""&amp;INDEX(Adições!$N$2:$N$301,MATCH($B195,Adições!$A$2:$A$301,0)),"")</f>
        <v/>
      </c>
      <c r="AI195" s="29" t="s">
        <v>40</v>
      </c>
      <c r="AJ195" s="30" t="n">
        <f aca="false">IFERROR(ROUND(AL195*100/AK195,2),0)</f>
        <v>0</v>
      </c>
      <c r="AK195" s="28" t="n">
        <f aca="false">IFERROR(INDEX(Adições!$O$2:$O$301,MATCH($B195,Adições!$A$2:$A$301,0)),0)</f>
        <v>0</v>
      </c>
      <c r="AL195" s="30" t="n">
        <f aca="false">IFERROR(ROUND($G195/INDEX(Adições!$E$2:$E$301,MATCH($B195,Adições!$A$2:$A$301,0))*INDEX(Adições!$P$2:$P$301,MATCH($B195,Adições!$A$2:$A$301,0)),2),0)</f>
        <v>0</v>
      </c>
      <c r="AM195" s="24" t="str">
        <f aca="false">IFERROR(""&amp;INDEX(Adições!$Q$2:$Q$301,MATCH($B195,Adições!$A$2:$A$301,0)),"")</f>
        <v/>
      </c>
      <c r="AN195" s="28" t="n">
        <f aca="false">M195+Q195+W195+AB195+AC195+AG195+AL195</f>
        <v>0</v>
      </c>
    </row>
    <row r="196" customFormat="false" ht="12.8" hidden="false" customHeight="false" outlineLevel="0" collapsed="false">
      <c r="A196" s="34"/>
      <c r="B196" s="21"/>
      <c r="C196" s="22"/>
      <c r="D196" s="32"/>
      <c r="E196" s="24" t="str">
        <f aca="false">IFERROR(""&amp;INDEX(Adições!$B$2:$B$301,MATCH($B196,Adições!$A$2:$A$301,0)),"")</f>
        <v/>
      </c>
      <c r="F196" s="25" t="n">
        <f aca="false">IFERROR(ROUND($G196/INDEX(Adições!$E$2:$E$301,MATCH($B196,Adições!$A$2:$A$301,0))*INDEX(Adições!$F$2:$F$301,MATCH($B196,Adições!$A$2:$A$301,0)),2),0)</f>
        <v>0</v>
      </c>
      <c r="G196" s="26" t="n">
        <f aca="false">ROUND(C196*D196,4)</f>
        <v>0</v>
      </c>
      <c r="H196" s="27" t="n">
        <f aca="false">ROUND(D196*Operação!$C$1,8)</f>
        <v>0</v>
      </c>
      <c r="I196" s="28" t="n">
        <f aca="false">ROUND(C196*H196,2)</f>
        <v>0</v>
      </c>
      <c r="J196" s="28" t="n">
        <f aca="false">IFERROR(ROUND($F196/SUM(Adições!$F:$F)*Operação!$C$4,2),0)</f>
        <v>0</v>
      </c>
      <c r="K196" s="28" t="n">
        <f aca="false">IFERROR(ROUND($G196/SUM(Adições!$E:$E)*Operação!$C$5,2),0)</f>
        <v>0</v>
      </c>
      <c r="L196" s="28" t="n">
        <f aca="false">IFERROR(ROUND($G196/SUM(Adições!$E:$E)*Operação!$C$6,2),0)</f>
        <v>0</v>
      </c>
      <c r="M196" s="28" t="n">
        <f aca="false">I196+J196+K196+L196</f>
        <v>0</v>
      </c>
      <c r="N196" s="29" t="s">
        <v>40</v>
      </c>
      <c r="O196" s="30" t="n">
        <f aca="false">IFERROR(IF(P196&gt;0,ROUND((M196+W196+AB196+AC196+AG196+AL196)/(1-P196/100),2),0),0)</f>
        <v>0</v>
      </c>
      <c r="P196" s="30" t="n">
        <f aca="false">IFERROR(INDEX(Adições!$R$2:$R$301,MATCH($B196,Adições!$A$2:$A$301,0)),0)</f>
        <v>0</v>
      </c>
      <c r="Q196" s="30" t="n">
        <f aca="false">IFERROR(ROUND(O196*P196/100,2),0)</f>
        <v>0</v>
      </c>
      <c r="R196" s="30" t="n">
        <f aca="false">IFERROR(ROUND(Q196*(-INDEX(Adições!$S$2:$S$301,MATCH($B196,Adições!$A$2:$A$301,0))/100),2),0)</f>
        <v>0</v>
      </c>
      <c r="S196" s="24" t="str">
        <f aca="false">IFERROR(""&amp;INDEX(Adições!$T$2:$T$301,MATCH($B196,Adições!$A$2:$A$301,0)),"")</f>
        <v/>
      </c>
      <c r="T196" s="29" t="s">
        <v>40</v>
      </c>
      <c r="U196" s="30" t="n">
        <f aca="false">IFERROR(ROUND(W196*100/V196,2),0)</f>
        <v>0</v>
      </c>
      <c r="V196" s="31" t="n">
        <f aca="false">IFERROR(INDEX(Adições!$I$2:$I$301,MATCH($B196,Adições!$A$2:$A$301,0)),0)</f>
        <v>0</v>
      </c>
      <c r="W196" s="30" t="n">
        <f aca="false">IFERROR(ROUND($G196/INDEX(Adições!$E$2:$E$301,MATCH($B196,Adições!$A$2:$A$301,0))*INDEX(Adições!$J$2:$J$301,MATCH($B196,Adições!$A$2:$A$301,0)),2),0)</f>
        <v>0</v>
      </c>
      <c r="X196" s="24" t="str">
        <f aca="false">IFERROR(""&amp;INDEX(Adições!$K$2:$K$301,MATCH($B196,Adições!$A$2:$A$301,0)),"")</f>
        <v/>
      </c>
      <c r="Y196" s="29" t="s">
        <v>40</v>
      </c>
      <c r="Z196" s="30" t="n">
        <f aca="false">IFERROR(ROUND(AB196*100/AA196,2),0)</f>
        <v>0</v>
      </c>
      <c r="AA196" s="31" t="n">
        <f aca="false">IFERROR(INDEX(Adições!$G$2:$G$301,MATCH($B196,Adições!$A$2:$A$301,0)),0)</f>
        <v>0</v>
      </c>
      <c r="AB196" s="30" t="n">
        <f aca="false">IFERROR(ROUND($G196/INDEX(Adições!$E$2:$E$301,MATCH($B196,Adições!$A$2:$A$301,0))*INDEX(Adições!$H$2:$H$301,MATCH($B196,Adições!$A$2:$A$301,0)),2),0)</f>
        <v>0</v>
      </c>
      <c r="AC196" s="28" t="n">
        <f aca="false">IFERROR(ROUND($G196/SUM(Adições!$E:$E)*Operação!$C$7,2),0)</f>
        <v>0</v>
      </c>
      <c r="AD196" s="29" t="s">
        <v>40</v>
      </c>
      <c r="AE196" s="30" t="n">
        <f aca="false">IFERROR(ROUND(AG196*100/AF196,2),0)</f>
        <v>0</v>
      </c>
      <c r="AF196" s="28" t="n">
        <f aca="false">IFERROR(INDEX(Adições!$L$2:$L$301,MATCH($B196,Adições!$A$2:$A$301,0)),0)</f>
        <v>0</v>
      </c>
      <c r="AG196" s="30" t="n">
        <f aca="false">IFERROR(ROUND($G196/INDEX(Adições!$E$2:$E$301,MATCH($B196,Adições!$A$2:$A$301,0))*INDEX(Adições!$M$2:$M$301,MATCH($B196,Adições!$A$2:$A$301,0)),2),0)</f>
        <v>0</v>
      </c>
      <c r="AH196" s="24" t="str">
        <f aca="false">IFERROR(""&amp;INDEX(Adições!$N$2:$N$301,MATCH($B196,Adições!$A$2:$A$301,0)),"")</f>
        <v/>
      </c>
      <c r="AI196" s="29" t="s">
        <v>40</v>
      </c>
      <c r="AJ196" s="30" t="n">
        <f aca="false">IFERROR(ROUND(AL196*100/AK196,2),0)</f>
        <v>0</v>
      </c>
      <c r="AK196" s="28" t="n">
        <f aca="false">IFERROR(INDEX(Adições!$O$2:$O$301,MATCH($B196,Adições!$A$2:$A$301,0)),0)</f>
        <v>0</v>
      </c>
      <c r="AL196" s="30" t="n">
        <f aca="false">IFERROR(ROUND($G196/INDEX(Adições!$E$2:$E$301,MATCH($B196,Adições!$A$2:$A$301,0))*INDEX(Adições!$P$2:$P$301,MATCH($B196,Adições!$A$2:$A$301,0)),2),0)</f>
        <v>0</v>
      </c>
      <c r="AM196" s="24" t="str">
        <f aca="false">IFERROR(""&amp;INDEX(Adições!$Q$2:$Q$301,MATCH($B196,Adições!$A$2:$A$301,0)),"")</f>
        <v/>
      </c>
      <c r="AN196" s="28" t="n">
        <f aca="false">M196+Q196+W196+AB196+AC196+AG196+AL196</f>
        <v>0</v>
      </c>
    </row>
    <row r="197" customFormat="false" ht="12.8" hidden="false" customHeight="false" outlineLevel="0" collapsed="false">
      <c r="A197" s="34"/>
      <c r="B197" s="21"/>
      <c r="C197" s="22"/>
      <c r="D197" s="32"/>
      <c r="E197" s="24" t="str">
        <f aca="false">IFERROR(""&amp;INDEX(Adições!$B$2:$B$301,MATCH($B197,Adições!$A$2:$A$301,0)),"")</f>
        <v/>
      </c>
      <c r="F197" s="25" t="n">
        <f aca="false">IFERROR(ROUND($G197/INDEX(Adições!$E$2:$E$301,MATCH($B197,Adições!$A$2:$A$301,0))*INDEX(Adições!$F$2:$F$301,MATCH($B197,Adições!$A$2:$A$301,0)),2),0)</f>
        <v>0</v>
      </c>
      <c r="G197" s="26" t="n">
        <f aca="false">ROUND(C197*D197,4)</f>
        <v>0</v>
      </c>
      <c r="H197" s="27" t="n">
        <f aca="false">ROUND(D197*Operação!$C$1,8)</f>
        <v>0</v>
      </c>
      <c r="I197" s="28" t="n">
        <f aca="false">ROUND(C197*H197,2)</f>
        <v>0</v>
      </c>
      <c r="J197" s="28" t="n">
        <f aca="false">IFERROR(ROUND($F197/SUM(Adições!$F:$F)*Operação!$C$4,2),0)</f>
        <v>0</v>
      </c>
      <c r="K197" s="28" t="n">
        <f aca="false">IFERROR(ROUND($G197/SUM(Adições!$E:$E)*Operação!$C$5,2),0)</f>
        <v>0</v>
      </c>
      <c r="L197" s="28" t="n">
        <f aca="false">IFERROR(ROUND($G197/SUM(Adições!$E:$E)*Operação!$C$6,2),0)</f>
        <v>0</v>
      </c>
      <c r="M197" s="28" t="n">
        <f aca="false">I197+J197+K197+L197</f>
        <v>0</v>
      </c>
      <c r="N197" s="29" t="s">
        <v>40</v>
      </c>
      <c r="O197" s="30" t="n">
        <f aca="false">IFERROR(IF(P197&gt;0,ROUND((M197+W197+AB197+AC197+AG197+AL197)/(1-P197/100),2),0),0)</f>
        <v>0</v>
      </c>
      <c r="P197" s="30" t="n">
        <f aca="false">IFERROR(INDEX(Adições!$R$2:$R$301,MATCH($B197,Adições!$A$2:$A$301,0)),0)</f>
        <v>0</v>
      </c>
      <c r="Q197" s="30" t="n">
        <f aca="false">IFERROR(ROUND(O197*P197/100,2),0)</f>
        <v>0</v>
      </c>
      <c r="R197" s="30" t="n">
        <f aca="false">IFERROR(ROUND(Q197*(-INDEX(Adições!$S$2:$S$301,MATCH($B197,Adições!$A$2:$A$301,0))/100),2),0)</f>
        <v>0</v>
      </c>
      <c r="S197" s="24" t="str">
        <f aca="false">IFERROR(""&amp;INDEX(Adições!$T$2:$T$301,MATCH($B197,Adições!$A$2:$A$301,0)),"")</f>
        <v/>
      </c>
      <c r="T197" s="29" t="s">
        <v>40</v>
      </c>
      <c r="U197" s="30" t="n">
        <f aca="false">IFERROR(ROUND(W197*100/V197,2),0)</f>
        <v>0</v>
      </c>
      <c r="V197" s="31" t="n">
        <f aca="false">IFERROR(INDEX(Adições!$I$2:$I$301,MATCH($B197,Adições!$A$2:$A$301,0)),0)</f>
        <v>0</v>
      </c>
      <c r="W197" s="30" t="n">
        <f aca="false">IFERROR(ROUND($G197/INDEX(Adições!$E$2:$E$301,MATCH($B197,Adições!$A$2:$A$301,0))*INDEX(Adições!$J$2:$J$301,MATCH($B197,Adições!$A$2:$A$301,0)),2),0)</f>
        <v>0</v>
      </c>
      <c r="X197" s="24" t="str">
        <f aca="false">IFERROR(""&amp;INDEX(Adições!$K$2:$K$301,MATCH($B197,Adições!$A$2:$A$301,0)),"")</f>
        <v/>
      </c>
      <c r="Y197" s="29" t="s">
        <v>40</v>
      </c>
      <c r="Z197" s="30" t="n">
        <f aca="false">IFERROR(ROUND(AB197*100/AA197,2),0)</f>
        <v>0</v>
      </c>
      <c r="AA197" s="31" t="n">
        <f aca="false">IFERROR(INDEX(Adições!$G$2:$G$301,MATCH($B197,Adições!$A$2:$A$301,0)),0)</f>
        <v>0</v>
      </c>
      <c r="AB197" s="30" t="n">
        <f aca="false">IFERROR(ROUND($G197/INDEX(Adições!$E$2:$E$301,MATCH($B197,Adições!$A$2:$A$301,0))*INDEX(Adições!$H$2:$H$301,MATCH($B197,Adições!$A$2:$A$301,0)),2),0)</f>
        <v>0</v>
      </c>
      <c r="AC197" s="28" t="n">
        <f aca="false">IFERROR(ROUND($G197/SUM(Adições!$E:$E)*Operação!$C$7,2),0)</f>
        <v>0</v>
      </c>
      <c r="AD197" s="29" t="s">
        <v>40</v>
      </c>
      <c r="AE197" s="30" t="n">
        <f aca="false">IFERROR(ROUND(AG197*100/AF197,2),0)</f>
        <v>0</v>
      </c>
      <c r="AF197" s="28" t="n">
        <f aca="false">IFERROR(INDEX(Adições!$L$2:$L$301,MATCH($B197,Adições!$A$2:$A$301,0)),0)</f>
        <v>0</v>
      </c>
      <c r="AG197" s="30" t="n">
        <f aca="false">IFERROR(ROUND($G197/INDEX(Adições!$E$2:$E$301,MATCH($B197,Adições!$A$2:$A$301,0))*INDEX(Adições!$M$2:$M$301,MATCH($B197,Adições!$A$2:$A$301,0)),2),0)</f>
        <v>0</v>
      </c>
      <c r="AH197" s="24" t="str">
        <f aca="false">IFERROR(""&amp;INDEX(Adições!$N$2:$N$301,MATCH($B197,Adições!$A$2:$A$301,0)),"")</f>
        <v/>
      </c>
      <c r="AI197" s="29" t="s">
        <v>40</v>
      </c>
      <c r="AJ197" s="30" t="n">
        <f aca="false">IFERROR(ROUND(AL197*100/AK197,2),0)</f>
        <v>0</v>
      </c>
      <c r="AK197" s="28" t="n">
        <f aca="false">IFERROR(INDEX(Adições!$O$2:$O$301,MATCH($B197,Adições!$A$2:$A$301,0)),0)</f>
        <v>0</v>
      </c>
      <c r="AL197" s="30" t="n">
        <f aca="false">IFERROR(ROUND($G197/INDEX(Adições!$E$2:$E$301,MATCH($B197,Adições!$A$2:$A$301,0))*INDEX(Adições!$P$2:$P$301,MATCH($B197,Adições!$A$2:$A$301,0)),2),0)</f>
        <v>0</v>
      </c>
      <c r="AM197" s="24" t="str">
        <f aca="false">IFERROR(""&amp;INDEX(Adições!$Q$2:$Q$301,MATCH($B197,Adições!$A$2:$A$301,0)),"")</f>
        <v/>
      </c>
      <c r="AN197" s="28" t="n">
        <f aca="false">M197+Q197+W197+AB197+AC197+AG197+AL197</f>
        <v>0</v>
      </c>
    </row>
    <row r="198" customFormat="false" ht="12.8" hidden="false" customHeight="false" outlineLevel="0" collapsed="false">
      <c r="A198" s="34"/>
      <c r="B198" s="21"/>
      <c r="C198" s="22"/>
      <c r="D198" s="32"/>
      <c r="E198" s="24" t="str">
        <f aca="false">IFERROR(""&amp;INDEX(Adições!$B$2:$B$301,MATCH($B198,Adições!$A$2:$A$301,0)),"")</f>
        <v/>
      </c>
      <c r="F198" s="25" t="n">
        <f aca="false">IFERROR(ROUND($G198/INDEX(Adições!$E$2:$E$301,MATCH($B198,Adições!$A$2:$A$301,0))*INDEX(Adições!$F$2:$F$301,MATCH($B198,Adições!$A$2:$A$301,0)),2),0)</f>
        <v>0</v>
      </c>
      <c r="G198" s="26" t="n">
        <f aca="false">ROUND(C198*D198,4)</f>
        <v>0</v>
      </c>
      <c r="H198" s="27" t="n">
        <f aca="false">ROUND(D198*Operação!$C$1,8)</f>
        <v>0</v>
      </c>
      <c r="I198" s="28" t="n">
        <f aca="false">ROUND(C198*H198,2)</f>
        <v>0</v>
      </c>
      <c r="J198" s="28" t="n">
        <f aca="false">IFERROR(ROUND($F198/SUM(Adições!$F:$F)*Operação!$C$4,2),0)</f>
        <v>0</v>
      </c>
      <c r="K198" s="28" t="n">
        <f aca="false">IFERROR(ROUND($G198/SUM(Adições!$E:$E)*Operação!$C$5,2),0)</f>
        <v>0</v>
      </c>
      <c r="L198" s="28" t="n">
        <f aca="false">IFERROR(ROUND($G198/SUM(Adições!$E:$E)*Operação!$C$6,2),0)</f>
        <v>0</v>
      </c>
      <c r="M198" s="28" t="n">
        <f aca="false">I198+J198+K198+L198</f>
        <v>0</v>
      </c>
      <c r="N198" s="29" t="s">
        <v>40</v>
      </c>
      <c r="O198" s="30" t="n">
        <f aca="false">IFERROR(IF(P198&gt;0,ROUND((M198+W198+AB198+AC198+AG198+AL198)/(1-P198/100),2),0),0)</f>
        <v>0</v>
      </c>
      <c r="P198" s="30" t="n">
        <f aca="false">IFERROR(INDEX(Adições!$R$2:$R$301,MATCH($B198,Adições!$A$2:$A$301,0)),0)</f>
        <v>0</v>
      </c>
      <c r="Q198" s="30" t="n">
        <f aca="false">IFERROR(ROUND(O198*P198/100,2),0)</f>
        <v>0</v>
      </c>
      <c r="R198" s="30" t="n">
        <f aca="false">IFERROR(ROUND(Q198*(-INDEX(Adições!$S$2:$S$301,MATCH($B198,Adições!$A$2:$A$301,0))/100),2),0)</f>
        <v>0</v>
      </c>
      <c r="S198" s="24" t="str">
        <f aca="false">IFERROR(""&amp;INDEX(Adições!$T$2:$T$301,MATCH($B198,Adições!$A$2:$A$301,0)),"")</f>
        <v/>
      </c>
      <c r="T198" s="29" t="s">
        <v>40</v>
      </c>
      <c r="U198" s="30" t="n">
        <f aca="false">IFERROR(ROUND(W198*100/V198,2),0)</f>
        <v>0</v>
      </c>
      <c r="V198" s="31" t="n">
        <f aca="false">IFERROR(INDEX(Adições!$I$2:$I$301,MATCH($B198,Adições!$A$2:$A$301,0)),0)</f>
        <v>0</v>
      </c>
      <c r="W198" s="30" t="n">
        <f aca="false">IFERROR(ROUND($G198/INDEX(Adições!$E$2:$E$301,MATCH($B198,Adições!$A$2:$A$301,0))*INDEX(Adições!$J$2:$J$301,MATCH($B198,Adições!$A$2:$A$301,0)),2),0)</f>
        <v>0</v>
      </c>
      <c r="X198" s="24" t="str">
        <f aca="false">IFERROR(""&amp;INDEX(Adições!$K$2:$K$301,MATCH($B198,Adições!$A$2:$A$301,0)),"")</f>
        <v/>
      </c>
      <c r="Y198" s="29" t="s">
        <v>40</v>
      </c>
      <c r="Z198" s="30" t="n">
        <f aca="false">IFERROR(ROUND(AB198*100/AA198,2),0)</f>
        <v>0</v>
      </c>
      <c r="AA198" s="31" t="n">
        <f aca="false">IFERROR(INDEX(Adições!$G$2:$G$301,MATCH($B198,Adições!$A$2:$A$301,0)),0)</f>
        <v>0</v>
      </c>
      <c r="AB198" s="30" t="n">
        <f aca="false">IFERROR(ROUND($G198/INDEX(Adições!$E$2:$E$301,MATCH($B198,Adições!$A$2:$A$301,0))*INDEX(Adições!$H$2:$H$301,MATCH($B198,Adições!$A$2:$A$301,0)),2),0)</f>
        <v>0</v>
      </c>
      <c r="AC198" s="28" t="n">
        <f aca="false">IFERROR(ROUND($G198/SUM(Adições!$E:$E)*Operação!$C$7,2),0)</f>
        <v>0</v>
      </c>
      <c r="AD198" s="29" t="s">
        <v>40</v>
      </c>
      <c r="AE198" s="30" t="n">
        <f aca="false">IFERROR(ROUND(AG198*100/AF198,2),0)</f>
        <v>0</v>
      </c>
      <c r="AF198" s="28" t="n">
        <f aca="false">IFERROR(INDEX(Adições!$L$2:$L$301,MATCH($B198,Adições!$A$2:$A$301,0)),0)</f>
        <v>0</v>
      </c>
      <c r="AG198" s="30" t="n">
        <f aca="false">IFERROR(ROUND($G198/INDEX(Adições!$E$2:$E$301,MATCH($B198,Adições!$A$2:$A$301,0))*INDEX(Adições!$M$2:$M$301,MATCH($B198,Adições!$A$2:$A$301,0)),2),0)</f>
        <v>0</v>
      </c>
      <c r="AH198" s="24" t="str">
        <f aca="false">IFERROR(""&amp;INDEX(Adições!$N$2:$N$301,MATCH($B198,Adições!$A$2:$A$301,0)),"")</f>
        <v/>
      </c>
      <c r="AI198" s="29" t="s">
        <v>40</v>
      </c>
      <c r="AJ198" s="30" t="n">
        <f aca="false">IFERROR(ROUND(AL198*100/AK198,2),0)</f>
        <v>0</v>
      </c>
      <c r="AK198" s="28" t="n">
        <f aca="false">IFERROR(INDEX(Adições!$O$2:$O$301,MATCH($B198,Adições!$A$2:$A$301,0)),0)</f>
        <v>0</v>
      </c>
      <c r="AL198" s="30" t="n">
        <f aca="false">IFERROR(ROUND($G198/INDEX(Adições!$E$2:$E$301,MATCH($B198,Adições!$A$2:$A$301,0))*INDEX(Adições!$P$2:$P$301,MATCH($B198,Adições!$A$2:$A$301,0)),2),0)</f>
        <v>0</v>
      </c>
      <c r="AM198" s="24" t="str">
        <f aca="false">IFERROR(""&amp;INDEX(Adições!$Q$2:$Q$301,MATCH($B198,Adições!$A$2:$A$301,0)),"")</f>
        <v/>
      </c>
      <c r="AN198" s="28" t="n">
        <f aca="false">M198+Q198+W198+AB198+AC198+AG198+AL198</f>
        <v>0</v>
      </c>
    </row>
    <row r="199" customFormat="false" ht="12.8" hidden="false" customHeight="false" outlineLevel="0" collapsed="false">
      <c r="A199" s="34"/>
      <c r="B199" s="21"/>
      <c r="C199" s="22"/>
      <c r="D199" s="32"/>
      <c r="E199" s="24" t="str">
        <f aca="false">IFERROR(""&amp;INDEX(Adições!$B$2:$B$301,MATCH($B199,Adições!$A$2:$A$301,0)),"")</f>
        <v/>
      </c>
      <c r="F199" s="25" t="n">
        <f aca="false">IFERROR(ROUND($G199/INDEX(Adições!$E$2:$E$301,MATCH($B199,Adições!$A$2:$A$301,0))*INDEX(Adições!$F$2:$F$301,MATCH($B199,Adições!$A$2:$A$301,0)),2),0)</f>
        <v>0</v>
      </c>
      <c r="G199" s="26" t="n">
        <f aca="false">ROUND(C199*D199,4)</f>
        <v>0</v>
      </c>
      <c r="H199" s="27" t="n">
        <f aca="false">ROUND(D199*Operação!$C$1,8)</f>
        <v>0</v>
      </c>
      <c r="I199" s="28" t="n">
        <f aca="false">ROUND(C199*H199,2)</f>
        <v>0</v>
      </c>
      <c r="J199" s="28" t="n">
        <f aca="false">IFERROR(ROUND($F199/SUM(Adições!$F:$F)*Operação!$C$4,2),0)</f>
        <v>0</v>
      </c>
      <c r="K199" s="28" t="n">
        <f aca="false">IFERROR(ROUND($G199/SUM(Adições!$E:$E)*Operação!$C$5,2),0)</f>
        <v>0</v>
      </c>
      <c r="L199" s="28" t="n">
        <f aca="false">IFERROR(ROUND($G199/SUM(Adições!$E:$E)*Operação!$C$6,2),0)</f>
        <v>0</v>
      </c>
      <c r="M199" s="28" t="n">
        <f aca="false">I199+J199+K199+L199</f>
        <v>0</v>
      </c>
      <c r="N199" s="29" t="s">
        <v>40</v>
      </c>
      <c r="O199" s="30" t="n">
        <f aca="false">IFERROR(IF(P199&gt;0,ROUND((M199+W199+AB199+AC199+AG199+AL199)/(1-P199/100),2),0),0)</f>
        <v>0</v>
      </c>
      <c r="P199" s="30" t="n">
        <f aca="false">IFERROR(INDEX(Adições!$R$2:$R$301,MATCH($B199,Adições!$A$2:$A$301,0)),0)</f>
        <v>0</v>
      </c>
      <c r="Q199" s="30" t="n">
        <f aca="false">IFERROR(ROUND(O199*P199/100,2),0)</f>
        <v>0</v>
      </c>
      <c r="R199" s="30" t="n">
        <f aca="false">IFERROR(ROUND(Q199*(-INDEX(Adições!$S$2:$S$301,MATCH($B199,Adições!$A$2:$A$301,0))/100),2),0)</f>
        <v>0</v>
      </c>
      <c r="S199" s="24" t="str">
        <f aca="false">IFERROR(""&amp;INDEX(Adições!$T$2:$T$301,MATCH($B199,Adições!$A$2:$A$301,0)),"")</f>
        <v/>
      </c>
      <c r="T199" s="29" t="s">
        <v>40</v>
      </c>
      <c r="U199" s="30" t="n">
        <f aca="false">IFERROR(ROUND(W199*100/V199,2),0)</f>
        <v>0</v>
      </c>
      <c r="V199" s="31" t="n">
        <f aca="false">IFERROR(INDEX(Adições!$I$2:$I$301,MATCH($B199,Adições!$A$2:$A$301,0)),0)</f>
        <v>0</v>
      </c>
      <c r="W199" s="30" t="n">
        <f aca="false">IFERROR(ROUND($G199/INDEX(Adições!$E$2:$E$301,MATCH($B199,Adições!$A$2:$A$301,0))*INDEX(Adições!$J$2:$J$301,MATCH($B199,Adições!$A$2:$A$301,0)),2),0)</f>
        <v>0</v>
      </c>
      <c r="X199" s="24" t="str">
        <f aca="false">IFERROR(""&amp;INDEX(Adições!$K$2:$K$301,MATCH($B199,Adições!$A$2:$A$301,0)),"")</f>
        <v/>
      </c>
      <c r="Y199" s="29" t="s">
        <v>40</v>
      </c>
      <c r="Z199" s="30" t="n">
        <f aca="false">IFERROR(ROUND(AB199*100/AA199,2),0)</f>
        <v>0</v>
      </c>
      <c r="AA199" s="31" t="n">
        <f aca="false">IFERROR(INDEX(Adições!$G$2:$G$301,MATCH($B199,Adições!$A$2:$A$301,0)),0)</f>
        <v>0</v>
      </c>
      <c r="AB199" s="30" t="n">
        <f aca="false">IFERROR(ROUND($G199/INDEX(Adições!$E$2:$E$301,MATCH($B199,Adições!$A$2:$A$301,0))*INDEX(Adições!$H$2:$H$301,MATCH($B199,Adições!$A$2:$A$301,0)),2),0)</f>
        <v>0</v>
      </c>
      <c r="AC199" s="28" t="n">
        <f aca="false">IFERROR(ROUND($G199/SUM(Adições!$E:$E)*Operação!$C$7,2),0)</f>
        <v>0</v>
      </c>
      <c r="AD199" s="29" t="s">
        <v>40</v>
      </c>
      <c r="AE199" s="30" t="n">
        <f aca="false">IFERROR(ROUND(AG199*100/AF199,2),0)</f>
        <v>0</v>
      </c>
      <c r="AF199" s="28" t="n">
        <f aca="false">IFERROR(INDEX(Adições!$L$2:$L$301,MATCH($B199,Adições!$A$2:$A$301,0)),0)</f>
        <v>0</v>
      </c>
      <c r="AG199" s="30" t="n">
        <f aca="false">IFERROR(ROUND($G199/INDEX(Adições!$E$2:$E$301,MATCH($B199,Adições!$A$2:$A$301,0))*INDEX(Adições!$M$2:$M$301,MATCH($B199,Adições!$A$2:$A$301,0)),2),0)</f>
        <v>0</v>
      </c>
      <c r="AH199" s="24" t="str">
        <f aca="false">IFERROR(""&amp;INDEX(Adições!$N$2:$N$301,MATCH($B199,Adições!$A$2:$A$301,0)),"")</f>
        <v/>
      </c>
      <c r="AI199" s="29" t="s">
        <v>40</v>
      </c>
      <c r="AJ199" s="30" t="n">
        <f aca="false">IFERROR(ROUND(AL199*100/AK199,2),0)</f>
        <v>0</v>
      </c>
      <c r="AK199" s="28" t="n">
        <f aca="false">IFERROR(INDEX(Adições!$O$2:$O$301,MATCH($B199,Adições!$A$2:$A$301,0)),0)</f>
        <v>0</v>
      </c>
      <c r="AL199" s="30" t="n">
        <f aca="false">IFERROR(ROUND($G199/INDEX(Adições!$E$2:$E$301,MATCH($B199,Adições!$A$2:$A$301,0))*INDEX(Adições!$P$2:$P$301,MATCH($B199,Adições!$A$2:$A$301,0)),2),0)</f>
        <v>0</v>
      </c>
      <c r="AM199" s="24" t="str">
        <f aca="false">IFERROR(""&amp;INDEX(Adições!$Q$2:$Q$301,MATCH($B199,Adições!$A$2:$A$301,0)),"")</f>
        <v/>
      </c>
      <c r="AN199" s="28" t="n">
        <f aca="false">M199+Q199+W199+AB199+AC199+AG199+AL199</f>
        <v>0</v>
      </c>
    </row>
    <row r="200" customFormat="false" ht="12.8" hidden="false" customHeight="false" outlineLevel="0" collapsed="false">
      <c r="A200" s="34"/>
      <c r="B200" s="21"/>
      <c r="C200" s="22"/>
      <c r="D200" s="32"/>
      <c r="E200" s="24" t="str">
        <f aca="false">IFERROR(""&amp;INDEX(Adições!$B$2:$B$301,MATCH($B200,Adições!$A$2:$A$301,0)),"")</f>
        <v/>
      </c>
      <c r="F200" s="25" t="n">
        <f aca="false">IFERROR(ROUND($G200/INDEX(Adições!$E$2:$E$301,MATCH($B200,Adições!$A$2:$A$301,0))*INDEX(Adições!$F$2:$F$301,MATCH($B200,Adições!$A$2:$A$301,0)),2),0)</f>
        <v>0</v>
      </c>
      <c r="G200" s="26" t="n">
        <f aca="false">ROUND(C200*D200,4)</f>
        <v>0</v>
      </c>
      <c r="H200" s="27" t="n">
        <f aca="false">ROUND(D200*Operação!$C$1,8)</f>
        <v>0</v>
      </c>
      <c r="I200" s="28" t="n">
        <f aca="false">ROUND(C200*H200,2)</f>
        <v>0</v>
      </c>
      <c r="J200" s="28" t="n">
        <f aca="false">IFERROR(ROUND($F200/SUM(Adições!$F:$F)*Operação!$C$4,2),0)</f>
        <v>0</v>
      </c>
      <c r="K200" s="28" t="n">
        <f aca="false">IFERROR(ROUND($G200/SUM(Adições!$E:$E)*Operação!$C$5,2),0)</f>
        <v>0</v>
      </c>
      <c r="L200" s="28" t="n">
        <f aca="false">IFERROR(ROUND($G200/SUM(Adições!$E:$E)*Operação!$C$6,2),0)</f>
        <v>0</v>
      </c>
      <c r="M200" s="28" t="n">
        <f aca="false">I200+J200+K200+L200</f>
        <v>0</v>
      </c>
      <c r="N200" s="29" t="s">
        <v>40</v>
      </c>
      <c r="O200" s="30" t="n">
        <f aca="false">IFERROR(IF(P200&gt;0,ROUND((M200+W200+AB200+AC200+AG200+AL200)/(1-P200/100),2),0),0)</f>
        <v>0</v>
      </c>
      <c r="P200" s="30" t="n">
        <f aca="false">IFERROR(INDEX(Adições!$R$2:$R$301,MATCH($B200,Adições!$A$2:$A$301,0)),0)</f>
        <v>0</v>
      </c>
      <c r="Q200" s="30" t="n">
        <f aca="false">IFERROR(ROUND(O200*P200/100,2),0)</f>
        <v>0</v>
      </c>
      <c r="R200" s="30" t="n">
        <f aca="false">IFERROR(ROUND(Q200*(-INDEX(Adições!$S$2:$S$301,MATCH($B200,Adições!$A$2:$A$301,0))/100),2),0)</f>
        <v>0</v>
      </c>
      <c r="S200" s="24" t="str">
        <f aca="false">IFERROR(""&amp;INDEX(Adições!$T$2:$T$301,MATCH($B200,Adições!$A$2:$A$301,0)),"")</f>
        <v/>
      </c>
      <c r="T200" s="29" t="s">
        <v>40</v>
      </c>
      <c r="U200" s="30" t="n">
        <f aca="false">IFERROR(ROUND(W200*100/V200,2),0)</f>
        <v>0</v>
      </c>
      <c r="V200" s="31" t="n">
        <f aca="false">IFERROR(INDEX(Adições!$I$2:$I$301,MATCH($B200,Adições!$A$2:$A$301,0)),0)</f>
        <v>0</v>
      </c>
      <c r="W200" s="30" t="n">
        <f aca="false">IFERROR(ROUND($G200/INDEX(Adições!$E$2:$E$301,MATCH($B200,Adições!$A$2:$A$301,0))*INDEX(Adições!$J$2:$J$301,MATCH($B200,Adições!$A$2:$A$301,0)),2),0)</f>
        <v>0</v>
      </c>
      <c r="X200" s="24" t="str">
        <f aca="false">IFERROR(""&amp;INDEX(Adições!$K$2:$K$301,MATCH($B200,Adições!$A$2:$A$301,0)),"")</f>
        <v/>
      </c>
      <c r="Y200" s="29" t="s">
        <v>40</v>
      </c>
      <c r="Z200" s="30" t="n">
        <f aca="false">IFERROR(ROUND(AB200*100/AA200,2),0)</f>
        <v>0</v>
      </c>
      <c r="AA200" s="31" t="n">
        <f aca="false">IFERROR(INDEX(Adições!$G$2:$G$301,MATCH($B200,Adições!$A$2:$A$301,0)),0)</f>
        <v>0</v>
      </c>
      <c r="AB200" s="30" t="n">
        <f aca="false">IFERROR(ROUND($G200/INDEX(Adições!$E$2:$E$301,MATCH($B200,Adições!$A$2:$A$301,0))*INDEX(Adições!$H$2:$H$301,MATCH($B200,Adições!$A$2:$A$301,0)),2),0)</f>
        <v>0</v>
      </c>
      <c r="AC200" s="28" t="n">
        <f aca="false">IFERROR(ROUND($G200/SUM(Adições!$E:$E)*Operação!$C$7,2),0)</f>
        <v>0</v>
      </c>
      <c r="AD200" s="29" t="s">
        <v>40</v>
      </c>
      <c r="AE200" s="30" t="n">
        <f aca="false">IFERROR(ROUND(AG200*100/AF200,2),0)</f>
        <v>0</v>
      </c>
      <c r="AF200" s="28" t="n">
        <f aca="false">IFERROR(INDEX(Adições!$L$2:$L$301,MATCH($B200,Adições!$A$2:$A$301,0)),0)</f>
        <v>0</v>
      </c>
      <c r="AG200" s="30" t="n">
        <f aca="false">IFERROR(ROUND($G200/INDEX(Adições!$E$2:$E$301,MATCH($B200,Adições!$A$2:$A$301,0))*INDEX(Adições!$M$2:$M$301,MATCH($B200,Adições!$A$2:$A$301,0)),2),0)</f>
        <v>0</v>
      </c>
      <c r="AH200" s="24" t="str">
        <f aca="false">IFERROR(""&amp;INDEX(Adições!$N$2:$N$301,MATCH($B200,Adições!$A$2:$A$301,0)),"")</f>
        <v/>
      </c>
      <c r="AI200" s="29" t="s">
        <v>40</v>
      </c>
      <c r="AJ200" s="30" t="n">
        <f aca="false">IFERROR(ROUND(AL200*100/AK200,2),0)</f>
        <v>0</v>
      </c>
      <c r="AK200" s="28" t="n">
        <f aca="false">IFERROR(INDEX(Adições!$O$2:$O$301,MATCH($B200,Adições!$A$2:$A$301,0)),0)</f>
        <v>0</v>
      </c>
      <c r="AL200" s="30" t="n">
        <f aca="false">IFERROR(ROUND($G200/INDEX(Adições!$E$2:$E$301,MATCH($B200,Adições!$A$2:$A$301,0))*INDEX(Adições!$P$2:$P$301,MATCH($B200,Adições!$A$2:$A$301,0)),2),0)</f>
        <v>0</v>
      </c>
      <c r="AM200" s="24" t="str">
        <f aca="false">IFERROR(""&amp;INDEX(Adições!$Q$2:$Q$301,MATCH($B200,Adições!$A$2:$A$301,0)),"")</f>
        <v/>
      </c>
      <c r="AN200" s="28" t="n">
        <f aca="false">M200+Q200+W200+AB200+AC200+AG200+AL200</f>
        <v>0</v>
      </c>
    </row>
    <row r="201" customFormat="false" ht="12.8" hidden="false" customHeight="false" outlineLevel="0" collapsed="false">
      <c r="A201" s="34"/>
      <c r="B201" s="21"/>
      <c r="C201" s="22"/>
      <c r="D201" s="32"/>
      <c r="E201" s="24" t="str">
        <f aca="false">IFERROR(""&amp;INDEX(Adições!$B$2:$B$301,MATCH($B201,Adições!$A$2:$A$301,0)),"")</f>
        <v/>
      </c>
      <c r="F201" s="25" t="n">
        <f aca="false">IFERROR(ROUND($G201/INDEX(Adições!$E$2:$E$301,MATCH($B201,Adições!$A$2:$A$301,0))*INDEX(Adições!$F$2:$F$301,MATCH($B201,Adições!$A$2:$A$301,0)),2),0)</f>
        <v>0</v>
      </c>
      <c r="G201" s="26" t="n">
        <f aca="false">ROUND(C201*D201,4)</f>
        <v>0</v>
      </c>
      <c r="H201" s="27" t="n">
        <f aca="false">ROUND(D201*Operação!$C$1,8)</f>
        <v>0</v>
      </c>
      <c r="I201" s="28" t="n">
        <f aca="false">ROUND(C201*H201,2)</f>
        <v>0</v>
      </c>
      <c r="J201" s="28" t="n">
        <f aca="false">IFERROR(ROUND($F201/SUM(Adições!$F:$F)*Operação!$C$4,2),0)</f>
        <v>0</v>
      </c>
      <c r="K201" s="28" t="n">
        <f aca="false">IFERROR(ROUND($G201/SUM(Adições!$E:$E)*Operação!$C$5,2),0)</f>
        <v>0</v>
      </c>
      <c r="L201" s="28" t="n">
        <f aca="false">IFERROR(ROUND($G201/SUM(Adições!$E:$E)*Operação!$C$6,2),0)</f>
        <v>0</v>
      </c>
      <c r="M201" s="28" t="n">
        <f aca="false">I201+J201+K201+L201</f>
        <v>0</v>
      </c>
      <c r="N201" s="29" t="s">
        <v>40</v>
      </c>
      <c r="O201" s="30" t="n">
        <f aca="false">IFERROR(IF(P201&gt;0,ROUND((M201+W201+AB201+AC201+AG201+AL201)/(1-P201/100),2),0),0)</f>
        <v>0</v>
      </c>
      <c r="P201" s="30" t="n">
        <f aca="false">IFERROR(INDEX(Adições!$R$2:$R$301,MATCH($B201,Adições!$A$2:$A$301,0)),0)</f>
        <v>0</v>
      </c>
      <c r="Q201" s="30" t="n">
        <f aca="false">IFERROR(ROUND(O201*P201/100,2),0)</f>
        <v>0</v>
      </c>
      <c r="R201" s="30" t="n">
        <f aca="false">IFERROR(ROUND(Q201*(-INDEX(Adições!$S$2:$S$301,MATCH($B201,Adições!$A$2:$A$301,0))/100),2),0)</f>
        <v>0</v>
      </c>
      <c r="S201" s="24" t="str">
        <f aca="false">IFERROR(""&amp;INDEX(Adições!$T$2:$T$301,MATCH($B201,Adições!$A$2:$A$301,0)),"")</f>
        <v/>
      </c>
      <c r="T201" s="29" t="s">
        <v>40</v>
      </c>
      <c r="U201" s="30" t="n">
        <f aca="false">IFERROR(ROUND(W201*100/V201,2),0)</f>
        <v>0</v>
      </c>
      <c r="V201" s="31" t="n">
        <f aca="false">IFERROR(INDEX(Adições!$I$2:$I$301,MATCH($B201,Adições!$A$2:$A$301,0)),0)</f>
        <v>0</v>
      </c>
      <c r="W201" s="30" t="n">
        <f aca="false">IFERROR(ROUND($G201/INDEX(Adições!$E$2:$E$301,MATCH($B201,Adições!$A$2:$A$301,0))*INDEX(Adições!$J$2:$J$301,MATCH($B201,Adições!$A$2:$A$301,0)),2),0)</f>
        <v>0</v>
      </c>
      <c r="X201" s="24" t="str">
        <f aca="false">IFERROR(""&amp;INDEX(Adições!$K$2:$K$301,MATCH($B201,Adições!$A$2:$A$301,0)),"")</f>
        <v/>
      </c>
      <c r="Y201" s="29" t="s">
        <v>40</v>
      </c>
      <c r="Z201" s="30" t="n">
        <f aca="false">IFERROR(ROUND(AB201*100/AA201,2),0)</f>
        <v>0</v>
      </c>
      <c r="AA201" s="31" t="n">
        <f aca="false">IFERROR(INDEX(Adições!$G$2:$G$301,MATCH($B201,Adições!$A$2:$A$301,0)),0)</f>
        <v>0</v>
      </c>
      <c r="AB201" s="30" t="n">
        <f aca="false">IFERROR(ROUND($G201/INDEX(Adições!$E$2:$E$301,MATCH($B201,Adições!$A$2:$A$301,0))*INDEX(Adições!$H$2:$H$301,MATCH($B201,Adições!$A$2:$A$301,0)),2),0)</f>
        <v>0</v>
      </c>
      <c r="AC201" s="28" t="n">
        <f aca="false">IFERROR(ROUND($G201/SUM(Adições!$E:$E)*Operação!$C$7,2),0)</f>
        <v>0</v>
      </c>
      <c r="AD201" s="29" t="s">
        <v>40</v>
      </c>
      <c r="AE201" s="30" t="n">
        <f aca="false">IFERROR(ROUND(AG201*100/AF201,2),0)</f>
        <v>0</v>
      </c>
      <c r="AF201" s="28" t="n">
        <f aca="false">IFERROR(INDEX(Adições!$L$2:$L$301,MATCH($B201,Adições!$A$2:$A$301,0)),0)</f>
        <v>0</v>
      </c>
      <c r="AG201" s="30" t="n">
        <f aca="false">IFERROR(ROUND($G201/INDEX(Adições!$E$2:$E$301,MATCH($B201,Adições!$A$2:$A$301,0))*INDEX(Adições!$M$2:$M$301,MATCH($B201,Adições!$A$2:$A$301,0)),2),0)</f>
        <v>0</v>
      </c>
      <c r="AH201" s="24" t="str">
        <f aca="false">IFERROR(""&amp;INDEX(Adições!$N$2:$N$301,MATCH($B201,Adições!$A$2:$A$301,0)),"")</f>
        <v/>
      </c>
      <c r="AI201" s="29" t="s">
        <v>40</v>
      </c>
      <c r="AJ201" s="30" t="n">
        <f aca="false">IFERROR(ROUND(AL201*100/AK201,2),0)</f>
        <v>0</v>
      </c>
      <c r="AK201" s="28" t="n">
        <f aca="false">IFERROR(INDEX(Adições!$O$2:$O$301,MATCH($B201,Adições!$A$2:$A$301,0)),0)</f>
        <v>0</v>
      </c>
      <c r="AL201" s="30" t="n">
        <f aca="false">IFERROR(ROUND($G201/INDEX(Adições!$E$2:$E$301,MATCH($B201,Adições!$A$2:$A$301,0))*INDEX(Adições!$P$2:$P$301,MATCH($B201,Adições!$A$2:$A$301,0)),2),0)</f>
        <v>0</v>
      </c>
      <c r="AM201" s="24" t="str">
        <f aca="false">IFERROR(""&amp;INDEX(Adições!$Q$2:$Q$301,MATCH($B201,Adições!$A$2:$A$301,0)),"")</f>
        <v/>
      </c>
      <c r="AN201" s="28" t="n">
        <f aca="false">M201+Q201+W201+AB201+AC201+AG201+AL201</f>
        <v>0</v>
      </c>
    </row>
    <row r="202" customFormat="false" ht="12.8" hidden="false" customHeight="false" outlineLevel="0" collapsed="false">
      <c r="A202" s="34"/>
      <c r="B202" s="21"/>
      <c r="C202" s="22"/>
      <c r="D202" s="32"/>
      <c r="E202" s="24" t="str">
        <f aca="false">IFERROR(""&amp;INDEX(Adições!$B$2:$B$301,MATCH($B202,Adições!$A$2:$A$301,0)),"")</f>
        <v/>
      </c>
      <c r="F202" s="25" t="n">
        <f aca="false">IFERROR(ROUND($G202/INDEX(Adições!$E$2:$E$301,MATCH($B202,Adições!$A$2:$A$301,0))*INDEX(Adições!$F$2:$F$301,MATCH($B202,Adições!$A$2:$A$301,0)),2),0)</f>
        <v>0</v>
      </c>
      <c r="G202" s="26" t="n">
        <f aca="false">ROUND(C202*D202,4)</f>
        <v>0</v>
      </c>
      <c r="H202" s="27" t="n">
        <f aca="false">ROUND(D202*Operação!$C$1,8)</f>
        <v>0</v>
      </c>
      <c r="I202" s="28" t="n">
        <f aca="false">ROUND(C202*H202,2)</f>
        <v>0</v>
      </c>
      <c r="J202" s="28" t="n">
        <f aca="false">IFERROR(ROUND($F202/SUM(Adições!$F:$F)*Operação!$C$4,2),0)</f>
        <v>0</v>
      </c>
      <c r="K202" s="28" t="n">
        <f aca="false">IFERROR(ROUND($G202/SUM(Adições!$E:$E)*Operação!$C$5,2),0)</f>
        <v>0</v>
      </c>
      <c r="L202" s="28" t="n">
        <f aca="false">IFERROR(ROUND($G202/SUM(Adições!$E:$E)*Operação!$C$6,2),0)</f>
        <v>0</v>
      </c>
      <c r="M202" s="28" t="n">
        <f aca="false">I202+J202+K202+L202</f>
        <v>0</v>
      </c>
      <c r="N202" s="29" t="s">
        <v>40</v>
      </c>
      <c r="O202" s="30" t="n">
        <f aca="false">IFERROR(IF(P202&gt;0,ROUND((M202+W202+AB202+AC202+AG202+AL202)/(1-P202/100),2),0),0)</f>
        <v>0</v>
      </c>
      <c r="P202" s="30" t="n">
        <f aca="false">IFERROR(INDEX(Adições!$R$2:$R$301,MATCH($B202,Adições!$A$2:$A$301,0)),0)</f>
        <v>0</v>
      </c>
      <c r="Q202" s="30" t="n">
        <f aca="false">IFERROR(ROUND(O202*P202/100,2),0)</f>
        <v>0</v>
      </c>
      <c r="R202" s="30" t="n">
        <f aca="false">IFERROR(ROUND(Q202*(-INDEX(Adições!$S$2:$S$301,MATCH($B202,Adições!$A$2:$A$301,0))/100),2),0)</f>
        <v>0</v>
      </c>
      <c r="S202" s="24" t="str">
        <f aca="false">IFERROR(""&amp;INDEX(Adições!$T$2:$T$301,MATCH($B202,Adições!$A$2:$A$301,0)),"")</f>
        <v/>
      </c>
      <c r="T202" s="29" t="s">
        <v>40</v>
      </c>
      <c r="U202" s="30" t="n">
        <f aca="false">IFERROR(ROUND(W202*100/V202,2),0)</f>
        <v>0</v>
      </c>
      <c r="V202" s="31" t="n">
        <f aca="false">IFERROR(INDEX(Adições!$I$2:$I$301,MATCH($B202,Adições!$A$2:$A$301,0)),0)</f>
        <v>0</v>
      </c>
      <c r="W202" s="30" t="n">
        <f aca="false">IFERROR(ROUND($G202/INDEX(Adições!$E$2:$E$301,MATCH($B202,Adições!$A$2:$A$301,0))*INDEX(Adições!$J$2:$J$301,MATCH($B202,Adições!$A$2:$A$301,0)),2),0)</f>
        <v>0</v>
      </c>
      <c r="X202" s="24" t="str">
        <f aca="false">IFERROR(""&amp;INDEX(Adições!$K$2:$K$301,MATCH($B202,Adições!$A$2:$A$301,0)),"")</f>
        <v/>
      </c>
      <c r="Y202" s="29" t="s">
        <v>40</v>
      </c>
      <c r="Z202" s="30" t="n">
        <f aca="false">IFERROR(ROUND(AB202*100/AA202,2),0)</f>
        <v>0</v>
      </c>
      <c r="AA202" s="31" t="n">
        <f aca="false">IFERROR(INDEX(Adições!$G$2:$G$301,MATCH($B202,Adições!$A$2:$A$301,0)),0)</f>
        <v>0</v>
      </c>
      <c r="AB202" s="30" t="n">
        <f aca="false">IFERROR(ROUND($G202/INDEX(Adições!$E$2:$E$301,MATCH($B202,Adições!$A$2:$A$301,0))*INDEX(Adições!$H$2:$H$301,MATCH($B202,Adições!$A$2:$A$301,0)),2),0)</f>
        <v>0</v>
      </c>
      <c r="AC202" s="28" t="n">
        <f aca="false">IFERROR(ROUND($G202/SUM(Adições!$E:$E)*Operação!$C$7,2),0)</f>
        <v>0</v>
      </c>
      <c r="AD202" s="29" t="s">
        <v>40</v>
      </c>
      <c r="AE202" s="30" t="n">
        <f aca="false">IFERROR(ROUND(AG202*100/AF202,2),0)</f>
        <v>0</v>
      </c>
      <c r="AF202" s="28" t="n">
        <f aca="false">IFERROR(INDEX(Adições!$L$2:$L$301,MATCH($B202,Adições!$A$2:$A$301,0)),0)</f>
        <v>0</v>
      </c>
      <c r="AG202" s="30" t="n">
        <f aca="false">IFERROR(ROUND($G202/INDEX(Adições!$E$2:$E$301,MATCH($B202,Adições!$A$2:$A$301,0))*INDEX(Adições!$M$2:$M$301,MATCH($B202,Adições!$A$2:$A$301,0)),2),0)</f>
        <v>0</v>
      </c>
      <c r="AH202" s="24" t="str">
        <f aca="false">IFERROR(""&amp;INDEX(Adições!$N$2:$N$301,MATCH($B202,Adições!$A$2:$A$301,0)),"")</f>
        <v/>
      </c>
      <c r="AI202" s="29" t="s">
        <v>40</v>
      </c>
      <c r="AJ202" s="30" t="n">
        <f aca="false">IFERROR(ROUND(AL202*100/AK202,2),0)</f>
        <v>0</v>
      </c>
      <c r="AK202" s="28" t="n">
        <f aca="false">IFERROR(INDEX(Adições!$O$2:$O$301,MATCH($B202,Adições!$A$2:$A$301,0)),0)</f>
        <v>0</v>
      </c>
      <c r="AL202" s="30" t="n">
        <f aca="false">IFERROR(ROUND($G202/INDEX(Adições!$E$2:$E$301,MATCH($B202,Adições!$A$2:$A$301,0))*INDEX(Adições!$P$2:$P$301,MATCH($B202,Adições!$A$2:$A$301,0)),2),0)</f>
        <v>0</v>
      </c>
      <c r="AM202" s="24" t="str">
        <f aca="false">IFERROR(""&amp;INDEX(Adições!$Q$2:$Q$301,MATCH($B202,Adições!$A$2:$A$301,0)),"")</f>
        <v/>
      </c>
      <c r="AN202" s="28" t="n">
        <f aca="false">M202+Q202+W202+AB202+AC202+AG202+AL202</f>
        <v>0</v>
      </c>
    </row>
    <row r="203" customFormat="false" ht="12.8" hidden="false" customHeight="false" outlineLevel="0" collapsed="false">
      <c r="A203" s="34"/>
      <c r="B203" s="21"/>
      <c r="C203" s="22"/>
      <c r="D203" s="32"/>
      <c r="E203" s="24" t="str">
        <f aca="false">IFERROR(""&amp;INDEX(Adições!$B$2:$B$301,MATCH($B203,Adições!$A$2:$A$301,0)),"")</f>
        <v/>
      </c>
      <c r="F203" s="25" t="n">
        <f aca="false">IFERROR(ROUND($G203/INDEX(Adições!$E$2:$E$301,MATCH($B203,Adições!$A$2:$A$301,0))*INDEX(Adições!$F$2:$F$301,MATCH($B203,Adições!$A$2:$A$301,0)),2),0)</f>
        <v>0</v>
      </c>
      <c r="G203" s="26" t="n">
        <f aca="false">ROUND(C203*D203,4)</f>
        <v>0</v>
      </c>
      <c r="H203" s="27" t="n">
        <f aca="false">ROUND(D203*Operação!$C$1,8)</f>
        <v>0</v>
      </c>
      <c r="I203" s="28" t="n">
        <f aca="false">ROUND(C203*H203,2)</f>
        <v>0</v>
      </c>
      <c r="J203" s="28" t="n">
        <f aca="false">IFERROR(ROUND($F203/SUM(Adições!$F:$F)*Operação!$C$4,2),0)</f>
        <v>0</v>
      </c>
      <c r="K203" s="28" t="n">
        <f aca="false">IFERROR(ROUND($G203/SUM(Adições!$E:$E)*Operação!$C$5,2),0)</f>
        <v>0</v>
      </c>
      <c r="L203" s="28" t="n">
        <f aca="false">IFERROR(ROUND($G203/SUM(Adições!$E:$E)*Operação!$C$6,2),0)</f>
        <v>0</v>
      </c>
      <c r="M203" s="28" t="n">
        <f aca="false">I203+J203+K203+L203</f>
        <v>0</v>
      </c>
      <c r="N203" s="29" t="s">
        <v>40</v>
      </c>
      <c r="O203" s="30" t="n">
        <f aca="false">IFERROR(IF(P203&gt;0,ROUND((M203+W203+AB203+AC203+AG203+AL203)/(1-P203/100),2),0),0)</f>
        <v>0</v>
      </c>
      <c r="P203" s="30" t="n">
        <f aca="false">IFERROR(INDEX(Adições!$R$2:$R$301,MATCH($B203,Adições!$A$2:$A$301,0)),0)</f>
        <v>0</v>
      </c>
      <c r="Q203" s="30" t="n">
        <f aca="false">IFERROR(ROUND(O203*P203/100,2),0)</f>
        <v>0</v>
      </c>
      <c r="R203" s="30" t="n">
        <f aca="false">IFERROR(ROUND(Q203*(-INDEX(Adições!$S$2:$S$301,MATCH($B203,Adições!$A$2:$A$301,0))/100),2),0)</f>
        <v>0</v>
      </c>
      <c r="S203" s="24" t="str">
        <f aca="false">IFERROR(""&amp;INDEX(Adições!$T$2:$T$301,MATCH($B203,Adições!$A$2:$A$301,0)),"")</f>
        <v/>
      </c>
      <c r="T203" s="29" t="s">
        <v>40</v>
      </c>
      <c r="U203" s="30" t="n">
        <f aca="false">IFERROR(ROUND(W203*100/V203,2),0)</f>
        <v>0</v>
      </c>
      <c r="V203" s="31" t="n">
        <f aca="false">IFERROR(INDEX(Adições!$I$2:$I$301,MATCH($B203,Adições!$A$2:$A$301,0)),0)</f>
        <v>0</v>
      </c>
      <c r="W203" s="30" t="n">
        <f aca="false">IFERROR(ROUND($G203/INDEX(Adições!$E$2:$E$301,MATCH($B203,Adições!$A$2:$A$301,0))*INDEX(Adições!$J$2:$J$301,MATCH($B203,Adições!$A$2:$A$301,0)),2),0)</f>
        <v>0</v>
      </c>
      <c r="X203" s="24" t="str">
        <f aca="false">IFERROR(""&amp;INDEX(Adições!$K$2:$K$301,MATCH($B203,Adições!$A$2:$A$301,0)),"")</f>
        <v/>
      </c>
      <c r="Y203" s="29" t="s">
        <v>40</v>
      </c>
      <c r="Z203" s="30" t="n">
        <f aca="false">IFERROR(ROUND(AB203*100/AA203,2),0)</f>
        <v>0</v>
      </c>
      <c r="AA203" s="31" t="n">
        <f aca="false">IFERROR(INDEX(Adições!$G$2:$G$301,MATCH($B203,Adições!$A$2:$A$301,0)),0)</f>
        <v>0</v>
      </c>
      <c r="AB203" s="30" t="n">
        <f aca="false">IFERROR(ROUND($G203/INDEX(Adições!$E$2:$E$301,MATCH($B203,Adições!$A$2:$A$301,0))*INDEX(Adições!$H$2:$H$301,MATCH($B203,Adições!$A$2:$A$301,0)),2),0)</f>
        <v>0</v>
      </c>
      <c r="AC203" s="28" t="n">
        <f aca="false">IFERROR(ROUND($G203/SUM(Adições!$E:$E)*Operação!$C$7,2),0)</f>
        <v>0</v>
      </c>
      <c r="AD203" s="29" t="s">
        <v>40</v>
      </c>
      <c r="AE203" s="30" t="n">
        <f aca="false">IFERROR(ROUND(AG203*100/AF203,2),0)</f>
        <v>0</v>
      </c>
      <c r="AF203" s="28" t="n">
        <f aca="false">IFERROR(INDEX(Adições!$L$2:$L$301,MATCH($B203,Adições!$A$2:$A$301,0)),0)</f>
        <v>0</v>
      </c>
      <c r="AG203" s="30" t="n">
        <f aca="false">IFERROR(ROUND($G203/INDEX(Adições!$E$2:$E$301,MATCH($B203,Adições!$A$2:$A$301,0))*INDEX(Adições!$M$2:$M$301,MATCH($B203,Adições!$A$2:$A$301,0)),2),0)</f>
        <v>0</v>
      </c>
      <c r="AH203" s="24" t="str">
        <f aca="false">IFERROR(""&amp;INDEX(Adições!$N$2:$N$301,MATCH($B203,Adições!$A$2:$A$301,0)),"")</f>
        <v/>
      </c>
      <c r="AI203" s="29" t="s">
        <v>40</v>
      </c>
      <c r="AJ203" s="30" t="n">
        <f aca="false">IFERROR(ROUND(AL203*100/AK203,2),0)</f>
        <v>0</v>
      </c>
      <c r="AK203" s="28" t="n">
        <f aca="false">IFERROR(INDEX(Adições!$O$2:$O$301,MATCH($B203,Adições!$A$2:$A$301,0)),0)</f>
        <v>0</v>
      </c>
      <c r="AL203" s="30" t="n">
        <f aca="false">IFERROR(ROUND($G203/INDEX(Adições!$E$2:$E$301,MATCH($B203,Adições!$A$2:$A$301,0))*INDEX(Adições!$P$2:$P$301,MATCH($B203,Adições!$A$2:$A$301,0)),2),0)</f>
        <v>0</v>
      </c>
      <c r="AM203" s="24" t="str">
        <f aca="false">IFERROR(""&amp;INDEX(Adições!$Q$2:$Q$301,MATCH($B203,Adições!$A$2:$A$301,0)),"")</f>
        <v/>
      </c>
      <c r="AN203" s="28" t="n">
        <f aca="false">M203+Q203+W203+AB203+AC203+AG203+AL203</f>
        <v>0</v>
      </c>
    </row>
    <row r="204" customFormat="false" ht="12.8" hidden="false" customHeight="false" outlineLevel="0" collapsed="false">
      <c r="A204" s="34"/>
      <c r="B204" s="21"/>
      <c r="C204" s="22"/>
      <c r="D204" s="32"/>
      <c r="E204" s="24" t="str">
        <f aca="false">IFERROR(""&amp;INDEX(Adições!$B$2:$B$301,MATCH($B204,Adições!$A$2:$A$301,0)),"")</f>
        <v/>
      </c>
      <c r="F204" s="25" t="n">
        <f aca="false">IFERROR(ROUND($G204/INDEX(Adições!$E$2:$E$301,MATCH($B204,Adições!$A$2:$A$301,0))*INDEX(Adições!$F$2:$F$301,MATCH($B204,Adições!$A$2:$A$301,0)),2),0)</f>
        <v>0</v>
      </c>
      <c r="G204" s="26" t="n">
        <f aca="false">ROUND(C204*D204,4)</f>
        <v>0</v>
      </c>
      <c r="H204" s="27" t="n">
        <f aca="false">ROUND(D204*Operação!$C$1,8)</f>
        <v>0</v>
      </c>
      <c r="I204" s="28" t="n">
        <f aca="false">ROUND(C204*H204,2)</f>
        <v>0</v>
      </c>
      <c r="J204" s="28" t="n">
        <f aca="false">IFERROR(ROUND($F204/SUM(Adições!$F:$F)*Operação!$C$4,2),0)</f>
        <v>0</v>
      </c>
      <c r="K204" s="28" t="n">
        <f aca="false">IFERROR(ROUND($G204/SUM(Adições!$E:$E)*Operação!$C$5,2),0)</f>
        <v>0</v>
      </c>
      <c r="L204" s="28" t="n">
        <f aca="false">IFERROR(ROUND($G204/SUM(Adições!$E:$E)*Operação!$C$6,2),0)</f>
        <v>0</v>
      </c>
      <c r="M204" s="28" t="n">
        <f aca="false">I204+J204+K204+L204</f>
        <v>0</v>
      </c>
      <c r="N204" s="29" t="s">
        <v>40</v>
      </c>
      <c r="O204" s="30" t="n">
        <f aca="false">IFERROR(IF(P204&gt;0,ROUND((M204+W204+AB204+AC204+AG204+AL204)/(1-P204/100),2),0),0)</f>
        <v>0</v>
      </c>
      <c r="P204" s="30" t="n">
        <f aca="false">IFERROR(INDEX(Adições!$R$2:$R$301,MATCH($B204,Adições!$A$2:$A$301,0)),0)</f>
        <v>0</v>
      </c>
      <c r="Q204" s="30" t="n">
        <f aca="false">IFERROR(ROUND(O204*P204/100,2),0)</f>
        <v>0</v>
      </c>
      <c r="R204" s="30" t="n">
        <f aca="false">IFERROR(ROUND(Q204*(-INDEX(Adições!$S$2:$S$301,MATCH($B204,Adições!$A$2:$A$301,0))/100),2),0)</f>
        <v>0</v>
      </c>
      <c r="S204" s="24" t="str">
        <f aca="false">IFERROR(""&amp;INDEX(Adições!$T$2:$T$301,MATCH($B204,Adições!$A$2:$A$301,0)),"")</f>
        <v/>
      </c>
      <c r="T204" s="29" t="s">
        <v>40</v>
      </c>
      <c r="U204" s="30" t="n">
        <f aca="false">IFERROR(ROUND(W204*100/V204,2),0)</f>
        <v>0</v>
      </c>
      <c r="V204" s="31" t="n">
        <f aca="false">IFERROR(INDEX(Adições!$I$2:$I$301,MATCH($B204,Adições!$A$2:$A$301,0)),0)</f>
        <v>0</v>
      </c>
      <c r="W204" s="30" t="n">
        <f aca="false">IFERROR(ROUND($G204/INDEX(Adições!$E$2:$E$301,MATCH($B204,Adições!$A$2:$A$301,0))*INDEX(Adições!$J$2:$J$301,MATCH($B204,Adições!$A$2:$A$301,0)),2),0)</f>
        <v>0</v>
      </c>
      <c r="X204" s="24" t="str">
        <f aca="false">IFERROR(""&amp;INDEX(Adições!$K$2:$K$301,MATCH($B204,Adições!$A$2:$A$301,0)),"")</f>
        <v/>
      </c>
      <c r="Y204" s="29" t="s">
        <v>40</v>
      </c>
      <c r="Z204" s="30" t="n">
        <f aca="false">IFERROR(ROUND(AB204*100/AA204,2),0)</f>
        <v>0</v>
      </c>
      <c r="AA204" s="31" t="n">
        <f aca="false">IFERROR(INDEX(Adições!$G$2:$G$301,MATCH($B204,Adições!$A$2:$A$301,0)),0)</f>
        <v>0</v>
      </c>
      <c r="AB204" s="30" t="n">
        <f aca="false">IFERROR(ROUND($G204/INDEX(Adições!$E$2:$E$301,MATCH($B204,Adições!$A$2:$A$301,0))*INDEX(Adições!$H$2:$H$301,MATCH($B204,Adições!$A$2:$A$301,0)),2),0)</f>
        <v>0</v>
      </c>
      <c r="AC204" s="28" t="n">
        <f aca="false">IFERROR(ROUND($G204/SUM(Adições!$E:$E)*Operação!$C$7,2),0)</f>
        <v>0</v>
      </c>
      <c r="AD204" s="29" t="s">
        <v>40</v>
      </c>
      <c r="AE204" s="30" t="n">
        <f aca="false">IFERROR(ROUND(AG204*100/AF204,2),0)</f>
        <v>0</v>
      </c>
      <c r="AF204" s="28" t="n">
        <f aca="false">IFERROR(INDEX(Adições!$L$2:$L$301,MATCH($B204,Adições!$A$2:$A$301,0)),0)</f>
        <v>0</v>
      </c>
      <c r="AG204" s="30" t="n">
        <f aca="false">IFERROR(ROUND($G204/INDEX(Adições!$E$2:$E$301,MATCH($B204,Adições!$A$2:$A$301,0))*INDEX(Adições!$M$2:$M$301,MATCH($B204,Adições!$A$2:$A$301,0)),2),0)</f>
        <v>0</v>
      </c>
      <c r="AH204" s="24" t="str">
        <f aca="false">IFERROR(""&amp;INDEX(Adições!$N$2:$N$301,MATCH($B204,Adições!$A$2:$A$301,0)),"")</f>
        <v/>
      </c>
      <c r="AI204" s="29" t="s">
        <v>40</v>
      </c>
      <c r="AJ204" s="30" t="n">
        <f aca="false">IFERROR(ROUND(AL204*100/AK204,2),0)</f>
        <v>0</v>
      </c>
      <c r="AK204" s="28" t="n">
        <f aca="false">IFERROR(INDEX(Adições!$O$2:$O$301,MATCH($B204,Adições!$A$2:$A$301,0)),0)</f>
        <v>0</v>
      </c>
      <c r="AL204" s="30" t="n">
        <f aca="false">IFERROR(ROUND($G204/INDEX(Adições!$E$2:$E$301,MATCH($B204,Adições!$A$2:$A$301,0))*INDEX(Adições!$P$2:$P$301,MATCH($B204,Adições!$A$2:$A$301,0)),2),0)</f>
        <v>0</v>
      </c>
      <c r="AM204" s="24" t="str">
        <f aca="false">IFERROR(""&amp;INDEX(Adições!$Q$2:$Q$301,MATCH($B204,Adições!$A$2:$A$301,0)),"")</f>
        <v/>
      </c>
      <c r="AN204" s="28" t="n">
        <f aca="false">M204+Q204+W204+AB204+AC204+AG204+AL204</f>
        <v>0</v>
      </c>
    </row>
    <row r="205" customFormat="false" ht="12.8" hidden="false" customHeight="false" outlineLevel="0" collapsed="false">
      <c r="A205" s="34"/>
      <c r="B205" s="21"/>
      <c r="C205" s="22"/>
      <c r="D205" s="32"/>
      <c r="E205" s="24" t="str">
        <f aca="false">IFERROR(""&amp;INDEX(Adições!$B$2:$B$301,MATCH($B205,Adições!$A$2:$A$301,0)),"")</f>
        <v/>
      </c>
      <c r="F205" s="25" t="n">
        <f aca="false">IFERROR(ROUND($G205/INDEX(Adições!$E$2:$E$301,MATCH($B205,Adições!$A$2:$A$301,0))*INDEX(Adições!$F$2:$F$301,MATCH($B205,Adições!$A$2:$A$301,0)),2),0)</f>
        <v>0</v>
      </c>
      <c r="G205" s="26" t="n">
        <f aca="false">ROUND(C205*D205,4)</f>
        <v>0</v>
      </c>
      <c r="H205" s="27" t="n">
        <f aca="false">ROUND(D205*Operação!$C$1,8)</f>
        <v>0</v>
      </c>
      <c r="I205" s="28" t="n">
        <f aca="false">ROUND(C205*H205,2)</f>
        <v>0</v>
      </c>
      <c r="J205" s="28" t="n">
        <f aca="false">IFERROR(ROUND($F205/SUM(Adições!$F:$F)*Operação!$C$4,2),0)</f>
        <v>0</v>
      </c>
      <c r="K205" s="28" t="n">
        <f aca="false">IFERROR(ROUND($G205/SUM(Adições!$E:$E)*Operação!$C$5,2),0)</f>
        <v>0</v>
      </c>
      <c r="L205" s="28" t="n">
        <f aca="false">IFERROR(ROUND($G205/SUM(Adições!$E:$E)*Operação!$C$6,2),0)</f>
        <v>0</v>
      </c>
      <c r="M205" s="28" t="n">
        <f aca="false">I205+J205+K205+L205</f>
        <v>0</v>
      </c>
      <c r="N205" s="29" t="s">
        <v>40</v>
      </c>
      <c r="O205" s="30" t="n">
        <f aca="false">IFERROR(IF(P205&gt;0,ROUND((M205+W205+AB205+AC205+AG205+AL205)/(1-P205/100),2),0),0)</f>
        <v>0</v>
      </c>
      <c r="P205" s="30" t="n">
        <f aca="false">IFERROR(INDEX(Adições!$R$2:$R$301,MATCH($B205,Adições!$A$2:$A$301,0)),0)</f>
        <v>0</v>
      </c>
      <c r="Q205" s="30" t="n">
        <f aca="false">IFERROR(ROUND(O205*P205/100,2),0)</f>
        <v>0</v>
      </c>
      <c r="R205" s="30" t="n">
        <f aca="false">IFERROR(ROUND(Q205*(-INDEX(Adições!$S$2:$S$301,MATCH($B205,Adições!$A$2:$A$301,0))/100),2),0)</f>
        <v>0</v>
      </c>
      <c r="S205" s="24" t="str">
        <f aca="false">IFERROR(""&amp;INDEX(Adições!$T$2:$T$301,MATCH($B205,Adições!$A$2:$A$301,0)),"")</f>
        <v/>
      </c>
      <c r="T205" s="29" t="s">
        <v>40</v>
      </c>
      <c r="U205" s="30" t="n">
        <f aca="false">IFERROR(ROUND(W205*100/V205,2),0)</f>
        <v>0</v>
      </c>
      <c r="V205" s="31" t="n">
        <f aca="false">IFERROR(INDEX(Adições!$I$2:$I$301,MATCH($B205,Adições!$A$2:$A$301,0)),0)</f>
        <v>0</v>
      </c>
      <c r="W205" s="30" t="n">
        <f aca="false">IFERROR(ROUND($G205/INDEX(Adições!$E$2:$E$301,MATCH($B205,Adições!$A$2:$A$301,0))*INDEX(Adições!$J$2:$J$301,MATCH($B205,Adições!$A$2:$A$301,0)),2),0)</f>
        <v>0</v>
      </c>
      <c r="X205" s="24" t="str">
        <f aca="false">IFERROR(""&amp;INDEX(Adições!$K$2:$K$301,MATCH($B205,Adições!$A$2:$A$301,0)),"")</f>
        <v/>
      </c>
      <c r="Y205" s="29" t="s">
        <v>40</v>
      </c>
      <c r="Z205" s="30" t="n">
        <f aca="false">IFERROR(ROUND(AB205*100/AA205,2),0)</f>
        <v>0</v>
      </c>
      <c r="AA205" s="31" t="n">
        <f aca="false">IFERROR(INDEX(Adições!$G$2:$G$301,MATCH($B205,Adições!$A$2:$A$301,0)),0)</f>
        <v>0</v>
      </c>
      <c r="AB205" s="30" t="n">
        <f aca="false">IFERROR(ROUND($G205/INDEX(Adições!$E$2:$E$301,MATCH($B205,Adições!$A$2:$A$301,0))*INDEX(Adições!$H$2:$H$301,MATCH($B205,Adições!$A$2:$A$301,0)),2),0)</f>
        <v>0</v>
      </c>
      <c r="AC205" s="28" t="n">
        <f aca="false">IFERROR(ROUND($G205/SUM(Adições!$E:$E)*Operação!$C$7,2),0)</f>
        <v>0</v>
      </c>
      <c r="AD205" s="29" t="s">
        <v>40</v>
      </c>
      <c r="AE205" s="30" t="n">
        <f aca="false">IFERROR(ROUND(AG205*100/AF205,2),0)</f>
        <v>0</v>
      </c>
      <c r="AF205" s="28" t="n">
        <f aca="false">IFERROR(INDEX(Adições!$L$2:$L$301,MATCH($B205,Adições!$A$2:$A$301,0)),0)</f>
        <v>0</v>
      </c>
      <c r="AG205" s="30" t="n">
        <f aca="false">IFERROR(ROUND($G205/INDEX(Adições!$E$2:$E$301,MATCH($B205,Adições!$A$2:$A$301,0))*INDEX(Adições!$M$2:$M$301,MATCH($B205,Adições!$A$2:$A$301,0)),2),0)</f>
        <v>0</v>
      </c>
      <c r="AH205" s="24" t="str">
        <f aca="false">IFERROR(""&amp;INDEX(Adições!$N$2:$N$301,MATCH($B205,Adições!$A$2:$A$301,0)),"")</f>
        <v/>
      </c>
      <c r="AI205" s="29" t="s">
        <v>40</v>
      </c>
      <c r="AJ205" s="30" t="n">
        <f aca="false">IFERROR(ROUND(AL205*100/AK205,2),0)</f>
        <v>0</v>
      </c>
      <c r="AK205" s="28" t="n">
        <f aca="false">IFERROR(INDEX(Adições!$O$2:$O$301,MATCH($B205,Adições!$A$2:$A$301,0)),0)</f>
        <v>0</v>
      </c>
      <c r="AL205" s="30" t="n">
        <f aca="false">IFERROR(ROUND($G205/INDEX(Adições!$E$2:$E$301,MATCH($B205,Adições!$A$2:$A$301,0))*INDEX(Adições!$P$2:$P$301,MATCH($B205,Adições!$A$2:$A$301,0)),2),0)</f>
        <v>0</v>
      </c>
      <c r="AM205" s="24" t="str">
        <f aca="false">IFERROR(""&amp;INDEX(Adições!$Q$2:$Q$301,MATCH($B205,Adições!$A$2:$A$301,0)),"")</f>
        <v/>
      </c>
      <c r="AN205" s="28" t="n">
        <f aca="false">M205+Q205+W205+AB205+AC205+AG205+AL205</f>
        <v>0</v>
      </c>
    </row>
    <row r="206" customFormat="false" ht="12.8" hidden="false" customHeight="false" outlineLevel="0" collapsed="false">
      <c r="A206" s="34"/>
      <c r="B206" s="21"/>
      <c r="C206" s="22"/>
      <c r="D206" s="32"/>
      <c r="E206" s="24" t="str">
        <f aca="false">IFERROR(""&amp;INDEX(Adições!$B$2:$B$301,MATCH($B206,Adições!$A$2:$A$301,0)),"")</f>
        <v/>
      </c>
      <c r="F206" s="25" t="n">
        <f aca="false">IFERROR(ROUND($G206/INDEX(Adições!$E$2:$E$301,MATCH($B206,Adições!$A$2:$A$301,0))*INDEX(Adições!$F$2:$F$301,MATCH($B206,Adições!$A$2:$A$301,0)),2),0)</f>
        <v>0</v>
      </c>
      <c r="G206" s="26" t="n">
        <f aca="false">ROUND(C206*D206,4)</f>
        <v>0</v>
      </c>
      <c r="H206" s="27" t="n">
        <f aca="false">ROUND(D206*Operação!$C$1,8)</f>
        <v>0</v>
      </c>
      <c r="I206" s="28" t="n">
        <f aca="false">ROUND(C206*H206,2)</f>
        <v>0</v>
      </c>
      <c r="J206" s="28" t="n">
        <f aca="false">IFERROR(ROUND($F206/SUM(Adições!$F:$F)*Operação!$C$4,2),0)</f>
        <v>0</v>
      </c>
      <c r="K206" s="28" t="n">
        <f aca="false">IFERROR(ROUND($G206/SUM(Adições!$E:$E)*Operação!$C$5,2),0)</f>
        <v>0</v>
      </c>
      <c r="L206" s="28" t="n">
        <f aca="false">IFERROR(ROUND($G206/SUM(Adições!$E:$E)*Operação!$C$6,2),0)</f>
        <v>0</v>
      </c>
      <c r="M206" s="28" t="n">
        <f aca="false">I206+J206+K206+L206</f>
        <v>0</v>
      </c>
      <c r="N206" s="29" t="s">
        <v>40</v>
      </c>
      <c r="O206" s="30" t="n">
        <f aca="false">IFERROR(IF(P206&gt;0,ROUND((M206+W206+AB206+AC206+AG206+AL206)/(1-P206/100),2),0),0)</f>
        <v>0</v>
      </c>
      <c r="P206" s="30" t="n">
        <f aca="false">IFERROR(INDEX(Adições!$R$2:$R$301,MATCH($B206,Adições!$A$2:$A$301,0)),0)</f>
        <v>0</v>
      </c>
      <c r="Q206" s="30" t="n">
        <f aca="false">IFERROR(ROUND(O206*P206/100,2),0)</f>
        <v>0</v>
      </c>
      <c r="R206" s="30" t="n">
        <f aca="false">IFERROR(ROUND(Q206*(-INDEX(Adições!$S$2:$S$301,MATCH($B206,Adições!$A$2:$A$301,0))/100),2),0)</f>
        <v>0</v>
      </c>
      <c r="S206" s="24" t="str">
        <f aca="false">IFERROR(""&amp;INDEX(Adições!$T$2:$T$301,MATCH($B206,Adições!$A$2:$A$301,0)),"")</f>
        <v/>
      </c>
      <c r="T206" s="29" t="s">
        <v>40</v>
      </c>
      <c r="U206" s="30" t="n">
        <f aca="false">IFERROR(ROUND(W206*100/V206,2),0)</f>
        <v>0</v>
      </c>
      <c r="V206" s="31" t="n">
        <f aca="false">IFERROR(INDEX(Adições!$I$2:$I$301,MATCH($B206,Adições!$A$2:$A$301,0)),0)</f>
        <v>0</v>
      </c>
      <c r="W206" s="30" t="n">
        <f aca="false">IFERROR(ROUND($G206/INDEX(Adições!$E$2:$E$301,MATCH($B206,Adições!$A$2:$A$301,0))*INDEX(Adições!$J$2:$J$301,MATCH($B206,Adições!$A$2:$A$301,0)),2),0)</f>
        <v>0</v>
      </c>
      <c r="X206" s="24" t="str">
        <f aca="false">IFERROR(""&amp;INDEX(Adições!$K$2:$K$301,MATCH($B206,Adições!$A$2:$A$301,0)),"")</f>
        <v/>
      </c>
      <c r="Y206" s="29" t="s">
        <v>40</v>
      </c>
      <c r="Z206" s="30" t="n">
        <f aca="false">IFERROR(ROUND(AB206*100/AA206,2),0)</f>
        <v>0</v>
      </c>
      <c r="AA206" s="31" t="n">
        <f aca="false">IFERROR(INDEX(Adições!$G$2:$G$301,MATCH($B206,Adições!$A$2:$A$301,0)),0)</f>
        <v>0</v>
      </c>
      <c r="AB206" s="30" t="n">
        <f aca="false">IFERROR(ROUND($G206/INDEX(Adições!$E$2:$E$301,MATCH($B206,Adições!$A$2:$A$301,0))*INDEX(Adições!$H$2:$H$301,MATCH($B206,Adições!$A$2:$A$301,0)),2),0)</f>
        <v>0</v>
      </c>
      <c r="AC206" s="28" t="n">
        <f aca="false">IFERROR(ROUND($G206/SUM(Adições!$E:$E)*Operação!$C$7,2),0)</f>
        <v>0</v>
      </c>
      <c r="AD206" s="29" t="s">
        <v>40</v>
      </c>
      <c r="AE206" s="30" t="n">
        <f aca="false">IFERROR(ROUND(AG206*100/AF206,2),0)</f>
        <v>0</v>
      </c>
      <c r="AF206" s="28" t="n">
        <f aca="false">IFERROR(INDEX(Adições!$L$2:$L$301,MATCH($B206,Adições!$A$2:$A$301,0)),0)</f>
        <v>0</v>
      </c>
      <c r="AG206" s="30" t="n">
        <f aca="false">IFERROR(ROUND($G206/INDEX(Adições!$E$2:$E$301,MATCH($B206,Adições!$A$2:$A$301,0))*INDEX(Adições!$M$2:$M$301,MATCH($B206,Adições!$A$2:$A$301,0)),2),0)</f>
        <v>0</v>
      </c>
      <c r="AH206" s="24" t="str">
        <f aca="false">IFERROR(""&amp;INDEX(Adições!$N$2:$N$301,MATCH($B206,Adições!$A$2:$A$301,0)),"")</f>
        <v/>
      </c>
      <c r="AI206" s="29" t="s">
        <v>40</v>
      </c>
      <c r="AJ206" s="30" t="n">
        <f aca="false">IFERROR(ROUND(AL206*100/AK206,2),0)</f>
        <v>0</v>
      </c>
      <c r="AK206" s="28" t="n">
        <f aca="false">IFERROR(INDEX(Adições!$O$2:$O$301,MATCH($B206,Adições!$A$2:$A$301,0)),0)</f>
        <v>0</v>
      </c>
      <c r="AL206" s="30" t="n">
        <f aca="false">IFERROR(ROUND($G206/INDEX(Adições!$E$2:$E$301,MATCH($B206,Adições!$A$2:$A$301,0))*INDEX(Adições!$P$2:$P$301,MATCH($B206,Adições!$A$2:$A$301,0)),2),0)</f>
        <v>0</v>
      </c>
      <c r="AM206" s="24" t="str">
        <f aca="false">IFERROR(""&amp;INDEX(Adições!$Q$2:$Q$301,MATCH($B206,Adições!$A$2:$A$301,0)),"")</f>
        <v/>
      </c>
      <c r="AN206" s="28" t="n">
        <f aca="false">M206+Q206+W206+AB206+AC206+AG206+AL206</f>
        <v>0</v>
      </c>
    </row>
    <row r="207" customFormat="false" ht="12.8" hidden="false" customHeight="false" outlineLevel="0" collapsed="false">
      <c r="A207" s="34"/>
      <c r="B207" s="21"/>
      <c r="C207" s="22"/>
      <c r="D207" s="32"/>
      <c r="E207" s="24" t="str">
        <f aca="false">IFERROR(""&amp;INDEX(Adições!$B$2:$B$301,MATCH($B207,Adições!$A$2:$A$301,0)),"")</f>
        <v/>
      </c>
      <c r="F207" s="25" t="n">
        <f aca="false">IFERROR(ROUND($G207/INDEX(Adições!$E$2:$E$301,MATCH($B207,Adições!$A$2:$A$301,0))*INDEX(Adições!$F$2:$F$301,MATCH($B207,Adições!$A$2:$A$301,0)),2),0)</f>
        <v>0</v>
      </c>
      <c r="G207" s="26" t="n">
        <f aca="false">ROUND(C207*D207,4)</f>
        <v>0</v>
      </c>
      <c r="H207" s="27" t="n">
        <f aca="false">ROUND(D207*Operação!$C$1,8)</f>
        <v>0</v>
      </c>
      <c r="I207" s="28" t="n">
        <f aca="false">ROUND(C207*H207,2)</f>
        <v>0</v>
      </c>
      <c r="J207" s="28" t="n">
        <f aca="false">IFERROR(ROUND($F207/SUM(Adições!$F:$F)*Operação!$C$4,2),0)</f>
        <v>0</v>
      </c>
      <c r="K207" s="28" t="n">
        <f aca="false">IFERROR(ROUND($G207/SUM(Adições!$E:$E)*Operação!$C$5,2),0)</f>
        <v>0</v>
      </c>
      <c r="L207" s="28" t="n">
        <f aca="false">IFERROR(ROUND($G207/SUM(Adições!$E:$E)*Operação!$C$6,2),0)</f>
        <v>0</v>
      </c>
      <c r="M207" s="28" t="n">
        <f aca="false">I207+J207+K207+L207</f>
        <v>0</v>
      </c>
      <c r="N207" s="29" t="s">
        <v>40</v>
      </c>
      <c r="O207" s="30" t="n">
        <f aca="false">IFERROR(IF(P207&gt;0,ROUND((M207+W207+AB207+AC207+AG207+AL207)/(1-P207/100),2),0),0)</f>
        <v>0</v>
      </c>
      <c r="P207" s="30" t="n">
        <f aca="false">IFERROR(INDEX(Adições!$R$2:$R$301,MATCH($B207,Adições!$A$2:$A$301,0)),0)</f>
        <v>0</v>
      </c>
      <c r="Q207" s="30" t="n">
        <f aca="false">IFERROR(ROUND(O207*P207/100,2),0)</f>
        <v>0</v>
      </c>
      <c r="R207" s="30" t="n">
        <f aca="false">IFERROR(ROUND(Q207*(-INDEX(Adições!$S$2:$S$301,MATCH($B207,Adições!$A$2:$A$301,0))/100),2),0)</f>
        <v>0</v>
      </c>
      <c r="S207" s="24" t="str">
        <f aca="false">IFERROR(""&amp;INDEX(Adições!$T$2:$T$301,MATCH($B207,Adições!$A$2:$A$301,0)),"")</f>
        <v/>
      </c>
      <c r="T207" s="29" t="s">
        <v>40</v>
      </c>
      <c r="U207" s="30" t="n">
        <f aca="false">IFERROR(ROUND(W207*100/V207,2),0)</f>
        <v>0</v>
      </c>
      <c r="V207" s="31" t="n">
        <f aca="false">IFERROR(INDEX(Adições!$I$2:$I$301,MATCH($B207,Adições!$A$2:$A$301,0)),0)</f>
        <v>0</v>
      </c>
      <c r="W207" s="30" t="n">
        <f aca="false">IFERROR(ROUND($G207/INDEX(Adições!$E$2:$E$301,MATCH($B207,Adições!$A$2:$A$301,0))*INDEX(Adições!$J$2:$J$301,MATCH($B207,Adições!$A$2:$A$301,0)),2),0)</f>
        <v>0</v>
      </c>
      <c r="X207" s="24" t="str">
        <f aca="false">IFERROR(""&amp;INDEX(Adições!$K$2:$K$301,MATCH($B207,Adições!$A$2:$A$301,0)),"")</f>
        <v/>
      </c>
      <c r="Y207" s="29" t="s">
        <v>40</v>
      </c>
      <c r="Z207" s="30" t="n">
        <f aca="false">IFERROR(ROUND(AB207*100/AA207,2),0)</f>
        <v>0</v>
      </c>
      <c r="AA207" s="31" t="n">
        <f aca="false">IFERROR(INDEX(Adições!$G$2:$G$301,MATCH($B207,Adições!$A$2:$A$301,0)),0)</f>
        <v>0</v>
      </c>
      <c r="AB207" s="30" t="n">
        <f aca="false">IFERROR(ROUND($G207/INDEX(Adições!$E$2:$E$301,MATCH($B207,Adições!$A$2:$A$301,0))*INDEX(Adições!$H$2:$H$301,MATCH($B207,Adições!$A$2:$A$301,0)),2),0)</f>
        <v>0</v>
      </c>
      <c r="AC207" s="28" t="n">
        <f aca="false">IFERROR(ROUND($G207/SUM(Adições!$E:$E)*Operação!$C$7,2),0)</f>
        <v>0</v>
      </c>
      <c r="AD207" s="29" t="s">
        <v>40</v>
      </c>
      <c r="AE207" s="30" t="n">
        <f aca="false">IFERROR(ROUND(AG207*100/AF207,2),0)</f>
        <v>0</v>
      </c>
      <c r="AF207" s="28" t="n">
        <f aca="false">IFERROR(INDEX(Adições!$L$2:$L$301,MATCH($B207,Adições!$A$2:$A$301,0)),0)</f>
        <v>0</v>
      </c>
      <c r="AG207" s="30" t="n">
        <f aca="false">IFERROR(ROUND($G207/INDEX(Adições!$E$2:$E$301,MATCH($B207,Adições!$A$2:$A$301,0))*INDEX(Adições!$M$2:$M$301,MATCH($B207,Adições!$A$2:$A$301,0)),2),0)</f>
        <v>0</v>
      </c>
      <c r="AH207" s="24" t="str">
        <f aca="false">IFERROR(""&amp;INDEX(Adições!$N$2:$N$301,MATCH($B207,Adições!$A$2:$A$301,0)),"")</f>
        <v/>
      </c>
      <c r="AI207" s="29" t="s">
        <v>40</v>
      </c>
      <c r="AJ207" s="30" t="n">
        <f aca="false">IFERROR(ROUND(AL207*100/AK207,2),0)</f>
        <v>0</v>
      </c>
      <c r="AK207" s="28" t="n">
        <f aca="false">IFERROR(INDEX(Adições!$O$2:$O$301,MATCH($B207,Adições!$A$2:$A$301,0)),0)</f>
        <v>0</v>
      </c>
      <c r="AL207" s="30" t="n">
        <f aca="false">IFERROR(ROUND($G207/INDEX(Adições!$E$2:$E$301,MATCH($B207,Adições!$A$2:$A$301,0))*INDEX(Adições!$P$2:$P$301,MATCH($B207,Adições!$A$2:$A$301,0)),2),0)</f>
        <v>0</v>
      </c>
      <c r="AM207" s="24" t="str">
        <f aca="false">IFERROR(""&amp;INDEX(Adições!$Q$2:$Q$301,MATCH($B207,Adições!$A$2:$A$301,0)),"")</f>
        <v/>
      </c>
      <c r="AN207" s="28" t="n">
        <f aca="false">M207+Q207+W207+AB207+AC207+AG207+AL207</f>
        <v>0</v>
      </c>
    </row>
    <row r="208" customFormat="false" ht="12.8" hidden="false" customHeight="false" outlineLevel="0" collapsed="false">
      <c r="A208" s="34"/>
      <c r="B208" s="21"/>
      <c r="C208" s="22"/>
      <c r="D208" s="32"/>
      <c r="E208" s="24" t="str">
        <f aca="false">IFERROR(""&amp;INDEX(Adições!$B$2:$B$301,MATCH($B208,Adições!$A$2:$A$301,0)),"")</f>
        <v/>
      </c>
      <c r="F208" s="25" t="n">
        <f aca="false">IFERROR(ROUND($G208/INDEX(Adições!$E$2:$E$301,MATCH($B208,Adições!$A$2:$A$301,0))*INDEX(Adições!$F$2:$F$301,MATCH($B208,Adições!$A$2:$A$301,0)),2),0)</f>
        <v>0</v>
      </c>
      <c r="G208" s="26" t="n">
        <f aca="false">ROUND(C208*D208,4)</f>
        <v>0</v>
      </c>
      <c r="H208" s="27" t="n">
        <f aca="false">ROUND(D208*Operação!$C$1,8)</f>
        <v>0</v>
      </c>
      <c r="I208" s="28" t="n">
        <f aca="false">ROUND(C208*H208,2)</f>
        <v>0</v>
      </c>
      <c r="J208" s="28" t="n">
        <f aca="false">IFERROR(ROUND($F208/SUM(Adições!$F:$F)*Operação!$C$4,2),0)</f>
        <v>0</v>
      </c>
      <c r="K208" s="28" t="n">
        <f aca="false">IFERROR(ROUND($G208/SUM(Adições!$E:$E)*Operação!$C$5,2),0)</f>
        <v>0</v>
      </c>
      <c r="L208" s="28" t="n">
        <f aca="false">IFERROR(ROUND($G208/SUM(Adições!$E:$E)*Operação!$C$6,2),0)</f>
        <v>0</v>
      </c>
      <c r="M208" s="28" t="n">
        <f aca="false">I208+J208+K208+L208</f>
        <v>0</v>
      </c>
      <c r="N208" s="29" t="s">
        <v>40</v>
      </c>
      <c r="O208" s="30" t="n">
        <f aca="false">IFERROR(IF(P208&gt;0,ROUND((M208+W208+AB208+AC208+AG208+AL208)/(1-P208/100),2),0),0)</f>
        <v>0</v>
      </c>
      <c r="P208" s="30" t="n">
        <f aca="false">IFERROR(INDEX(Adições!$R$2:$R$301,MATCH($B208,Adições!$A$2:$A$301,0)),0)</f>
        <v>0</v>
      </c>
      <c r="Q208" s="30" t="n">
        <f aca="false">IFERROR(ROUND(O208*P208/100,2),0)</f>
        <v>0</v>
      </c>
      <c r="R208" s="30" t="n">
        <f aca="false">IFERROR(ROUND(Q208*(-INDEX(Adições!$S$2:$S$301,MATCH($B208,Adições!$A$2:$A$301,0))/100),2),0)</f>
        <v>0</v>
      </c>
      <c r="S208" s="24" t="str">
        <f aca="false">IFERROR(""&amp;INDEX(Adições!$T$2:$T$301,MATCH($B208,Adições!$A$2:$A$301,0)),"")</f>
        <v/>
      </c>
      <c r="T208" s="29" t="s">
        <v>40</v>
      </c>
      <c r="U208" s="30" t="n">
        <f aca="false">IFERROR(ROUND(W208*100/V208,2),0)</f>
        <v>0</v>
      </c>
      <c r="V208" s="31" t="n">
        <f aca="false">IFERROR(INDEX(Adições!$I$2:$I$301,MATCH($B208,Adições!$A$2:$A$301,0)),0)</f>
        <v>0</v>
      </c>
      <c r="W208" s="30" t="n">
        <f aca="false">IFERROR(ROUND($G208/INDEX(Adições!$E$2:$E$301,MATCH($B208,Adições!$A$2:$A$301,0))*INDEX(Adições!$J$2:$J$301,MATCH($B208,Adições!$A$2:$A$301,0)),2),0)</f>
        <v>0</v>
      </c>
      <c r="X208" s="24" t="str">
        <f aca="false">IFERROR(""&amp;INDEX(Adições!$K$2:$K$301,MATCH($B208,Adições!$A$2:$A$301,0)),"")</f>
        <v/>
      </c>
      <c r="Y208" s="29" t="s">
        <v>40</v>
      </c>
      <c r="Z208" s="30" t="n">
        <f aca="false">IFERROR(ROUND(AB208*100/AA208,2),0)</f>
        <v>0</v>
      </c>
      <c r="AA208" s="31" t="n">
        <f aca="false">IFERROR(INDEX(Adições!$G$2:$G$301,MATCH($B208,Adições!$A$2:$A$301,0)),0)</f>
        <v>0</v>
      </c>
      <c r="AB208" s="30" t="n">
        <f aca="false">IFERROR(ROUND($G208/INDEX(Adições!$E$2:$E$301,MATCH($B208,Adições!$A$2:$A$301,0))*INDEX(Adições!$H$2:$H$301,MATCH($B208,Adições!$A$2:$A$301,0)),2),0)</f>
        <v>0</v>
      </c>
      <c r="AC208" s="28" t="n">
        <f aca="false">IFERROR(ROUND($G208/SUM(Adições!$E:$E)*Operação!$C$7,2),0)</f>
        <v>0</v>
      </c>
      <c r="AD208" s="29" t="s">
        <v>40</v>
      </c>
      <c r="AE208" s="30" t="n">
        <f aca="false">IFERROR(ROUND(AG208*100/AF208,2),0)</f>
        <v>0</v>
      </c>
      <c r="AF208" s="28" t="n">
        <f aca="false">IFERROR(INDEX(Adições!$L$2:$L$301,MATCH($B208,Adições!$A$2:$A$301,0)),0)</f>
        <v>0</v>
      </c>
      <c r="AG208" s="30" t="n">
        <f aca="false">IFERROR(ROUND($G208/INDEX(Adições!$E$2:$E$301,MATCH($B208,Adições!$A$2:$A$301,0))*INDEX(Adições!$M$2:$M$301,MATCH($B208,Adições!$A$2:$A$301,0)),2),0)</f>
        <v>0</v>
      </c>
      <c r="AH208" s="24" t="str">
        <f aca="false">IFERROR(""&amp;INDEX(Adições!$N$2:$N$301,MATCH($B208,Adições!$A$2:$A$301,0)),"")</f>
        <v/>
      </c>
      <c r="AI208" s="29" t="s">
        <v>40</v>
      </c>
      <c r="AJ208" s="30" t="n">
        <f aca="false">IFERROR(ROUND(AL208*100/AK208,2),0)</f>
        <v>0</v>
      </c>
      <c r="AK208" s="28" t="n">
        <f aca="false">IFERROR(INDEX(Adições!$O$2:$O$301,MATCH($B208,Adições!$A$2:$A$301,0)),0)</f>
        <v>0</v>
      </c>
      <c r="AL208" s="30" t="n">
        <f aca="false">IFERROR(ROUND($G208/INDEX(Adições!$E$2:$E$301,MATCH($B208,Adições!$A$2:$A$301,0))*INDEX(Adições!$P$2:$P$301,MATCH($B208,Adições!$A$2:$A$301,0)),2),0)</f>
        <v>0</v>
      </c>
      <c r="AM208" s="24" t="str">
        <f aca="false">IFERROR(""&amp;INDEX(Adições!$Q$2:$Q$301,MATCH($B208,Adições!$A$2:$A$301,0)),"")</f>
        <v/>
      </c>
      <c r="AN208" s="28" t="n">
        <f aca="false">M208+Q208+W208+AB208+AC208+AG208+AL208</f>
        <v>0</v>
      </c>
    </row>
    <row r="209" customFormat="false" ht="12.8" hidden="false" customHeight="false" outlineLevel="0" collapsed="false">
      <c r="A209" s="34"/>
      <c r="B209" s="21"/>
      <c r="C209" s="22"/>
      <c r="D209" s="32"/>
      <c r="E209" s="24" t="str">
        <f aca="false">IFERROR(""&amp;INDEX(Adições!$B$2:$B$301,MATCH($B209,Adições!$A$2:$A$301,0)),"")</f>
        <v/>
      </c>
      <c r="F209" s="25" t="n">
        <f aca="false">IFERROR(ROUND($G209/INDEX(Adições!$E$2:$E$301,MATCH($B209,Adições!$A$2:$A$301,0))*INDEX(Adições!$F$2:$F$301,MATCH($B209,Adições!$A$2:$A$301,0)),2),0)</f>
        <v>0</v>
      </c>
      <c r="G209" s="26" t="n">
        <f aca="false">ROUND(C209*D209,4)</f>
        <v>0</v>
      </c>
      <c r="H209" s="27" t="n">
        <f aca="false">ROUND(D209*Operação!$C$1,8)</f>
        <v>0</v>
      </c>
      <c r="I209" s="28" t="n">
        <f aca="false">ROUND(C209*H209,2)</f>
        <v>0</v>
      </c>
      <c r="J209" s="28" t="n">
        <f aca="false">IFERROR(ROUND($F209/SUM(Adições!$F:$F)*Operação!$C$4,2),0)</f>
        <v>0</v>
      </c>
      <c r="K209" s="28" t="n">
        <f aca="false">IFERROR(ROUND($G209/SUM(Adições!$E:$E)*Operação!$C$5,2),0)</f>
        <v>0</v>
      </c>
      <c r="L209" s="28" t="n">
        <f aca="false">IFERROR(ROUND($G209/SUM(Adições!$E:$E)*Operação!$C$6,2),0)</f>
        <v>0</v>
      </c>
      <c r="M209" s="28" t="n">
        <f aca="false">I209+J209+K209+L209</f>
        <v>0</v>
      </c>
      <c r="N209" s="29" t="s">
        <v>40</v>
      </c>
      <c r="O209" s="30" t="n">
        <f aca="false">IFERROR(IF(P209&gt;0,ROUND((M209+W209+AB209+AC209+AG209+AL209)/(1-P209/100),2),0),0)</f>
        <v>0</v>
      </c>
      <c r="P209" s="30" t="n">
        <f aca="false">IFERROR(INDEX(Adições!$R$2:$R$301,MATCH($B209,Adições!$A$2:$A$301,0)),0)</f>
        <v>0</v>
      </c>
      <c r="Q209" s="30" t="n">
        <f aca="false">IFERROR(ROUND(O209*P209/100,2),0)</f>
        <v>0</v>
      </c>
      <c r="R209" s="30" t="n">
        <f aca="false">IFERROR(ROUND(Q209*(-INDEX(Adições!$S$2:$S$301,MATCH($B209,Adições!$A$2:$A$301,0))/100),2),0)</f>
        <v>0</v>
      </c>
      <c r="S209" s="24" t="str">
        <f aca="false">IFERROR(""&amp;INDEX(Adições!$T$2:$T$301,MATCH($B209,Adições!$A$2:$A$301,0)),"")</f>
        <v/>
      </c>
      <c r="T209" s="29" t="s">
        <v>40</v>
      </c>
      <c r="U209" s="30" t="n">
        <f aca="false">IFERROR(ROUND(W209*100/V209,2),0)</f>
        <v>0</v>
      </c>
      <c r="V209" s="31" t="n">
        <f aca="false">IFERROR(INDEX(Adições!$I$2:$I$301,MATCH($B209,Adições!$A$2:$A$301,0)),0)</f>
        <v>0</v>
      </c>
      <c r="W209" s="30" t="n">
        <f aca="false">IFERROR(ROUND($G209/INDEX(Adições!$E$2:$E$301,MATCH($B209,Adições!$A$2:$A$301,0))*INDEX(Adições!$J$2:$J$301,MATCH($B209,Adições!$A$2:$A$301,0)),2),0)</f>
        <v>0</v>
      </c>
      <c r="X209" s="24" t="str">
        <f aca="false">IFERROR(""&amp;INDEX(Adições!$K$2:$K$301,MATCH($B209,Adições!$A$2:$A$301,0)),"")</f>
        <v/>
      </c>
      <c r="Y209" s="29" t="s">
        <v>40</v>
      </c>
      <c r="Z209" s="30" t="n">
        <f aca="false">IFERROR(ROUND(AB209*100/AA209,2),0)</f>
        <v>0</v>
      </c>
      <c r="AA209" s="31" t="n">
        <f aca="false">IFERROR(INDEX(Adições!$G$2:$G$301,MATCH($B209,Adições!$A$2:$A$301,0)),0)</f>
        <v>0</v>
      </c>
      <c r="AB209" s="30" t="n">
        <f aca="false">IFERROR(ROUND($G209/INDEX(Adições!$E$2:$E$301,MATCH($B209,Adições!$A$2:$A$301,0))*INDEX(Adições!$H$2:$H$301,MATCH($B209,Adições!$A$2:$A$301,0)),2),0)</f>
        <v>0</v>
      </c>
      <c r="AC209" s="28" t="n">
        <f aca="false">IFERROR(ROUND($G209/SUM(Adições!$E:$E)*Operação!$C$7,2),0)</f>
        <v>0</v>
      </c>
      <c r="AD209" s="29" t="s">
        <v>40</v>
      </c>
      <c r="AE209" s="30" t="n">
        <f aca="false">IFERROR(ROUND(AG209*100/AF209,2),0)</f>
        <v>0</v>
      </c>
      <c r="AF209" s="28" t="n">
        <f aca="false">IFERROR(INDEX(Adições!$L$2:$L$301,MATCH($B209,Adições!$A$2:$A$301,0)),0)</f>
        <v>0</v>
      </c>
      <c r="AG209" s="30" t="n">
        <f aca="false">IFERROR(ROUND($G209/INDEX(Adições!$E$2:$E$301,MATCH($B209,Adições!$A$2:$A$301,0))*INDEX(Adições!$M$2:$M$301,MATCH($B209,Adições!$A$2:$A$301,0)),2),0)</f>
        <v>0</v>
      </c>
      <c r="AH209" s="24" t="str">
        <f aca="false">IFERROR(""&amp;INDEX(Adições!$N$2:$N$301,MATCH($B209,Adições!$A$2:$A$301,0)),"")</f>
        <v/>
      </c>
      <c r="AI209" s="29" t="s">
        <v>40</v>
      </c>
      <c r="AJ209" s="30" t="n">
        <f aca="false">IFERROR(ROUND(AL209*100/AK209,2),0)</f>
        <v>0</v>
      </c>
      <c r="AK209" s="28" t="n">
        <f aca="false">IFERROR(INDEX(Adições!$O$2:$O$301,MATCH($B209,Adições!$A$2:$A$301,0)),0)</f>
        <v>0</v>
      </c>
      <c r="AL209" s="30" t="n">
        <f aca="false">IFERROR(ROUND($G209/INDEX(Adições!$E$2:$E$301,MATCH($B209,Adições!$A$2:$A$301,0))*INDEX(Adições!$P$2:$P$301,MATCH($B209,Adições!$A$2:$A$301,0)),2),0)</f>
        <v>0</v>
      </c>
      <c r="AM209" s="24" t="str">
        <f aca="false">IFERROR(""&amp;INDEX(Adições!$Q$2:$Q$301,MATCH($B209,Adições!$A$2:$A$301,0)),"")</f>
        <v/>
      </c>
      <c r="AN209" s="28" t="n">
        <f aca="false">M209+Q209+W209+AB209+AC209+AG209+AL209</f>
        <v>0</v>
      </c>
    </row>
    <row r="210" customFormat="false" ht="12.8" hidden="false" customHeight="false" outlineLevel="0" collapsed="false">
      <c r="A210" s="34"/>
      <c r="B210" s="21"/>
      <c r="C210" s="22"/>
      <c r="D210" s="32"/>
      <c r="E210" s="24" t="str">
        <f aca="false">IFERROR(""&amp;INDEX(Adições!$B$2:$B$301,MATCH($B210,Adições!$A$2:$A$301,0)),"")</f>
        <v/>
      </c>
      <c r="F210" s="25" t="n">
        <f aca="false">IFERROR(ROUND($G210/INDEX(Adições!$E$2:$E$301,MATCH($B210,Adições!$A$2:$A$301,0))*INDEX(Adições!$F$2:$F$301,MATCH($B210,Adições!$A$2:$A$301,0)),2),0)</f>
        <v>0</v>
      </c>
      <c r="G210" s="26" t="n">
        <f aca="false">ROUND(C210*D210,4)</f>
        <v>0</v>
      </c>
      <c r="H210" s="27" t="n">
        <f aca="false">ROUND(D210*Operação!$C$1,8)</f>
        <v>0</v>
      </c>
      <c r="I210" s="28" t="n">
        <f aca="false">ROUND(C210*H210,2)</f>
        <v>0</v>
      </c>
      <c r="J210" s="28" t="n">
        <f aca="false">IFERROR(ROUND($F210/SUM(Adições!$F:$F)*Operação!$C$4,2),0)</f>
        <v>0</v>
      </c>
      <c r="K210" s="28" t="n">
        <f aca="false">IFERROR(ROUND($G210/SUM(Adições!$E:$E)*Operação!$C$5,2),0)</f>
        <v>0</v>
      </c>
      <c r="L210" s="28" t="n">
        <f aca="false">IFERROR(ROUND($G210/SUM(Adições!$E:$E)*Operação!$C$6,2),0)</f>
        <v>0</v>
      </c>
      <c r="M210" s="28" t="n">
        <f aca="false">I210+J210+K210+L210</f>
        <v>0</v>
      </c>
      <c r="N210" s="29" t="s">
        <v>40</v>
      </c>
      <c r="O210" s="30" t="n">
        <f aca="false">IFERROR(IF(P210&gt;0,ROUND((M210+W210+AB210+AC210+AG210+AL210)/(1-P210/100),2),0),0)</f>
        <v>0</v>
      </c>
      <c r="P210" s="30" t="n">
        <f aca="false">IFERROR(INDEX(Adições!$R$2:$R$301,MATCH($B210,Adições!$A$2:$A$301,0)),0)</f>
        <v>0</v>
      </c>
      <c r="Q210" s="30" t="n">
        <f aca="false">IFERROR(ROUND(O210*P210/100,2),0)</f>
        <v>0</v>
      </c>
      <c r="R210" s="30" t="n">
        <f aca="false">IFERROR(ROUND(Q210*(-INDEX(Adições!$S$2:$S$301,MATCH($B210,Adições!$A$2:$A$301,0))/100),2),0)</f>
        <v>0</v>
      </c>
      <c r="S210" s="24" t="str">
        <f aca="false">IFERROR(""&amp;INDEX(Adições!$T$2:$T$301,MATCH($B210,Adições!$A$2:$A$301,0)),"")</f>
        <v/>
      </c>
      <c r="T210" s="29" t="s">
        <v>40</v>
      </c>
      <c r="U210" s="30" t="n">
        <f aca="false">IFERROR(ROUND(W210*100/V210,2),0)</f>
        <v>0</v>
      </c>
      <c r="V210" s="31" t="n">
        <f aca="false">IFERROR(INDEX(Adições!$I$2:$I$301,MATCH($B210,Adições!$A$2:$A$301,0)),0)</f>
        <v>0</v>
      </c>
      <c r="W210" s="30" t="n">
        <f aca="false">IFERROR(ROUND($G210/INDEX(Adições!$E$2:$E$301,MATCH($B210,Adições!$A$2:$A$301,0))*INDEX(Adições!$J$2:$J$301,MATCH($B210,Adições!$A$2:$A$301,0)),2),0)</f>
        <v>0</v>
      </c>
      <c r="X210" s="24" t="str">
        <f aca="false">IFERROR(""&amp;INDEX(Adições!$K$2:$K$301,MATCH($B210,Adições!$A$2:$A$301,0)),"")</f>
        <v/>
      </c>
      <c r="Y210" s="29" t="s">
        <v>40</v>
      </c>
      <c r="Z210" s="30" t="n">
        <f aca="false">IFERROR(ROUND(AB210*100/AA210,2),0)</f>
        <v>0</v>
      </c>
      <c r="AA210" s="31" t="n">
        <f aca="false">IFERROR(INDEX(Adições!$G$2:$G$301,MATCH($B210,Adições!$A$2:$A$301,0)),0)</f>
        <v>0</v>
      </c>
      <c r="AB210" s="30" t="n">
        <f aca="false">IFERROR(ROUND($G210/INDEX(Adições!$E$2:$E$301,MATCH($B210,Adições!$A$2:$A$301,0))*INDEX(Adições!$H$2:$H$301,MATCH($B210,Adições!$A$2:$A$301,0)),2),0)</f>
        <v>0</v>
      </c>
      <c r="AC210" s="28" t="n">
        <f aca="false">IFERROR(ROUND($G210/SUM(Adições!$E:$E)*Operação!$C$7,2),0)</f>
        <v>0</v>
      </c>
      <c r="AD210" s="29" t="s">
        <v>40</v>
      </c>
      <c r="AE210" s="30" t="n">
        <f aca="false">IFERROR(ROUND(AG210*100/AF210,2),0)</f>
        <v>0</v>
      </c>
      <c r="AF210" s="28" t="n">
        <f aca="false">IFERROR(INDEX(Adições!$L$2:$L$301,MATCH($B210,Adições!$A$2:$A$301,0)),0)</f>
        <v>0</v>
      </c>
      <c r="AG210" s="30" t="n">
        <f aca="false">IFERROR(ROUND($G210/INDEX(Adições!$E$2:$E$301,MATCH($B210,Adições!$A$2:$A$301,0))*INDEX(Adições!$M$2:$M$301,MATCH($B210,Adições!$A$2:$A$301,0)),2),0)</f>
        <v>0</v>
      </c>
      <c r="AH210" s="24" t="str">
        <f aca="false">IFERROR(""&amp;INDEX(Adições!$N$2:$N$301,MATCH($B210,Adições!$A$2:$A$301,0)),"")</f>
        <v/>
      </c>
      <c r="AI210" s="29" t="s">
        <v>40</v>
      </c>
      <c r="AJ210" s="30" t="n">
        <f aca="false">IFERROR(ROUND(AL210*100/AK210,2),0)</f>
        <v>0</v>
      </c>
      <c r="AK210" s="28" t="n">
        <f aca="false">IFERROR(INDEX(Adições!$O$2:$O$301,MATCH($B210,Adições!$A$2:$A$301,0)),0)</f>
        <v>0</v>
      </c>
      <c r="AL210" s="30" t="n">
        <f aca="false">IFERROR(ROUND($G210/INDEX(Adições!$E$2:$E$301,MATCH($B210,Adições!$A$2:$A$301,0))*INDEX(Adições!$P$2:$P$301,MATCH($B210,Adições!$A$2:$A$301,0)),2),0)</f>
        <v>0</v>
      </c>
      <c r="AM210" s="24" t="str">
        <f aca="false">IFERROR(""&amp;INDEX(Adições!$Q$2:$Q$301,MATCH($B210,Adições!$A$2:$A$301,0)),"")</f>
        <v/>
      </c>
      <c r="AN210" s="28" t="n">
        <f aca="false">M210+Q210+W210+AB210+AC210+AG210+AL210</f>
        <v>0</v>
      </c>
    </row>
    <row r="211" customFormat="false" ht="12.8" hidden="false" customHeight="false" outlineLevel="0" collapsed="false">
      <c r="A211" s="34"/>
      <c r="B211" s="21"/>
      <c r="C211" s="22"/>
      <c r="D211" s="32"/>
      <c r="E211" s="24" t="str">
        <f aca="false">IFERROR(""&amp;INDEX(Adições!$B$2:$B$301,MATCH($B211,Adições!$A$2:$A$301,0)),"")</f>
        <v/>
      </c>
      <c r="F211" s="25" t="n">
        <f aca="false">IFERROR(ROUND($G211/INDEX(Adições!$E$2:$E$301,MATCH($B211,Adições!$A$2:$A$301,0))*INDEX(Adições!$F$2:$F$301,MATCH($B211,Adições!$A$2:$A$301,0)),2),0)</f>
        <v>0</v>
      </c>
      <c r="G211" s="26" t="n">
        <f aca="false">ROUND(C211*D211,4)</f>
        <v>0</v>
      </c>
      <c r="H211" s="27" t="n">
        <f aca="false">ROUND(D211*Operação!$C$1,8)</f>
        <v>0</v>
      </c>
      <c r="I211" s="28" t="n">
        <f aca="false">ROUND(C211*H211,2)</f>
        <v>0</v>
      </c>
      <c r="J211" s="28" t="n">
        <f aca="false">IFERROR(ROUND($F211/SUM(Adições!$F:$F)*Operação!$C$4,2),0)</f>
        <v>0</v>
      </c>
      <c r="K211" s="28" t="n">
        <f aca="false">IFERROR(ROUND($G211/SUM(Adições!$E:$E)*Operação!$C$5,2),0)</f>
        <v>0</v>
      </c>
      <c r="L211" s="28" t="n">
        <f aca="false">IFERROR(ROUND($G211/SUM(Adições!$E:$E)*Operação!$C$6,2),0)</f>
        <v>0</v>
      </c>
      <c r="M211" s="28" t="n">
        <f aca="false">I211+J211+K211+L211</f>
        <v>0</v>
      </c>
      <c r="N211" s="29" t="s">
        <v>40</v>
      </c>
      <c r="O211" s="30" t="n">
        <f aca="false">IFERROR(IF(P211&gt;0,ROUND((M211+W211+AB211+AC211+AG211+AL211)/(1-P211/100),2),0),0)</f>
        <v>0</v>
      </c>
      <c r="P211" s="30" t="n">
        <f aca="false">IFERROR(INDEX(Adições!$R$2:$R$301,MATCH($B211,Adições!$A$2:$A$301,0)),0)</f>
        <v>0</v>
      </c>
      <c r="Q211" s="30" t="n">
        <f aca="false">IFERROR(ROUND(O211*P211/100,2),0)</f>
        <v>0</v>
      </c>
      <c r="R211" s="30" t="n">
        <f aca="false">IFERROR(ROUND(Q211*(-INDEX(Adições!$S$2:$S$301,MATCH($B211,Adições!$A$2:$A$301,0))/100),2),0)</f>
        <v>0</v>
      </c>
      <c r="S211" s="24" t="str">
        <f aca="false">IFERROR(""&amp;INDEX(Adições!$T$2:$T$301,MATCH($B211,Adições!$A$2:$A$301,0)),"")</f>
        <v/>
      </c>
      <c r="T211" s="29" t="s">
        <v>40</v>
      </c>
      <c r="U211" s="30" t="n">
        <f aca="false">IFERROR(ROUND(W211*100/V211,2),0)</f>
        <v>0</v>
      </c>
      <c r="V211" s="31" t="n">
        <f aca="false">IFERROR(INDEX(Adições!$I$2:$I$301,MATCH($B211,Adições!$A$2:$A$301,0)),0)</f>
        <v>0</v>
      </c>
      <c r="W211" s="30" t="n">
        <f aca="false">IFERROR(ROUND($G211/INDEX(Adições!$E$2:$E$301,MATCH($B211,Adições!$A$2:$A$301,0))*INDEX(Adições!$J$2:$J$301,MATCH($B211,Adições!$A$2:$A$301,0)),2),0)</f>
        <v>0</v>
      </c>
      <c r="X211" s="24" t="str">
        <f aca="false">IFERROR(""&amp;INDEX(Adições!$K$2:$K$301,MATCH($B211,Adições!$A$2:$A$301,0)),"")</f>
        <v/>
      </c>
      <c r="Y211" s="29" t="s">
        <v>40</v>
      </c>
      <c r="Z211" s="30" t="n">
        <f aca="false">IFERROR(ROUND(AB211*100/AA211,2),0)</f>
        <v>0</v>
      </c>
      <c r="AA211" s="31" t="n">
        <f aca="false">IFERROR(INDEX(Adições!$G$2:$G$301,MATCH($B211,Adições!$A$2:$A$301,0)),0)</f>
        <v>0</v>
      </c>
      <c r="AB211" s="30" t="n">
        <f aca="false">IFERROR(ROUND($G211/INDEX(Adições!$E$2:$E$301,MATCH($B211,Adições!$A$2:$A$301,0))*INDEX(Adições!$H$2:$H$301,MATCH($B211,Adições!$A$2:$A$301,0)),2),0)</f>
        <v>0</v>
      </c>
      <c r="AC211" s="28" t="n">
        <f aca="false">IFERROR(ROUND($G211/SUM(Adições!$E:$E)*Operação!$C$7,2),0)</f>
        <v>0</v>
      </c>
      <c r="AD211" s="29" t="s">
        <v>40</v>
      </c>
      <c r="AE211" s="30" t="n">
        <f aca="false">IFERROR(ROUND(AG211*100/AF211,2),0)</f>
        <v>0</v>
      </c>
      <c r="AF211" s="28" t="n">
        <f aca="false">IFERROR(INDEX(Adições!$L$2:$L$301,MATCH($B211,Adições!$A$2:$A$301,0)),0)</f>
        <v>0</v>
      </c>
      <c r="AG211" s="30" t="n">
        <f aca="false">IFERROR(ROUND($G211/INDEX(Adições!$E$2:$E$301,MATCH($B211,Adições!$A$2:$A$301,0))*INDEX(Adições!$M$2:$M$301,MATCH($B211,Adições!$A$2:$A$301,0)),2),0)</f>
        <v>0</v>
      </c>
      <c r="AH211" s="24" t="str">
        <f aca="false">IFERROR(""&amp;INDEX(Adições!$N$2:$N$301,MATCH($B211,Adições!$A$2:$A$301,0)),"")</f>
        <v/>
      </c>
      <c r="AI211" s="29" t="s">
        <v>40</v>
      </c>
      <c r="AJ211" s="30" t="n">
        <f aca="false">IFERROR(ROUND(AL211*100/AK211,2),0)</f>
        <v>0</v>
      </c>
      <c r="AK211" s="28" t="n">
        <f aca="false">IFERROR(INDEX(Adições!$O$2:$O$301,MATCH($B211,Adições!$A$2:$A$301,0)),0)</f>
        <v>0</v>
      </c>
      <c r="AL211" s="30" t="n">
        <f aca="false">IFERROR(ROUND($G211/INDEX(Adições!$E$2:$E$301,MATCH($B211,Adições!$A$2:$A$301,0))*INDEX(Adições!$P$2:$P$301,MATCH($B211,Adições!$A$2:$A$301,0)),2),0)</f>
        <v>0</v>
      </c>
      <c r="AM211" s="24" t="str">
        <f aca="false">IFERROR(""&amp;INDEX(Adições!$Q$2:$Q$301,MATCH($B211,Adições!$A$2:$A$301,0)),"")</f>
        <v/>
      </c>
      <c r="AN211" s="28" t="n">
        <f aca="false">M211+Q211+W211+AB211+AC211+AG211+AL211</f>
        <v>0</v>
      </c>
    </row>
    <row r="212" customFormat="false" ht="12.8" hidden="false" customHeight="false" outlineLevel="0" collapsed="false">
      <c r="A212" s="34"/>
      <c r="B212" s="21"/>
      <c r="C212" s="22"/>
      <c r="D212" s="32"/>
      <c r="E212" s="24" t="str">
        <f aca="false">IFERROR(""&amp;INDEX(Adições!$B$2:$B$301,MATCH($B212,Adições!$A$2:$A$301,0)),"")</f>
        <v/>
      </c>
      <c r="F212" s="25" t="n">
        <f aca="false">IFERROR(ROUND($G212/INDEX(Adições!$E$2:$E$301,MATCH($B212,Adições!$A$2:$A$301,0))*INDEX(Adições!$F$2:$F$301,MATCH($B212,Adições!$A$2:$A$301,0)),2),0)</f>
        <v>0</v>
      </c>
      <c r="G212" s="26" t="n">
        <f aca="false">ROUND(C212*D212,4)</f>
        <v>0</v>
      </c>
      <c r="H212" s="27" t="n">
        <f aca="false">ROUND(D212*Operação!$C$1,8)</f>
        <v>0</v>
      </c>
      <c r="I212" s="28" t="n">
        <f aca="false">ROUND(C212*H212,2)</f>
        <v>0</v>
      </c>
      <c r="J212" s="28" t="n">
        <f aca="false">IFERROR(ROUND($F212/SUM(Adições!$F:$F)*Operação!$C$4,2),0)</f>
        <v>0</v>
      </c>
      <c r="K212" s="28" t="n">
        <f aca="false">IFERROR(ROUND($G212/SUM(Adições!$E:$E)*Operação!$C$5,2),0)</f>
        <v>0</v>
      </c>
      <c r="L212" s="28" t="n">
        <f aca="false">IFERROR(ROUND($G212/SUM(Adições!$E:$E)*Operação!$C$6,2),0)</f>
        <v>0</v>
      </c>
      <c r="M212" s="28" t="n">
        <f aca="false">I212+J212+K212+L212</f>
        <v>0</v>
      </c>
      <c r="N212" s="29" t="s">
        <v>40</v>
      </c>
      <c r="O212" s="30" t="n">
        <f aca="false">IFERROR(IF(P212&gt;0,ROUND((M212+W212+AB212+AC212+AG212+AL212)/(1-P212/100),2),0),0)</f>
        <v>0</v>
      </c>
      <c r="P212" s="30" t="n">
        <f aca="false">IFERROR(INDEX(Adições!$R$2:$R$301,MATCH($B212,Adições!$A$2:$A$301,0)),0)</f>
        <v>0</v>
      </c>
      <c r="Q212" s="30" t="n">
        <f aca="false">IFERROR(ROUND(O212*P212/100,2),0)</f>
        <v>0</v>
      </c>
      <c r="R212" s="30" t="n">
        <f aca="false">IFERROR(ROUND(Q212*(-INDEX(Adições!$S$2:$S$301,MATCH($B212,Adições!$A$2:$A$301,0))/100),2),0)</f>
        <v>0</v>
      </c>
      <c r="S212" s="24" t="str">
        <f aca="false">IFERROR(""&amp;INDEX(Adições!$T$2:$T$301,MATCH($B212,Adições!$A$2:$A$301,0)),"")</f>
        <v/>
      </c>
      <c r="T212" s="29" t="s">
        <v>40</v>
      </c>
      <c r="U212" s="30" t="n">
        <f aca="false">IFERROR(ROUND(W212*100/V212,2),0)</f>
        <v>0</v>
      </c>
      <c r="V212" s="31" t="n">
        <f aca="false">IFERROR(INDEX(Adições!$I$2:$I$301,MATCH($B212,Adições!$A$2:$A$301,0)),0)</f>
        <v>0</v>
      </c>
      <c r="W212" s="30" t="n">
        <f aca="false">IFERROR(ROUND($G212/INDEX(Adições!$E$2:$E$301,MATCH($B212,Adições!$A$2:$A$301,0))*INDEX(Adições!$J$2:$J$301,MATCH($B212,Adições!$A$2:$A$301,0)),2),0)</f>
        <v>0</v>
      </c>
      <c r="X212" s="24" t="str">
        <f aca="false">IFERROR(""&amp;INDEX(Adições!$K$2:$K$301,MATCH($B212,Adições!$A$2:$A$301,0)),"")</f>
        <v/>
      </c>
      <c r="Y212" s="29" t="s">
        <v>40</v>
      </c>
      <c r="Z212" s="30" t="n">
        <f aca="false">IFERROR(ROUND(AB212*100/AA212,2),0)</f>
        <v>0</v>
      </c>
      <c r="AA212" s="31" t="n">
        <f aca="false">IFERROR(INDEX(Adições!$G$2:$G$301,MATCH($B212,Adições!$A$2:$A$301,0)),0)</f>
        <v>0</v>
      </c>
      <c r="AB212" s="30" t="n">
        <f aca="false">IFERROR(ROUND($G212/INDEX(Adições!$E$2:$E$301,MATCH($B212,Adições!$A$2:$A$301,0))*INDEX(Adições!$H$2:$H$301,MATCH($B212,Adições!$A$2:$A$301,0)),2),0)</f>
        <v>0</v>
      </c>
      <c r="AC212" s="28" t="n">
        <f aca="false">IFERROR(ROUND($G212/SUM(Adições!$E:$E)*Operação!$C$7,2),0)</f>
        <v>0</v>
      </c>
      <c r="AD212" s="29" t="s">
        <v>40</v>
      </c>
      <c r="AE212" s="30" t="n">
        <f aca="false">IFERROR(ROUND(AG212*100/AF212,2),0)</f>
        <v>0</v>
      </c>
      <c r="AF212" s="28" t="n">
        <f aca="false">IFERROR(INDEX(Adições!$L$2:$L$301,MATCH($B212,Adições!$A$2:$A$301,0)),0)</f>
        <v>0</v>
      </c>
      <c r="AG212" s="30" t="n">
        <f aca="false">IFERROR(ROUND($G212/INDEX(Adições!$E$2:$E$301,MATCH($B212,Adições!$A$2:$A$301,0))*INDEX(Adições!$M$2:$M$301,MATCH($B212,Adições!$A$2:$A$301,0)),2),0)</f>
        <v>0</v>
      </c>
      <c r="AH212" s="24" t="str">
        <f aca="false">IFERROR(""&amp;INDEX(Adições!$N$2:$N$301,MATCH($B212,Adições!$A$2:$A$301,0)),"")</f>
        <v/>
      </c>
      <c r="AI212" s="29" t="s">
        <v>40</v>
      </c>
      <c r="AJ212" s="30" t="n">
        <f aca="false">IFERROR(ROUND(AL212*100/AK212,2),0)</f>
        <v>0</v>
      </c>
      <c r="AK212" s="28" t="n">
        <f aca="false">IFERROR(INDEX(Adições!$O$2:$O$301,MATCH($B212,Adições!$A$2:$A$301,0)),0)</f>
        <v>0</v>
      </c>
      <c r="AL212" s="30" t="n">
        <f aca="false">IFERROR(ROUND($G212/INDEX(Adições!$E$2:$E$301,MATCH($B212,Adições!$A$2:$A$301,0))*INDEX(Adições!$P$2:$P$301,MATCH($B212,Adições!$A$2:$A$301,0)),2),0)</f>
        <v>0</v>
      </c>
      <c r="AM212" s="24" t="str">
        <f aca="false">IFERROR(""&amp;INDEX(Adições!$Q$2:$Q$301,MATCH($B212,Adições!$A$2:$A$301,0)),"")</f>
        <v/>
      </c>
      <c r="AN212" s="28" t="n">
        <f aca="false">M212+Q212+W212+AB212+AC212+AG212+AL212</f>
        <v>0</v>
      </c>
    </row>
    <row r="213" customFormat="false" ht="12.8" hidden="false" customHeight="false" outlineLevel="0" collapsed="false">
      <c r="A213" s="34"/>
      <c r="B213" s="21"/>
      <c r="C213" s="22"/>
      <c r="D213" s="32"/>
      <c r="E213" s="24" t="str">
        <f aca="false">IFERROR(""&amp;INDEX(Adições!$B$2:$B$301,MATCH($B213,Adições!$A$2:$A$301,0)),"")</f>
        <v/>
      </c>
      <c r="F213" s="25" t="n">
        <f aca="false">IFERROR(ROUND($G213/INDEX(Adições!$E$2:$E$301,MATCH($B213,Adições!$A$2:$A$301,0))*INDEX(Adições!$F$2:$F$301,MATCH($B213,Adições!$A$2:$A$301,0)),2),0)</f>
        <v>0</v>
      </c>
      <c r="G213" s="26" t="n">
        <f aca="false">ROUND(C213*D213,4)</f>
        <v>0</v>
      </c>
      <c r="H213" s="27" t="n">
        <f aca="false">ROUND(D213*Operação!$C$1,8)</f>
        <v>0</v>
      </c>
      <c r="I213" s="28" t="n">
        <f aca="false">ROUND(C213*H213,2)</f>
        <v>0</v>
      </c>
      <c r="J213" s="28" t="n">
        <f aca="false">IFERROR(ROUND($F213/SUM(Adições!$F:$F)*Operação!$C$4,2),0)</f>
        <v>0</v>
      </c>
      <c r="K213" s="28" t="n">
        <f aca="false">IFERROR(ROUND($G213/SUM(Adições!$E:$E)*Operação!$C$5,2),0)</f>
        <v>0</v>
      </c>
      <c r="L213" s="28" t="n">
        <f aca="false">IFERROR(ROUND($G213/SUM(Adições!$E:$E)*Operação!$C$6,2),0)</f>
        <v>0</v>
      </c>
      <c r="M213" s="28" t="n">
        <f aca="false">I213+J213+K213+L213</f>
        <v>0</v>
      </c>
      <c r="N213" s="29" t="s">
        <v>40</v>
      </c>
      <c r="O213" s="30" t="n">
        <f aca="false">IFERROR(IF(P213&gt;0,ROUND((M213+W213+AB213+AC213+AG213+AL213)/(1-P213/100),2),0),0)</f>
        <v>0</v>
      </c>
      <c r="P213" s="30" t="n">
        <f aca="false">IFERROR(INDEX(Adições!$R$2:$R$301,MATCH($B213,Adições!$A$2:$A$301,0)),0)</f>
        <v>0</v>
      </c>
      <c r="Q213" s="30" t="n">
        <f aca="false">IFERROR(ROUND(O213*P213/100,2),0)</f>
        <v>0</v>
      </c>
      <c r="R213" s="30" t="n">
        <f aca="false">IFERROR(ROUND(Q213*(-INDEX(Adições!$S$2:$S$301,MATCH($B213,Adições!$A$2:$A$301,0))/100),2),0)</f>
        <v>0</v>
      </c>
      <c r="S213" s="24" t="str">
        <f aca="false">IFERROR(""&amp;INDEX(Adições!$T$2:$T$301,MATCH($B213,Adições!$A$2:$A$301,0)),"")</f>
        <v/>
      </c>
      <c r="T213" s="29" t="s">
        <v>40</v>
      </c>
      <c r="U213" s="30" t="n">
        <f aca="false">IFERROR(ROUND(W213*100/V213,2),0)</f>
        <v>0</v>
      </c>
      <c r="V213" s="31" t="n">
        <f aca="false">IFERROR(INDEX(Adições!$I$2:$I$301,MATCH($B213,Adições!$A$2:$A$301,0)),0)</f>
        <v>0</v>
      </c>
      <c r="W213" s="30" t="n">
        <f aca="false">IFERROR(ROUND($G213/INDEX(Adições!$E$2:$E$301,MATCH($B213,Adições!$A$2:$A$301,0))*INDEX(Adições!$J$2:$J$301,MATCH($B213,Adições!$A$2:$A$301,0)),2),0)</f>
        <v>0</v>
      </c>
      <c r="X213" s="24" t="str">
        <f aca="false">IFERROR(""&amp;INDEX(Adições!$K$2:$K$301,MATCH($B213,Adições!$A$2:$A$301,0)),"")</f>
        <v/>
      </c>
      <c r="Y213" s="29" t="s">
        <v>40</v>
      </c>
      <c r="Z213" s="30" t="n">
        <f aca="false">IFERROR(ROUND(AB213*100/AA213,2),0)</f>
        <v>0</v>
      </c>
      <c r="AA213" s="31" t="n">
        <f aca="false">IFERROR(INDEX(Adições!$G$2:$G$301,MATCH($B213,Adições!$A$2:$A$301,0)),0)</f>
        <v>0</v>
      </c>
      <c r="AB213" s="30" t="n">
        <f aca="false">IFERROR(ROUND($G213/INDEX(Adições!$E$2:$E$301,MATCH($B213,Adições!$A$2:$A$301,0))*INDEX(Adições!$H$2:$H$301,MATCH($B213,Adições!$A$2:$A$301,0)),2),0)</f>
        <v>0</v>
      </c>
      <c r="AC213" s="28" t="n">
        <f aca="false">IFERROR(ROUND($G213/SUM(Adições!$E:$E)*Operação!$C$7,2),0)</f>
        <v>0</v>
      </c>
      <c r="AD213" s="29" t="s">
        <v>40</v>
      </c>
      <c r="AE213" s="30" t="n">
        <f aca="false">IFERROR(ROUND(AG213*100/AF213,2),0)</f>
        <v>0</v>
      </c>
      <c r="AF213" s="28" t="n">
        <f aca="false">IFERROR(INDEX(Adições!$L$2:$L$301,MATCH($B213,Adições!$A$2:$A$301,0)),0)</f>
        <v>0</v>
      </c>
      <c r="AG213" s="30" t="n">
        <f aca="false">IFERROR(ROUND($G213/INDEX(Adições!$E$2:$E$301,MATCH($B213,Adições!$A$2:$A$301,0))*INDEX(Adições!$M$2:$M$301,MATCH($B213,Adições!$A$2:$A$301,0)),2),0)</f>
        <v>0</v>
      </c>
      <c r="AH213" s="24" t="str">
        <f aca="false">IFERROR(""&amp;INDEX(Adições!$N$2:$N$301,MATCH($B213,Adições!$A$2:$A$301,0)),"")</f>
        <v/>
      </c>
      <c r="AI213" s="29" t="s">
        <v>40</v>
      </c>
      <c r="AJ213" s="30" t="n">
        <f aca="false">IFERROR(ROUND(AL213*100/AK213,2),0)</f>
        <v>0</v>
      </c>
      <c r="AK213" s="28" t="n">
        <f aca="false">IFERROR(INDEX(Adições!$O$2:$O$301,MATCH($B213,Adições!$A$2:$A$301,0)),0)</f>
        <v>0</v>
      </c>
      <c r="AL213" s="30" t="n">
        <f aca="false">IFERROR(ROUND($G213/INDEX(Adições!$E$2:$E$301,MATCH($B213,Adições!$A$2:$A$301,0))*INDEX(Adições!$P$2:$P$301,MATCH($B213,Adições!$A$2:$A$301,0)),2),0)</f>
        <v>0</v>
      </c>
      <c r="AM213" s="24" t="str">
        <f aca="false">IFERROR(""&amp;INDEX(Adições!$Q$2:$Q$301,MATCH($B213,Adições!$A$2:$A$301,0)),"")</f>
        <v/>
      </c>
      <c r="AN213" s="28" t="n">
        <f aca="false">M213+Q213+W213+AB213+AC213+AG213+AL213</f>
        <v>0</v>
      </c>
    </row>
    <row r="214" customFormat="false" ht="12.8" hidden="false" customHeight="false" outlineLevel="0" collapsed="false">
      <c r="A214" s="34"/>
      <c r="B214" s="21"/>
      <c r="C214" s="22"/>
      <c r="D214" s="32"/>
      <c r="E214" s="24" t="str">
        <f aca="false">IFERROR(""&amp;INDEX(Adições!$B$2:$B$301,MATCH($B214,Adições!$A$2:$A$301,0)),"")</f>
        <v/>
      </c>
      <c r="F214" s="25" t="n">
        <f aca="false">IFERROR(ROUND($G214/INDEX(Adições!$E$2:$E$301,MATCH($B214,Adições!$A$2:$A$301,0))*INDEX(Adições!$F$2:$F$301,MATCH($B214,Adições!$A$2:$A$301,0)),2),0)</f>
        <v>0</v>
      </c>
      <c r="G214" s="26" t="n">
        <f aca="false">ROUND(C214*D214,4)</f>
        <v>0</v>
      </c>
      <c r="H214" s="27" t="n">
        <f aca="false">ROUND(D214*Operação!$C$1,8)</f>
        <v>0</v>
      </c>
      <c r="I214" s="28" t="n">
        <f aca="false">ROUND(C214*H214,2)</f>
        <v>0</v>
      </c>
      <c r="J214" s="28" t="n">
        <f aca="false">IFERROR(ROUND($F214/SUM(Adições!$F:$F)*Operação!$C$4,2),0)</f>
        <v>0</v>
      </c>
      <c r="K214" s="28" t="n">
        <f aca="false">IFERROR(ROUND($G214/SUM(Adições!$E:$E)*Operação!$C$5,2),0)</f>
        <v>0</v>
      </c>
      <c r="L214" s="28" t="n">
        <f aca="false">IFERROR(ROUND($G214/SUM(Adições!$E:$E)*Operação!$C$6,2),0)</f>
        <v>0</v>
      </c>
      <c r="M214" s="28" t="n">
        <f aca="false">I214+J214+K214+L214</f>
        <v>0</v>
      </c>
      <c r="N214" s="29" t="s">
        <v>40</v>
      </c>
      <c r="O214" s="30" t="n">
        <f aca="false">IFERROR(IF(P214&gt;0,ROUND((M214+W214+AB214+AC214+AG214+AL214)/(1-P214/100),2),0),0)</f>
        <v>0</v>
      </c>
      <c r="P214" s="30" t="n">
        <f aca="false">IFERROR(INDEX(Adições!$R$2:$R$301,MATCH($B214,Adições!$A$2:$A$301,0)),0)</f>
        <v>0</v>
      </c>
      <c r="Q214" s="30" t="n">
        <f aca="false">IFERROR(ROUND(O214*P214/100,2),0)</f>
        <v>0</v>
      </c>
      <c r="R214" s="30" t="n">
        <f aca="false">IFERROR(ROUND(Q214*(-INDEX(Adições!$S$2:$S$301,MATCH($B214,Adições!$A$2:$A$301,0))/100),2),0)</f>
        <v>0</v>
      </c>
      <c r="S214" s="24" t="str">
        <f aca="false">IFERROR(""&amp;INDEX(Adições!$T$2:$T$301,MATCH($B214,Adições!$A$2:$A$301,0)),"")</f>
        <v/>
      </c>
      <c r="T214" s="29" t="s">
        <v>40</v>
      </c>
      <c r="U214" s="30" t="n">
        <f aca="false">IFERROR(ROUND(W214*100/V214,2),0)</f>
        <v>0</v>
      </c>
      <c r="V214" s="31" t="n">
        <f aca="false">IFERROR(INDEX(Adições!$I$2:$I$301,MATCH($B214,Adições!$A$2:$A$301,0)),0)</f>
        <v>0</v>
      </c>
      <c r="W214" s="30" t="n">
        <f aca="false">IFERROR(ROUND($G214/INDEX(Adições!$E$2:$E$301,MATCH($B214,Adições!$A$2:$A$301,0))*INDEX(Adições!$J$2:$J$301,MATCH($B214,Adições!$A$2:$A$301,0)),2),0)</f>
        <v>0</v>
      </c>
      <c r="X214" s="24" t="str">
        <f aca="false">IFERROR(""&amp;INDEX(Adições!$K$2:$K$301,MATCH($B214,Adições!$A$2:$A$301,0)),"")</f>
        <v/>
      </c>
      <c r="Y214" s="29" t="s">
        <v>40</v>
      </c>
      <c r="Z214" s="30" t="n">
        <f aca="false">IFERROR(ROUND(AB214*100/AA214,2),0)</f>
        <v>0</v>
      </c>
      <c r="AA214" s="31" t="n">
        <f aca="false">IFERROR(INDEX(Adições!$G$2:$G$301,MATCH($B214,Adições!$A$2:$A$301,0)),0)</f>
        <v>0</v>
      </c>
      <c r="AB214" s="30" t="n">
        <f aca="false">IFERROR(ROUND($G214/INDEX(Adições!$E$2:$E$301,MATCH($B214,Adições!$A$2:$A$301,0))*INDEX(Adições!$H$2:$H$301,MATCH($B214,Adições!$A$2:$A$301,0)),2),0)</f>
        <v>0</v>
      </c>
      <c r="AC214" s="28" t="n">
        <f aca="false">IFERROR(ROUND($G214/SUM(Adições!$E:$E)*Operação!$C$7,2),0)</f>
        <v>0</v>
      </c>
      <c r="AD214" s="29" t="s">
        <v>40</v>
      </c>
      <c r="AE214" s="30" t="n">
        <f aca="false">IFERROR(ROUND(AG214*100/AF214,2),0)</f>
        <v>0</v>
      </c>
      <c r="AF214" s="28" t="n">
        <f aca="false">IFERROR(INDEX(Adições!$L$2:$L$301,MATCH($B214,Adições!$A$2:$A$301,0)),0)</f>
        <v>0</v>
      </c>
      <c r="AG214" s="30" t="n">
        <f aca="false">IFERROR(ROUND($G214/INDEX(Adições!$E$2:$E$301,MATCH($B214,Adições!$A$2:$A$301,0))*INDEX(Adições!$M$2:$M$301,MATCH($B214,Adições!$A$2:$A$301,0)),2),0)</f>
        <v>0</v>
      </c>
      <c r="AH214" s="24" t="str">
        <f aca="false">IFERROR(""&amp;INDEX(Adições!$N$2:$N$301,MATCH($B214,Adições!$A$2:$A$301,0)),"")</f>
        <v/>
      </c>
      <c r="AI214" s="29" t="s">
        <v>40</v>
      </c>
      <c r="AJ214" s="30" t="n">
        <f aca="false">IFERROR(ROUND(AL214*100/AK214,2),0)</f>
        <v>0</v>
      </c>
      <c r="AK214" s="28" t="n">
        <f aca="false">IFERROR(INDEX(Adições!$O$2:$O$301,MATCH($B214,Adições!$A$2:$A$301,0)),0)</f>
        <v>0</v>
      </c>
      <c r="AL214" s="30" t="n">
        <f aca="false">IFERROR(ROUND($G214/INDEX(Adições!$E$2:$E$301,MATCH($B214,Adições!$A$2:$A$301,0))*INDEX(Adições!$P$2:$P$301,MATCH($B214,Adições!$A$2:$A$301,0)),2),0)</f>
        <v>0</v>
      </c>
      <c r="AM214" s="24" t="str">
        <f aca="false">IFERROR(""&amp;INDEX(Adições!$Q$2:$Q$301,MATCH($B214,Adições!$A$2:$A$301,0)),"")</f>
        <v/>
      </c>
      <c r="AN214" s="28" t="n">
        <f aca="false">M214+Q214+W214+AB214+AC214+AG214+AL214</f>
        <v>0</v>
      </c>
    </row>
    <row r="215" customFormat="false" ht="12.8" hidden="false" customHeight="false" outlineLevel="0" collapsed="false">
      <c r="A215" s="34"/>
      <c r="B215" s="21"/>
      <c r="C215" s="22"/>
      <c r="D215" s="32"/>
      <c r="E215" s="24" t="str">
        <f aca="false">IFERROR(""&amp;INDEX(Adições!$B$2:$B$301,MATCH($B215,Adições!$A$2:$A$301,0)),"")</f>
        <v/>
      </c>
      <c r="F215" s="25" t="n">
        <f aca="false">IFERROR(ROUND($G215/INDEX(Adições!$E$2:$E$301,MATCH($B215,Adições!$A$2:$A$301,0))*INDEX(Adições!$F$2:$F$301,MATCH($B215,Adições!$A$2:$A$301,0)),2),0)</f>
        <v>0</v>
      </c>
      <c r="G215" s="26" t="n">
        <f aca="false">ROUND(C215*D215,4)</f>
        <v>0</v>
      </c>
      <c r="H215" s="27" t="n">
        <f aca="false">ROUND(D215*Operação!$C$1,8)</f>
        <v>0</v>
      </c>
      <c r="I215" s="28" t="n">
        <f aca="false">ROUND(C215*H215,2)</f>
        <v>0</v>
      </c>
      <c r="J215" s="28" t="n">
        <f aca="false">IFERROR(ROUND($F215/SUM(Adições!$F:$F)*Operação!$C$4,2),0)</f>
        <v>0</v>
      </c>
      <c r="K215" s="28" t="n">
        <f aca="false">IFERROR(ROUND($G215/SUM(Adições!$E:$E)*Operação!$C$5,2),0)</f>
        <v>0</v>
      </c>
      <c r="L215" s="28" t="n">
        <f aca="false">IFERROR(ROUND($G215/SUM(Adições!$E:$E)*Operação!$C$6,2),0)</f>
        <v>0</v>
      </c>
      <c r="M215" s="28" t="n">
        <f aca="false">I215+J215+K215+L215</f>
        <v>0</v>
      </c>
      <c r="N215" s="29" t="s">
        <v>40</v>
      </c>
      <c r="O215" s="30" t="n">
        <f aca="false">IFERROR(IF(P215&gt;0,ROUND((M215+W215+AB215+AC215+AG215+AL215)/(1-P215/100),2),0),0)</f>
        <v>0</v>
      </c>
      <c r="P215" s="30" t="n">
        <f aca="false">IFERROR(INDEX(Adições!$R$2:$R$301,MATCH($B215,Adições!$A$2:$A$301,0)),0)</f>
        <v>0</v>
      </c>
      <c r="Q215" s="30" t="n">
        <f aca="false">IFERROR(ROUND(O215*P215/100,2),0)</f>
        <v>0</v>
      </c>
      <c r="R215" s="30" t="n">
        <f aca="false">IFERROR(ROUND(Q215*(-INDEX(Adições!$S$2:$S$301,MATCH($B215,Adições!$A$2:$A$301,0))/100),2),0)</f>
        <v>0</v>
      </c>
      <c r="S215" s="24" t="str">
        <f aca="false">IFERROR(""&amp;INDEX(Adições!$T$2:$T$301,MATCH($B215,Adições!$A$2:$A$301,0)),"")</f>
        <v/>
      </c>
      <c r="T215" s="29" t="s">
        <v>40</v>
      </c>
      <c r="U215" s="30" t="n">
        <f aca="false">IFERROR(ROUND(W215*100/V215,2),0)</f>
        <v>0</v>
      </c>
      <c r="V215" s="31" t="n">
        <f aca="false">IFERROR(INDEX(Adições!$I$2:$I$301,MATCH($B215,Adições!$A$2:$A$301,0)),0)</f>
        <v>0</v>
      </c>
      <c r="W215" s="30" t="n">
        <f aca="false">IFERROR(ROUND($G215/INDEX(Adições!$E$2:$E$301,MATCH($B215,Adições!$A$2:$A$301,0))*INDEX(Adições!$J$2:$J$301,MATCH($B215,Adições!$A$2:$A$301,0)),2),0)</f>
        <v>0</v>
      </c>
      <c r="X215" s="24" t="str">
        <f aca="false">IFERROR(""&amp;INDEX(Adições!$K$2:$K$301,MATCH($B215,Adições!$A$2:$A$301,0)),"")</f>
        <v/>
      </c>
      <c r="Y215" s="29" t="s">
        <v>40</v>
      </c>
      <c r="Z215" s="30" t="n">
        <f aca="false">IFERROR(ROUND(AB215*100/AA215,2),0)</f>
        <v>0</v>
      </c>
      <c r="AA215" s="31" t="n">
        <f aca="false">IFERROR(INDEX(Adições!$G$2:$G$301,MATCH($B215,Adições!$A$2:$A$301,0)),0)</f>
        <v>0</v>
      </c>
      <c r="AB215" s="30" t="n">
        <f aca="false">IFERROR(ROUND($G215/INDEX(Adições!$E$2:$E$301,MATCH($B215,Adições!$A$2:$A$301,0))*INDEX(Adições!$H$2:$H$301,MATCH($B215,Adições!$A$2:$A$301,0)),2),0)</f>
        <v>0</v>
      </c>
      <c r="AC215" s="28" t="n">
        <f aca="false">IFERROR(ROUND($G215/SUM(Adições!$E:$E)*Operação!$C$7,2),0)</f>
        <v>0</v>
      </c>
      <c r="AD215" s="29" t="s">
        <v>40</v>
      </c>
      <c r="AE215" s="30" t="n">
        <f aca="false">IFERROR(ROUND(AG215*100/AF215,2),0)</f>
        <v>0</v>
      </c>
      <c r="AF215" s="28" t="n">
        <f aca="false">IFERROR(INDEX(Adições!$L$2:$L$301,MATCH($B215,Adições!$A$2:$A$301,0)),0)</f>
        <v>0</v>
      </c>
      <c r="AG215" s="30" t="n">
        <f aca="false">IFERROR(ROUND($G215/INDEX(Adições!$E$2:$E$301,MATCH($B215,Adições!$A$2:$A$301,0))*INDEX(Adições!$M$2:$M$301,MATCH($B215,Adições!$A$2:$A$301,0)),2),0)</f>
        <v>0</v>
      </c>
      <c r="AH215" s="24" t="str">
        <f aca="false">IFERROR(""&amp;INDEX(Adições!$N$2:$N$301,MATCH($B215,Adições!$A$2:$A$301,0)),"")</f>
        <v/>
      </c>
      <c r="AI215" s="29" t="s">
        <v>40</v>
      </c>
      <c r="AJ215" s="30" t="n">
        <f aca="false">IFERROR(ROUND(AL215*100/AK215,2),0)</f>
        <v>0</v>
      </c>
      <c r="AK215" s="28" t="n">
        <f aca="false">IFERROR(INDEX(Adições!$O$2:$O$301,MATCH($B215,Adições!$A$2:$A$301,0)),0)</f>
        <v>0</v>
      </c>
      <c r="AL215" s="30" t="n">
        <f aca="false">IFERROR(ROUND($G215/INDEX(Adições!$E$2:$E$301,MATCH($B215,Adições!$A$2:$A$301,0))*INDEX(Adições!$P$2:$P$301,MATCH($B215,Adições!$A$2:$A$301,0)),2),0)</f>
        <v>0</v>
      </c>
      <c r="AM215" s="24" t="str">
        <f aca="false">IFERROR(""&amp;INDEX(Adições!$Q$2:$Q$301,MATCH($B215,Adições!$A$2:$A$301,0)),"")</f>
        <v/>
      </c>
      <c r="AN215" s="28" t="n">
        <f aca="false">M215+Q215+W215+AB215+AC215+AG215+AL215</f>
        <v>0</v>
      </c>
    </row>
    <row r="216" customFormat="false" ht="12.8" hidden="false" customHeight="false" outlineLevel="0" collapsed="false">
      <c r="A216" s="34"/>
      <c r="B216" s="21"/>
      <c r="C216" s="22"/>
      <c r="D216" s="32"/>
      <c r="E216" s="24" t="str">
        <f aca="false">IFERROR(""&amp;INDEX(Adições!$B$2:$B$301,MATCH($B216,Adições!$A$2:$A$301,0)),"")</f>
        <v/>
      </c>
      <c r="F216" s="25" t="n">
        <f aca="false">IFERROR(ROUND($G216/INDEX(Adições!$E$2:$E$301,MATCH($B216,Adições!$A$2:$A$301,0))*INDEX(Adições!$F$2:$F$301,MATCH($B216,Adições!$A$2:$A$301,0)),2),0)</f>
        <v>0</v>
      </c>
      <c r="G216" s="26" t="n">
        <f aca="false">ROUND(C216*D216,4)</f>
        <v>0</v>
      </c>
      <c r="H216" s="27" t="n">
        <f aca="false">ROUND(D216*Operação!$C$1,8)</f>
        <v>0</v>
      </c>
      <c r="I216" s="28" t="n">
        <f aca="false">ROUND(C216*H216,2)</f>
        <v>0</v>
      </c>
      <c r="J216" s="28" t="n">
        <f aca="false">IFERROR(ROUND($F216/SUM(Adições!$F:$F)*Operação!$C$4,2),0)</f>
        <v>0</v>
      </c>
      <c r="K216" s="28" t="n">
        <f aca="false">IFERROR(ROUND($G216/SUM(Adições!$E:$E)*Operação!$C$5,2),0)</f>
        <v>0</v>
      </c>
      <c r="L216" s="28" t="n">
        <f aca="false">IFERROR(ROUND($G216/SUM(Adições!$E:$E)*Operação!$C$6,2),0)</f>
        <v>0</v>
      </c>
      <c r="M216" s="28" t="n">
        <f aca="false">I216+J216+K216+L216</f>
        <v>0</v>
      </c>
      <c r="N216" s="29" t="s">
        <v>40</v>
      </c>
      <c r="O216" s="30" t="n">
        <f aca="false">IFERROR(IF(P216&gt;0,ROUND((M216+W216+AB216+AC216+AG216+AL216)/(1-P216/100),2),0),0)</f>
        <v>0</v>
      </c>
      <c r="P216" s="30" t="n">
        <f aca="false">IFERROR(INDEX(Adições!$R$2:$R$301,MATCH($B216,Adições!$A$2:$A$301,0)),0)</f>
        <v>0</v>
      </c>
      <c r="Q216" s="30" t="n">
        <f aca="false">IFERROR(ROUND(O216*P216/100,2),0)</f>
        <v>0</v>
      </c>
      <c r="R216" s="30" t="n">
        <f aca="false">IFERROR(ROUND(Q216*(-INDEX(Adições!$S$2:$S$301,MATCH($B216,Adições!$A$2:$A$301,0))/100),2),0)</f>
        <v>0</v>
      </c>
      <c r="S216" s="24" t="str">
        <f aca="false">IFERROR(""&amp;INDEX(Adições!$T$2:$T$301,MATCH($B216,Adições!$A$2:$A$301,0)),"")</f>
        <v/>
      </c>
      <c r="T216" s="29" t="s">
        <v>40</v>
      </c>
      <c r="U216" s="30" t="n">
        <f aca="false">IFERROR(ROUND(W216*100/V216,2),0)</f>
        <v>0</v>
      </c>
      <c r="V216" s="31" t="n">
        <f aca="false">IFERROR(INDEX(Adições!$I$2:$I$301,MATCH($B216,Adições!$A$2:$A$301,0)),0)</f>
        <v>0</v>
      </c>
      <c r="W216" s="30" t="n">
        <f aca="false">IFERROR(ROUND($G216/INDEX(Adições!$E$2:$E$301,MATCH($B216,Adições!$A$2:$A$301,0))*INDEX(Adições!$J$2:$J$301,MATCH($B216,Adições!$A$2:$A$301,0)),2),0)</f>
        <v>0</v>
      </c>
      <c r="X216" s="24" t="str">
        <f aca="false">IFERROR(""&amp;INDEX(Adições!$K$2:$K$301,MATCH($B216,Adições!$A$2:$A$301,0)),"")</f>
        <v/>
      </c>
      <c r="Y216" s="29" t="s">
        <v>40</v>
      </c>
      <c r="Z216" s="30" t="n">
        <f aca="false">IFERROR(ROUND(AB216*100/AA216,2),0)</f>
        <v>0</v>
      </c>
      <c r="AA216" s="31" t="n">
        <f aca="false">IFERROR(INDEX(Adições!$G$2:$G$301,MATCH($B216,Adições!$A$2:$A$301,0)),0)</f>
        <v>0</v>
      </c>
      <c r="AB216" s="30" t="n">
        <f aca="false">IFERROR(ROUND($G216/INDEX(Adições!$E$2:$E$301,MATCH($B216,Adições!$A$2:$A$301,0))*INDEX(Adições!$H$2:$H$301,MATCH($B216,Adições!$A$2:$A$301,0)),2),0)</f>
        <v>0</v>
      </c>
      <c r="AC216" s="28" t="n">
        <f aca="false">IFERROR(ROUND($G216/SUM(Adições!$E:$E)*Operação!$C$7,2),0)</f>
        <v>0</v>
      </c>
      <c r="AD216" s="29" t="s">
        <v>40</v>
      </c>
      <c r="AE216" s="30" t="n">
        <f aca="false">IFERROR(ROUND(AG216*100/AF216,2),0)</f>
        <v>0</v>
      </c>
      <c r="AF216" s="28" t="n">
        <f aca="false">IFERROR(INDEX(Adições!$L$2:$L$301,MATCH($B216,Adições!$A$2:$A$301,0)),0)</f>
        <v>0</v>
      </c>
      <c r="AG216" s="30" t="n">
        <f aca="false">IFERROR(ROUND($G216/INDEX(Adições!$E$2:$E$301,MATCH($B216,Adições!$A$2:$A$301,0))*INDEX(Adições!$M$2:$M$301,MATCH($B216,Adições!$A$2:$A$301,0)),2),0)</f>
        <v>0</v>
      </c>
      <c r="AH216" s="24" t="str">
        <f aca="false">IFERROR(""&amp;INDEX(Adições!$N$2:$N$301,MATCH($B216,Adições!$A$2:$A$301,0)),"")</f>
        <v/>
      </c>
      <c r="AI216" s="29" t="s">
        <v>40</v>
      </c>
      <c r="AJ216" s="30" t="n">
        <f aca="false">IFERROR(ROUND(AL216*100/AK216,2),0)</f>
        <v>0</v>
      </c>
      <c r="AK216" s="28" t="n">
        <f aca="false">IFERROR(INDEX(Adições!$O$2:$O$301,MATCH($B216,Adições!$A$2:$A$301,0)),0)</f>
        <v>0</v>
      </c>
      <c r="AL216" s="30" t="n">
        <f aca="false">IFERROR(ROUND($G216/INDEX(Adições!$E$2:$E$301,MATCH($B216,Adições!$A$2:$A$301,0))*INDEX(Adições!$P$2:$P$301,MATCH($B216,Adições!$A$2:$A$301,0)),2),0)</f>
        <v>0</v>
      </c>
      <c r="AM216" s="24" t="str">
        <f aca="false">IFERROR(""&amp;INDEX(Adições!$Q$2:$Q$301,MATCH($B216,Adições!$A$2:$A$301,0)),"")</f>
        <v/>
      </c>
      <c r="AN216" s="28" t="n">
        <f aca="false">M216+Q216+W216+AB216+AC216+AG216+AL216</f>
        <v>0</v>
      </c>
    </row>
    <row r="217" customFormat="false" ht="12.8" hidden="false" customHeight="false" outlineLevel="0" collapsed="false">
      <c r="A217" s="34"/>
      <c r="B217" s="21"/>
      <c r="C217" s="22"/>
      <c r="D217" s="32"/>
      <c r="E217" s="24" t="str">
        <f aca="false">IFERROR(""&amp;INDEX(Adições!$B$2:$B$301,MATCH($B217,Adições!$A$2:$A$301,0)),"")</f>
        <v/>
      </c>
      <c r="F217" s="25" t="n">
        <f aca="false">IFERROR(ROUND($G217/INDEX(Adições!$E$2:$E$301,MATCH($B217,Adições!$A$2:$A$301,0))*INDEX(Adições!$F$2:$F$301,MATCH($B217,Adições!$A$2:$A$301,0)),2),0)</f>
        <v>0</v>
      </c>
      <c r="G217" s="26" t="n">
        <f aca="false">ROUND(C217*D217,4)</f>
        <v>0</v>
      </c>
      <c r="H217" s="27" t="n">
        <f aca="false">ROUND(D217*Operação!$C$1,8)</f>
        <v>0</v>
      </c>
      <c r="I217" s="28" t="n">
        <f aca="false">ROUND(C217*H217,2)</f>
        <v>0</v>
      </c>
      <c r="J217" s="28" t="n">
        <f aca="false">IFERROR(ROUND($F217/SUM(Adições!$F:$F)*Operação!$C$4,2),0)</f>
        <v>0</v>
      </c>
      <c r="K217" s="28" t="n">
        <f aca="false">IFERROR(ROUND($G217/SUM(Adições!$E:$E)*Operação!$C$5,2),0)</f>
        <v>0</v>
      </c>
      <c r="L217" s="28" t="n">
        <f aca="false">IFERROR(ROUND($G217/SUM(Adições!$E:$E)*Operação!$C$6,2),0)</f>
        <v>0</v>
      </c>
      <c r="M217" s="28" t="n">
        <f aca="false">I217+J217+K217+L217</f>
        <v>0</v>
      </c>
      <c r="N217" s="29" t="s">
        <v>40</v>
      </c>
      <c r="O217" s="30" t="n">
        <f aca="false">IFERROR(IF(P217&gt;0,ROUND((M217+W217+AB217+AC217+AG217+AL217)/(1-P217/100),2),0),0)</f>
        <v>0</v>
      </c>
      <c r="P217" s="30" t="n">
        <f aca="false">IFERROR(INDEX(Adições!$R$2:$R$301,MATCH($B217,Adições!$A$2:$A$301,0)),0)</f>
        <v>0</v>
      </c>
      <c r="Q217" s="30" t="n">
        <f aca="false">IFERROR(ROUND(O217*P217/100,2),0)</f>
        <v>0</v>
      </c>
      <c r="R217" s="30" t="n">
        <f aca="false">IFERROR(ROUND(Q217*(-INDEX(Adições!$S$2:$S$301,MATCH($B217,Adições!$A$2:$A$301,0))/100),2),0)</f>
        <v>0</v>
      </c>
      <c r="S217" s="24" t="str">
        <f aca="false">IFERROR(""&amp;INDEX(Adições!$T$2:$T$301,MATCH($B217,Adições!$A$2:$A$301,0)),"")</f>
        <v/>
      </c>
      <c r="T217" s="29" t="s">
        <v>40</v>
      </c>
      <c r="U217" s="30" t="n">
        <f aca="false">IFERROR(ROUND(W217*100/V217,2),0)</f>
        <v>0</v>
      </c>
      <c r="V217" s="31" t="n">
        <f aca="false">IFERROR(INDEX(Adições!$I$2:$I$301,MATCH($B217,Adições!$A$2:$A$301,0)),0)</f>
        <v>0</v>
      </c>
      <c r="W217" s="30" t="n">
        <f aca="false">IFERROR(ROUND($G217/INDEX(Adições!$E$2:$E$301,MATCH($B217,Adições!$A$2:$A$301,0))*INDEX(Adições!$J$2:$J$301,MATCH($B217,Adições!$A$2:$A$301,0)),2),0)</f>
        <v>0</v>
      </c>
      <c r="X217" s="24" t="str">
        <f aca="false">IFERROR(""&amp;INDEX(Adições!$K$2:$K$301,MATCH($B217,Adições!$A$2:$A$301,0)),"")</f>
        <v/>
      </c>
      <c r="Y217" s="29" t="s">
        <v>40</v>
      </c>
      <c r="Z217" s="30" t="n">
        <f aca="false">IFERROR(ROUND(AB217*100/AA217,2),0)</f>
        <v>0</v>
      </c>
      <c r="AA217" s="31" t="n">
        <f aca="false">IFERROR(INDEX(Adições!$G$2:$G$301,MATCH($B217,Adições!$A$2:$A$301,0)),0)</f>
        <v>0</v>
      </c>
      <c r="AB217" s="30" t="n">
        <f aca="false">IFERROR(ROUND($G217/INDEX(Adições!$E$2:$E$301,MATCH($B217,Adições!$A$2:$A$301,0))*INDEX(Adições!$H$2:$H$301,MATCH($B217,Adições!$A$2:$A$301,0)),2),0)</f>
        <v>0</v>
      </c>
      <c r="AC217" s="28" t="n">
        <f aca="false">IFERROR(ROUND($G217/SUM(Adições!$E:$E)*Operação!$C$7,2),0)</f>
        <v>0</v>
      </c>
      <c r="AD217" s="29" t="s">
        <v>40</v>
      </c>
      <c r="AE217" s="30" t="n">
        <f aca="false">IFERROR(ROUND(AG217*100/AF217,2),0)</f>
        <v>0</v>
      </c>
      <c r="AF217" s="28" t="n">
        <f aca="false">IFERROR(INDEX(Adições!$L$2:$L$301,MATCH($B217,Adições!$A$2:$A$301,0)),0)</f>
        <v>0</v>
      </c>
      <c r="AG217" s="30" t="n">
        <f aca="false">IFERROR(ROUND($G217/INDEX(Adições!$E$2:$E$301,MATCH($B217,Adições!$A$2:$A$301,0))*INDEX(Adições!$M$2:$M$301,MATCH($B217,Adições!$A$2:$A$301,0)),2),0)</f>
        <v>0</v>
      </c>
      <c r="AH217" s="24" t="str">
        <f aca="false">IFERROR(""&amp;INDEX(Adições!$N$2:$N$301,MATCH($B217,Adições!$A$2:$A$301,0)),"")</f>
        <v/>
      </c>
      <c r="AI217" s="29" t="s">
        <v>40</v>
      </c>
      <c r="AJ217" s="30" t="n">
        <f aca="false">IFERROR(ROUND(AL217*100/AK217,2),0)</f>
        <v>0</v>
      </c>
      <c r="AK217" s="28" t="n">
        <f aca="false">IFERROR(INDEX(Adições!$O$2:$O$301,MATCH($B217,Adições!$A$2:$A$301,0)),0)</f>
        <v>0</v>
      </c>
      <c r="AL217" s="30" t="n">
        <f aca="false">IFERROR(ROUND($G217/INDEX(Adições!$E$2:$E$301,MATCH($B217,Adições!$A$2:$A$301,0))*INDEX(Adições!$P$2:$P$301,MATCH($B217,Adições!$A$2:$A$301,0)),2),0)</f>
        <v>0</v>
      </c>
      <c r="AM217" s="24" t="str">
        <f aca="false">IFERROR(""&amp;INDEX(Adições!$Q$2:$Q$301,MATCH($B217,Adições!$A$2:$A$301,0)),"")</f>
        <v/>
      </c>
      <c r="AN217" s="28" t="n">
        <f aca="false">M217+Q217+W217+AB217+AC217+AG217+AL217</f>
        <v>0</v>
      </c>
    </row>
    <row r="218" customFormat="false" ht="12.8" hidden="false" customHeight="false" outlineLevel="0" collapsed="false">
      <c r="A218" s="34"/>
      <c r="B218" s="21"/>
      <c r="C218" s="22"/>
      <c r="D218" s="32"/>
      <c r="E218" s="24" t="str">
        <f aca="false">IFERROR(""&amp;INDEX(Adições!$B$2:$B$301,MATCH($B218,Adições!$A$2:$A$301,0)),"")</f>
        <v/>
      </c>
      <c r="F218" s="25" t="n">
        <f aca="false">IFERROR(ROUND($G218/INDEX(Adições!$E$2:$E$301,MATCH($B218,Adições!$A$2:$A$301,0))*INDEX(Adições!$F$2:$F$301,MATCH($B218,Adições!$A$2:$A$301,0)),2),0)</f>
        <v>0</v>
      </c>
      <c r="G218" s="26" t="n">
        <f aca="false">ROUND(C218*D218,4)</f>
        <v>0</v>
      </c>
      <c r="H218" s="27" t="n">
        <f aca="false">ROUND(D218*Operação!$C$1,8)</f>
        <v>0</v>
      </c>
      <c r="I218" s="28" t="n">
        <f aca="false">ROUND(C218*H218,2)</f>
        <v>0</v>
      </c>
      <c r="J218" s="28" t="n">
        <f aca="false">IFERROR(ROUND($F218/SUM(Adições!$F:$F)*Operação!$C$4,2),0)</f>
        <v>0</v>
      </c>
      <c r="K218" s="28" t="n">
        <f aca="false">IFERROR(ROUND($G218/SUM(Adições!$E:$E)*Operação!$C$5,2),0)</f>
        <v>0</v>
      </c>
      <c r="L218" s="28" t="n">
        <f aca="false">IFERROR(ROUND($G218/SUM(Adições!$E:$E)*Operação!$C$6,2),0)</f>
        <v>0</v>
      </c>
      <c r="M218" s="28" t="n">
        <f aca="false">I218+J218+K218+L218</f>
        <v>0</v>
      </c>
      <c r="N218" s="29" t="s">
        <v>40</v>
      </c>
      <c r="O218" s="30" t="n">
        <f aca="false">IFERROR(IF(P218&gt;0,ROUND((M218+W218+AB218+AC218+AG218+AL218)/(1-P218/100),2),0),0)</f>
        <v>0</v>
      </c>
      <c r="P218" s="30" t="n">
        <f aca="false">IFERROR(INDEX(Adições!$R$2:$R$301,MATCH($B218,Adições!$A$2:$A$301,0)),0)</f>
        <v>0</v>
      </c>
      <c r="Q218" s="30" t="n">
        <f aca="false">IFERROR(ROUND(O218*P218/100,2),0)</f>
        <v>0</v>
      </c>
      <c r="R218" s="30" t="n">
        <f aca="false">IFERROR(ROUND(Q218*(-INDEX(Adições!$S$2:$S$301,MATCH($B218,Adições!$A$2:$A$301,0))/100),2),0)</f>
        <v>0</v>
      </c>
      <c r="S218" s="24" t="str">
        <f aca="false">IFERROR(""&amp;INDEX(Adições!$T$2:$T$301,MATCH($B218,Adições!$A$2:$A$301,0)),"")</f>
        <v/>
      </c>
      <c r="T218" s="29" t="s">
        <v>40</v>
      </c>
      <c r="U218" s="30" t="n">
        <f aca="false">IFERROR(ROUND(W218*100/V218,2),0)</f>
        <v>0</v>
      </c>
      <c r="V218" s="31" t="n">
        <f aca="false">IFERROR(INDEX(Adições!$I$2:$I$301,MATCH($B218,Adições!$A$2:$A$301,0)),0)</f>
        <v>0</v>
      </c>
      <c r="W218" s="30" t="n">
        <f aca="false">IFERROR(ROUND($G218/INDEX(Adições!$E$2:$E$301,MATCH($B218,Adições!$A$2:$A$301,0))*INDEX(Adições!$J$2:$J$301,MATCH($B218,Adições!$A$2:$A$301,0)),2),0)</f>
        <v>0</v>
      </c>
      <c r="X218" s="24" t="str">
        <f aca="false">IFERROR(""&amp;INDEX(Adições!$K$2:$K$301,MATCH($B218,Adições!$A$2:$A$301,0)),"")</f>
        <v/>
      </c>
      <c r="Y218" s="29" t="s">
        <v>40</v>
      </c>
      <c r="Z218" s="30" t="n">
        <f aca="false">IFERROR(ROUND(AB218*100/AA218,2),0)</f>
        <v>0</v>
      </c>
      <c r="AA218" s="31" t="n">
        <f aca="false">IFERROR(INDEX(Adições!$G$2:$G$301,MATCH($B218,Adições!$A$2:$A$301,0)),0)</f>
        <v>0</v>
      </c>
      <c r="AB218" s="30" t="n">
        <f aca="false">IFERROR(ROUND($G218/INDEX(Adições!$E$2:$E$301,MATCH($B218,Adições!$A$2:$A$301,0))*INDEX(Adições!$H$2:$H$301,MATCH($B218,Adições!$A$2:$A$301,0)),2),0)</f>
        <v>0</v>
      </c>
      <c r="AC218" s="28" t="n">
        <f aca="false">IFERROR(ROUND($G218/SUM(Adições!$E:$E)*Operação!$C$7,2),0)</f>
        <v>0</v>
      </c>
      <c r="AD218" s="29" t="s">
        <v>40</v>
      </c>
      <c r="AE218" s="30" t="n">
        <f aca="false">IFERROR(ROUND(AG218*100/AF218,2),0)</f>
        <v>0</v>
      </c>
      <c r="AF218" s="28" t="n">
        <f aca="false">IFERROR(INDEX(Adições!$L$2:$L$301,MATCH($B218,Adições!$A$2:$A$301,0)),0)</f>
        <v>0</v>
      </c>
      <c r="AG218" s="30" t="n">
        <f aca="false">IFERROR(ROUND($G218/INDEX(Adições!$E$2:$E$301,MATCH($B218,Adições!$A$2:$A$301,0))*INDEX(Adições!$M$2:$M$301,MATCH($B218,Adições!$A$2:$A$301,0)),2),0)</f>
        <v>0</v>
      </c>
      <c r="AH218" s="24" t="str">
        <f aca="false">IFERROR(""&amp;INDEX(Adições!$N$2:$N$301,MATCH($B218,Adições!$A$2:$A$301,0)),"")</f>
        <v/>
      </c>
      <c r="AI218" s="29" t="s">
        <v>40</v>
      </c>
      <c r="AJ218" s="30" t="n">
        <f aca="false">IFERROR(ROUND(AL218*100/AK218,2),0)</f>
        <v>0</v>
      </c>
      <c r="AK218" s="28" t="n">
        <f aca="false">IFERROR(INDEX(Adições!$O$2:$O$301,MATCH($B218,Adições!$A$2:$A$301,0)),0)</f>
        <v>0</v>
      </c>
      <c r="AL218" s="30" t="n">
        <f aca="false">IFERROR(ROUND($G218/INDEX(Adições!$E$2:$E$301,MATCH($B218,Adições!$A$2:$A$301,0))*INDEX(Adições!$P$2:$P$301,MATCH($B218,Adições!$A$2:$A$301,0)),2),0)</f>
        <v>0</v>
      </c>
      <c r="AM218" s="24" t="str">
        <f aca="false">IFERROR(""&amp;INDEX(Adições!$Q$2:$Q$301,MATCH($B218,Adições!$A$2:$A$301,0)),"")</f>
        <v/>
      </c>
      <c r="AN218" s="28" t="n">
        <f aca="false">M218+Q218+W218+AB218+AC218+AG218+AL218</f>
        <v>0</v>
      </c>
    </row>
    <row r="219" customFormat="false" ht="12.8" hidden="false" customHeight="false" outlineLevel="0" collapsed="false">
      <c r="A219" s="34"/>
      <c r="B219" s="21"/>
      <c r="C219" s="22"/>
      <c r="D219" s="32"/>
      <c r="E219" s="24" t="str">
        <f aca="false">IFERROR(""&amp;INDEX(Adições!$B$2:$B$301,MATCH($B219,Adições!$A$2:$A$301,0)),"")</f>
        <v/>
      </c>
      <c r="F219" s="25" t="n">
        <f aca="false">IFERROR(ROUND($G219/INDEX(Adições!$E$2:$E$301,MATCH($B219,Adições!$A$2:$A$301,0))*INDEX(Adições!$F$2:$F$301,MATCH($B219,Adições!$A$2:$A$301,0)),2),0)</f>
        <v>0</v>
      </c>
      <c r="G219" s="26" t="n">
        <f aca="false">ROUND(C219*D219,4)</f>
        <v>0</v>
      </c>
      <c r="H219" s="27" t="n">
        <f aca="false">ROUND(D219*Operação!$C$1,8)</f>
        <v>0</v>
      </c>
      <c r="I219" s="28" t="n">
        <f aca="false">ROUND(C219*H219,2)</f>
        <v>0</v>
      </c>
      <c r="J219" s="28" t="n">
        <f aca="false">IFERROR(ROUND($F219/SUM(Adições!$F:$F)*Operação!$C$4,2),0)</f>
        <v>0</v>
      </c>
      <c r="K219" s="28" t="n">
        <f aca="false">IFERROR(ROUND($G219/SUM(Adições!$E:$E)*Operação!$C$5,2),0)</f>
        <v>0</v>
      </c>
      <c r="L219" s="28" t="n">
        <f aca="false">IFERROR(ROUND($G219/SUM(Adições!$E:$E)*Operação!$C$6,2),0)</f>
        <v>0</v>
      </c>
      <c r="M219" s="28" t="n">
        <f aca="false">I219+J219+K219+L219</f>
        <v>0</v>
      </c>
      <c r="N219" s="29" t="s">
        <v>40</v>
      </c>
      <c r="O219" s="30" t="n">
        <f aca="false">IFERROR(IF(P219&gt;0,ROUND((M219+W219+AB219+AC219+AG219+AL219)/(1-P219/100),2),0),0)</f>
        <v>0</v>
      </c>
      <c r="P219" s="30" t="n">
        <f aca="false">IFERROR(INDEX(Adições!$R$2:$R$301,MATCH($B219,Adições!$A$2:$A$301,0)),0)</f>
        <v>0</v>
      </c>
      <c r="Q219" s="30" t="n">
        <f aca="false">IFERROR(ROUND(O219*P219/100,2),0)</f>
        <v>0</v>
      </c>
      <c r="R219" s="30" t="n">
        <f aca="false">IFERROR(ROUND(Q219*(-INDEX(Adições!$S$2:$S$301,MATCH($B219,Adições!$A$2:$A$301,0))/100),2),0)</f>
        <v>0</v>
      </c>
      <c r="S219" s="24" t="str">
        <f aca="false">IFERROR(""&amp;INDEX(Adições!$T$2:$T$301,MATCH($B219,Adições!$A$2:$A$301,0)),"")</f>
        <v/>
      </c>
      <c r="T219" s="29" t="s">
        <v>40</v>
      </c>
      <c r="U219" s="30" t="n">
        <f aca="false">IFERROR(ROUND(W219*100/V219,2),0)</f>
        <v>0</v>
      </c>
      <c r="V219" s="31" t="n">
        <f aca="false">IFERROR(INDEX(Adições!$I$2:$I$301,MATCH($B219,Adições!$A$2:$A$301,0)),0)</f>
        <v>0</v>
      </c>
      <c r="W219" s="30" t="n">
        <f aca="false">IFERROR(ROUND($G219/INDEX(Adições!$E$2:$E$301,MATCH($B219,Adições!$A$2:$A$301,0))*INDEX(Adições!$J$2:$J$301,MATCH($B219,Adições!$A$2:$A$301,0)),2),0)</f>
        <v>0</v>
      </c>
      <c r="X219" s="24" t="str">
        <f aca="false">IFERROR(""&amp;INDEX(Adições!$K$2:$K$301,MATCH($B219,Adições!$A$2:$A$301,0)),"")</f>
        <v/>
      </c>
      <c r="Y219" s="29" t="s">
        <v>40</v>
      </c>
      <c r="Z219" s="30" t="n">
        <f aca="false">IFERROR(ROUND(AB219*100/AA219,2),0)</f>
        <v>0</v>
      </c>
      <c r="AA219" s="31" t="n">
        <f aca="false">IFERROR(INDEX(Adições!$G$2:$G$301,MATCH($B219,Adições!$A$2:$A$301,0)),0)</f>
        <v>0</v>
      </c>
      <c r="AB219" s="30" t="n">
        <f aca="false">IFERROR(ROUND($G219/INDEX(Adições!$E$2:$E$301,MATCH($B219,Adições!$A$2:$A$301,0))*INDEX(Adições!$H$2:$H$301,MATCH($B219,Adições!$A$2:$A$301,0)),2),0)</f>
        <v>0</v>
      </c>
      <c r="AC219" s="28" t="n">
        <f aca="false">IFERROR(ROUND($G219/SUM(Adições!$E:$E)*Operação!$C$7,2),0)</f>
        <v>0</v>
      </c>
      <c r="AD219" s="29" t="s">
        <v>40</v>
      </c>
      <c r="AE219" s="30" t="n">
        <f aca="false">IFERROR(ROUND(AG219*100/AF219,2),0)</f>
        <v>0</v>
      </c>
      <c r="AF219" s="28" t="n">
        <f aca="false">IFERROR(INDEX(Adições!$L$2:$L$301,MATCH($B219,Adições!$A$2:$A$301,0)),0)</f>
        <v>0</v>
      </c>
      <c r="AG219" s="30" t="n">
        <f aca="false">IFERROR(ROUND($G219/INDEX(Adições!$E$2:$E$301,MATCH($B219,Adições!$A$2:$A$301,0))*INDEX(Adições!$M$2:$M$301,MATCH($B219,Adições!$A$2:$A$301,0)),2),0)</f>
        <v>0</v>
      </c>
      <c r="AH219" s="24" t="str">
        <f aca="false">IFERROR(""&amp;INDEX(Adições!$N$2:$N$301,MATCH($B219,Adições!$A$2:$A$301,0)),"")</f>
        <v/>
      </c>
      <c r="AI219" s="29" t="s">
        <v>40</v>
      </c>
      <c r="AJ219" s="30" t="n">
        <f aca="false">IFERROR(ROUND(AL219*100/AK219,2),0)</f>
        <v>0</v>
      </c>
      <c r="AK219" s="28" t="n">
        <f aca="false">IFERROR(INDEX(Adições!$O$2:$O$301,MATCH($B219,Adições!$A$2:$A$301,0)),0)</f>
        <v>0</v>
      </c>
      <c r="AL219" s="30" t="n">
        <f aca="false">IFERROR(ROUND($G219/INDEX(Adições!$E$2:$E$301,MATCH($B219,Adições!$A$2:$A$301,0))*INDEX(Adições!$P$2:$P$301,MATCH($B219,Adições!$A$2:$A$301,0)),2),0)</f>
        <v>0</v>
      </c>
      <c r="AM219" s="24" t="str">
        <f aca="false">IFERROR(""&amp;INDEX(Adições!$Q$2:$Q$301,MATCH($B219,Adições!$A$2:$A$301,0)),"")</f>
        <v/>
      </c>
      <c r="AN219" s="28" t="n">
        <f aca="false">M219+Q219+W219+AB219+AC219+AG219+AL219</f>
        <v>0</v>
      </c>
    </row>
    <row r="220" customFormat="false" ht="12.8" hidden="false" customHeight="false" outlineLevel="0" collapsed="false">
      <c r="A220" s="34"/>
      <c r="B220" s="21"/>
      <c r="C220" s="22"/>
      <c r="D220" s="32"/>
      <c r="E220" s="24" t="str">
        <f aca="false">IFERROR(""&amp;INDEX(Adições!$B$2:$B$301,MATCH($B220,Adições!$A$2:$A$301,0)),"")</f>
        <v/>
      </c>
      <c r="F220" s="25" t="n">
        <f aca="false">IFERROR(ROUND($G220/INDEX(Adições!$E$2:$E$301,MATCH($B220,Adições!$A$2:$A$301,0))*INDEX(Adições!$F$2:$F$301,MATCH($B220,Adições!$A$2:$A$301,0)),2),0)</f>
        <v>0</v>
      </c>
      <c r="G220" s="26" t="n">
        <f aca="false">ROUND(C220*D220,4)</f>
        <v>0</v>
      </c>
      <c r="H220" s="27" t="n">
        <f aca="false">ROUND(D220*Operação!$C$1,8)</f>
        <v>0</v>
      </c>
      <c r="I220" s="28" t="n">
        <f aca="false">ROUND(C220*H220,2)</f>
        <v>0</v>
      </c>
      <c r="J220" s="28" t="n">
        <f aca="false">IFERROR(ROUND($F220/SUM(Adições!$F:$F)*Operação!$C$4,2),0)</f>
        <v>0</v>
      </c>
      <c r="K220" s="28" t="n">
        <f aca="false">IFERROR(ROUND($G220/SUM(Adições!$E:$E)*Operação!$C$5,2),0)</f>
        <v>0</v>
      </c>
      <c r="L220" s="28" t="n">
        <f aca="false">IFERROR(ROUND($G220/SUM(Adições!$E:$E)*Operação!$C$6,2),0)</f>
        <v>0</v>
      </c>
      <c r="M220" s="28" t="n">
        <f aca="false">I220+J220+K220+L220</f>
        <v>0</v>
      </c>
      <c r="N220" s="29" t="s">
        <v>40</v>
      </c>
      <c r="O220" s="30" t="n">
        <f aca="false">IFERROR(IF(P220&gt;0,ROUND((M220+W220+AB220+AC220+AG220+AL220)/(1-P220/100),2),0),0)</f>
        <v>0</v>
      </c>
      <c r="P220" s="30" t="n">
        <f aca="false">IFERROR(INDEX(Adições!$R$2:$R$301,MATCH($B220,Adições!$A$2:$A$301,0)),0)</f>
        <v>0</v>
      </c>
      <c r="Q220" s="30" t="n">
        <f aca="false">IFERROR(ROUND(O220*P220/100,2),0)</f>
        <v>0</v>
      </c>
      <c r="R220" s="30" t="n">
        <f aca="false">IFERROR(ROUND(Q220*(-INDEX(Adições!$S$2:$S$301,MATCH($B220,Adições!$A$2:$A$301,0))/100),2),0)</f>
        <v>0</v>
      </c>
      <c r="S220" s="24" t="str">
        <f aca="false">IFERROR(""&amp;INDEX(Adições!$T$2:$T$301,MATCH($B220,Adições!$A$2:$A$301,0)),"")</f>
        <v/>
      </c>
      <c r="T220" s="29" t="s">
        <v>40</v>
      </c>
      <c r="U220" s="30" t="n">
        <f aca="false">IFERROR(ROUND(W220*100/V220,2),0)</f>
        <v>0</v>
      </c>
      <c r="V220" s="31" t="n">
        <f aca="false">IFERROR(INDEX(Adições!$I$2:$I$301,MATCH($B220,Adições!$A$2:$A$301,0)),0)</f>
        <v>0</v>
      </c>
      <c r="W220" s="30" t="n">
        <f aca="false">IFERROR(ROUND($G220/INDEX(Adições!$E$2:$E$301,MATCH($B220,Adições!$A$2:$A$301,0))*INDEX(Adições!$J$2:$J$301,MATCH($B220,Adições!$A$2:$A$301,0)),2),0)</f>
        <v>0</v>
      </c>
      <c r="X220" s="24" t="str">
        <f aca="false">IFERROR(""&amp;INDEX(Adições!$K$2:$K$301,MATCH($B220,Adições!$A$2:$A$301,0)),"")</f>
        <v/>
      </c>
      <c r="Y220" s="29" t="s">
        <v>40</v>
      </c>
      <c r="Z220" s="30" t="n">
        <f aca="false">IFERROR(ROUND(AB220*100/AA220,2),0)</f>
        <v>0</v>
      </c>
      <c r="AA220" s="31" t="n">
        <f aca="false">IFERROR(INDEX(Adições!$G$2:$G$301,MATCH($B220,Adições!$A$2:$A$301,0)),0)</f>
        <v>0</v>
      </c>
      <c r="AB220" s="30" t="n">
        <f aca="false">IFERROR(ROUND($G220/INDEX(Adições!$E$2:$E$301,MATCH($B220,Adições!$A$2:$A$301,0))*INDEX(Adições!$H$2:$H$301,MATCH($B220,Adições!$A$2:$A$301,0)),2),0)</f>
        <v>0</v>
      </c>
      <c r="AC220" s="28" t="n">
        <f aca="false">IFERROR(ROUND($G220/SUM(Adições!$E:$E)*Operação!$C$7,2),0)</f>
        <v>0</v>
      </c>
      <c r="AD220" s="29" t="s">
        <v>40</v>
      </c>
      <c r="AE220" s="30" t="n">
        <f aca="false">IFERROR(ROUND(AG220*100/AF220,2),0)</f>
        <v>0</v>
      </c>
      <c r="AF220" s="28" t="n">
        <f aca="false">IFERROR(INDEX(Adições!$L$2:$L$301,MATCH($B220,Adições!$A$2:$A$301,0)),0)</f>
        <v>0</v>
      </c>
      <c r="AG220" s="30" t="n">
        <f aca="false">IFERROR(ROUND($G220/INDEX(Adições!$E$2:$E$301,MATCH($B220,Adições!$A$2:$A$301,0))*INDEX(Adições!$M$2:$M$301,MATCH($B220,Adições!$A$2:$A$301,0)),2),0)</f>
        <v>0</v>
      </c>
      <c r="AH220" s="24" t="str">
        <f aca="false">IFERROR(""&amp;INDEX(Adições!$N$2:$N$301,MATCH($B220,Adições!$A$2:$A$301,0)),"")</f>
        <v/>
      </c>
      <c r="AI220" s="29" t="s">
        <v>40</v>
      </c>
      <c r="AJ220" s="30" t="n">
        <f aca="false">IFERROR(ROUND(AL220*100/AK220,2),0)</f>
        <v>0</v>
      </c>
      <c r="AK220" s="28" t="n">
        <f aca="false">IFERROR(INDEX(Adições!$O$2:$O$301,MATCH($B220,Adições!$A$2:$A$301,0)),0)</f>
        <v>0</v>
      </c>
      <c r="AL220" s="30" t="n">
        <f aca="false">IFERROR(ROUND($G220/INDEX(Adições!$E$2:$E$301,MATCH($B220,Adições!$A$2:$A$301,0))*INDEX(Adições!$P$2:$P$301,MATCH($B220,Adições!$A$2:$A$301,0)),2),0)</f>
        <v>0</v>
      </c>
      <c r="AM220" s="24" t="str">
        <f aca="false">IFERROR(""&amp;INDEX(Adições!$Q$2:$Q$301,MATCH($B220,Adições!$A$2:$A$301,0)),"")</f>
        <v/>
      </c>
      <c r="AN220" s="28" t="n">
        <f aca="false">M220+Q220+W220+AB220+AC220+AG220+AL220</f>
        <v>0</v>
      </c>
    </row>
    <row r="221" customFormat="false" ht="12.8" hidden="false" customHeight="false" outlineLevel="0" collapsed="false">
      <c r="A221" s="34"/>
      <c r="B221" s="21"/>
      <c r="C221" s="22"/>
      <c r="D221" s="32"/>
      <c r="E221" s="24" t="str">
        <f aca="false">IFERROR(""&amp;INDEX(Adições!$B$2:$B$301,MATCH($B221,Adições!$A$2:$A$301,0)),"")</f>
        <v/>
      </c>
      <c r="F221" s="25" t="n">
        <f aca="false">IFERROR(ROUND($G221/INDEX(Adições!$E$2:$E$301,MATCH($B221,Adições!$A$2:$A$301,0))*INDEX(Adições!$F$2:$F$301,MATCH($B221,Adições!$A$2:$A$301,0)),2),0)</f>
        <v>0</v>
      </c>
      <c r="G221" s="26" t="n">
        <f aca="false">ROUND(C221*D221,4)</f>
        <v>0</v>
      </c>
      <c r="H221" s="27" t="n">
        <f aca="false">ROUND(D221*Operação!$C$1,8)</f>
        <v>0</v>
      </c>
      <c r="I221" s="28" t="n">
        <f aca="false">ROUND(C221*H221,2)</f>
        <v>0</v>
      </c>
      <c r="J221" s="28" t="n">
        <f aca="false">IFERROR(ROUND($F221/SUM(Adições!$F:$F)*Operação!$C$4,2),0)</f>
        <v>0</v>
      </c>
      <c r="K221" s="28" t="n">
        <f aca="false">IFERROR(ROUND($G221/SUM(Adições!$E:$E)*Operação!$C$5,2),0)</f>
        <v>0</v>
      </c>
      <c r="L221" s="28" t="n">
        <f aca="false">IFERROR(ROUND($G221/SUM(Adições!$E:$E)*Operação!$C$6,2),0)</f>
        <v>0</v>
      </c>
      <c r="M221" s="28" t="n">
        <f aca="false">I221+J221+K221+L221</f>
        <v>0</v>
      </c>
      <c r="N221" s="29" t="s">
        <v>40</v>
      </c>
      <c r="O221" s="30" t="n">
        <f aca="false">IFERROR(IF(P221&gt;0,ROUND((M221+W221+AB221+AC221+AG221+AL221)/(1-P221/100),2),0),0)</f>
        <v>0</v>
      </c>
      <c r="P221" s="30" t="n">
        <f aca="false">IFERROR(INDEX(Adições!$R$2:$R$301,MATCH($B221,Adições!$A$2:$A$301,0)),0)</f>
        <v>0</v>
      </c>
      <c r="Q221" s="30" t="n">
        <f aca="false">IFERROR(ROUND(O221*P221/100,2),0)</f>
        <v>0</v>
      </c>
      <c r="R221" s="30" t="n">
        <f aca="false">IFERROR(ROUND(Q221*(-INDEX(Adições!$S$2:$S$301,MATCH($B221,Adições!$A$2:$A$301,0))/100),2),0)</f>
        <v>0</v>
      </c>
      <c r="S221" s="24" t="str">
        <f aca="false">IFERROR(""&amp;INDEX(Adições!$T$2:$T$301,MATCH($B221,Adições!$A$2:$A$301,0)),"")</f>
        <v/>
      </c>
      <c r="T221" s="29" t="s">
        <v>40</v>
      </c>
      <c r="U221" s="30" t="n">
        <f aca="false">IFERROR(ROUND(W221*100/V221,2),0)</f>
        <v>0</v>
      </c>
      <c r="V221" s="31" t="n">
        <f aca="false">IFERROR(INDEX(Adições!$I$2:$I$301,MATCH($B221,Adições!$A$2:$A$301,0)),0)</f>
        <v>0</v>
      </c>
      <c r="W221" s="30" t="n">
        <f aca="false">IFERROR(ROUND($G221/INDEX(Adições!$E$2:$E$301,MATCH($B221,Adições!$A$2:$A$301,0))*INDEX(Adições!$J$2:$J$301,MATCH($B221,Adições!$A$2:$A$301,0)),2),0)</f>
        <v>0</v>
      </c>
      <c r="X221" s="24" t="str">
        <f aca="false">IFERROR(""&amp;INDEX(Adições!$K$2:$K$301,MATCH($B221,Adições!$A$2:$A$301,0)),"")</f>
        <v/>
      </c>
      <c r="Y221" s="29" t="s">
        <v>40</v>
      </c>
      <c r="Z221" s="30" t="n">
        <f aca="false">IFERROR(ROUND(AB221*100/AA221,2),0)</f>
        <v>0</v>
      </c>
      <c r="AA221" s="31" t="n">
        <f aca="false">IFERROR(INDEX(Adições!$G$2:$G$301,MATCH($B221,Adições!$A$2:$A$301,0)),0)</f>
        <v>0</v>
      </c>
      <c r="AB221" s="30" t="n">
        <f aca="false">IFERROR(ROUND($G221/INDEX(Adições!$E$2:$E$301,MATCH($B221,Adições!$A$2:$A$301,0))*INDEX(Adições!$H$2:$H$301,MATCH($B221,Adições!$A$2:$A$301,0)),2),0)</f>
        <v>0</v>
      </c>
      <c r="AC221" s="28" t="n">
        <f aca="false">IFERROR(ROUND($G221/SUM(Adições!$E:$E)*Operação!$C$7,2),0)</f>
        <v>0</v>
      </c>
      <c r="AD221" s="29" t="s">
        <v>40</v>
      </c>
      <c r="AE221" s="30" t="n">
        <f aca="false">IFERROR(ROUND(AG221*100/AF221,2),0)</f>
        <v>0</v>
      </c>
      <c r="AF221" s="28" t="n">
        <f aca="false">IFERROR(INDEX(Adições!$L$2:$L$301,MATCH($B221,Adições!$A$2:$A$301,0)),0)</f>
        <v>0</v>
      </c>
      <c r="AG221" s="30" t="n">
        <f aca="false">IFERROR(ROUND($G221/INDEX(Adições!$E$2:$E$301,MATCH($B221,Adições!$A$2:$A$301,0))*INDEX(Adições!$M$2:$M$301,MATCH($B221,Adições!$A$2:$A$301,0)),2),0)</f>
        <v>0</v>
      </c>
      <c r="AH221" s="24" t="str">
        <f aca="false">IFERROR(""&amp;INDEX(Adições!$N$2:$N$301,MATCH($B221,Adições!$A$2:$A$301,0)),"")</f>
        <v/>
      </c>
      <c r="AI221" s="29" t="s">
        <v>40</v>
      </c>
      <c r="AJ221" s="30" t="n">
        <f aca="false">IFERROR(ROUND(AL221*100/AK221,2),0)</f>
        <v>0</v>
      </c>
      <c r="AK221" s="28" t="n">
        <f aca="false">IFERROR(INDEX(Adições!$O$2:$O$301,MATCH($B221,Adições!$A$2:$A$301,0)),0)</f>
        <v>0</v>
      </c>
      <c r="AL221" s="30" t="n">
        <f aca="false">IFERROR(ROUND($G221/INDEX(Adições!$E$2:$E$301,MATCH($B221,Adições!$A$2:$A$301,0))*INDEX(Adições!$P$2:$P$301,MATCH($B221,Adições!$A$2:$A$301,0)),2),0)</f>
        <v>0</v>
      </c>
      <c r="AM221" s="24" t="str">
        <f aca="false">IFERROR(""&amp;INDEX(Adições!$Q$2:$Q$301,MATCH($B221,Adições!$A$2:$A$301,0)),"")</f>
        <v/>
      </c>
      <c r="AN221" s="28" t="n">
        <f aca="false">M221+Q221+W221+AB221+AC221+AG221+AL221</f>
        <v>0</v>
      </c>
    </row>
    <row r="222" customFormat="false" ht="12.8" hidden="false" customHeight="false" outlineLevel="0" collapsed="false">
      <c r="A222" s="34"/>
      <c r="B222" s="21"/>
      <c r="C222" s="22"/>
      <c r="D222" s="32"/>
      <c r="E222" s="24" t="str">
        <f aca="false">IFERROR(""&amp;INDEX(Adições!$B$2:$B$301,MATCH($B222,Adições!$A$2:$A$301,0)),"")</f>
        <v/>
      </c>
      <c r="F222" s="25" t="n">
        <f aca="false">IFERROR(ROUND($G222/INDEX(Adições!$E$2:$E$301,MATCH($B222,Adições!$A$2:$A$301,0))*INDEX(Adições!$F$2:$F$301,MATCH($B222,Adições!$A$2:$A$301,0)),2),0)</f>
        <v>0</v>
      </c>
      <c r="G222" s="26" t="n">
        <f aca="false">ROUND(C222*D222,4)</f>
        <v>0</v>
      </c>
      <c r="H222" s="27" t="n">
        <f aca="false">ROUND(D222*Operação!$C$1,8)</f>
        <v>0</v>
      </c>
      <c r="I222" s="28" t="n">
        <f aca="false">ROUND(C222*H222,2)</f>
        <v>0</v>
      </c>
      <c r="J222" s="28" t="n">
        <f aca="false">IFERROR(ROUND($F222/SUM(Adições!$F:$F)*Operação!$C$4,2),0)</f>
        <v>0</v>
      </c>
      <c r="K222" s="28" t="n">
        <f aca="false">IFERROR(ROUND($G222/SUM(Adições!$E:$E)*Operação!$C$5,2),0)</f>
        <v>0</v>
      </c>
      <c r="L222" s="28" t="n">
        <f aca="false">IFERROR(ROUND($G222/SUM(Adições!$E:$E)*Operação!$C$6,2),0)</f>
        <v>0</v>
      </c>
      <c r="M222" s="28" t="n">
        <f aca="false">I222+J222+K222+L222</f>
        <v>0</v>
      </c>
      <c r="N222" s="29" t="s">
        <v>40</v>
      </c>
      <c r="O222" s="30" t="n">
        <f aca="false">IFERROR(IF(P222&gt;0,ROUND((M222+W222+AB222+AC222+AG222+AL222)/(1-P222/100),2),0),0)</f>
        <v>0</v>
      </c>
      <c r="P222" s="30" t="n">
        <f aca="false">IFERROR(INDEX(Adições!$R$2:$R$301,MATCH($B222,Adições!$A$2:$A$301,0)),0)</f>
        <v>0</v>
      </c>
      <c r="Q222" s="30" t="n">
        <f aca="false">IFERROR(ROUND(O222*P222/100,2),0)</f>
        <v>0</v>
      </c>
      <c r="R222" s="30" t="n">
        <f aca="false">IFERROR(ROUND(Q222*(-INDEX(Adições!$S$2:$S$301,MATCH($B222,Adições!$A$2:$A$301,0))/100),2),0)</f>
        <v>0</v>
      </c>
      <c r="S222" s="24" t="str">
        <f aca="false">IFERROR(""&amp;INDEX(Adições!$T$2:$T$301,MATCH($B222,Adições!$A$2:$A$301,0)),"")</f>
        <v/>
      </c>
      <c r="T222" s="29" t="s">
        <v>40</v>
      </c>
      <c r="U222" s="30" t="n">
        <f aca="false">IFERROR(ROUND(W222*100/V222,2),0)</f>
        <v>0</v>
      </c>
      <c r="V222" s="31" t="n">
        <f aca="false">IFERROR(INDEX(Adições!$I$2:$I$301,MATCH($B222,Adições!$A$2:$A$301,0)),0)</f>
        <v>0</v>
      </c>
      <c r="W222" s="30" t="n">
        <f aca="false">IFERROR(ROUND($G222/INDEX(Adições!$E$2:$E$301,MATCH($B222,Adições!$A$2:$A$301,0))*INDEX(Adições!$J$2:$J$301,MATCH($B222,Adições!$A$2:$A$301,0)),2),0)</f>
        <v>0</v>
      </c>
      <c r="X222" s="24" t="str">
        <f aca="false">IFERROR(""&amp;INDEX(Adições!$K$2:$K$301,MATCH($B222,Adições!$A$2:$A$301,0)),"")</f>
        <v/>
      </c>
      <c r="Y222" s="29" t="s">
        <v>40</v>
      </c>
      <c r="Z222" s="30" t="n">
        <f aca="false">IFERROR(ROUND(AB222*100/AA222,2),0)</f>
        <v>0</v>
      </c>
      <c r="AA222" s="31" t="n">
        <f aca="false">IFERROR(INDEX(Adições!$G$2:$G$301,MATCH($B222,Adições!$A$2:$A$301,0)),0)</f>
        <v>0</v>
      </c>
      <c r="AB222" s="30" t="n">
        <f aca="false">IFERROR(ROUND($G222/INDEX(Adições!$E$2:$E$301,MATCH($B222,Adições!$A$2:$A$301,0))*INDEX(Adições!$H$2:$H$301,MATCH($B222,Adições!$A$2:$A$301,0)),2),0)</f>
        <v>0</v>
      </c>
      <c r="AC222" s="28" t="n">
        <f aca="false">IFERROR(ROUND($G222/SUM(Adições!$E:$E)*Operação!$C$7,2),0)</f>
        <v>0</v>
      </c>
      <c r="AD222" s="29" t="s">
        <v>40</v>
      </c>
      <c r="AE222" s="30" t="n">
        <f aca="false">IFERROR(ROUND(AG222*100/AF222,2),0)</f>
        <v>0</v>
      </c>
      <c r="AF222" s="28" t="n">
        <f aca="false">IFERROR(INDEX(Adições!$L$2:$L$301,MATCH($B222,Adições!$A$2:$A$301,0)),0)</f>
        <v>0</v>
      </c>
      <c r="AG222" s="30" t="n">
        <f aca="false">IFERROR(ROUND($G222/INDEX(Adições!$E$2:$E$301,MATCH($B222,Adições!$A$2:$A$301,0))*INDEX(Adições!$M$2:$M$301,MATCH($B222,Adições!$A$2:$A$301,0)),2),0)</f>
        <v>0</v>
      </c>
      <c r="AH222" s="24" t="str">
        <f aca="false">IFERROR(""&amp;INDEX(Adições!$N$2:$N$301,MATCH($B222,Adições!$A$2:$A$301,0)),"")</f>
        <v/>
      </c>
      <c r="AI222" s="29" t="s">
        <v>40</v>
      </c>
      <c r="AJ222" s="30" t="n">
        <f aca="false">IFERROR(ROUND(AL222*100/AK222,2),0)</f>
        <v>0</v>
      </c>
      <c r="AK222" s="28" t="n">
        <f aca="false">IFERROR(INDEX(Adições!$O$2:$O$301,MATCH($B222,Adições!$A$2:$A$301,0)),0)</f>
        <v>0</v>
      </c>
      <c r="AL222" s="30" t="n">
        <f aca="false">IFERROR(ROUND($G222/INDEX(Adições!$E$2:$E$301,MATCH($B222,Adições!$A$2:$A$301,0))*INDEX(Adições!$P$2:$P$301,MATCH($B222,Adições!$A$2:$A$301,0)),2),0)</f>
        <v>0</v>
      </c>
      <c r="AM222" s="24" t="str">
        <f aca="false">IFERROR(""&amp;INDEX(Adições!$Q$2:$Q$301,MATCH($B222,Adições!$A$2:$A$301,0)),"")</f>
        <v/>
      </c>
      <c r="AN222" s="28" t="n">
        <f aca="false">M222+Q222+W222+AB222+AC222+AG222+AL222</f>
        <v>0</v>
      </c>
    </row>
    <row r="223" customFormat="false" ht="12.8" hidden="false" customHeight="false" outlineLevel="0" collapsed="false">
      <c r="A223" s="34"/>
      <c r="B223" s="21"/>
      <c r="C223" s="22"/>
      <c r="D223" s="32"/>
      <c r="E223" s="24" t="str">
        <f aca="false">IFERROR(""&amp;INDEX(Adições!$B$2:$B$301,MATCH($B223,Adições!$A$2:$A$301,0)),"")</f>
        <v/>
      </c>
      <c r="F223" s="25" t="n">
        <f aca="false">IFERROR(ROUND($G223/INDEX(Adições!$E$2:$E$301,MATCH($B223,Adições!$A$2:$A$301,0))*INDEX(Adições!$F$2:$F$301,MATCH($B223,Adições!$A$2:$A$301,0)),2),0)</f>
        <v>0</v>
      </c>
      <c r="G223" s="26" t="n">
        <f aca="false">ROUND(C223*D223,4)</f>
        <v>0</v>
      </c>
      <c r="H223" s="27" t="n">
        <f aca="false">ROUND(D223*Operação!$C$1,8)</f>
        <v>0</v>
      </c>
      <c r="I223" s="28" t="n">
        <f aca="false">ROUND(C223*H223,2)</f>
        <v>0</v>
      </c>
      <c r="J223" s="28" t="n">
        <f aca="false">IFERROR(ROUND($F223/SUM(Adições!$F:$F)*Operação!$C$4,2),0)</f>
        <v>0</v>
      </c>
      <c r="K223" s="28" t="n">
        <f aca="false">IFERROR(ROUND($G223/SUM(Adições!$E:$E)*Operação!$C$5,2),0)</f>
        <v>0</v>
      </c>
      <c r="L223" s="28" t="n">
        <f aca="false">IFERROR(ROUND($G223/SUM(Adições!$E:$E)*Operação!$C$6,2),0)</f>
        <v>0</v>
      </c>
      <c r="M223" s="28" t="n">
        <f aca="false">I223+J223+K223+L223</f>
        <v>0</v>
      </c>
      <c r="N223" s="29" t="s">
        <v>40</v>
      </c>
      <c r="O223" s="30" t="n">
        <f aca="false">IFERROR(IF(P223&gt;0,ROUND((M223+W223+AB223+AC223+AG223+AL223)/(1-P223/100),2),0),0)</f>
        <v>0</v>
      </c>
      <c r="P223" s="30" t="n">
        <f aca="false">IFERROR(INDEX(Adições!$R$2:$R$301,MATCH($B223,Adições!$A$2:$A$301,0)),0)</f>
        <v>0</v>
      </c>
      <c r="Q223" s="30" t="n">
        <f aca="false">IFERROR(ROUND(O223*P223/100,2),0)</f>
        <v>0</v>
      </c>
      <c r="R223" s="30" t="n">
        <f aca="false">IFERROR(ROUND(Q223*(-INDEX(Adições!$S$2:$S$301,MATCH($B223,Adições!$A$2:$A$301,0))/100),2),0)</f>
        <v>0</v>
      </c>
      <c r="S223" s="24" t="str">
        <f aca="false">IFERROR(""&amp;INDEX(Adições!$T$2:$T$301,MATCH($B223,Adições!$A$2:$A$301,0)),"")</f>
        <v/>
      </c>
      <c r="T223" s="29" t="s">
        <v>40</v>
      </c>
      <c r="U223" s="30" t="n">
        <f aca="false">IFERROR(ROUND(W223*100/V223,2),0)</f>
        <v>0</v>
      </c>
      <c r="V223" s="31" t="n">
        <f aca="false">IFERROR(INDEX(Adições!$I$2:$I$301,MATCH($B223,Adições!$A$2:$A$301,0)),0)</f>
        <v>0</v>
      </c>
      <c r="W223" s="30" t="n">
        <f aca="false">IFERROR(ROUND($G223/INDEX(Adições!$E$2:$E$301,MATCH($B223,Adições!$A$2:$A$301,0))*INDEX(Adições!$J$2:$J$301,MATCH($B223,Adições!$A$2:$A$301,0)),2),0)</f>
        <v>0</v>
      </c>
      <c r="X223" s="24" t="str">
        <f aca="false">IFERROR(""&amp;INDEX(Adições!$K$2:$K$301,MATCH($B223,Adições!$A$2:$A$301,0)),"")</f>
        <v/>
      </c>
      <c r="Y223" s="29" t="s">
        <v>40</v>
      </c>
      <c r="Z223" s="30" t="n">
        <f aca="false">IFERROR(ROUND(AB223*100/AA223,2),0)</f>
        <v>0</v>
      </c>
      <c r="AA223" s="31" t="n">
        <f aca="false">IFERROR(INDEX(Adições!$G$2:$G$301,MATCH($B223,Adições!$A$2:$A$301,0)),0)</f>
        <v>0</v>
      </c>
      <c r="AB223" s="30" t="n">
        <f aca="false">IFERROR(ROUND($G223/INDEX(Adições!$E$2:$E$301,MATCH($B223,Adições!$A$2:$A$301,0))*INDEX(Adições!$H$2:$H$301,MATCH($B223,Adições!$A$2:$A$301,0)),2),0)</f>
        <v>0</v>
      </c>
      <c r="AC223" s="28" t="n">
        <f aca="false">IFERROR(ROUND($G223/SUM(Adições!$E:$E)*Operação!$C$7,2),0)</f>
        <v>0</v>
      </c>
      <c r="AD223" s="29" t="s">
        <v>40</v>
      </c>
      <c r="AE223" s="30" t="n">
        <f aca="false">IFERROR(ROUND(AG223*100/AF223,2),0)</f>
        <v>0</v>
      </c>
      <c r="AF223" s="28" t="n">
        <f aca="false">IFERROR(INDEX(Adições!$L$2:$L$301,MATCH($B223,Adições!$A$2:$A$301,0)),0)</f>
        <v>0</v>
      </c>
      <c r="AG223" s="30" t="n">
        <f aca="false">IFERROR(ROUND($G223/INDEX(Adições!$E$2:$E$301,MATCH($B223,Adições!$A$2:$A$301,0))*INDEX(Adições!$M$2:$M$301,MATCH($B223,Adições!$A$2:$A$301,0)),2),0)</f>
        <v>0</v>
      </c>
      <c r="AH223" s="24" t="str">
        <f aca="false">IFERROR(""&amp;INDEX(Adições!$N$2:$N$301,MATCH($B223,Adições!$A$2:$A$301,0)),"")</f>
        <v/>
      </c>
      <c r="AI223" s="29" t="s">
        <v>40</v>
      </c>
      <c r="AJ223" s="30" t="n">
        <f aca="false">IFERROR(ROUND(AL223*100/AK223,2),0)</f>
        <v>0</v>
      </c>
      <c r="AK223" s="28" t="n">
        <f aca="false">IFERROR(INDEX(Adições!$O$2:$O$301,MATCH($B223,Adições!$A$2:$A$301,0)),0)</f>
        <v>0</v>
      </c>
      <c r="AL223" s="30" t="n">
        <f aca="false">IFERROR(ROUND($G223/INDEX(Adições!$E$2:$E$301,MATCH($B223,Adições!$A$2:$A$301,0))*INDEX(Adições!$P$2:$P$301,MATCH($B223,Adições!$A$2:$A$301,0)),2),0)</f>
        <v>0</v>
      </c>
      <c r="AM223" s="24" t="str">
        <f aca="false">IFERROR(""&amp;INDEX(Adições!$Q$2:$Q$301,MATCH($B223,Adições!$A$2:$A$301,0)),"")</f>
        <v/>
      </c>
      <c r="AN223" s="28" t="n">
        <f aca="false">M223+Q223+W223+AB223+AC223+AG223+AL223</f>
        <v>0</v>
      </c>
    </row>
    <row r="224" customFormat="false" ht="12.8" hidden="false" customHeight="false" outlineLevel="0" collapsed="false">
      <c r="A224" s="34"/>
      <c r="B224" s="21"/>
      <c r="C224" s="22"/>
      <c r="D224" s="32"/>
      <c r="E224" s="24" t="str">
        <f aca="false">IFERROR(""&amp;INDEX(Adições!$B$2:$B$301,MATCH($B224,Adições!$A$2:$A$301,0)),"")</f>
        <v/>
      </c>
      <c r="F224" s="25" t="n">
        <f aca="false">IFERROR(ROUND($G224/INDEX(Adições!$E$2:$E$301,MATCH($B224,Adições!$A$2:$A$301,0))*INDEX(Adições!$F$2:$F$301,MATCH($B224,Adições!$A$2:$A$301,0)),2),0)</f>
        <v>0</v>
      </c>
      <c r="G224" s="26" t="n">
        <f aca="false">ROUND(C224*D224,4)</f>
        <v>0</v>
      </c>
      <c r="H224" s="27" t="n">
        <f aca="false">ROUND(D224*Operação!$C$1,8)</f>
        <v>0</v>
      </c>
      <c r="I224" s="28" t="n">
        <f aca="false">ROUND(C224*H224,2)</f>
        <v>0</v>
      </c>
      <c r="J224" s="28" t="n">
        <f aca="false">IFERROR(ROUND($F224/SUM(Adições!$F:$F)*Operação!$C$4,2),0)</f>
        <v>0</v>
      </c>
      <c r="K224" s="28" t="n">
        <f aca="false">IFERROR(ROUND($G224/SUM(Adições!$E:$E)*Operação!$C$5,2),0)</f>
        <v>0</v>
      </c>
      <c r="L224" s="28" t="n">
        <f aca="false">IFERROR(ROUND($G224/SUM(Adições!$E:$E)*Operação!$C$6,2),0)</f>
        <v>0</v>
      </c>
      <c r="M224" s="28" t="n">
        <f aca="false">I224+J224+K224+L224</f>
        <v>0</v>
      </c>
      <c r="N224" s="29" t="s">
        <v>40</v>
      </c>
      <c r="O224" s="30" t="n">
        <f aca="false">IFERROR(IF(P224&gt;0,ROUND((M224+W224+AB224+AC224+AG224+AL224)/(1-P224/100),2),0),0)</f>
        <v>0</v>
      </c>
      <c r="P224" s="30" t="n">
        <f aca="false">IFERROR(INDEX(Adições!$R$2:$R$301,MATCH($B224,Adições!$A$2:$A$301,0)),0)</f>
        <v>0</v>
      </c>
      <c r="Q224" s="30" t="n">
        <f aca="false">IFERROR(ROUND(O224*P224/100,2),0)</f>
        <v>0</v>
      </c>
      <c r="R224" s="30" t="n">
        <f aca="false">IFERROR(ROUND(Q224*(-INDEX(Adições!$S$2:$S$301,MATCH($B224,Adições!$A$2:$A$301,0))/100),2),0)</f>
        <v>0</v>
      </c>
      <c r="S224" s="24" t="str">
        <f aca="false">IFERROR(""&amp;INDEX(Adições!$T$2:$T$301,MATCH($B224,Adições!$A$2:$A$301,0)),"")</f>
        <v/>
      </c>
      <c r="T224" s="29" t="s">
        <v>40</v>
      </c>
      <c r="U224" s="30" t="n">
        <f aca="false">IFERROR(ROUND(W224*100/V224,2),0)</f>
        <v>0</v>
      </c>
      <c r="V224" s="31" t="n">
        <f aca="false">IFERROR(INDEX(Adições!$I$2:$I$301,MATCH($B224,Adições!$A$2:$A$301,0)),0)</f>
        <v>0</v>
      </c>
      <c r="W224" s="30" t="n">
        <f aca="false">IFERROR(ROUND($G224/INDEX(Adições!$E$2:$E$301,MATCH($B224,Adições!$A$2:$A$301,0))*INDEX(Adições!$J$2:$J$301,MATCH($B224,Adições!$A$2:$A$301,0)),2),0)</f>
        <v>0</v>
      </c>
      <c r="X224" s="24" t="str">
        <f aca="false">IFERROR(""&amp;INDEX(Adições!$K$2:$K$301,MATCH($B224,Adições!$A$2:$A$301,0)),"")</f>
        <v/>
      </c>
      <c r="Y224" s="29" t="s">
        <v>40</v>
      </c>
      <c r="Z224" s="30" t="n">
        <f aca="false">IFERROR(ROUND(AB224*100/AA224,2),0)</f>
        <v>0</v>
      </c>
      <c r="AA224" s="31" t="n">
        <f aca="false">IFERROR(INDEX(Adições!$G$2:$G$301,MATCH($B224,Adições!$A$2:$A$301,0)),0)</f>
        <v>0</v>
      </c>
      <c r="AB224" s="30" t="n">
        <f aca="false">IFERROR(ROUND($G224/INDEX(Adições!$E$2:$E$301,MATCH($B224,Adições!$A$2:$A$301,0))*INDEX(Adições!$H$2:$H$301,MATCH($B224,Adições!$A$2:$A$301,0)),2),0)</f>
        <v>0</v>
      </c>
      <c r="AC224" s="28" t="n">
        <f aca="false">IFERROR(ROUND($G224/SUM(Adições!$E:$E)*Operação!$C$7,2),0)</f>
        <v>0</v>
      </c>
      <c r="AD224" s="29" t="s">
        <v>40</v>
      </c>
      <c r="AE224" s="30" t="n">
        <f aca="false">IFERROR(ROUND(AG224*100/AF224,2),0)</f>
        <v>0</v>
      </c>
      <c r="AF224" s="28" t="n">
        <f aca="false">IFERROR(INDEX(Adições!$L$2:$L$301,MATCH($B224,Adições!$A$2:$A$301,0)),0)</f>
        <v>0</v>
      </c>
      <c r="AG224" s="30" t="n">
        <f aca="false">IFERROR(ROUND($G224/INDEX(Adições!$E$2:$E$301,MATCH($B224,Adições!$A$2:$A$301,0))*INDEX(Adições!$M$2:$M$301,MATCH($B224,Adições!$A$2:$A$301,0)),2),0)</f>
        <v>0</v>
      </c>
      <c r="AH224" s="24" t="str">
        <f aca="false">IFERROR(""&amp;INDEX(Adições!$N$2:$N$301,MATCH($B224,Adições!$A$2:$A$301,0)),"")</f>
        <v/>
      </c>
      <c r="AI224" s="29" t="s">
        <v>40</v>
      </c>
      <c r="AJ224" s="30" t="n">
        <f aca="false">IFERROR(ROUND(AL224*100/AK224,2),0)</f>
        <v>0</v>
      </c>
      <c r="AK224" s="28" t="n">
        <f aca="false">IFERROR(INDEX(Adições!$O$2:$O$301,MATCH($B224,Adições!$A$2:$A$301,0)),0)</f>
        <v>0</v>
      </c>
      <c r="AL224" s="30" t="n">
        <f aca="false">IFERROR(ROUND($G224/INDEX(Adições!$E$2:$E$301,MATCH($B224,Adições!$A$2:$A$301,0))*INDEX(Adições!$P$2:$P$301,MATCH($B224,Adições!$A$2:$A$301,0)),2),0)</f>
        <v>0</v>
      </c>
      <c r="AM224" s="24" t="str">
        <f aca="false">IFERROR(""&amp;INDEX(Adições!$Q$2:$Q$301,MATCH($B224,Adições!$A$2:$A$301,0)),"")</f>
        <v/>
      </c>
      <c r="AN224" s="28" t="n">
        <f aca="false">M224+Q224+W224+AB224+AC224+AG224+AL224</f>
        <v>0</v>
      </c>
    </row>
    <row r="225" customFormat="false" ht="12.8" hidden="false" customHeight="false" outlineLevel="0" collapsed="false">
      <c r="A225" s="34"/>
      <c r="B225" s="21"/>
      <c r="C225" s="22"/>
      <c r="D225" s="32"/>
      <c r="E225" s="24" t="str">
        <f aca="false">IFERROR(""&amp;INDEX(Adições!$B$2:$B$301,MATCH($B225,Adições!$A$2:$A$301,0)),"")</f>
        <v/>
      </c>
      <c r="F225" s="25" t="n">
        <f aca="false">IFERROR(ROUND($G225/INDEX(Adições!$E$2:$E$301,MATCH($B225,Adições!$A$2:$A$301,0))*INDEX(Adições!$F$2:$F$301,MATCH($B225,Adições!$A$2:$A$301,0)),2),0)</f>
        <v>0</v>
      </c>
      <c r="G225" s="26" t="n">
        <f aca="false">ROUND(C225*D225,4)</f>
        <v>0</v>
      </c>
      <c r="H225" s="27" t="n">
        <f aca="false">ROUND(D225*Operação!$C$1,8)</f>
        <v>0</v>
      </c>
      <c r="I225" s="28" t="n">
        <f aca="false">ROUND(C225*H225,2)</f>
        <v>0</v>
      </c>
      <c r="J225" s="28" t="n">
        <f aca="false">IFERROR(ROUND($F225/SUM(Adições!$F:$F)*Operação!$C$4,2),0)</f>
        <v>0</v>
      </c>
      <c r="K225" s="28" t="n">
        <f aca="false">IFERROR(ROUND($G225/SUM(Adições!$E:$E)*Operação!$C$5,2),0)</f>
        <v>0</v>
      </c>
      <c r="L225" s="28" t="n">
        <f aca="false">IFERROR(ROUND($G225/SUM(Adições!$E:$E)*Operação!$C$6,2),0)</f>
        <v>0</v>
      </c>
      <c r="M225" s="28" t="n">
        <f aca="false">I225+J225+K225+L225</f>
        <v>0</v>
      </c>
      <c r="N225" s="29" t="s">
        <v>40</v>
      </c>
      <c r="O225" s="30" t="n">
        <f aca="false">IFERROR(IF(P225&gt;0,ROUND((M225+W225+AB225+AC225+AG225+AL225)/(1-P225/100),2),0),0)</f>
        <v>0</v>
      </c>
      <c r="P225" s="30" t="n">
        <f aca="false">IFERROR(INDEX(Adições!$R$2:$R$301,MATCH($B225,Adições!$A$2:$A$301,0)),0)</f>
        <v>0</v>
      </c>
      <c r="Q225" s="30" t="n">
        <f aca="false">IFERROR(ROUND(O225*P225/100,2),0)</f>
        <v>0</v>
      </c>
      <c r="R225" s="30" t="n">
        <f aca="false">IFERROR(ROUND(Q225*(-INDEX(Adições!$S$2:$S$301,MATCH($B225,Adições!$A$2:$A$301,0))/100),2),0)</f>
        <v>0</v>
      </c>
      <c r="S225" s="24" t="str">
        <f aca="false">IFERROR(""&amp;INDEX(Adições!$T$2:$T$301,MATCH($B225,Adições!$A$2:$A$301,0)),"")</f>
        <v/>
      </c>
      <c r="T225" s="29" t="s">
        <v>40</v>
      </c>
      <c r="U225" s="30" t="n">
        <f aca="false">IFERROR(ROUND(W225*100/V225,2),0)</f>
        <v>0</v>
      </c>
      <c r="V225" s="31" t="n">
        <f aca="false">IFERROR(INDEX(Adições!$I$2:$I$301,MATCH($B225,Adições!$A$2:$A$301,0)),0)</f>
        <v>0</v>
      </c>
      <c r="W225" s="30" t="n">
        <f aca="false">IFERROR(ROUND($G225/INDEX(Adições!$E$2:$E$301,MATCH($B225,Adições!$A$2:$A$301,0))*INDEX(Adições!$J$2:$J$301,MATCH($B225,Adições!$A$2:$A$301,0)),2),0)</f>
        <v>0</v>
      </c>
      <c r="X225" s="24" t="str">
        <f aca="false">IFERROR(""&amp;INDEX(Adições!$K$2:$K$301,MATCH($B225,Adições!$A$2:$A$301,0)),"")</f>
        <v/>
      </c>
      <c r="Y225" s="29" t="s">
        <v>40</v>
      </c>
      <c r="Z225" s="30" t="n">
        <f aca="false">IFERROR(ROUND(AB225*100/AA225,2),0)</f>
        <v>0</v>
      </c>
      <c r="AA225" s="31" t="n">
        <f aca="false">IFERROR(INDEX(Adições!$G$2:$G$301,MATCH($B225,Adições!$A$2:$A$301,0)),0)</f>
        <v>0</v>
      </c>
      <c r="AB225" s="30" t="n">
        <f aca="false">IFERROR(ROUND($G225/INDEX(Adições!$E$2:$E$301,MATCH($B225,Adições!$A$2:$A$301,0))*INDEX(Adições!$H$2:$H$301,MATCH($B225,Adições!$A$2:$A$301,0)),2),0)</f>
        <v>0</v>
      </c>
      <c r="AC225" s="28" t="n">
        <f aca="false">IFERROR(ROUND($G225/SUM(Adições!$E:$E)*Operação!$C$7,2),0)</f>
        <v>0</v>
      </c>
      <c r="AD225" s="29" t="s">
        <v>40</v>
      </c>
      <c r="AE225" s="30" t="n">
        <f aca="false">IFERROR(ROUND(AG225*100/AF225,2),0)</f>
        <v>0</v>
      </c>
      <c r="AF225" s="28" t="n">
        <f aca="false">IFERROR(INDEX(Adições!$L$2:$L$301,MATCH($B225,Adições!$A$2:$A$301,0)),0)</f>
        <v>0</v>
      </c>
      <c r="AG225" s="30" t="n">
        <f aca="false">IFERROR(ROUND($G225/INDEX(Adições!$E$2:$E$301,MATCH($B225,Adições!$A$2:$A$301,0))*INDEX(Adições!$M$2:$M$301,MATCH($B225,Adições!$A$2:$A$301,0)),2),0)</f>
        <v>0</v>
      </c>
      <c r="AH225" s="24" t="str">
        <f aca="false">IFERROR(""&amp;INDEX(Adições!$N$2:$N$301,MATCH($B225,Adições!$A$2:$A$301,0)),"")</f>
        <v/>
      </c>
      <c r="AI225" s="29" t="s">
        <v>40</v>
      </c>
      <c r="AJ225" s="30" t="n">
        <f aca="false">IFERROR(ROUND(AL225*100/AK225,2),0)</f>
        <v>0</v>
      </c>
      <c r="AK225" s="28" t="n">
        <f aca="false">IFERROR(INDEX(Adições!$O$2:$O$301,MATCH($B225,Adições!$A$2:$A$301,0)),0)</f>
        <v>0</v>
      </c>
      <c r="AL225" s="30" t="n">
        <f aca="false">IFERROR(ROUND($G225/INDEX(Adições!$E$2:$E$301,MATCH($B225,Adições!$A$2:$A$301,0))*INDEX(Adições!$P$2:$P$301,MATCH($B225,Adições!$A$2:$A$301,0)),2),0)</f>
        <v>0</v>
      </c>
      <c r="AM225" s="24" t="str">
        <f aca="false">IFERROR(""&amp;INDEX(Adições!$Q$2:$Q$301,MATCH($B225,Adições!$A$2:$A$301,0)),"")</f>
        <v/>
      </c>
      <c r="AN225" s="28" t="n">
        <f aca="false">M225+Q225+W225+AB225+AC225+AG225+AL225</f>
        <v>0</v>
      </c>
    </row>
    <row r="226" customFormat="false" ht="12.8" hidden="false" customHeight="false" outlineLevel="0" collapsed="false">
      <c r="A226" s="34"/>
      <c r="B226" s="21"/>
      <c r="C226" s="22"/>
      <c r="D226" s="32"/>
      <c r="E226" s="24" t="str">
        <f aca="false">IFERROR(""&amp;INDEX(Adições!$B$2:$B$301,MATCH($B226,Adições!$A$2:$A$301,0)),"")</f>
        <v/>
      </c>
      <c r="F226" s="25" t="n">
        <f aca="false">IFERROR(ROUND($G226/INDEX(Adições!$E$2:$E$301,MATCH($B226,Adições!$A$2:$A$301,0))*INDEX(Adições!$F$2:$F$301,MATCH($B226,Adições!$A$2:$A$301,0)),2),0)</f>
        <v>0</v>
      </c>
      <c r="G226" s="26" t="n">
        <f aca="false">ROUND(C226*D226,4)</f>
        <v>0</v>
      </c>
      <c r="H226" s="27" t="n">
        <f aca="false">ROUND(D226*Operação!$C$1,8)</f>
        <v>0</v>
      </c>
      <c r="I226" s="28" t="n">
        <f aca="false">ROUND(C226*H226,2)</f>
        <v>0</v>
      </c>
      <c r="J226" s="28" t="n">
        <f aca="false">IFERROR(ROUND($F226/SUM(Adições!$F:$F)*Operação!$C$4,2),0)</f>
        <v>0</v>
      </c>
      <c r="K226" s="28" t="n">
        <f aca="false">IFERROR(ROUND($G226/SUM(Adições!$E:$E)*Operação!$C$5,2),0)</f>
        <v>0</v>
      </c>
      <c r="L226" s="28" t="n">
        <f aca="false">IFERROR(ROUND($G226/SUM(Adições!$E:$E)*Operação!$C$6,2),0)</f>
        <v>0</v>
      </c>
      <c r="M226" s="28" t="n">
        <f aca="false">I226+J226+K226+L226</f>
        <v>0</v>
      </c>
      <c r="N226" s="29" t="s">
        <v>40</v>
      </c>
      <c r="O226" s="30" t="n">
        <f aca="false">IFERROR(IF(P226&gt;0,ROUND((M226+W226+AB226+AC226+AG226+AL226)/(1-P226/100),2),0),0)</f>
        <v>0</v>
      </c>
      <c r="P226" s="30" t="n">
        <f aca="false">IFERROR(INDEX(Adições!$R$2:$R$301,MATCH($B226,Adições!$A$2:$A$301,0)),0)</f>
        <v>0</v>
      </c>
      <c r="Q226" s="30" t="n">
        <f aca="false">IFERROR(ROUND(O226*P226/100,2),0)</f>
        <v>0</v>
      </c>
      <c r="R226" s="30" t="n">
        <f aca="false">IFERROR(ROUND(Q226*(-INDEX(Adições!$S$2:$S$301,MATCH($B226,Adições!$A$2:$A$301,0))/100),2),0)</f>
        <v>0</v>
      </c>
      <c r="S226" s="24" t="str">
        <f aca="false">IFERROR(""&amp;INDEX(Adições!$T$2:$T$301,MATCH($B226,Adições!$A$2:$A$301,0)),"")</f>
        <v/>
      </c>
      <c r="T226" s="29" t="s">
        <v>40</v>
      </c>
      <c r="U226" s="30" t="n">
        <f aca="false">IFERROR(ROUND(W226*100/V226,2),0)</f>
        <v>0</v>
      </c>
      <c r="V226" s="31" t="n">
        <f aca="false">IFERROR(INDEX(Adições!$I$2:$I$301,MATCH($B226,Adições!$A$2:$A$301,0)),0)</f>
        <v>0</v>
      </c>
      <c r="W226" s="30" t="n">
        <f aca="false">IFERROR(ROUND($G226/INDEX(Adições!$E$2:$E$301,MATCH($B226,Adições!$A$2:$A$301,0))*INDEX(Adições!$J$2:$J$301,MATCH($B226,Adições!$A$2:$A$301,0)),2),0)</f>
        <v>0</v>
      </c>
      <c r="X226" s="24" t="str">
        <f aca="false">IFERROR(""&amp;INDEX(Adições!$K$2:$K$301,MATCH($B226,Adições!$A$2:$A$301,0)),"")</f>
        <v/>
      </c>
      <c r="Y226" s="29" t="s">
        <v>40</v>
      </c>
      <c r="Z226" s="30" t="n">
        <f aca="false">IFERROR(ROUND(AB226*100/AA226,2),0)</f>
        <v>0</v>
      </c>
      <c r="AA226" s="31" t="n">
        <f aca="false">IFERROR(INDEX(Adições!$G$2:$G$301,MATCH($B226,Adições!$A$2:$A$301,0)),0)</f>
        <v>0</v>
      </c>
      <c r="AB226" s="30" t="n">
        <f aca="false">IFERROR(ROUND($G226/INDEX(Adições!$E$2:$E$301,MATCH($B226,Adições!$A$2:$A$301,0))*INDEX(Adições!$H$2:$H$301,MATCH($B226,Adições!$A$2:$A$301,0)),2),0)</f>
        <v>0</v>
      </c>
      <c r="AC226" s="28" t="n">
        <f aca="false">IFERROR(ROUND($G226/SUM(Adições!$E:$E)*Operação!$C$7,2),0)</f>
        <v>0</v>
      </c>
      <c r="AD226" s="29" t="s">
        <v>40</v>
      </c>
      <c r="AE226" s="30" t="n">
        <f aca="false">IFERROR(ROUND(AG226*100/AF226,2),0)</f>
        <v>0</v>
      </c>
      <c r="AF226" s="28" t="n">
        <f aca="false">IFERROR(INDEX(Adições!$L$2:$L$301,MATCH($B226,Adições!$A$2:$A$301,0)),0)</f>
        <v>0</v>
      </c>
      <c r="AG226" s="30" t="n">
        <f aca="false">IFERROR(ROUND($G226/INDEX(Adições!$E$2:$E$301,MATCH($B226,Adições!$A$2:$A$301,0))*INDEX(Adições!$M$2:$M$301,MATCH($B226,Adições!$A$2:$A$301,0)),2),0)</f>
        <v>0</v>
      </c>
      <c r="AH226" s="24" t="str">
        <f aca="false">IFERROR(""&amp;INDEX(Adições!$N$2:$N$301,MATCH($B226,Adições!$A$2:$A$301,0)),"")</f>
        <v/>
      </c>
      <c r="AI226" s="29" t="s">
        <v>40</v>
      </c>
      <c r="AJ226" s="30" t="n">
        <f aca="false">IFERROR(ROUND(AL226*100/AK226,2),0)</f>
        <v>0</v>
      </c>
      <c r="AK226" s="28" t="n">
        <f aca="false">IFERROR(INDEX(Adições!$O$2:$O$301,MATCH($B226,Adições!$A$2:$A$301,0)),0)</f>
        <v>0</v>
      </c>
      <c r="AL226" s="30" t="n">
        <f aca="false">IFERROR(ROUND($G226/INDEX(Adições!$E$2:$E$301,MATCH($B226,Adições!$A$2:$A$301,0))*INDEX(Adições!$P$2:$P$301,MATCH($B226,Adições!$A$2:$A$301,0)),2),0)</f>
        <v>0</v>
      </c>
      <c r="AM226" s="24" t="str">
        <f aca="false">IFERROR(""&amp;INDEX(Adições!$Q$2:$Q$301,MATCH($B226,Adições!$A$2:$A$301,0)),"")</f>
        <v/>
      </c>
      <c r="AN226" s="28" t="n">
        <f aca="false">M226+Q226+W226+AB226+AC226+AG226+AL226</f>
        <v>0</v>
      </c>
    </row>
    <row r="227" customFormat="false" ht="12.8" hidden="false" customHeight="false" outlineLevel="0" collapsed="false">
      <c r="A227" s="34"/>
      <c r="B227" s="21"/>
      <c r="C227" s="22"/>
      <c r="D227" s="32"/>
      <c r="E227" s="24" t="str">
        <f aca="false">IFERROR(""&amp;INDEX(Adições!$B$2:$B$301,MATCH($B227,Adições!$A$2:$A$301,0)),"")</f>
        <v/>
      </c>
      <c r="F227" s="25" t="n">
        <f aca="false">IFERROR(ROUND($G227/INDEX(Adições!$E$2:$E$301,MATCH($B227,Adições!$A$2:$A$301,0))*INDEX(Adições!$F$2:$F$301,MATCH($B227,Adições!$A$2:$A$301,0)),2),0)</f>
        <v>0</v>
      </c>
      <c r="G227" s="26" t="n">
        <f aca="false">ROUND(C227*D227,4)</f>
        <v>0</v>
      </c>
      <c r="H227" s="27" t="n">
        <f aca="false">ROUND(D227*Operação!$C$1,8)</f>
        <v>0</v>
      </c>
      <c r="I227" s="28" t="n">
        <f aca="false">ROUND(C227*H227,2)</f>
        <v>0</v>
      </c>
      <c r="J227" s="28" t="n">
        <f aca="false">IFERROR(ROUND($F227/SUM(Adições!$F:$F)*Operação!$C$4,2),0)</f>
        <v>0</v>
      </c>
      <c r="K227" s="28" t="n">
        <f aca="false">IFERROR(ROUND($G227/SUM(Adições!$E:$E)*Operação!$C$5,2),0)</f>
        <v>0</v>
      </c>
      <c r="L227" s="28" t="n">
        <f aca="false">IFERROR(ROUND($G227/SUM(Adições!$E:$E)*Operação!$C$6,2),0)</f>
        <v>0</v>
      </c>
      <c r="M227" s="28" t="n">
        <f aca="false">I227+J227+K227+L227</f>
        <v>0</v>
      </c>
      <c r="N227" s="29" t="s">
        <v>40</v>
      </c>
      <c r="O227" s="30" t="n">
        <f aca="false">IFERROR(IF(P227&gt;0,ROUND((M227+W227+AB227+AC227+AG227+AL227)/(1-P227/100),2),0),0)</f>
        <v>0</v>
      </c>
      <c r="P227" s="30" t="n">
        <f aca="false">IFERROR(INDEX(Adições!$R$2:$R$301,MATCH($B227,Adições!$A$2:$A$301,0)),0)</f>
        <v>0</v>
      </c>
      <c r="Q227" s="30" t="n">
        <f aca="false">IFERROR(ROUND(O227*P227/100,2),0)</f>
        <v>0</v>
      </c>
      <c r="R227" s="30" t="n">
        <f aca="false">IFERROR(ROUND(Q227*(-INDEX(Adições!$S$2:$S$301,MATCH($B227,Adições!$A$2:$A$301,0))/100),2),0)</f>
        <v>0</v>
      </c>
      <c r="S227" s="24" t="str">
        <f aca="false">IFERROR(""&amp;INDEX(Adições!$T$2:$T$301,MATCH($B227,Adições!$A$2:$A$301,0)),"")</f>
        <v/>
      </c>
      <c r="T227" s="29" t="s">
        <v>40</v>
      </c>
      <c r="U227" s="30" t="n">
        <f aca="false">IFERROR(ROUND(W227*100/V227,2),0)</f>
        <v>0</v>
      </c>
      <c r="V227" s="31" t="n">
        <f aca="false">IFERROR(INDEX(Adições!$I$2:$I$301,MATCH($B227,Adições!$A$2:$A$301,0)),0)</f>
        <v>0</v>
      </c>
      <c r="W227" s="30" t="n">
        <f aca="false">IFERROR(ROUND($G227/INDEX(Adições!$E$2:$E$301,MATCH($B227,Adições!$A$2:$A$301,0))*INDEX(Adições!$J$2:$J$301,MATCH($B227,Adições!$A$2:$A$301,0)),2),0)</f>
        <v>0</v>
      </c>
      <c r="X227" s="24" t="str">
        <f aca="false">IFERROR(""&amp;INDEX(Adições!$K$2:$K$301,MATCH($B227,Adições!$A$2:$A$301,0)),"")</f>
        <v/>
      </c>
      <c r="Y227" s="29" t="s">
        <v>40</v>
      </c>
      <c r="Z227" s="30" t="n">
        <f aca="false">IFERROR(ROUND(AB227*100/AA227,2),0)</f>
        <v>0</v>
      </c>
      <c r="AA227" s="31" t="n">
        <f aca="false">IFERROR(INDEX(Adições!$G$2:$G$301,MATCH($B227,Adições!$A$2:$A$301,0)),0)</f>
        <v>0</v>
      </c>
      <c r="AB227" s="30" t="n">
        <f aca="false">IFERROR(ROUND($G227/INDEX(Adições!$E$2:$E$301,MATCH($B227,Adições!$A$2:$A$301,0))*INDEX(Adições!$H$2:$H$301,MATCH($B227,Adições!$A$2:$A$301,0)),2),0)</f>
        <v>0</v>
      </c>
      <c r="AC227" s="28" t="n">
        <f aca="false">IFERROR(ROUND($G227/SUM(Adições!$E:$E)*Operação!$C$7,2),0)</f>
        <v>0</v>
      </c>
      <c r="AD227" s="29" t="s">
        <v>40</v>
      </c>
      <c r="AE227" s="30" t="n">
        <f aca="false">IFERROR(ROUND(AG227*100/AF227,2),0)</f>
        <v>0</v>
      </c>
      <c r="AF227" s="28" t="n">
        <f aca="false">IFERROR(INDEX(Adições!$L$2:$L$301,MATCH($B227,Adições!$A$2:$A$301,0)),0)</f>
        <v>0</v>
      </c>
      <c r="AG227" s="30" t="n">
        <f aca="false">IFERROR(ROUND($G227/INDEX(Adições!$E$2:$E$301,MATCH($B227,Adições!$A$2:$A$301,0))*INDEX(Adições!$M$2:$M$301,MATCH($B227,Adições!$A$2:$A$301,0)),2),0)</f>
        <v>0</v>
      </c>
      <c r="AH227" s="24" t="str">
        <f aca="false">IFERROR(""&amp;INDEX(Adições!$N$2:$N$301,MATCH($B227,Adições!$A$2:$A$301,0)),"")</f>
        <v/>
      </c>
      <c r="AI227" s="29" t="s">
        <v>40</v>
      </c>
      <c r="AJ227" s="30" t="n">
        <f aca="false">IFERROR(ROUND(AL227*100/AK227,2),0)</f>
        <v>0</v>
      </c>
      <c r="AK227" s="28" t="n">
        <f aca="false">IFERROR(INDEX(Adições!$O$2:$O$301,MATCH($B227,Adições!$A$2:$A$301,0)),0)</f>
        <v>0</v>
      </c>
      <c r="AL227" s="30" t="n">
        <f aca="false">IFERROR(ROUND($G227/INDEX(Adições!$E$2:$E$301,MATCH($B227,Adições!$A$2:$A$301,0))*INDEX(Adições!$P$2:$P$301,MATCH($B227,Adições!$A$2:$A$301,0)),2),0)</f>
        <v>0</v>
      </c>
      <c r="AM227" s="24" t="str">
        <f aca="false">IFERROR(""&amp;INDEX(Adições!$Q$2:$Q$301,MATCH($B227,Adições!$A$2:$A$301,0)),"")</f>
        <v/>
      </c>
      <c r="AN227" s="28" t="n">
        <f aca="false">M227+Q227+W227+AB227+AC227+AG227+AL227</f>
        <v>0</v>
      </c>
    </row>
    <row r="228" customFormat="false" ht="12.8" hidden="false" customHeight="false" outlineLevel="0" collapsed="false">
      <c r="A228" s="34"/>
      <c r="B228" s="21"/>
      <c r="C228" s="22"/>
      <c r="D228" s="32"/>
      <c r="E228" s="24" t="str">
        <f aca="false">IFERROR(""&amp;INDEX(Adições!$B$2:$B$301,MATCH($B228,Adições!$A$2:$A$301,0)),"")</f>
        <v/>
      </c>
      <c r="F228" s="25" t="n">
        <f aca="false">IFERROR(ROUND($G228/INDEX(Adições!$E$2:$E$301,MATCH($B228,Adições!$A$2:$A$301,0))*INDEX(Adições!$F$2:$F$301,MATCH($B228,Adições!$A$2:$A$301,0)),2),0)</f>
        <v>0</v>
      </c>
      <c r="G228" s="26" t="n">
        <f aca="false">ROUND(C228*D228,4)</f>
        <v>0</v>
      </c>
      <c r="H228" s="27" t="n">
        <f aca="false">ROUND(D228*Operação!$C$1,8)</f>
        <v>0</v>
      </c>
      <c r="I228" s="28" t="n">
        <f aca="false">ROUND(C228*H228,2)</f>
        <v>0</v>
      </c>
      <c r="J228" s="28" t="n">
        <f aca="false">IFERROR(ROUND($F228/SUM(Adições!$F:$F)*Operação!$C$4,2),0)</f>
        <v>0</v>
      </c>
      <c r="K228" s="28" t="n">
        <f aca="false">IFERROR(ROUND($G228/SUM(Adições!$E:$E)*Operação!$C$5,2),0)</f>
        <v>0</v>
      </c>
      <c r="L228" s="28" t="n">
        <f aca="false">IFERROR(ROUND($G228/SUM(Adições!$E:$E)*Operação!$C$6,2),0)</f>
        <v>0</v>
      </c>
      <c r="M228" s="28" t="n">
        <f aca="false">I228+J228+K228+L228</f>
        <v>0</v>
      </c>
      <c r="N228" s="29" t="s">
        <v>40</v>
      </c>
      <c r="O228" s="30" t="n">
        <f aca="false">IFERROR(IF(P228&gt;0,ROUND((M228+W228+AB228+AC228+AG228+AL228)/(1-P228/100),2),0),0)</f>
        <v>0</v>
      </c>
      <c r="P228" s="30" t="n">
        <f aca="false">IFERROR(INDEX(Adições!$R$2:$R$301,MATCH($B228,Adições!$A$2:$A$301,0)),0)</f>
        <v>0</v>
      </c>
      <c r="Q228" s="30" t="n">
        <f aca="false">IFERROR(ROUND(O228*P228/100,2),0)</f>
        <v>0</v>
      </c>
      <c r="R228" s="30" t="n">
        <f aca="false">IFERROR(ROUND(Q228*(-INDEX(Adições!$S$2:$S$301,MATCH($B228,Adições!$A$2:$A$301,0))/100),2),0)</f>
        <v>0</v>
      </c>
      <c r="S228" s="24" t="str">
        <f aca="false">IFERROR(""&amp;INDEX(Adições!$T$2:$T$301,MATCH($B228,Adições!$A$2:$A$301,0)),"")</f>
        <v/>
      </c>
      <c r="T228" s="29" t="s">
        <v>40</v>
      </c>
      <c r="U228" s="30" t="n">
        <f aca="false">IFERROR(ROUND(W228*100/V228,2),0)</f>
        <v>0</v>
      </c>
      <c r="V228" s="31" t="n">
        <f aca="false">IFERROR(INDEX(Adições!$I$2:$I$301,MATCH($B228,Adições!$A$2:$A$301,0)),0)</f>
        <v>0</v>
      </c>
      <c r="W228" s="30" t="n">
        <f aca="false">IFERROR(ROUND($G228/INDEX(Adições!$E$2:$E$301,MATCH($B228,Adições!$A$2:$A$301,0))*INDEX(Adições!$J$2:$J$301,MATCH($B228,Adições!$A$2:$A$301,0)),2),0)</f>
        <v>0</v>
      </c>
      <c r="X228" s="24" t="str">
        <f aca="false">IFERROR(""&amp;INDEX(Adições!$K$2:$K$301,MATCH($B228,Adições!$A$2:$A$301,0)),"")</f>
        <v/>
      </c>
      <c r="Y228" s="29" t="s">
        <v>40</v>
      </c>
      <c r="Z228" s="30" t="n">
        <f aca="false">IFERROR(ROUND(AB228*100/AA228,2),0)</f>
        <v>0</v>
      </c>
      <c r="AA228" s="31" t="n">
        <f aca="false">IFERROR(INDEX(Adições!$G$2:$G$301,MATCH($B228,Adições!$A$2:$A$301,0)),0)</f>
        <v>0</v>
      </c>
      <c r="AB228" s="30" t="n">
        <f aca="false">IFERROR(ROUND($G228/INDEX(Adições!$E$2:$E$301,MATCH($B228,Adições!$A$2:$A$301,0))*INDEX(Adições!$H$2:$H$301,MATCH($B228,Adições!$A$2:$A$301,0)),2),0)</f>
        <v>0</v>
      </c>
      <c r="AC228" s="28" t="n">
        <f aca="false">IFERROR(ROUND($G228/SUM(Adições!$E:$E)*Operação!$C$7,2),0)</f>
        <v>0</v>
      </c>
      <c r="AD228" s="29" t="s">
        <v>40</v>
      </c>
      <c r="AE228" s="30" t="n">
        <f aca="false">IFERROR(ROUND(AG228*100/AF228,2),0)</f>
        <v>0</v>
      </c>
      <c r="AF228" s="28" t="n">
        <f aca="false">IFERROR(INDEX(Adições!$L$2:$L$301,MATCH($B228,Adições!$A$2:$A$301,0)),0)</f>
        <v>0</v>
      </c>
      <c r="AG228" s="30" t="n">
        <f aca="false">IFERROR(ROUND($G228/INDEX(Adições!$E$2:$E$301,MATCH($B228,Adições!$A$2:$A$301,0))*INDEX(Adições!$M$2:$M$301,MATCH($B228,Adições!$A$2:$A$301,0)),2),0)</f>
        <v>0</v>
      </c>
      <c r="AH228" s="24" t="str">
        <f aca="false">IFERROR(""&amp;INDEX(Adições!$N$2:$N$301,MATCH($B228,Adições!$A$2:$A$301,0)),"")</f>
        <v/>
      </c>
      <c r="AI228" s="29" t="s">
        <v>40</v>
      </c>
      <c r="AJ228" s="30" t="n">
        <f aca="false">IFERROR(ROUND(AL228*100/AK228,2),0)</f>
        <v>0</v>
      </c>
      <c r="AK228" s="28" t="n">
        <f aca="false">IFERROR(INDEX(Adições!$O$2:$O$301,MATCH($B228,Adições!$A$2:$A$301,0)),0)</f>
        <v>0</v>
      </c>
      <c r="AL228" s="30" t="n">
        <f aca="false">IFERROR(ROUND($G228/INDEX(Adições!$E$2:$E$301,MATCH($B228,Adições!$A$2:$A$301,0))*INDEX(Adições!$P$2:$P$301,MATCH($B228,Adições!$A$2:$A$301,0)),2),0)</f>
        <v>0</v>
      </c>
      <c r="AM228" s="24" t="str">
        <f aca="false">IFERROR(""&amp;INDEX(Adições!$Q$2:$Q$301,MATCH($B228,Adições!$A$2:$A$301,0)),"")</f>
        <v/>
      </c>
      <c r="AN228" s="28" t="n">
        <f aca="false">M228+Q228+W228+AB228+AC228+AG228+AL228</f>
        <v>0</v>
      </c>
    </row>
    <row r="229" customFormat="false" ht="12.8" hidden="false" customHeight="false" outlineLevel="0" collapsed="false">
      <c r="A229" s="34"/>
      <c r="B229" s="21"/>
      <c r="C229" s="22"/>
      <c r="D229" s="32"/>
      <c r="E229" s="24" t="str">
        <f aca="false">IFERROR(""&amp;INDEX(Adições!$B$2:$B$301,MATCH($B229,Adições!$A$2:$A$301,0)),"")</f>
        <v/>
      </c>
      <c r="F229" s="25" t="n">
        <f aca="false">IFERROR(ROUND($G229/INDEX(Adições!$E$2:$E$301,MATCH($B229,Adições!$A$2:$A$301,0))*INDEX(Adições!$F$2:$F$301,MATCH($B229,Adições!$A$2:$A$301,0)),2),0)</f>
        <v>0</v>
      </c>
      <c r="G229" s="26" t="n">
        <f aca="false">ROUND(C229*D229,4)</f>
        <v>0</v>
      </c>
      <c r="H229" s="27" t="n">
        <f aca="false">ROUND(D229*Operação!$C$1,8)</f>
        <v>0</v>
      </c>
      <c r="I229" s="28" t="n">
        <f aca="false">ROUND(C229*H229,2)</f>
        <v>0</v>
      </c>
      <c r="J229" s="28" t="n">
        <f aca="false">IFERROR(ROUND($F229/SUM(Adições!$F:$F)*Operação!$C$4,2),0)</f>
        <v>0</v>
      </c>
      <c r="K229" s="28" t="n">
        <f aca="false">IFERROR(ROUND($G229/SUM(Adições!$E:$E)*Operação!$C$5,2),0)</f>
        <v>0</v>
      </c>
      <c r="L229" s="28" t="n">
        <f aca="false">IFERROR(ROUND($G229/SUM(Adições!$E:$E)*Operação!$C$6,2),0)</f>
        <v>0</v>
      </c>
      <c r="M229" s="28" t="n">
        <f aca="false">I229+J229+K229+L229</f>
        <v>0</v>
      </c>
      <c r="N229" s="29" t="s">
        <v>40</v>
      </c>
      <c r="O229" s="30" t="n">
        <f aca="false">IFERROR(IF(P229&gt;0,ROUND((M229+W229+AB229+AC229+AG229+AL229)/(1-P229/100),2),0),0)</f>
        <v>0</v>
      </c>
      <c r="P229" s="30" t="n">
        <f aca="false">IFERROR(INDEX(Adições!$R$2:$R$301,MATCH($B229,Adições!$A$2:$A$301,0)),0)</f>
        <v>0</v>
      </c>
      <c r="Q229" s="30" t="n">
        <f aca="false">IFERROR(ROUND(O229*P229/100,2),0)</f>
        <v>0</v>
      </c>
      <c r="R229" s="30" t="n">
        <f aca="false">IFERROR(ROUND(Q229*(-INDEX(Adições!$S$2:$S$301,MATCH($B229,Adições!$A$2:$A$301,0))/100),2),0)</f>
        <v>0</v>
      </c>
      <c r="S229" s="24" t="str">
        <f aca="false">IFERROR(""&amp;INDEX(Adições!$T$2:$T$301,MATCH($B229,Adições!$A$2:$A$301,0)),"")</f>
        <v/>
      </c>
      <c r="T229" s="29" t="s">
        <v>40</v>
      </c>
      <c r="U229" s="30" t="n">
        <f aca="false">IFERROR(ROUND(W229*100/V229,2),0)</f>
        <v>0</v>
      </c>
      <c r="V229" s="31" t="n">
        <f aca="false">IFERROR(INDEX(Adições!$I$2:$I$301,MATCH($B229,Adições!$A$2:$A$301,0)),0)</f>
        <v>0</v>
      </c>
      <c r="W229" s="30" t="n">
        <f aca="false">IFERROR(ROUND($G229/INDEX(Adições!$E$2:$E$301,MATCH($B229,Adições!$A$2:$A$301,0))*INDEX(Adições!$J$2:$J$301,MATCH($B229,Adições!$A$2:$A$301,0)),2),0)</f>
        <v>0</v>
      </c>
      <c r="X229" s="24" t="str">
        <f aca="false">IFERROR(""&amp;INDEX(Adições!$K$2:$K$301,MATCH($B229,Adições!$A$2:$A$301,0)),"")</f>
        <v/>
      </c>
      <c r="Y229" s="29" t="s">
        <v>40</v>
      </c>
      <c r="Z229" s="30" t="n">
        <f aca="false">IFERROR(ROUND(AB229*100/AA229,2),0)</f>
        <v>0</v>
      </c>
      <c r="AA229" s="31" t="n">
        <f aca="false">IFERROR(INDEX(Adições!$G$2:$G$301,MATCH($B229,Adições!$A$2:$A$301,0)),0)</f>
        <v>0</v>
      </c>
      <c r="AB229" s="30" t="n">
        <f aca="false">IFERROR(ROUND($G229/INDEX(Adições!$E$2:$E$301,MATCH($B229,Adições!$A$2:$A$301,0))*INDEX(Adições!$H$2:$H$301,MATCH($B229,Adições!$A$2:$A$301,0)),2),0)</f>
        <v>0</v>
      </c>
      <c r="AC229" s="28" t="n">
        <f aca="false">IFERROR(ROUND($G229/SUM(Adições!$E:$E)*Operação!$C$7,2),0)</f>
        <v>0</v>
      </c>
      <c r="AD229" s="29" t="s">
        <v>40</v>
      </c>
      <c r="AE229" s="30" t="n">
        <f aca="false">IFERROR(ROUND(AG229*100/AF229,2),0)</f>
        <v>0</v>
      </c>
      <c r="AF229" s="28" t="n">
        <f aca="false">IFERROR(INDEX(Adições!$L$2:$L$301,MATCH($B229,Adições!$A$2:$A$301,0)),0)</f>
        <v>0</v>
      </c>
      <c r="AG229" s="30" t="n">
        <f aca="false">IFERROR(ROUND($G229/INDEX(Adições!$E$2:$E$301,MATCH($B229,Adições!$A$2:$A$301,0))*INDEX(Adições!$M$2:$M$301,MATCH($B229,Adições!$A$2:$A$301,0)),2),0)</f>
        <v>0</v>
      </c>
      <c r="AH229" s="24" t="str">
        <f aca="false">IFERROR(""&amp;INDEX(Adições!$N$2:$N$301,MATCH($B229,Adições!$A$2:$A$301,0)),"")</f>
        <v/>
      </c>
      <c r="AI229" s="29" t="s">
        <v>40</v>
      </c>
      <c r="AJ229" s="30" t="n">
        <f aca="false">IFERROR(ROUND(AL229*100/AK229,2),0)</f>
        <v>0</v>
      </c>
      <c r="AK229" s="28" t="n">
        <f aca="false">IFERROR(INDEX(Adições!$O$2:$O$301,MATCH($B229,Adições!$A$2:$A$301,0)),0)</f>
        <v>0</v>
      </c>
      <c r="AL229" s="30" t="n">
        <f aca="false">IFERROR(ROUND($G229/INDEX(Adições!$E$2:$E$301,MATCH($B229,Adições!$A$2:$A$301,0))*INDEX(Adições!$P$2:$P$301,MATCH($B229,Adições!$A$2:$A$301,0)),2),0)</f>
        <v>0</v>
      </c>
      <c r="AM229" s="24" t="str">
        <f aca="false">IFERROR(""&amp;INDEX(Adições!$Q$2:$Q$301,MATCH($B229,Adições!$A$2:$A$301,0)),"")</f>
        <v/>
      </c>
      <c r="AN229" s="28" t="n">
        <f aca="false">M229+Q229+W229+AB229+AC229+AG229+AL229</f>
        <v>0</v>
      </c>
    </row>
    <row r="230" customFormat="false" ht="12.8" hidden="false" customHeight="false" outlineLevel="0" collapsed="false">
      <c r="A230" s="34"/>
      <c r="B230" s="21"/>
      <c r="C230" s="22"/>
      <c r="D230" s="32"/>
      <c r="E230" s="24" t="str">
        <f aca="false">IFERROR(""&amp;INDEX(Adições!$B$2:$B$301,MATCH($B230,Adições!$A$2:$A$301,0)),"")</f>
        <v/>
      </c>
      <c r="F230" s="25" t="n">
        <f aca="false">IFERROR(ROUND($G230/INDEX(Adições!$E$2:$E$301,MATCH($B230,Adições!$A$2:$A$301,0))*INDEX(Adições!$F$2:$F$301,MATCH($B230,Adições!$A$2:$A$301,0)),2),0)</f>
        <v>0</v>
      </c>
      <c r="G230" s="26" t="n">
        <f aca="false">ROUND(C230*D230,4)</f>
        <v>0</v>
      </c>
      <c r="H230" s="27" t="n">
        <f aca="false">ROUND(D230*Operação!$C$1,8)</f>
        <v>0</v>
      </c>
      <c r="I230" s="28" t="n">
        <f aca="false">ROUND(C230*H230,2)</f>
        <v>0</v>
      </c>
      <c r="J230" s="28" t="n">
        <f aca="false">IFERROR(ROUND($F230/SUM(Adições!$F:$F)*Operação!$C$4,2),0)</f>
        <v>0</v>
      </c>
      <c r="K230" s="28" t="n">
        <f aca="false">IFERROR(ROUND($G230/SUM(Adições!$E:$E)*Operação!$C$5,2),0)</f>
        <v>0</v>
      </c>
      <c r="L230" s="28" t="n">
        <f aca="false">IFERROR(ROUND($G230/SUM(Adições!$E:$E)*Operação!$C$6,2),0)</f>
        <v>0</v>
      </c>
      <c r="M230" s="28" t="n">
        <f aca="false">I230+J230+K230+L230</f>
        <v>0</v>
      </c>
      <c r="N230" s="29" t="s">
        <v>40</v>
      </c>
      <c r="O230" s="30" t="n">
        <f aca="false">IFERROR(IF(P230&gt;0,ROUND((M230+W230+AB230+AC230+AG230+AL230)/(1-P230/100),2),0),0)</f>
        <v>0</v>
      </c>
      <c r="P230" s="30" t="n">
        <f aca="false">IFERROR(INDEX(Adições!$R$2:$R$301,MATCH($B230,Adições!$A$2:$A$301,0)),0)</f>
        <v>0</v>
      </c>
      <c r="Q230" s="30" t="n">
        <f aca="false">IFERROR(ROUND(O230*P230/100,2),0)</f>
        <v>0</v>
      </c>
      <c r="R230" s="30" t="n">
        <f aca="false">IFERROR(ROUND(Q230*(-INDEX(Adições!$S$2:$S$301,MATCH($B230,Adições!$A$2:$A$301,0))/100),2),0)</f>
        <v>0</v>
      </c>
      <c r="S230" s="24" t="str">
        <f aca="false">IFERROR(""&amp;INDEX(Adições!$T$2:$T$301,MATCH($B230,Adições!$A$2:$A$301,0)),"")</f>
        <v/>
      </c>
      <c r="T230" s="29" t="s">
        <v>40</v>
      </c>
      <c r="U230" s="30" t="n">
        <f aca="false">IFERROR(ROUND(W230*100/V230,2),0)</f>
        <v>0</v>
      </c>
      <c r="V230" s="31" t="n">
        <f aca="false">IFERROR(INDEX(Adições!$I$2:$I$301,MATCH($B230,Adições!$A$2:$A$301,0)),0)</f>
        <v>0</v>
      </c>
      <c r="W230" s="30" t="n">
        <f aca="false">IFERROR(ROUND($G230/INDEX(Adições!$E$2:$E$301,MATCH($B230,Adições!$A$2:$A$301,0))*INDEX(Adições!$J$2:$J$301,MATCH($B230,Adições!$A$2:$A$301,0)),2),0)</f>
        <v>0</v>
      </c>
      <c r="X230" s="24" t="str">
        <f aca="false">IFERROR(""&amp;INDEX(Adições!$K$2:$K$301,MATCH($B230,Adições!$A$2:$A$301,0)),"")</f>
        <v/>
      </c>
      <c r="Y230" s="29" t="s">
        <v>40</v>
      </c>
      <c r="Z230" s="30" t="n">
        <f aca="false">IFERROR(ROUND(AB230*100/AA230,2),0)</f>
        <v>0</v>
      </c>
      <c r="AA230" s="31" t="n">
        <f aca="false">IFERROR(INDEX(Adições!$G$2:$G$301,MATCH($B230,Adições!$A$2:$A$301,0)),0)</f>
        <v>0</v>
      </c>
      <c r="AB230" s="30" t="n">
        <f aca="false">IFERROR(ROUND($G230/INDEX(Adições!$E$2:$E$301,MATCH($B230,Adições!$A$2:$A$301,0))*INDEX(Adições!$H$2:$H$301,MATCH($B230,Adições!$A$2:$A$301,0)),2),0)</f>
        <v>0</v>
      </c>
      <c r="AC230" s="28" t="n">
        <f aca="false">IFERROR(ROUND($G230/SUM(Adições!$E:$E)*Operação!$C$7,2),0)</f>
        <v>0</v>
      </c>
      <c r="AD230" s="29" t="s">
        <v>40</v>
      </c>
      <c r="AE230" s="30" t="n">
        <f aca="false">IFERROR(ROUND(AG230*100/AF230,2),0)</f>
        <v>0</v>
      </c>
      <c r="AF230" s="28" t="n">
        <f aca="false">IFERROR(INDEX(Adições!$L$2:$L$301,MATCH($B230,Adições!$A$2:$A$301,0)),0)</f>
        <v>0</v>
      </c>
      <c r="AG230" s="30" t="n">
        <f aca="false">IFERROR(ROUND($G230/INDEX(Adições!$E$2:$E$301,MATCH($B230,Adições!$A$2:$A$301,0))*INDEX(Adições!$M$2:$M$301,MATCH($B230,Adições!$A$2:$A$301,0)),2),0)</f>
        <v>0</v>
      </c>
      <c r="AH230" s="24" t="str">
        <f aca="false">IFERROR(""&amp;INDEX(Adições!$N$2:$N$301,MATCH($B230,Adições!$A$2:$A$301,0)),"")</f>
        <v/>
      </c>
      <c r="AI230" s="29" t="s">
        <v>40</v>
      </c>
      <c r="AJ230" s="30" t="n">
        <f aca="false">IFERROR(ROUND(AL230*100/AK230,2),0)</f>
        <v>0</v>
      </c>
      <c r="AK230" s="28" t="n">
        <f aca="false">IFERROR(INDEX(Adições!$O$2:$O$301,MATCH($B230,Adições!$A$2:$A$301,0)),0)</f>
        <v>0</v>
      </c>
      <c r="AL230" s="30" t="n">
        <f aca="false">IFERROR(ROUND($G230/INDEX(Adições!$E$2:$E$301,MATCH($B230,Adições!$A$2:$A$301,0))*INDEX(Adições!$P$2:$P$301,MATCH($B230,Adições!$A$2:$A$301,0)),2),0)</f>
        <v>0</v>
      </c>
      <c r="AM230" s="24" t="str">
        <f aca="false">IFERROR(""&amp;INDEX(Adições!$Q$2:$Q$301,MATCH($B230,Adições!$A$2:$A$301,0)),"")</f>
        <v/>
      </c>
      <c r="AN230" s="28" t="n">
        <f aca="false">M230+Q230+W230+AB230+AC230+AG230+AL230</f>
        <v>0</v>
      </c>
    </row>
    <row r="231" customFormat="false" ht="12.8" hidden="false" customHeight="false" outlineLevel="0" collapsed="false">
      <c r="A231" s="34"/>
      <c r="B231" s="21"/>
      <c r="C231" s="22"/>
      <c r="D231" s="32"/>
      <c r="E231" s="24" t="str">
        <f aca="false">IFERROR(""&amp;INDEX(Adições!$B$2:$B$301,MATCH($B231,Adições!$A$2:$A$301,0)),"")</f>
        <v/>
      </c>
      <c r="F231" s="25" t="n">
        <f aca="false">IFERROR(ROUND($G231/INDEX(Adições!$E$2:$E$301,MATCH($B231,Adições!$A$2:$A$301,0))*INDEX(Adições!$F$2:$F$301,MATCH($B231,Adições!$A$2:$A$301,0)),2),0)</f>
        <v>0</v>
      </c>
      <c r="G231" s="26" t="n">
        <f aca="false">ROUND(C231*D231,4)</f>
        <v>0</v>
      </c>
      <c r="H231" s="27" t="n">
        <f aca="false">ROUND(D231*Operação!$C$1,8)</f>
        <v>0</v>
      </c>
      <c r="I231" s="28" t="n">
        <f aca="false">ROUND(C231*H231,2)</f>
        <v>0</v>
      </c>
      <c r="J231" s="28" t="n">
        <f aca="false">IFERROR(ROUND($F231/SUM(Adições!$F:$F)*Operação!$C$4,2),0)</f>
        <v>0</v>
      </c>
      <c r="K231" s="28" t="n">
        <f aca="false">IFERROR(ROUND($G231/SUM(Adições!$E:$E)*Operação!$C$5,2),0)</f>
        <v>0</v>
      </c>
      <c r="L231" s="28" t="n">
        <f aca="false">IFERROR(ROUND($G231/SUM(Adições!$E:$E)*Operação!$C$6,2),0)</f>
        <v>0</v>
      </c>
      <c r="M231" s="28" t="n">
        <f aca="false">I231+J231+K231+L231</f>
        <v>0</v>
      </c>
      <c r="N231" s="29" t="s">
        <v>40</v>
      </c>
      <c r="O231" s="30" t="n">
        <f aca="false">IFERROR(IF(P231&gt;0,ROUND((M231+W231+AB231+AC231+AG231+AL231)/(1-P231/100),2),0),0)</f>
        <v>0</v>
      </c>
      <c r="P231" s="30" t="n">
        <f aca="false">IFERROR(INDEX(Adições!$R$2:$R$301,MATCH($B231,Adições!$A$2:$A$301,0)),0)</f>
        <v>0</v>
      </c>
      <c r="Q231" s="30" t="n">
        <f aca="false">IFERROR(ROUND(O231*P231/100,2),0)</f>
        <v>0</v>
      </c>
      <c r="R231" s="30" t="n">
        <f aca="false">IFERROR(ROUND(Q231*(-INDEX(Adições!$S$2:$S$301,MATCH($B231,Adições!$A$2:$A$301,0))/100),2),0)</f>
        <v>0</v>
      </c>
      <c r="S231" s="24" t="str">
        <f aca="false">IFERROR(""&amp;INDEX(Adições!$T$2:$T$301,MATCH($B231,Adições!$A$2:$A$301,0)),"")</f>
        <v/>
      </c>
      <c r="T231" s="29" t="s">
        <v>40</v>
      </c>
      <c r="U231" s="30" t="n">
        <f aca="false">IFERROR(ROUND(W231*100/V231,2),0)</f>
        <v>0</v>
      </c>
      <c r="V231" s="31" t="n">
        <f aca="false">IFERROR(INDEX(Adições!$I$2:$I$301,MATCH($B231,Adições!$A$2:$A$301,0)),0)</f>
        <v>0</v>
      </c>
      <c r="W231" s="30" t="n">
        <f aca="false">IFERROR(ROUND($G231/INDEX(Adições!$E$2:$E$301,MATCH($B231,Adições!$A$2:$A$301,0))*INDEX(Adições!$J$2:$J$301,MATCH($B231,Adições!$A$2:$A$301,0)),2),0)</f>
        <v>0</v>
      </c>
      <c r="X231" s="24" t="str">
        <f aca="false">IFERROR(""&amp;INDEX(Adições!$K$2:$K$301,MATCH($B231,Adições!$A$2:$A$301,0)),"")</f>
        <v/>
      </c>
      <c r="Y231" s="29" t="s">
        <v>40</v>
      </c>
      <c r="Z231" s="30" t="n">
        <f aca="false">IFERROR(ROUND(AB231*100/AA231,2),0)</f>
        <v>0</v>
      </c>
      <c r="AA231" s="31" t="n">
        <f aca="false">IFERROR(INDEX(Adições!$G$2:$G$301,MATCH($B231,Adições!$A$2:$A$301,0)),0)</f>
        <v>0</v>
      </c>
      <c r="AB231" s="30" t="n">
        <f aca="false">IFERROR(ROUND($G231/INDEX(Adições!$E$2:$E$301,MATCH($B231,Adições!$A$2:$A$301,0))*INDEX(Adições!$H$2:$H$301,MATCH($B231,Adições!$A$2:$A$301,0)),2),0)</f>
        <v>0</v>
      </c>
      <c r="AC231" s="28" t="n">
        <f aca="false">IFERROR(ROUND($G231/SUM(Adições!$E:$E)*Operação!$C$7,2),0)</f>
        <v>0</v>
      </c>
      <c r="AD231" s="29" t="s">
        <v>40</v>
      </c>
      <c r="AE231" s="30" t="n">
        <f aca="false">IFERROR(ROUND(AG231*100/AF231,2),0)</f>
        <v>0</v>
      </c>
      <c r="AF231" s="28" t="n">
        <f aca="false">IFERROR(INDEX(Adições!$L$2:$L$301,MATCH($B231,Adições!$A$2:$A$301,0)),0)</f>
        <v>0</v>
      </c>
      <c r="AG231" s="30" t="n">
        <f aca="false">IFERROR(ROUND($G231/INDEX(Adições!$E$2:$E$301,MATCH($B231,Adições!$A$2:$A$301,0))*INDEX(Adições!$M$2:$M$301,MATCH($B231,Adições!$A$2:$A$301,0)),2),0)</f>
        <v>0</v>
      </c>
      <c r="AH231" s="24" t="str">
        <f aca="false">IFERROR(""&amp;INDEX(Adições!$N$2:$N$301,MATCH($B231,Adições!$A$2:$A$301,0)),"")</f>
        <v/>
      </c>
      <c r="AI231" s="29" t="s">
        <v>40</v>
      </c>
      <c r="AJ231" s="30" t="n">
        <f aca="false">IFERROR(ROUND(AL231*100/AK231,2),0)</f>
        <v>0</v>
      </c>
      <c r="AK231" s="28" t="n">
        <f aca="false">IFERROR(INDEX(Adições!$O$2:$O$301,MATCH($B231,Adições!$A$2:$A$301,0)),0)</f>
        <v>0</v>
      </c>
      <c r="AL231" s="30" t="n">
        <f aca="false">IFERROR(ROUND($G231/INDEX(Adições!$E$2:$E$301,MATCH($B231,Adições!$A$2:$A$301,0))*INDEX(Adições!$P$2:$P$301,MATCH($B231,Adições!$A$2:$A$301,0)),2),0)</f>
        <v>0</v>
      </c>
      <c r="AM231" s="24" t="str">
        <f aca="false">IFERROR(""&amp;INDEX(Adições!$Q$2:$Q$301,MATCH($B231,Adições!$A$2:$A$301,0)),"")</f>
        <v/>
      </c>
      <c r="AN231" s="28" t="n">
        <f aca="false">M231+Q231+W231+AB231+AC231+AG231+AL231</f>
        <v>0</v>
      </c>
    </row>
    <row r="232" customFormat="false" ht="12.8" hidden="false" customHeight="false" outlineLevel="0" collapsed="false">
      <c r="A232" s="34"/>
      <c r="B232" s="21"/>
      <c r="C232" s="22"/>
      <c r="D232" s="32"/>
      <c r="E232" s="24" t="str">
        <f aca="false">IFERROR(""&amp;INDEX(Adições!$B$2:$B$301,MATCH($B232,Adições!$A$2:$A$301,0)),"")</f>
        <v/>
      </c>
      <c r="F232" s="25" t="n">
        <f aca="false">IFERROR(ROUND($G232/INDEX(Adições!$E$2:$E$301,MATCH($B232,Adições!$A$2:$A$301,0))*INDEX(Adições!$F$2:$F$301,MATCH($B232,Adições!$A$2:$A$301,0)),2),0)</f>
        <v>0</v>
      </c>
      <c r="G232" s="26" t="n">
        <f aca="false">ROUND(C232*D232,4)</f>
        <v>0</v>
      </c>
      <c r="H232" s="27" t="n">
        <f aca="false">ROUND(D232*Operação!$C$1,8)</f>
        <v>0</v>
      </c>
      <c r="I232" s="28" t="n">
        <f aca="false">ROUND(C232*H232,2)</f>
        <v>0</v>
      </c>
      <c r="J232" s="28" t="n">
        <f aca="false">IFERROR(ROUND($F232/SUM(Adições!$F:$F)*Operação!$C$4,2),0)</f>
        <v>0</v>
      </c>
      <c r="K232" s="28" t="n">
        <f aca="false">IFERROR(ROUND($G232/SUM(Adições!$E:$E)*Operação!$C$5,2),0)</f>
        <v>0</v>
      </c>
      <c r="L232" s="28" t="n">
        <f aca="false">IFERROR(ROUND($G232/SUM(Adições!$E:$E)*Operação!$C$6,2),0)</f>
        <v>0</v>
      </c>
      <c r="M232" s="28" t="n">
        <f aca="false">I232+J232+K232+L232</f>
        <v>0</v>
      </c>
      <c r="N232" s="29" t="s">
        <v>40</v>
      </c>
      <c r="O232" s="30" t="n">
        <f aca="false">IFERROR(IF(P232&gt;0,ROUND((M232+W232+AB232+AC232+AG232+AL232)/(1-P232/100),2),0),0)</f>
        <v>0</v>
      </c>
      <c r="P232" s="30" t="n">
        <f aca="false">IFERROR(INDEX(Adições!$R$2:$R$301,MATCH($B232,Adições!$A$2:$A$301,0)),0)</f>
        <v>0</v>
      </c>
      <c r="Q232" s="30" t="n">
        <f aca="false">IFERROR(ROUND(O232*P232/100,2),0)</f>
        <v>0</v>
      </c>
      <c r="R232" s="30" t="n">
        <f aca="false">IFERROR(ROUND(Q232*(-INDEX(Adições!$S$2:$S$301,MATCH($B232,Adições!$A$2:$A$301,0))/100),2),0)</f>
        <v>0</v>
      </c>
      <c r="S232" s="24" t="str">
        <f aca="false">IFERROR(""&amp;INDEX(Adições!$T$2:$T$301,MATCH($B232,Adições!$A$2:$A$301,0)),"")</f>
        <v/>
      </c>
      <c r="T232" s="29" t="s">
        <v>40</v>
      </c>
      <c r="U232" s="30" t="n">
        <f aca="false">IFERROR(ROUND(W232*100/V232,2),0)</f>
        <v>0</v>
      </c>
      <c r="V232" s="31" t="n">
        <f aca="false">IFERROR(INDEX(Adições!$I$2:$I$301,MATCH($B232,Adições!$A$2:$A$301,0)),0)</f>
        <v>0</v>
      </c>
      <c r="W232" s="30" t="n">
        <f aca="false">IFERROR(ROUND($G232/INDEX(Adições!$E$2:$E$301,MATCH($B232,Adições!$A$2:$A$301,0))*INDEX(Adições!$J$2:$J$301,MATCH($B232,Adições!$A$2:$A$301,0)),2),0)</f>
        <v>0</v>
      </c>
      <c r="X232" s="24" t="str">
        <f aca="false">IFERROR(""&amp;INDEX(Adições!$K$2:$K$301,MATCH($B232,Adições!$A$2:$A$301,0)),"")</f>
        <v/>
      </c>
      <c r="Y232" s="29" t="s">
        <v>40</v>
      </c>
      <c r="Z232" s="30" t="n">
        <f aca="false">IFERROR(ROUND(AB232*100/AA232,2),0)</f>
        <v>0</v>
      </c>
      <c r="AA232" s="31" t="n">
        <f aca="false">IFERROR(INDEX(Adições!$G$2:$G$301,MATCH($B232,Adições!$A$2:$A$301,0)),0)</f>
        <v>0</v>
      </c>
      <c r="AB232" s="30" t="n">
        <f aca="false">IFERROR(ROUND($G232/INDEX(Adições!$E$2:$E$301,MATCH($B232,Adições!$A$2:$A$301,0))*INDEX(Adições!$H$2:$H$301,MATCH($B232,Adições!$A$2:$A$301,0)),2),0)</f>
        <v>0</v>
      </c>
      <c r="AC232" s="28" t="n">
        <f aca="false">IFERROR(ROUND($G232/SUM(Adições!$E:$E)*Operação!$C$7,2),0)</f>
        <v>0</v>
      </c>
      <c r="AD232" s="29" t="s">
        <v>40</v>
      </c>
      <c r="AE232" s="30" t="n">
        <f aca="false">IFERROR(ROUND(AG232*100/AF232,2),0)</f>
        <v>0</v>
      </c>
      <c r="AF232" s="28" t="n">
        <f aca="false">IFERROR(INDEX(Adições!$L$2:$L$301,MATCH($B232,Adições!$A$2:$A$301,0)),0)</f>
        <v>0</v>
      </c>
      <c r="AG232" s="30" t="n">
        <f aca="false">IFERROR(ROUND($G232/INDEX(Adições!$E$2:$E$301,MATCH($B232,Adições!$A$2:$A$301,0))*INDEX(Adições!$M$2:$M$301,MATCH($B232,Adições!$A$2:$A$301,0)),2),0)</f>
        <v>0</v>
      </c>
      <c r="AH232" s="24" t="str">
        <f aca="false">IFERROR(""&amp;INDEX(Adições!$N$2:$N$301,MATCH($B232,Adições!$A$2:$A$301,0)),"")</f>
        <v/>
      </c>
      <c r="AI232" s="29" t="s">
        <v>40</v>
      </c>
      <c r="AJ232" s="30" t="n">
        <f aca="false">IFERROR(ROUND(AL232*100/AK232,2),0)</f>
        <v>0</v>
      </c>
      <c r="AK232" s="28" t="n">
        <f aca="false">IFERROR(INDEX(Adições!$O$2:$O$301,MATCH($B232,Adições!$A$2:$A$301,0)),0)</f>
        <v>0</v>
      </c>
      <c r="AL232" s="30" t="n">
        <f aca="false">IFERROR(ROUND($G232/INDEX(Adições!$E$2:$E$301,MATCH($B232,Adições!$A$2:$A$301,0))*INDEX(Adições!$P$2:$P$301,MATCH($B232,Adições!$A$2:$A$301,0)),2),0)</f>
        <v>0</v>
      </c>
      <c r="AM232" s="24" t="str">
        <f aca="false">IFERROR(""&amp;INDEX(Adições!$Q$2:$Q$301,MATCH($B232,Adições!$A$2:$A$301,0)),"")</f>
        <v/>
      </c>
      <c r="AN232" s="28" t="n">
        <f aca="false">M232+Q232+W232+AB232+AC232+AG232+AL232</f>
        <v>0</v>
      </c>
    </row>
    <row r="233" customFormat="false" ht="12.8" hidden="false" customHeight="false" outlineLevel="0" collapsed="false">
      <c r="A233" s="34"/>
      <c r="B233" s="21"/>
      <c r="C233" s="22"/>
      <c r="D233" s="32"/>
      <c r="E233" s="24" t="str">
        <f aca="false">IFERROR(""&amp;INDEX(Adições!$B$2:$B$301,MATCH($B233,Adições!$A$2:$A$301,0)),"")</f>
        <v/>
      </c>
      <c r="F233" s="25" t="n">
        <f aca="false">IFERROR(ROUND($G233/INDEX(Adições!$E$2:$E$301,MATCH($B233,Adições!$A$2:$A$301,0))*INDEX(Adições!$F$2:$F$301,MATCH($B233,Adições!$A$2:$A$301,0)),2),0)</f>
        <v>0</v>
      </c>
      <c r="G233" s="26" t="n">
        <f aca="false">ROUND(C233*D233,4)</f>
        <v>0</v>
      </c>
      <c r="H233" s="27" t="n">
        <f aca="false">ROUND(D233*Operação!$C$1,8)</f>
        <v>0</v>
      </c>
      <c r="I233" s="28" t="n">
        <f aca="false">ROUND(C233*H233,2)</f>
        <v>0</v>
      </c>
      <c r="J233" s="28" t="n">
        <f aca="false">IFERROR(ROUND($F233/SUM(Adições!$F:$F)*Operação!$C$4,2),0)</f>
        <v>0</v>
      </c>
      <c r="K233" s="28" t="n">
        <f aca="false">IFERROR(ROUND($G233/SUM(Adições!$E:$E)*Operação!$C$5,2),0)</f>
        <v>0</v>
      </c>
      <c r="L233" s="28" t="n">
        <f aca="false">IFERROR(ROUND($G233/SUM(Adições!$E:$E)*Operação!$C$6,2),0)</f>
        <v>0</v>
      </c>
      <c r="M233" s="28" t="n">
        <f aca="false">I233+J233+K233+L233</f>
        <v>0</v>
      </c>
      <c r="N233" s="29" t="s">
        <v>40</v>
      </c>
      <c r="O233" s="30" t="n">
        <f aca="false">IFERROR(IF(P233&gt;0,ROUND((M233+W233+AB233+AC233+AG233+AL233)/(1-P233/100),2),0),0)</f>
        <v>0</v>
      </c>
      <c r="P233" s="30" t="n">
        <f aca="false">IFERROR(INDEX(Adições!$R$2:$R$301,MATCH($B233,Adições!$A$2:$A$301,0)),0)</f>
        <v>0</v>
      </c>
      <c r="Q233" s="30" t="n">
        <f aca="false">IFERROR(ROUND(O233*P233/100,2),0)</f>
        <v>0</v>
      </c>
      <c r="R233" s="30" t="n">
        <f aca="false">IFERROR(ROUND(Q233*(-INDEX(Adições!$S$2:$S$301,MATCH($B233,Adições!$A$2:$A$301,0))/100),2),0)</f>
        <v>0</v>
      </c>
      <c r="S233" s="24" t="str">
        <f aca="false">IFERROR(""&amp;INDEX(Adições!$T$2:$T$301,MATCH($B233,Adições!$A$2:$A$301,0)),"")</f>
        <v/>
      </c>
      <c r="T233" s="29" t="s">
        <v>40</v>
      </c>
      <c r="U233" s="30" t="n">
        <f aca="false">IFERROR(ROUND(W233*100/V233,2),0)</f>
        <v>0</v>
      </c>
      <c r="V233" s="31" t="n">
        <f aca="false">IFERROR(INDEX(Adições!$I$2:$I$301,MATCH($B233,Adições!$A$2:$A$301,0)),0)</f>
        <v>0</v>
      </c>
      <c r="W233" s="30" t="n">
        <f aca="false">IFERROR(ROUND($G233/INDEX(Adições!$E$2:$E$301,MATCH($B233,Adições!$A$2:$A$301,0))*INDEX(Adições!$J$2:$J$301,MATCH($B233,Adições!$A$2:$A$301,0)),2),0)</f>
        <v>0</v>
      </c>
      <c r="X233" s="24" t="str">
        <f aca="false">IFERROR(""&amp;INDEX(Adições!$K$2:$K$301,MATCH($B233,Adições!$A$2:$A$301,0)),"")</f>
        <v/>
      </c>
      <c r="Y233" s="29" t="s">
        <v>40</v>
      </c>
      <c r="Z233" s="30" t="n">
        <f aca="false">IFERROR(ROUND(AB233*100/AA233,2),0)</f>
        <v>0</v>
      </c>
      <c r="AA233" s="31" t="n">
        <f aca="false">IFERROR(INDEX(Adições!$G$2:$G$301,MATCH($B233,Adições!$A$2:$A$301,0)),0)</f>
        <v>0</v>
      </c>
      <c r="AB233" s="30" t="n">
        <f aca="false">IFERROR(ROUND($G233/INDEX(Adições!$E$2:$E$301,MATCH($B233,Adições!$A$2:$A$301,0))*INDEX(Adições!$H$2:$H$301,MATCH($B233,Adições!$A$2:$A$301,0)),2),0)</f>
        <v>0</v>
      </c>
      <c r="AC233" s="28" t="n">
        <f aca="false">IFERROR(ROUND($G233/SUM(Adições!$E:$E)*Operação!$C$7,2),0)</f>
        <v>0</v>
      </c>
      <c r="AD233" s="29" t="s">
        <v>40</v>
      </c>
      <c r="AE233" s="30" t="n">
        <f aca="false">IFERROR(ROUND(AG233*100/AF233,2),0)</f>
        <v>0</v>
      </c>
      <c r="AF233" s="28" t="n">
        <f aca="false">IFERROR(INDEX(Adições!$L$2:$L$301,MATCH($B233,Adições!$A$2:$A$301,0)),0)</f>
        <v>0</v>
      </c>
      <c r="AG233" s="30" t="n">
        <f aca="false">IFERROR(ROUND($G233/INDEX(Adições!$E$2:$E$301,MATCH($B233,Adições!$A$2:$A$301,0))*INDEX(Adições!$M$2:$M$301,MATCH($B233,Adições!$A$2:$A$301,0)),2),0)</f>
        <v>0</v>
      </c>
      <c r="AH233" s="24" t="str">
        <f aca="false">IFERROR(""&amp;INDEX(Adições!$N$2:$N$301,MATCH($B233,Adições!$A$2:$A$301,0)),"")</f>
        <v/>
      </c>
      <c r="AI233" s="29" t="s">
        <v>40</v>
      </c>
      <c r="AJ233" s="30" t="n">
        <f aca="false">IFERROR(ROUND(AL233*100/AK233,2),0)</f>
        <v>0</v>
      </c>
      <c r="AK233" s="28" t="n">
        <f aca="false">IFERROR(INDEX(Adições!$O$2:$O$301,MATCH($B233,Adições!$A$2:$A$301,0)),0)</f>
        <v>0</v>
      </c>
      <c r="AL233" s="30" t="n">
        <f aca="false">IFERROR(ROUND($G233/INDEX(Adições!$E$2:$E$301,MATCH($B233,Adições!$A$2:$A$301,0))*INDEX(Adições!$P$2:$P$301,MATCH($B233,Adições!$A$2:$A$301,0)),2),0)</f>
        <v>0</v>
      </c>
      <c r="AM233" s="24" t="str">
        <f aca="false">IFERROR(""&amp;INDEX(Adições!$Q$2:$Q$301,MATCH($B233,Adições!$A$2:$A$301,0)),"")</f>
        <v/>
      </c>
      <c r="AN233" s="28" t="n">
        <f aca="false">M233+Q233+W233+AB233+AC233+AG233+AL233</f>
        <v>0</v>
      </c>
    </row>
    <row r="234" customFormat="false" ht="12.8" hidden="false" customHeight="false" outlineLevel="0" collapsed="false">
      <c r="A234" s="34"/>
      <c r="B234" s="21"/>
      <c r="C234" s="22"/>
      <c r="D234" s="32"/>
      <c r="E234" s="24" t="str">
        <f aca="false">IFERROR(""&amp;INDEX(Adições!$B$2:$B$301,MATCH($B234,Adições!$A$2:$A$301,0)),"")</f>
        <v/>
      </c>
      <c r="F234" s="25" t="n">
        <f aca="false">IFERROR(ROUND($G234/INDEX(Adições!$E$2:$E$301,MATCH($B234,Adições!$A$2:$A$301,0))*INDEX(Adições!$F$2:$F$301,MATCH($B234,Adições!$A$2:$A$301,0)),2),0)</f>
        <v>0</v>
      </c>
      <c r="G234" s="26" t="n">
        <f aca="false">ROUND(C234*D234,4)</f>
        <v>0</v>
      </c>
      <c r="H234" s="27" t="n">
        <f aca="false">ROUND(D234*Operação!$C$1,8)</f>
        <v>0</v>
      </c>
      <c r="I234" s="28" t="n">
        <f aca="false">ROUND(C234*H234,2)</f>
        <v>0</v>
      </c>
      <c r="J234" s="28" t="n">
        <f aca="false">IFERROR(ROUND($F234/SUM(Adições!$F:$F)*Operação!$C$4,2),0)</f>
        <v>0</v>
      </c>
      <c r="K234" s="28" t="n">
        <f aca="false">IFERROR(ROUND($G234/SUM(Adições!$E:$E)*Operação!$C$5,2),0)</f>
        <v>0</v>
      </c>
      <c r="L234" s="28" t="n">
        <f aca="false">IFERROR(ROUND($G234/SUM(Adições!$E:$E)*Operação!$C$6,2),0)</f>
        <v>0</v>
      </c>
      <c r="M234" s="28" t="n">
        <f aca="false">I234+J234+K234+L234</f>
        <v>0</v>
      </c>
      <c r="N234" s="29" t="s">
        <v>40</v>
      </c>
      <c r="O234" s="30" t="n">
        <f aca="false">IFERROR(IF(P234&gt;0,ROUND((M234+W234+AB234+AC234+AG234+AL234)/(1-P234/100),2),0),0)</f>
        <v>0</v>
      </c>
      <c r="P234" s="30" t="n">
        <f aca="false">IFERROR(INDEX(Adições!$R$2:$R$301,MATCH($B234,Adições!$A$2:$A$301,0)),0)</f>
        <v>0</v>
      </c>
      <c r="Q234" s="30" t="n">
        <f aca="false">IFERROR(ROUND(O234*P234/100,2),0)</f>
        <v>0</v>
      </c>
      <c r="R234" s="30" t="n">
        <f aca="false">IFERROR(ROUND(Q234*(-INDEX(Adições!$S$2:$S$301,MATCH($B234,Adições!$A$2:$A$301,0))/100),2),0)</f>
        <v>0</v>
      </c>
      <c r="S234" s="24" t="str">
        <f aca="false">IFERROR(""&amp;INDEX(Adições!$T$2:$T$301,MATCH($B234,Adições!$A$2:$A$301,0)),"")</f>
        <v/>
      </c>
      <c r="T234" s="29" t="s">
        <v>40</v>
      </c>
      <c r="U234" s="30" t="n">
        <f aca="false">IFERROR(ROUND(W234*100/V234,2),0)</f>
        <v>0</v>
      </c>
      <c r="V234" s="31" t="n">
        <f aca="false">IFERROR(INDEX(Adições!$I$2:$I$301,MATCH($B234,Adições!$A$2:$A$301,0)),0)</f>
        <v>0</v>
      </c>
      <c r="W234" s="30" t="n">
        <f aca="false">IFERROR(ROUND($G234/INDEX(Adições!$E$2:$E$301,MATCH($B234,Adições!$A$2:$A$301,0))*INDEX(Adições!$J$2:$J$301,MATCH($B234,Adições!$A$2:$A$301,0)),2),0)</f>
        <v>0</v>
      </c>
      <c r="X234" s="24" t="str">
        <f aca="false">IFERROR(""&amp;INDEX(Adições!$K$2:$K$301,MATCH($B234,Adições!$A$2:$A$301,0)),"")</f>
        <v/>
      </c>
      <c r="Y234" s="29" t="s">
        <v>40</v>
      </c>
      <c r="Z234" s="30" t="n">
        <f aca="false">IFERROR(ROUND(AB234*100/AA234,2),0)</f>
        <v>0</v>
      </c>
      <c r="AA234" s="31" t="n">
        <f aca="false">IFERROR(INDEX(Adições!$G$2:$G$301,MATCH($B234,Adições!$A$2:$A$301,0)),0)</f>
        <v>0</v>
      </c>
      <c r="AB234" s="30" t="n">
        <f aca="false">IFERROR(ROUND($G234/INDEX(Adições!$E$2:$E$301,MATCH($B234,Adições!$A$2:$A$301,0))*INDEX(Adições!$H$2:$H$301,MATCH($B234,Adições!$A$2:$A$301,0)),2),0)</f>
        <v>0</v>
      </c>
      <c r="AC234" s="28" t="n">
        <f aca="false">IFERROR(ROUND($G234/SUM(Adições!$E:$E)*Operação!$C$7,2),0)</f>
        <v>0</v>
      </c>
      <c r="AD234" s="29" t="s">
        <v>40</v>
      </c>
      <c r="AE234" s="30" t="n">
        <f aca="false">IFERROR(ROUND(AG234*100/AF234,2),0)</f>
        <v>0</v>
      </c>
      <c r="AF234" s="28" t="n">
        <f aca="false">IFERROR(INDEX(Adições!$L$2:$L$301,MATCH($B234,Adições!$A$2:$A$301,0)),0)</f>
        <v>0</v>
      </c>
      <c r="AG234" s="30" t="n">
        <f aca="false">IFERROR(ROUND($G234/INDEX(Adições!$E$2:$E$301,MATCH($B234,Adições!$A$2:$A$301,0))*INDEX(Adições!$M$2:$M$301,MATCH($B234,Adições!$A$2:$A$301,0)),2),0)</f>
        <v>0</v>
      </c>
      <c r="AH234" s="24" t="str">
        <f aca="false">IFERROR(""&amp;INDEX(Adições!$N$2:$N$301,MATCH($B234,Adições!$A$2:$A$301,0)),"")</f>
        <v/>
      </c>
      <c r="AI234" s="29" t="s">
        <v>40</v>
      </c>
      <c r="AJ234" s="30" t="n">
        <f aca="false">IFERROR(ROUND(AL234*100/AK234,2),0)</f>
        <v>0</v>
      </c>
      <c r="AK234" s="28" t="n">
        <f aca="false">IFERROR(INDEX(Adições!$O$2:$O$301,MATCH($B234,Adições!$A$2:$A$301,0)),0)</f>
        <v>0</v>
      </c>
      <c r="AL234" s="30" t="n">
        <f aca="false">IFERROR(ROUND($G234/INDEX(Adições!$E$2:$E$301,MATCH($B234,Adições!$A$2:$A$301,0))*INDEX(Adições!$P$2:$P$301,MATCH($B234,Adições!$A$2:$A$301,0)),2),0)</f>
        <v>0</v>
      </c>
      <c r="AM234" s="24" t="str">
        <f aca="false">IFERROR(""&amp;INDEX(Adições!$Q$2:$Q$301,MATCH($B234,Adições!$A$2:$A$301,0)),"")</f>
        <v/>
      </c>
      <c r="AN234" s="28" t="n">
        <f aca="false">M234+Q234+W234+AB234+AC234+AG234+AL234</f>
        <v>0</v>
      </c>
    </row>
    <row r="235" customFormat="false" ht="12.8" hidden="false" customHeight="false" outlineLevel="0" collapsed="false">
      <c r="A235" s="34"/>
      <c r="B235" s="21"/>
      <c r="C235" s="22"/>
      <c r="D235" s="32"/>
      <c r="E235" s="24" t="str">
        <f aca="false">IFERROR(""&amp;INDEX(Adições!$B$2:$B$301,MATCH($B235,Adições!$A$2:$A$301,0)),"")</f>
        <v/>
      </c>
      <c r="F235" s="25" t="n">
        <f aca="false">IFERROR(ROUND($G235/INDEX(Adições!$E$2:$E$301,MATCH($B235,Adições!$A$2:$A$301,0))*INDEX(Adições!$F$2:$F$301,MATCH($B235,Adições!$A$2:$A$301,0)),2),0)</f>
        <v>0</v>
      </c>
      <c r="G235" s="26" t="n">
        <f aca="false">ROUND(C235*D235,4)</f>
        <v>0</v>
      </c>
      <c r="H235" s="27" t="n">
        <f aca="false">ROUND(D235*Operação!$C$1,8)</f>
        <v>0</v>
      </c>
      <c r="I235" s="28" t="n">
        <f aca="false">ROUND(C235*H235,2)</f>
        <v>0</v>
      </c>
      <c r="J235" s="28" t="n">
        <f aca="false">IFERROR(ROUND($F235/SUM(Adições!$F:$F)*Operação!$C$4,2),0)</f>
        <v>0</v>
      </c>
      <c r="K235" s="28" t="n">
        <f aca="false">IFERROR(ROUND($G235/SUM(Adições!$E:$E)*Operação!$C$5,2),0)</f>
        <v>0</v>
      </c>
      <c r="L235" s="28" t="n">
        <f aca="false">IFERROR(ROUND($G235/SUM(Adições!$E:$E)*Operação!$C$6,2),0)</f>
        <v>0</v>
      </c>
      <c r="M235" s="28" t="n">
        <f aca="false">I235+J235+K235+L235</f>
        <v>0</v>
      </c>
      <c r="N235" s="29" t="s">
        <v>40</v>
      </c>
      <c r="O235" s="30" t="n">
        <f aca="false">IFERROR(IF(P235&gt;0,ROUND((M235+W235+AB235+AC235+AG235+AL235)/(1-P235/100),2),0),0)</f>
        <v>0</v>
      </c>
      <c r="P235" s="30" t="n">
        <f aca="false">IFERROR(INDEX(Adições!$R$2:$R$301,MATCH($B235,Adições!$A$2:$A$301,0)),0)</f>
        <v>0</v>
      </c>
      <c r="Q235" s="30" t="n">
        <f aca="false">IFERROR(ROUND(O235*P235/100,2),0)</f>
        <v>0</v>
      </c>
      <c r="R235" s="30" t="n">
        <f aca="false">IFERROR(ROUND(Q235*(-INDEX(Adições!$S$2:$S$301,MATCH($B235,Adições!$A$2:$A$301,0))/100),2),0)</f>
        <v>0</v>
      </c>
      <c r="S235" s="24" t="str">
        <f aca="false">IFERROR(""&amp;INDEX(Adições!$T$2:$T$301,MATCH($B235,Adições!$A$2:$A$301,0)),"")</f>
        <v/>
      </c>
      <c r="T235" s="29" t="s">
        <v>40</v>
      </c>
      <c r="U235" s="30" t="n">
        <f aca="false">IFERROR(ROUND(W235*100/V235,2),0)</f>
        <v>0</v>
      </c>
      <c r="V235" s="31" t="n">
        <f aca="false">IFERROR(INDEX(Adições!$I$2:$I$301,MATCH($B235,Adições!$A$2:$A$301,0)),0)</f>
        <v>0</v>
      </c>
      <c r="W235" s="30" t="n">
        <f aca="false">IFERROR(ROUND($G235/INDEX(Adições!$E$2:$E$301,MATCH($B235,Adições!$A$2:$A$301,0))*INDEX(Adições!$J$2:$J$301,MATCH($B235,Adições!$A$2:$A$301,0)),2),0)</f>
        <v>0</v>
      </c>
      <c r="X235" s="24" t="str">
        <f aca="false">IFERROR(""&amp;INDEX(Adições!$K$2:$K$301,MATCH($B235,Adições!$A$2:$A$301,0)),"")</f>
        <v/>
      </c>
      <c r="Y235" s="29" t="s">
        <v>40</v>
      </c>
      <c r="Z235" s="30" t="n">
        <f aca="false">IFERROR(ROUND(AB235*100/AA235,2),0)</f>
        <v>0</v>
      </c>
      <c r="AA235" s="31" t="n">
        <f aca="false">IFERROR(INDEX(Adições!$G$2:$G$301,MATCH($B235,Adições!$A$2:$A$301,0)),0)</f>
        <v>0</v>
      </c>
      <c r="AB235" s="30" t="n">
        <f aca="false">IFERROR(ROUND($G235/INDEX(Adições!$E$2:$E$301,MATCH($B235,Adições!$A$2:$A$301,0))*INDEX(Adições!$H$2:$H$301,MATCH($B235,Adições!$A$2:$A$301,0)),2),0)</f>
        <v>0</v>
      </c>
      <c r="AC235" s="28" t="n">
        <f aca="false">IFERROR(ROUND($G235/SUM(Adições!$E:$E)*Operação!$C$7,2),0)</f>
        <v>0</v>
      </c>
      <c r="AD235" s="29" t="s">
        <v>40</v>
      </c>
      <c r="AE235" s="30" t="n">
        <f aca="false">IFERROR(ROUND(AG235*100/AF235,2),0)</f>
        <v>0</v>
      </c>
      <c r="AF235" s="28" t="n">
        <f aca="false">IFERROR(INDEX(Adições!$L$2:$L$301,MATCH($B235,Adições!$A$2:$A$301,0)),0)</f>
        <v>0</v>
      </c>
      <c r="AG235" s="30" t="n">
        <f aca="false">IFERROR(ROUND($G235/INDEX(Adições!$E$2:$E$301,MATCH($B235,Adições!$A$2:$A$301,0))*INDEX(Adições!$M$2:$M$301,MATCH($B235,Adições!$A$2:$A$301,0)),2),0)</f>
        <v>0</v>
      </c>
      <c r="AH235" s="24" t="str">
        <f aca="false">IFERROR(""&amp;INDEX(Adições!$N$2:$N$301,MATCH($B235,Adições!$A$2:$A$301,0)),"")</f>
        <v/>
      </c>
      <c r="AI235" s="29" t="s">
        <v>40</v>
      </c>
      <c r="AJ235" s="30" t="n">
        <f aca="false">IFERROR(ROUND(AL235*100/AK235,2),0)</f>
        <v>0</v>
      </c>
      <c r="AK235" s="28" t="n">
        <f aca="false">IFERROR(INDEX(Adições!$O$2:$O$301,MATCH($B235,Adições!$A$2:$A$301,0)),0)</f>
        <v>0</v>
      </c>
      <c r="AL235" s="30" t="n">
        <f aca="false">IFERROR(ROUND($G235/INDEX(Adições!$E$2:$E$301,MATCH($B235,Adições!$A$2:$A$301,0))*INDEX(Adições!$P$2:$P$301,MATCH($B235,Adições!$A$2:$A$301,0)),2),0)</f>
        <v>0</v>
      </c>
      <c r="AM235" s="24" t="str">
        <f aca="false">IFERROR(""&amp;INDEX(Adições!$Q$2:$Q$301,MATCH($B235,Adições!$A$2:$A$301,0)),"")</f>
        <v/>
      </c>
      <c r="AN235" s="28" t="n">
        <f aca="false">M235+Q235+W235+AB235+AC235+AG235+AL235</f>
        <v>0</v>
      </c>
    </row>
    <row r="236" customFormat="false" ht="12.8" hidden="false" customHeight="false" outlineLevel="0" collapsed="false">
      <c r="A236" s="34"/>
      <c r="B236" s="21"/>
      <c r="C236" s="22"/>
      <c r="D236" s="32"/>
      <c r="E236" s="24" t="str">
        <f aca="false">IFERROR(""&amp;INDEX(Adições!$B$2:$B$301,MATCH($B236,Adições!$A$2:$A$301,0)),"")</f>
        <v/>
      </c>
      <c r="F236" s="25" t="n">
        <f aca="false">IFERROR(ROUND($G236/INDEX(Adições!$E$2:$E$301,MATCH($B236,Adições!$A$2:$A$301,0))*INDEX(Adições!$F$2:$F$301,MATCH($B236,Adições!$A$2:$A$301,0)),2),0)</f>
        <v>0</v>
      </c>
      <c r="G236" s="26" t="n">
        <f aca="false">ROUND(C236*D236,4)</f>
        <v>0</v>
      </c>
      <c r="H236" s="27" t="n">
        <f aca="false">ROUND(D236*Operação!$C$1,8)</f>
        <v>0</v>
      </c>
      <c r="I236" s="28" t="n">
        <f aca="false">ROUND(C236*H236,2)</f>
        <v>0</v>
      </c>
      <c r="J236" s="28" t="n">
        <f aca="false">IFERROR(ROUND($F236/SUM(Adições!$F:$F)*Operação!$C$4,2),0)</f>
        <v>0</v>
      </c>
      <c r="K236" s="28" t="n">
        <f aca="false">IFERROR(ROUND($G236/SUM(Adições!$E:$E)*Operação!$C$5,2),0)</f>
        <v>0</v>
      </c>
      <c r="L236" s="28" t="n">
        <f aca="false">IFERROR(ROUND($G236/SUM(Adições!$E:$E)*Operação!$C$6,2),0)</f>
        <v>0</v>
      </c>
      <c r="M236" s="28" t="n">
        <f aca="false">I236+J236+K236+L236</f>
        <v>0</v>
      </c>
      <c r="N236" s="29" t="s">
        <v>40</v>
      </c>
      <c r="O236" s="30" t="n">
        <f aca="false">IFERROR(IF(P236&gt;0,ROUND((M236+W236+AB236+AC236+AG236+AL236)/(1-P236/100),2),0),0)</f>
        <v>0</v>
      </c>
      <c r="P236" s="30" t="n">
        <f aca="false">IFERROR(INDEX(Adições!$R$2:$R$301,MATCH($B236,Adições!$A$2:$A$301,0)),0)</f>
        <v>0</v>
      </c>
      <c r="Q236" s="30" t="n">
        <f aca="false">IFERROR(ROUND(O236*P236/100,2),0)</f>
        <v>0</v>
      </c>
      <c r="R236" s="30" t="n">
        <f aca="false">IFERROR(ROUND(Q236*(-INDEX(Adições!$S$2:$S$301,MATCH($B236,Adições!$A$2:$A$301,0))/100),2),0)</f>
        <v>0</v>
      </c>
      <c r="S236" s="24" t="str">
        <f aca="false">IFERROR(""&amp;INDEX(Adições!$T$2:$T$301,MATCH($B236,Adições!$A$2:$A$301,0)),"")</f>
        <v/>
      </c>
      <c r="T236" s="29" t="s">
        <v>40</v>
      </c>
      <c r="U236" s="30" t="n">
        <f aca="false">IFERROR(ROUND(W236*100/V236,2),0)</f>
        <v>0</v>
      </c>
      <c r="V236" s="31" t="n">
        <f aca="false">IFERROR(INDEX(Adições!$I$2:$I$301,MATCH($B236,Adições!$A$2:$A$301,0)),0)</f>
        <v>0</v>
      </c>
      <c r="W236" s="30" t="n">
        <f aca="false">IFERROR(ROUND($G236/INDEX(Adições!$E$2:$E$301,MATCH($B236,Adições!$A$2:$A$301,0))*INDEX(Adições!$J$2:$J$301,MATCH($B236,Adições!$A$2:$A$301,0)),2),0)</f>
        <v>0</v>
      </c>
      <c r="X236" s="24" t="str">
        <f aca="false">IFERROR(""&amp;INDEX(Adições!$K$2:$K$301,MATCH($B236,Adições!$A$2:$A$301,0)),"")</f>
        <v/>
      </c>
      <c r="Y236" s="29" t="s">
        <v>40</v>
      </c>
      <c r="Z236" s="30" t="n">
        <f aca="false">IFERROR(ROUND(AB236*100/AA236,2),0)</f>
        <v>0</v>
      </c>
      <c r="AA236" s="31" t="n">
        <f aca="false">IFERROR(INDEX(Adições!$G$2:$G$301,MATCH($B236,Adições!$A$2:$A$301,0)),0)</f>
        <v>0</v>
      </c>
      <c r="AB236" s="30" t="n">
        <f aca="false">IFERROR(ROUND($G236/INDEX(Adições!$E$2:$E$301,MATCH($B236,Adições!$A$2:$A$301,0))*INDEX(Adições!$H$2:$H$301,MATCH($B236,Adições!$A$2:$A$301,0)),2),0)</f>
        <v>0</v>
      </c>
      <c r="AC236" s="28" t="n">
        <f aca="false">IFERROR(ROUND($G236/SUM(Adições!$E:$E)*Operação!$C$7,2),0)</f>
        <v>0</v>
      </c>
      <c r="AD236" s="29" t="s">
        <v>40</v>
      </c>
      <c r="AE236" s="30" t="n">
        <f aca="false">IFERROR(ROUND(AG236*100/AF236,2),0)</f>
        <v>0</v>
      </c>
      <c r="AF236" s="28" t="n">
        <f aca="false">IFERROR(INDEX(Adições!$L$2:$L$301,MATCH($B236,Adições!$A$2:$A$301,0)),0)</f>
        <v>0</v>
      </c>
      <c r="AG236" s="30" t="n">
        <f aca="false">IFERROR(ROUND($G236/INDEX(Adições!$E$2:$E$301,MATCH($B236,Adições!$A$2:$A$301,0))*INDEX(Adições!$M$2:$M$301,MATCH($B236,Adições!$A$2:$A$301,0)),2),0)</f>
        <v>0</v>
      </c>
      <c r="AH236" s="24" t="str">
        <f aca="false">IFERROR(""&amp;INDEX(Adições!$N$2:$N$301,MATCH($B236,Adições!$A$2:$A$301,0)),"")</f>
        <v/>
      </c>
      <c r="AI236" s="29" t="s">
        <v>40</v>
      </c>
      <c r="AJ236" s="30" t="n">
        <f aca="false">IFERROR(ROUND(AL236*100/AK236,2),0)</f>
        <v>0</v>
      </c>
      <c r="AK236" s="28" t="n">
        <f aca="false">IFERROR(INDEX(Adições!$O$2:$O$301,MATCH($B236,Adições!$A$2:$A$301,0)),0)</f>
        <v>0</v>
      </c>
      <c r="AL236" s="30" t="n">
        <f aca="false">IFERROR(ROUND($G236/INDEX(Adições!$E$2:$E$301,MATCH($B236,Adições!$A$2:$A$301,0))*INDEX(Adições!$P$2:$P$301,MATCH($B236,Adições!$A$2:$A$301,0)),2),0)</f>
        <v>0</v>
      </c>
      <c r="AM236" s="24" t="str">
        <f aca="false">IFERROR(""&amp;INDEX(Adições!$Q$2:$Q$301,MATCH($B236,Adições!$A$2:$A$301,0)),"")</f>
        <v/>
      </c>
      <c r="AN236" s="28" t="n">
        <f aca="false">M236+Q236+W236+AB236+AC236+AG236+AL236</f>
        <v>0</v>
      </c>
    </row>
    <row r="237" customFormat="false" ht="12.8" hidden="false" customHeight="false" outlineLevel="0" collapsed="false">
      <c r="A237" s="34"/>
      <c r="B237" s="21"/>
      <c r="C237" s="22"/>
      <c r="D237" s="32"/>
      <c r="E237" s="24" t="str">
        <f aca="false">IFERROR(""&amp;INDEX(Adições!$B$2:$B$301,MATCH($B237,Adições!$A$2:$A$301,0)),"")</f>
        <v/>
      </c>
      <c r="F237" s="25" t="n">
        <f aca="false">IFERROR(ROUND($G237/INDEX(Adições!$E$2:$E$301,MATCH($B237,Adições!$A$2:$A$301,0))*INDEX(Adições!$F$2:$F$301,MATCH($B237,Adições!$A$2:$A$301,0)),2),0)</f>
        <v>0</v>
      </c>
      <c r="G237" s="26" t="n">
        <f aca="false">ROUND(C237*D237,4)</f>
        <v>0</v>
      </c>
      <c r="H237" s="27" t="n">
        <f aca="false">ROUND(D237*Operação!$C$1,8)</f>
        <v>0</v>
      </c>
      <c r="I237" s="28" t="n">
        <f aca="false">ROUND(C237*H237,2)</f>
        <v>0</v>
      </c>
      <c r="J237" s="28" t="n">
        <f aca="false">IFERROR(ROUND($F237/SUM(Adições!$F:$F)*Operação!$C$4,2),0)</f>
        <v>0</v>
      </c>
      <c r="K237" s="28" t="n">
        <f aca="false">IFERROR(ROUND($G237/SUM(Adições!$E:$E)*Operação!$C$5,2),0)</f>
        <v>0</v>
      </c>
      <c r="L237" s="28" t="n">
        <f aca="false">IFERROR(ROUND($G237/SUM(Adições!$E:$E)*Operação!$C$6,2),0)</f>
        <v>0</v>
      </c>
      <c r="M237" s="28" t="n">
        <f aca="false">I237+J237+K237+L237</f>
        <v>0</v>
      </c>
      <c r="N237" s="29" t="s">
        <v>40</v>
      </c>
      <c r="O237" s="30" t="n">
        <f aca="false">IFERROR(IF(P237&gt;0,ROUND((M237+W237+AB237+AC237+AG237+AL237)/(1-P237/100),2),0),0)</f>
        <v>0</v>
      </c>
      <c r="P237" s="30" t="n">
        <f aca="false">IFERROR(INDEX(Adições!$R$2:$R$301,MATCH($B237,Adições!$A$2:$A$301,0)),0)</f>
        <v>0</v>
      </c>
      <c r="Q237" s="30" t="n">
        <f aca="false">IFERROR(ROUND(O237*P237/100,2),0)</f>
        <v>0</v>
      </c>
      <c r="R237" s="30" t="n">
        <f aca="false">IFERROR(ROUND(Q237*(-INDEX(Adições!$S$2:$S$301,MATCH($B237,Adições!$A$2:$A$301,0))/100),2),0)</f>
        <v>0</v>
      </c>
      <c r="S237" s="24" t="str">
        <f aca="false">IFERROR(""&amp;INDEX(Adições!$T$2:$T$301,MATCH($B237,Adições!$A$2:$A$301,0)),"")</f>
        <v/>
      </c>
      <c r="T237" s="29" t="s">
        <v>40</v>
      </c>
      <c r="U237" s="30" t="n">
        <f aca="false">IFERROR(ROUND(W237*100/V237,2),0)</f>
        <v>0</v>
      </c>
      <c r="V237" s="31" t="n">
        <f aca="false">IFERROR(INDEX(Adições!$I$2:$I$301,MATCH($B237,Adições!$A$2:$A$301,0)),0)</f>
        <v>0</v>
      </c>
      <c r="W237" s="30" t="n">
        <f aca="false">IFERROR(ROUND($G237/INDEX(Adições!$E$2:$E$301,MATCH($B237,Adições!$A$2:$A$301,0))*INDEX(Adições!$J$2:$J$301,MATCH($B237,Adições!$A$2:$A$301,0)),2),0)</f>
        <v>0</v>
      </c>
      <c r="X237" s="24" t="str">
        <f aca="false">IFERROR(""&amp;INDEX(Adições!$K$2:$K$301,MATCH($B237,Adições!$A$2:$A$301,0)),"")</f>
        <v/>
      </c>
      <c r="Y237" s="29" t="s">
        <v>40</v>
      </c>
      <c r="Z237" s="30" t="n">
        <f aca="false">IFERROR(ROUND(AB237*100/AA237,2),0)</f>
        <v>0</v>
      </c>
      <c r="AA237" s="31" t="n">
        <f aca="false">IFERROR(INDEX(Adições!$G$2:$G$301,MATCH($B237,Adições!$A$2:$A$301,0)),0)</f>
        <v>0</v>
      </c>
      <c r="AB237" s="30" t="n">
        <f aca="false">IFERROR(ROUND($G237/INDEX(Adições!$E$2:$E$301,MATCH($B237,Adições!$A$2:$A$301,0))*INDEX(Adições!$H$2:$H$301,MATCH($B237,Adições!$A$2:$A$301,0)),2),0)</f>
        <v>0</v>
      </c>
      <c r="AC237" s="28" t="n">
        <f aca="false">IFERROR(ROUND($G237/SUM(Adições!$E:$E)*Operação!$C$7,2),0)</f>
        <v>0</v>
      </c>
      <c r="AD237" s="29" t="s">
        <v>40</v>
      </c>
      <c r="AE237" s="30" t="n">
        <f aca="false">IFERROR(ROUND(AG237*100/AF237,2),0)</f>
        <v>0</v>
      </c>
      <c r="AF237" s="28" t="n">
        <f aca="false">IFERROR(INDEX(Adições!$L$2:$L$301,MATCH($B237,Adições!$A$2:$A$301,0)),0)</f>
        <v>0</v>
      </c>
      <c r="AG237" s="30" t="n">
        <f aca="false">IFERROR(ROUND($G237/INDEX(Adições!$E$2:$E$301,MATCH($B237,Adições!$A$2:$A$301,0))*INDEX(Adições!$M$2:$M$301,MATCH($B237,Adições!$A$2:$A$301,0)),2),0)</f>
        <v>0</v>
      </c>
      <c r="AH237" s="24" t="str">
        <f aca="false">IFERROR(""&amp;INDEX(Adições!$N$2:$N$301,MATCH($B237,Adições!$A$2:$A$301,0)),"")</f>
        <v/>
      </c>
      <c r="AI237" s="29" t="s">
        <v>40</v>
      </c>
      <c r="AJ237" s="30" t="n">
        <f aca="false">IFERROR(ROUND(AL237*100/AK237,2),0)</f>
        <v>0</v>
      </c>
      <c r="AK237" s="28" t="n">
        <f aca="false">IFERROR(INDEX(Adições!$O$2:$O$301,MATCH($B237,Adições!$A$2:$A$301,0)),0)</f>
        <v>0</v>
      </c>
      <c r="AL237" s="30" t="n">
        <f aca="false">IFERROR(ROUND($G237/INDEX(Adições!$E$2:$E$301,MATCH($B237,Adições!$A$2:$A$301,0))*INDEX(Adições!$P$2:$P$301,MATCH($B237,Adições!$A$2:$A$301,0)),2),0)</f>
        <v>0</v>
      </c>
      <c r="AM237" s="24" t="str">
        <f aca="false">IFERROR(""&amp;INDEX(Adições!$Q$2:$Q$301,MATCH($B237,Adições!$A$2:$A$301,0)),"")</f>
        <v/>
      </c>
      <c r="AN237" s="28" t="n">
        <f aca="false">M237+Q237+W237+AB237+AC237+AG237+AL237</f>
        <v>0</v>
      </c>
    </row>
    <row r="238" customFormat="false" ht="12.8" hidden="false" customHeight="false" outlineLevel="0" collapsed="false">
      <c r="A238" s="34"/>
      <c r="B238" s="21"/>
      <c r="C238" s="22"/>
      <c r="D238" s="32"/>
      <c r="E238" s="24" t="str">
        <f aca="false">IFERROR(""&amp;INDEX(Adições!$B$2:$B$301,MATCH($B238,Adições!$A$2:$A$301,0)),"")</f>
        <v/>
      </c>
      <c r="F238" s="25" t="n">
        <f aca="false">IFERROR(ROUND($G238/INDEX(Adições!$E$2:$E$301,MATCH($B238,Adições!$A$2:$A$301,0))*INDEX(Adições!$F$2:$F$301,MATCH($B238,Adições!$A$2:$A$301,0)),2),0)</f>
        <v>0</v>
      </c>
      <c r="G238" s="26" t="n">
        <f aca="false">ROUND(C238*D238,4)</f>
        <v>0</v>
      </c>
      <c r="H238" s="27" t="n">
        <f aca="false">ROUND(D238*Operação!$C$1,8)</f>
        <v>0</v>
      </c>
      <c r="I238" s="28" t="n">
        <f aca="false">ROUND(C238*H238,2)</f>
        <v>0</v>
      </c>
      <c r="J238" s="28" t="n">
        <f aca="false">IFERROR(ROUND($F238/SUM(Adições!$F:$F)*Operação!$C$4,2),0)</f>
        <v>0</v>
      </c>
      <c r="K238" s="28" t="n">
        <f aca="false">IFERROR(ROUND($G238/SUM(Adições!$E:$E)*Operação!$C$5,2),0)</f>
        <v>0</v>
      </c>
      <c r="L238" s="28" t="n">
        <f aca="false">IFERROR(ROUND($G238/SUM(Adições!$E:$E)*Operação!$C$6,2),0)</f>
        <v>0</v>
      </c>
      <c r="M238" s="28" t="n">
        <f aca="false">I238+J238+K238+L238</f>
        <v>0</v>
      </c>
      <c r="N238" s="29" t="s">
        <v>40</v>
      </c>
      <c r="O238" s="30" t="n">
        <f aca="false">IFERROR(IF(P238&gt;0,ROUND((M238+W238+AB238+AC238+AG238+AL238)/(1-P238/100),2),0),0)</f>
        <v>0</v>
      </c>
      <c r="P238" s="30" t="n">
        <f aca="false">IFERROR(INDEX(Adições!$R$2:$R$301,MATCH($B238,Adições!$A$2:$A$301,0)),0)</f>
        <v>0</v>
      </c>
      <c r="Q238" s="30" t="n">
        <f aca="false">IFERROR(ROUND(O238*P238/100,2),0)</f>
        <v>0</v>
      </c>
      <c r="R238" s="30" t="n">
        <f aca="false">IFERROR(ROUND(Q238*(-INDEX(Adições!$S$2:$S$301,MATCH($B238,Adições!$A$2:$A$301,0))/100),2),0)</f>
        <v>0</v>
      </c>
      <c r="S238" s="24" t="str">
        <f aca="false">IFERROR(""&amp;INDEX(Adições!$T$2:$T$301,MATCH($B238,Adições!$A$2:$A$301,0)),"")</f>
        <v/>
      </c>
      <c r="T238" s="29" t="s">
        <v>40</v>
      </c>
      <c r="U238" s="30" t="n">
        <f aca="false">IFERROR(ROUND(W238*100/V238,2),0)</f>
        <v>0</v>
      </c>
      <c r="V238" s="31" t="n">
        <f aca="false">IFERROR(INDEX(Adições!$I$2:$I$301,MATCH($B238,Adições!$A$2:$A$301,0)),0)</f>
        <v>0</v>
      </c>
      <c r="W238" s="30" t="n">
        <f aca="false">IFERROR(ROUND($G238/INDEX(Adições!$E$2:$E$301,MATCH($B238,Adições!$A$2:$A$301,0))*INDEX(Adições!$J$2:$J$301,MATCH($B238,Adições!$A$2:$A$301,0)),2),0)</f>
        <v>0</v>
      </c>
      <c r="X238" s="24" t="str">
        <f aca="false">IFERROR(""&amp;INDEX(Adições!$K$2:$K$301,MATCH($B238,Adições!$A$2:$A$301,0)),"")</f>
        <v/>
      </c>
      <c r="Y238" s="29" t="s">
        <v>40</v>
      </c>
      <c r="Z238" s="30" t="n">
        <f aca="false">IFERROR(ROUND(AB238*100/AA238,2),0)</f>
        <v>0</v>
      </c>
      <c r="AA238" s="31" t="n">
        <f aca="false">IFERROR(INDEX(Adições!$G$2:$G$301,MATCH($B238,Adições!$A$2:$A$301,0)),0)</f>
        <v>0</v>
      </c>
      <c r="AB238" s="30" t="n">
        <f aca="false">IFERROR(ROUND($G238/INDEX(Adições!$E$2:$E$301,MATCH($B238,Adições!$A$2:$A$301,0))*INDEX(Adições!$H$2:$H$301,MATCH($B238,Adições!$A$2:$A$301,0)),2),0)</f>
        <v>0</v>
      </c>
      <c r="AC238" s="28" t="n">
        <f aca="false">IFERROR(ROUND($G238/SUM(Adições!$E:$E)*Operação!$C$7,2),0)</f>
        <v>0</v>
      </c>
      <c r="AD238" s="29" t="s">
        <v>40</v>
      </c>
      <c r="AE238" s="30" t="n">
        <f aca="false">IFERROR(ROUND(AG238*100/AF238,2),0)</f>
        <v>0</v>
      </c>
      <c r="AF238" s="28" t="n">
        <f aca="false">IFERROR(INDEX(Adições!$L$2:$L$301,MATCH($B238,Adições!$A$2:$A$301,0)),0)</f>
        <v>0</v>
      </c>
      <c r="AG238" s="30" t="n">
        <f aca="false">IFERROR(ROUND($G238/INDEX(Adições!$E$2:$E$301,MATCH($B238,Adições!$A$2:$A$301,0))*INDEX(Adições!$M$2:$M$301,MATCH($B238,Adições!$A$2:$A$301,0)),2),0)</f>
        <v>0</v>
      </c>
      <c r="AH238" s="24" t="str">
        <f aca="false">IFERROR(""&amp;INDEX(Adições!$N$2:$N$301,MATCH($B238,Adições!$A$2:$A$301,0)),"")</f>
        <v/>
      </c>
      <c r="AI238" s="29" t="s">
        <v>40</v>
      </c>
      <c r="AJ238" s="30" t="n">
        <f aca="false">IFERROR(ROUND(AL238*100/AK238,2),0)</f>
        <v>0</v>
      </c>
      <c r="AK238" s="28" t="n">
        <f aca="false">IFERROR(INDEX(Adições!$O$2:$O$301,MATCH($B238,Adições!$A$2:$A$301,0)),0)</f>
        <v>0</v>
      </c>
      <c r="AL238" s="30" t="n">
        <f aca="false">IFERROR(ROUND($G238/INDEX(Adições!$E$2:$E$301,MATCH($B238,Adições!$A$2:$A$301,0))*INDEX(Adições!$P$2:$P$301,MATCH($B238,Adições!$A$2:$A$301,0)),2),0)</f>
        <v>0</v>
      </c>
      <c r="AM238" s="24" t="str">
        <f aca="false">IFERROR(""&amp;INDEX(Adições!$Q$2:$Q$301,MATCH($B238,Adições!$A$2:$A$301,0)),"")</f>
        <v/>
      </c>
      <c r="AN238" s="28" t="n">
        <f aca="false">M238+Q238+W238+AB238+AC238+AG238+AL238</f>
        <v>0</v>
      </c>
    </row>
    <row r="239" customFormat="false" ht="12.8" hidden="false" customHeight="false" outlineLevel="0" collapsed="false">
      <c r="A239" s="34"/>
      <c r="B239" s="21"/>
      <c r="C239" s="22"/>
      <c r="D239" s="32"/>
      <c r="E239" s="24" t="str">
        <f aca="false">IFERROR(""&amp;INDEX(Adições!$B$2:$B$301,MATCH($B239,Adições!$A$2:$A$301,0)),"")</f>
        <v/>
      </c>
      <c r="F239" s="25" t="n">
        <f aca="false">IFERROR(ROUND($G239/INDEX(Adições!$E$2:$E$301,MATCH($B239,Adições!$A$2:$A$301,0))*INDEX(Adições!$F$2:$F$301,MATCH($B239,Adições!$A$2:$A$301,0)),2),0)</f>
        <v>0</v>
      </c>
      <c r="G239" s="26" t="n">
        <f aca="false">ROUND(C239*D239,4)</f>
        <v>0</v>
      </c>
      <c r="H239" s="27" t="n">
        <f aca="false">ROUND(D239*Operação!$C$1,8)</f>
        <v>0</v>
      </c>
      <c r="I239" s="28" t="n">
        <f aca="false">ROUND(C239*H239,2)</f>
        <v>0</v>
      </c>
      <c r="J239" s="28" t="n">
        <f aca="false">IFERROR(ROUND($F239/SUM(Adições!$F:$F)*Operação!$C$4,2),0)</f>
        <v>0</v>
      </c>
      <c r="K239" s="28" t="n">
        <f aca="false">IFERROR(ROUND($G239/SUM(Adições!$E:$E)*Operação!$C$5,2),0)</f>
        <v>0</v>
      </c>
      <c r="L239" s="28" t="n">
        <f aca="false">IFERROR(ROUND($G239/SUM(Adições!$E:$E)*Operação!$C$6,2),0)</f>
        <v>0</v>
      </c>
      <c r="M239" s="28" t="n">
        <f aca="false">I239+J239+K239+L239</f>
        <v>0</v>
      </c>
      <c r="N239" s="29" t="s">
        <v>40</v>
      </c>
      <c r="O239" s="30" t="n">
        <f aca="false">IFERROR(IF(P239&gt;0,ROUND((M239+W239+AB239+AC239+AG239+AL239)/(1-P239/100),2),0),0)</f>
        <v>0</v>
      </c>
      <c r="P239" s="30" t="n">
        <f aca="false">IFERROR(INDEX(Adições!$R$2:$R$301,MATCH($B239,Adições!$A$2:$A$301,0)),0)</f>
        <v>0</v>
      </c>
      <c r="Q239" s="30" t="n">
        <f aca="false">IFERROR(ROUND(O239*P239/100,2),0)</f>
        <v>0</v>
      </c>
      <c r="R239" s="30" t="n">
        <f aca="false">IFERROR(ROUND(Q239*(-INDEX(Adições!$S$2:$S$301,MATCH($B239,Adições!$A$2:$A$301,0))/100),2),0)</f>
        <v>0</v>
      </c>
      <c r="S239" s="24" t="str">
        <f aca="false">IFERROR(""&amp;INDEX(Adições!$T$2:$T$301,MATCH($B239,Adições!$A$2:$A$301,0)),"")</f>
        <v/>
      </c>
      <c r="T239" s="29" t="s">
        <v>40</v>
      </c>
      <c r="U239" s="30" t="n">
        <f aca="false">IFERROR(ROUND(W239*100/V239,2),0)</f>
        <v>0</v>
      </c>
      <c r="V239" s="31" t="n">
        <f aca="false">IFERROR(INDEX(Adições!$I$2:$I$301,MATCH($B239,Adições!$A$2:$A$301,0)),0)</f>
        <v>0</v>
      </c>
      <c r="W239" s="30" t="n">
        <f aca="false">IFERROR(ROUND($G239/INDEX(Adições!$E$2:$E$301,MATCH($B239,Adições!$A$2:$A$301,0))*INDEX(Adições!$J$2:$J$301,MATCH($B239,Adições!$A$2:$A$301,0)),2),0)</f>
        <v>0</v>
      </c>
      <c r="X239" s="24" t="str">
        <f aca="false">IFERROR(""&amp;INDEX(Adições!$K$2:$K$301,MATCH($B239,Adições!$A$2:$A$301,0)),"")</f>
        <v/>
      </c>
      <c r="Y239" s="29" t="s">
        <v>40</v>
      </c>
      <c r="Z239" s="30" t="n">
        <f aca="false">IFERROR(ROUND(AB239*100/AA239,2),0)</f>
        <v>0</v>
      </c>
      <c r="AA239" s="31" t="n">
        <f aca="false">IFERROR(INDEX(Adições!$G$2:$G$301,MATCH($B239,Adições!$A$2:$A$301,0)),0)</f>
        <v>0</v>
      </c>
      <c r="AB239" s="30" t="n">
        <f aca="false">IFERROR(ROUND($G239/INDEX(Adições!$E$2:$E$301,MATCH($B239,Adições!$A$2:$A$301,0))*INDEX(Adições!$H$2:$H$301,MATCH($B239,Adições!$A$2:$A$301,0)),2),0)</f>
        <v>0</v>
      </c>
      <c r="AC239" s="28" t="n">
        <f aca="false">IFERROR(ROUND($G239/SUM(Adições!$E:$E)*Operação!$C$7,2),0)</f>
        <v>0</v>
      </c>
      <c r="AD239" s="29" t="s">
        <v>40</v>
      </c>
      <c r="AE239" s="30" t="n">
        <f aca="false">IFERROR(ROUND(AG239*100/AF239,2),0)</f>
        <v>0</v>
      </c>
      <c r="AF239" s="28" t="n">
        <f aca="false">IFERROR(INDEX(Adições!$L$2:$L$301,MATCH($B239,Adições!$A$2:$A$301,0)),0)</f>
        <v>0</v>
      </c>
      <c r="AG239" s="30" t="n">
        <f aca="false">IFERROR(ROUND($G239/INDEX(Adições!$E$2:$E$301,MATCH($B239,Adições!$A$2:$A$301,0))*INDEX(Adições!$M$2:$M$301,MATCH($B239,Adições!$A$2:$A$301,0)),2),0)</f>
        <v>0</v>
      </c>
      <c r="AH239" s="24" t="str">
        <f aca="false">IFERROR(""&amp;INDEX(Adições!$N$2:$N$301,MATCH($B239,Adições!$A$2:$A$301,0)),"")</f>
        <v/>
      </c>
      <c r="AI239" s="29" t="s">
        <v>40</v>
      </c>
      <c r="AJ239" s="30" t="n">
        <f aca="false">IFERROR(ROUND(AL239*100/AK239,2),0)</f>
        <v>0</v>
      </c>
      <c r="AK239" s="28" t="n">
        <f aca="false">IFERROR(INDEX(Adições!$O$2:$O$301,MATCH($B239,Adições!$A$2:$A$301,0)),0)</f>
        <v>0</v>
      </c>
      <c r="AL239" s="30" t="n">
        <f aca="false">IFERROR(ROUND($G239/INDEX(Adições!$E$2:$E$301,MATCH($B239,Adições!$A$2:$A$301,0))*INDEX(Adições!$P$2:$P$301,MATCH($B239,Adições!$A$2:$A$301,0)),2),0)</f>
        <v>0</v>
      </c>
      <c r="AM239" s="24" t="str">
        <f aca="false">IFERROR(""&amp;INDEX(Adições!$Q$2:$Q$301,MATCH($B239,Adições!$A$2:$A$301,0)),"")</f>
        <v/>
      </c>
      <c r="AN239" s="28" t="n">
        <f aca="false">M239+Q239+W239+AB239+AC239+AG239+AL239</f>
        <v>0</v>
      </c>
    </row>
    <row r="240" customFormat="false" ht="12.8" hidden="false" customHeight="false" outlineLevel="0" collapsed="false">
      <c r="A240" s="34"/>
      <c r="B240" s="21"/>
      <c r="C240" s="22"/>
      <c r="D240" s="32"/>
      <c r="E240" s="24" t="str">
        <f aca="false">IFERROR(""&amp;INDEX(Adições!$B$2:$B$301,MATCH($B240,Adições!$A$2:$A$301,0)),"")</f>
        <v/>
      </c>
      <c r="F240" s="25" t="n">
        <f aca="false">IFERROR(ROUND($G240/INDEX(Adições!$E$2:$E$301,MATCH($B240,Adições!$A$2:$A$301,0))*INDEX(Adições!$F$2:$F$301,MATCH($B240,Adições!$A$2:$A$301,0)),2),0)</f>
        <v>0</v>
      </c>
      <c r="G240" s="26" t="n">
        <f aca="false">ROUND(C240*D240,4)</f>
        <v>0</v>
      </c>
      <c r="H240" s="27" t="n">
        <f aca="false">ROUND(D240*Operação!$C$1,8)</f>
        <v>0</v>
      </c>
      <c r="I240" s="28" t="n">
        <f aca="false">ROUND(C240*H240,2)</f>
        <v>0</v>
      </c>
      <c r="J240" s="28" t="n">
        <f aca="false">IFERROR(ROUND($F240/SUM(Adições!$F:$F)*Operação!$C$4,2),0)</f>
        <v>0</v>
      </c>
      <c r="K240" s="28" t="n">
        <f aca="false">IFERROR(ROUND($G240/SUM(Adições!$E:$E)*Operação!$C$5,2),0)</f>
        <v>0</v>
      </c>
      <c r="L240" s="28" t="n">
        <f aca="false">IFERROR(ROUND($G240/SUM(Adições!$E:$E)*Operação!$C$6,2),0)</f>
        <v>0</v>
      </c>
      <c r="M240" s="28" t="n">
        <f aca="false">I240+J240+K240+L240</f>
        <v>0</v>
      </c>
      <c r="N240" s="29" t="s">
        <v>40</v>
      </c>
      <c r="O240" s="30" t="n">
        <f aca="false">IFERROR(IF(P240&gt;0,ROUND((M240+W240+AB240+AC240+AG240+AL240)/(1-P240/100),2),0),0)</f>
        <v>0</v>
      </c>
      <c r="P240" s="30" t="n">
        <f aca="false">IFERROR(INDEX(Adições!$R$2:$R$301,MATCH($B240,Adições!$A$2:$A$301,0)),0)</f>
        <v>0</v>
      </c>
      <c r="Q240" s="30" t="n">
        <f aca="false">IFERROR(ROUND(O240*P240/100,2),0)</f>
        <v>0</v>
      </c>
      <c r="R240" s="30" t="n">
        <f aca="false">IFERROR(ROUND(Q240*(-INDEX(Adições!$S$2:$S$301,MATCH($B240,Adições!$A$2:$A$301,0))/100),2),0)</f>
        <v>0</v>
      </c>
      <c r="S240" s="24" t="str">
        <f aca="false">IFERROR(""&amp;INDEX(Adições!$T$2:$T$301,MATCH($B240,Adições!$A$2:$A$301,0)),"")</f>
        <v/>
      </c>
      <c r="T240" s="29" t="s">
        <v>40</v>
      </c>
      <c r="U240" s="30" t="n">
        <f aca="false">IFERROR(ROUND(W240*100/V240,2),0)</f>
        <v>0</v>
      </c>
      <c r="V240" s="31" t="n">
        <f aca="false">IFERROR(INDEX(Adições!$I$2:$I$301,MATCH($B240,Adições!$A$2:$A$301,0)),0)</f>
        <v>0</v>
      </c>
      <c r="W240" s="30" t="n">
        <f aca="false">IFERROR(ROUND($G240/INDEX(Adições!$E$2:$E$301,MATCH($B240,Adições!$A$2:$A$301,0))*INDEX(Adições!$J$2:$J$301,MATCH($B240,Adições!$A$2:$A$301,0)),2),0)</f>
        <v>0</v>
      </c>
      <c r="X240" s="24" t="str">
        <f aca="false">IFERROR(""&amp;INDEX(Adições!$K$2:$K$301,MATCH($B240,Adições!$A$2:$A$301,0)),"")</f>
        <v/>
      </c>
      <c r="Y240" s="29" t="s">
        <v>40</v>
      </c>
      <c r="Z240" s="30" t="n">
        <f aca="false">IFERROR(ROUND(AB240*100/AA240,2),0)</f>
        <v>0</v>
      </c>
      <c r="AA240" s="31" t="n">
        <f aca="false">IFERROR(INDEX(Adições!$G$2:$G$301,MATCH($B240,Adições!$A$2:$A$301,0)),0)</f>
        <v>0</v>
      </c>
      <c r="AB240" s="30" t="n">
        <f aca="false">IFERROR(ROUND($G240/INDEX(Adições!$E$2:$E$301,MATCH($B240,Adições!$A$2:$A$301,0))*INDEX(Adições!$H$2:$H$301,MATCH($B240,Adições!$A$2:$A$301,0)),2),0)</f>
        <v>0</v>
      </c>
      <c r="AC240" s="28" t="n">
        <f aca="false">IFERROR(ROUND($G240/SUM(Adições!$E:$E)*Operação!$C$7,2),0)</f>
        <v>0</v>
      </c>
      <c r="AD240" s="29" t="s">
        <v>40</v>
      </c>
      <c r="AE240" s="30" t="n">
        <f aca="false">IFERROR(ROUND(AG240*100/AF240,2),0)</f>
        <v>0</v>
      </c>
      <c r="AF240" s="28" t="n">
        <f aca="false">IFERROR(INDEX(Adições!$L$2:$L$301,MATCH($B240,Adições!$A$2:$A$301,0)),0)</f>
        <v>0</v>
      </c>
      <c r="AG240" s="30" t="n">
        <f aca="false">IFERROR(ROUND($G240/INDEX(Adições!$E$2:$E$301,MATCH($B240,Adições!$A$2:$A$301,0))*INDEX(Adições!$M$2:$M$301,MATCH($B240,Adições!$A$2:$A$301,0)),2),0)</f>
        <v>0</v>
      </c>
      <c r="AH240" s="24" t="str">
        <f aca="false">IFERROR(""&amp;INDEX(Adições!$N$2:$N$301,MATCH($B240,Adições!$A$2:$A$301,0)),"")</f>
        <v/>
      </c>
      <c r="AI240" s="29" t="s">
        <v>40</v>
      </c>
      <c r="AJ240" s="30" t="n">
        <f aca="false">IFERROR(ROUND(AL240*100/AK240,2),0)</f>
        <v>0</v>
      </c>
      <c r="AK240" s="28" t="n">
        <f aca="false">IFERROR(INDEX(Adições!$O$2:$O$301,MATCH($B240,Adições!$A$2:$A$301,0)),0)</f>
        <v>0</v>
      </c>
      <c r="AL240" s="30" t="n">
        <f aca="false">IFERROR(ROUND($G240/INDEX(Adições!$E$2:$E$301,MATCH($B240,Adições!$A$2:$A$301,0))*INDEX(Adições!$P$2:$P$301,MATCH($B240,Adições!$A$2:$A$301,0)),2),0)</f>
        <v>0</v>
      </c>
      <c r="AM240" s="24" t="str">
        <f aca="false">IFERROR(""&amp;INDEX(Adições!$Q$2:$Q$301,MATCH($B240,Adições!$A$2:$A$301,0)),"")</f>
        <v/>
      </c>
      <c r="AN240" s="28" t="n">
        <f aca="false">M240+Q240+W240+AB240+AC240+AG240+AL240</f>
        <v>0</v>
      </c>
    </row>
    <row r="241" customFormat="false" ht="12.8" hidden="false" customHeight="false" outlineLevel="0" collapsed="false">
      <c r="A241" s="34"/>
      <c r="B241" s="21"/>
      <c r="C241" s="22"/>
      <c r="D241" s="32"/>
      <c r="E241" s="24" t="str">
        <f aca="false">IFERROR(""&amp;INDEX(Adições!$B$2:$B$301,MATCH($B241,Adições!$A$2:$A$301,0)),"")</f>
        <v/>
      </c>
      <c r="F241" s="25" t="n">
        <f aca="false">IFERROR(ROUND($G241/INDEX(Adições!$E$2:$E$301,MATCH($B241,Adições!$A$2:$A$301,0))*INDEX(Adições!$F$2:$F$301,MATCH($B241,Adições!$A$2:$A$301,0)),2),0)</f>
        <v>0</v>
      </c>
      <c r="G241" s="26" t="n">
        <f aca="false">ROUND(C241*D241,4)</f>
        <v>0</v>
      </c>
      <c r="H241" s="27" t="n">
        <f aca="false">ROUND(D241*Operação!$C$1,8)</f>
        <v>0</v>
      </c>
      <c r="I241" s="28" t="n">
        <f aca="false">ROUND(C241*H241,2)</f>
        <v>0</v>
      </c>
      <c r="J241" s="28" t="n">
        <f aca="false">IFERROR(ROUND($F241/SUM(Adições!$F:$F)*Operação!$C$4,2),0)</f>
        <v>0</v>
      </c>
      <c r="K241" s="28" t="n">
        <f aca="false">IFERROR(ROUND($G241/SUM(Adições!$E:$E)*Operação!$C$5,2),0)</f>
        <v>0</v>
      </c>
      <c r="L241" s="28" t="n">
        <f aca="false">IFERROR(ROUND($G241/SUM(Adições!$E:$E)*Operação!$C$6,2),0)</f>
        <v>0</v>
      </c>
      <c r="M241" s="28" t="n">
        <f aca="false">I241+J241+K241+L241</f>
        <v>0</v>
      </c>
      <c r="N241" s="29" t="s">
        <v>40</v>
      </c>
      <c r="O241" s="30" t="n">
        <f aca="false">IFERROR(IF(P241&gt;0,ROUND((M241+W241+AB241+AC241+AG241+AL241)/(1-P241/100),2),0),0)</f>
        <v>0</v>
      </c>
      <c r="P241" s="30" t="n">
        <f aca="false">IFERROR(INDEX(Adições!$R$2:$R$301,MATCH($B241,Adições!$A$2:$A$301,0)),0)</f>
        <v>0</v>
      </c>
      <c r="Q241" s="30" t="n">
        <f aca="false">IFERROR(ROUND(O241*P241/100,2),0)</f>
        <v>0</v>
      </c>
      <c r="R241" s="30" t="n">
        <f aca="false">IFERROR(ROUND(Q241*(-INDEX(Adições!$S$2:$S$301,MATCH($B241,Adições!$A$2:$A$301,0))/100),2),0)</f>
        <v>0</v>
      </c>
      <c r="S241" s="24" t="str">
        <f aca="false">IFERROR(""&amp;INDEX(Adições!$T$2:$T$301,MATCH($B241,Adições!$A$2:$A$301,0)),"")</f>
        <v/>
      </c>
      <c r="T241" s="29" t="s">
        <v>40</v>
      </c>
      <c r="U241" s="30" t="n">
        <f aca="false">IFERROR(ROUND(W241*100/V241,2),0)</f>
        <v>0</v>
      </c>
      <c r="V241" s="31" t="n">
        <f aca="false">IFERROR(INDEX(Adições!$I$2:$I$301,MATCH($B241,Adições!$A$2:$A$301,0)),0)</f>
        <v>0</v>
      </c>
      <c r="W241" s="30" t="n">
        <f aca="false">IFERROR(ROUND($G241/INDEX(Adições!$E$2:$E$301,MATCH($B241,Adições!$A$2:$A$301,0))*INDEX(Adições!$J$2:$J$301,MATCH($B241,Adições!$A$2:$A$301,0)),2),0)</f>
        <v>0</v>
      </c>
      <c r="X241" s="24" t="str">
        <f aca="false">IFERROR(""&amp;INDEX(Adições!$K$2:$K$301,MATCH($B241,Adições!$A$2:$A$301,0)),"")</f>
        <v/>
      </c>
      <c r="Y241" s="29" t="s">
        <v>40</v>
      </c>
      <c r="Z241" s="30" t="n">
        <f aca="false">IFERROR(ROUND(AB241*100/AA241,2),0)</f>
        <v>0</v>
      </c>
      <c r="AA241" s="31" t="n">
        <f aca="false">IFERROR(INDEX(Adições!$G$2:$G$301,MATCH($B241,Adições!$A$2:$A$301,0)),0)</f>
        <v>0</v>
      </c>
      <c r="AB241" s="30" t="n">
        <f aca="false">IFERROR(ROUND($G241/INDEX(Adições!$E$2:$E$301,MATCH($B241,Adições!$A$2:$A$301,0))*INDEX(Adições!$H$2:$H$301,MATCH($B241,Adições!$A$2:$A$301,0)),2),0)</f>
        <v>0</v>
      </c>
      <c r="AC241" s="28" t="n">
        <f aca="false">IFERROR(ROUND($G241/SUM(Adições!$E:$E)*Operação!$C$7,2),0)</f>
        <v>0</v>
      </c>
      <c r="AD241" s="29" t="s">
        <v>40</v>
      </c>
      <c r="AE241" s="30" t="n">
        <f aca="false">IFERROR(ROUND(AG241*100/AF241,2),0)</f>
        <v>0</v>
      </c>
      <c r="AF241" s="28" t="n">
        <f aca="false">IFERROR(INDEX(Adições!$L$2:$L$301,MATCH($B241,Adições!$A$2:$A$301,0)),0)</f>
        <v>0</v>
      </c>
      <c r="AG241" s="30" t="n">
        <f aca="false">IFERROR(ROUND($G241/INDEX(Adições!$E$2:$E$301,MATCH($B241,Adições!$A$2:$A$301,0))*INDEX(Adições!$M$2:$M$301,MATCH($B241,Adições!$A$2:$A$301,0)),2),0)</f>
        <v>0</v>
      </c>
      <c r="AH241" s="24" t="str">
        <f aca="false">IFERROR(""&amp;INDEX(Adições!$N$2:$N$301,MATCH($B241,Adições!$A$2:$A$301,0)),"")</f>
        <v/>
      </c>
      <c r="AI241" s="29" t="s">
        <v>40</v>
      </c>
      <c r="AJ241" s="30" t="n">
        <f aca="false">IFERROR(ROUND(AL241*100/AK241,2),0)</f>
        <v>0</v>
      </c>
      <c r="AK241" s="28" t="n">
        <f aca="false">IFERROR(INDEX(Adições!$O$2:$O$301,MATCH($B241,Adições!$A$2:$A$301,0)),0)</f>
        <v>0</v>
      </c>
      <c r="AL241" s="30" t="n">
        <f aca="false">IFERROR(ROUND($G241/INDEX(Adições!$E$2:$E$301,MATCH($B241,Adições!$A$2:$A$301,0))*INDEX(Adições!$P$2:$P$301,MATCH($B241,Adições!$A$2:$A$301,0)),2),0)</f>
        <v>0</v>
      </c>
      <c r="AM241" s="24" t="str">
        <f aca="false">IFERROR(""&amp;INDEX(Adições!$Q$2:$Q$301,MATCH($B241,Adições!$A$2:$A$301,0)),"")</f>
        <v/>
      </c>
      <c r="AN241" s="28" t="n">
        <f aca="false">M241+Q241+W241+AB241+AC241+AG241+AL241</f>
        <v>0</v>
      </c>
    </row>
    <row r="242" customFormat="false" ht="12.8" hidden="false" customHeight="false" outlineLevel="0" collapsed="false">
      <c r="A242" s="34"/>
      <c r="B242" s="21"/>
      <c r="C242" s="22"/>
      <c r="D242" s="32"/>
      <c r="E242" s="24" t="str">
        <f aca="false">IFERROR(""&amp;INDEX(Adições!$B$2:$B$301,MATCH($B242,Adições!$A$2:$A$301,0)),"")</f>
        <v/>
      </c>
      <c r="F242" s="25" t="n">
        <f aca="false">IFERROR(ROUND($G242/INDEX(Adições!$E$2:$E$301,MATCH($B242,Adições!$A$2:$A$301,0))*INDEX(Adições!$F$2:$F$301,MATCH($B242,Adições!$A$2:$A$301,0)),2),0)</f>
        <v>0</v>
      </c>
      <c r="G242" s="26" t="n">
        <f aca="false">ROUND(C242*D242,4)</f>
        <v>0</v>
      </c>
      <c r="H242" s="27" t="n">
        <f aca="false">ROUND(D242*Operação!$C$1,8)</f>
        <v>0</v>
      </c>
      <c r="I242" s="28" t="n">
        <f aca="false">ROUND(C242*H242,2)</f>
        <v>0</v>
      </c>
      <c r="J242" s="28" t="n">
        <f aca="false">IFERROR(ROUND($F242/SUM(Adições!$F:$F)*Operação!$C$4,2),0)</f>
        <v>0</v>
      </c>
      <c r="K242" s="28" t="n">
        <f aca="false">IFERROR(ROUND($G242/SUM(Adições!$E:$E)*Operação!$C$5,2),0)</f>
        <v>0</v>
      </c>
      <c r="L242" s="28" t="n">
        <f aca="false">IFERROR(ROUND($G242/SUM(Adições!$E:$E)*Operação!$C$6,2),0)</f>
        <v>0</v>
      </c>
      <c r="M242" s="28" t="n">
        <f aca="false">I242+J242+K242+L242</f>
        <v>0</v>
      </c>
      <c r="N242" s="29" t="s">
        <v>40</v>
      </c>
      <c r="O242" s="30" t="n">
        <f aca="false">IFERROR(IF(P242&gt;0,ROUND((M242+W242+AB242+AC242+AG242+AL242)/(1-P242/100),2),0),0)</f>
        <v>0</v>
      </c>
      <c r="P242" s="30" t="n">
        <f aca="false">IFERROR(INDEX(Adições!$R$2:$R$301,MATCH($B242,Adições!$A$2:$A$301,0)),0)</f>
        <v>0</v>
      </c>
      <c r="Q242" s="30" t="n">
        <f aca="false">IFERROR(ROUND(O242*P242/100,2),0)</f>
        <v>0</v>
      </c>
      <c r="R242" s="30" t="n">
        <f aca="false">IFERROR(ROUND(Q242*(-INDEX(Adições!$S$2:$S$301,MATCH($B242,Adições!$A$2:$A$301,0))/100),2),0)</f>
        <v>0</v>
      </c>
      <c r="S242" s="24" t="str">
        <f aca="false">IFERROR(""&amp;INDEX(Adições!$T$2:$T$301,MATCH($B242,Adições!$A$2:$A$301,0)),"")</f>
        <v/>
      </c>
      <c r="T242" s="29" t="s">
        <v>40</v>
      </c>
      <c r="U242" s="30" t="n">
        <f aca="false">IFERROR(ROUND(W242*100/V242,2),0)</f>
        <v>0</v>
      </c>
      <c r="V242" s="31" t="n">
        <f aca="false">IFERROR(INDEX(Adições!$I$2:$I$301,MATCH($B242,Adições!$A$2:$A$301,0)),0)</f>
        <v>0</v>
      </c>
      <c r="W242" s="30" t="n">
        <f aca="false">IFERROR(ROUND($G242/INDEX(Adições!$E$2:$E$301,MATCH($B242,Adições!$A$2:$A$301,0))*INDEX(Adições!$J$2:$J$301,MATCH($B242,Adições!$A$2:$A$301,0)),2),0)</f>
        <v>0</v>
      </c>
      <c r="X242" s="24" t="str">
        <f aca="false">IFERROR(""&amp;INDEX(Adições!$K$2:$K$301,MATCH($B242,Adições!$A$2:$A$301,0)),"")</f>
        <v/>
      </c>
      <c r="Y242" s="29" t="s">
        <v>40</v>
      </c>
      <c r="Z242" s="30" t="n">
        <f aca="false">IFERROR(ROUND(AB242*100/AA242,2),0)</f>
        <v>0</v>
      </c>
      <c r="AA242" s="31" t="n">
        <f aca="false">IFERROR(INDEX(Adições!$G$2:$G$301,MATCH($B242,Adições!$A$2:$A$301,0)),0)</f>
        <v>0</v>
      </c>
      <c r="AB242" s="30" t="n">
        <f aca="false">IFERROR(ROUND($G242/INDEX(Adições!$E$2:$E$301,MATCH($B242,Adições!$A$2:$A$301,0))*INDEX(Adições!$H$2:$H$301,MATCH($B242,Adições!$A$2:$A$301,0)),2),0)</f>
        <v>0</v>
      </c>
      <c r="AC242" s="28" t="n">
        <f aca="false">IFERROR(ROUND($G242/SUM(Adições!$E:$E)*Operação!$C$7,2),0)</f>
        <v>0</v>
      </c>
      <c r="AD242" s="29" t="s">
        <v>40</v>
      </c>
      <c r="AE242" s="30" t="n">
        <f aca="false">IFERROR(ROUND(AG242*100/AF242,2),0)</f>
        <v>0</v>
      </c>
      <c r="AF242" s="28" t="n">
        <f aca="false">IFERROR(INDEX(Adições!$L$2:$L$301,MATCH($B242,Adições!$A$2:$A$301,0)),0)</f>
        <v>0</v>
      </c>
      <c r="AG242" s="30" t="n">
        <f aca="false">IFERROR(ROUND($G242/INDEX(Adições!$E$2:$E$301,MATCH($B242,Adições!$A$2:$A$301,0))*INDEX(Adições!$M$2:$M$301,MATCH($B242,Adições!$A$2:$A$301,0)),2),0)</f>
        <v>0</v>
      </c>
      <c r="AH242" s="24" t="str">
        <f aca="false">IFERROR(""&amp;INDEX(Adições!$N$2:$N$301,MATCH($B242,Adições!$A$2:$A$301,0)),"")</f>
        <v/>
      </c>
      <c r="AI242" s="29" t="s">
        <v>40</v>
      </c>
      <c r="AJ242" s="30" t="n">
        <f aca="false">IFERROR(ROUND(AL242*100/AK242,2),0)</f>
        <v>0</v>
      </c>
      <c r="AK242" s="28" t="n">
        <f aca="false">IFERROR(INDEX(Adições!$O$2:$O$301,MATCH($B242,Adições!$A$2:$A$301,0)),0)</f>
        <v>0</v>
      </c>
      <c r="AL242" s="30" t="n">
        <f aca="false">IFERROR(ROUND($G242/INDEX(Adições!$E$2:$E$301,MATCH($B242,Adições!$A$2:$A$301,0))*INDEX(Adições!$P$2:$P$301,MATCH($B242,Adições!$A$2:$A$301,0)),2),0)</f>
        <v>0</v>
      </c>
      <c r="AM242" s="24" t="str">
        <f aca="false">IFERROR(""&amp;INDEX(Adições!$Q$2:$Q$301,MATCH($B242,Adições!$A$2:$A$301,0)),"")</f>
        <v/>
      </c>
      <c r="AN242" s="28" t="n">
        <f aca="false">M242+Q242+W242+AB242+AC242+AG242+AL242</f>
        <v>0</v>
      </c>
    </row>
    <row r="243" customFormat="false" ht="12.8" hidden="false" customHeight="false" outlineLevel="0" collapsed="false">
      <c r="A243" s="34"/>
      <c r="B243" s="21"/>
      <c r="C243" s="22"/>
      <c r="D243" s="32"/>
      <c r="E243" s="24" t="str">
        <f aca="false">IFERROR(""&amp;INDEX(Adições!$B$2:$B$301,MATCH($B243,Adições!$A$2:$A$301,0)),"")</f>
        <v/>
      </c>
      <c r="F243" s="25" t="n">
        <f aca="false">IFERROR(ROUND($G243/INDEX(Adições!$E$2:$E$301,MATCH($B243,Adições!$A$2:$A$301,0))*INDEX(Adições!$F$2:$F$301,MATCH($B243,Adições!$A$2:$A$301,0)),2),0)</f>
        <v>0</v>
      </c>
      <c r="G243" s="26" t="n">
        <f aca="false">ROUND(C243*D243,4)</f>
        <v>0</v>
      </c>
      <c r="H243" s="27" t="n">
        <f aca="false">ROUND(D243*Operação!$C$1,8)</f>
        <v>0</v>
      </c>
      <c r="I243" s="28" t="n">
        <f aca="false">ROUND(C243*H243,2)</f>
        <v>0</v>
      </c>
      <c r="J243" s="28" t="n">
        <f aca="false">IFERROR(ROUND($F243/SUM(Adições!$F:$F)*Operação!$C$4,2),0)</f>
        <v>0</v>
      </c>
      <c r="K243" s="28" t="n">
        <f aca="false">IFERROR(ROUND($G243/SUM(Adições!$E:$E)*Operação!$C$5,2),0)</f>
        <v>0</v>
      </c>
      <c r="L243" s="28" t="n">
        <f aca="false">IFERROR(ROUND($G243/SUM(Adições!$E:$E)*Operação!$C$6,2),0)</f>
        <v>0</v>
      </c>
      <c r="M243" s="28" t="n">
        <f aca="false">I243+J243+K243+L243</f>
        <v>0</v>
      </c>
      <c r="N243" s="29" t="s">
        <v>40</v>
      </c>
      <c r="O243" s="30" t="n">
        <f aca="false">IFERROR(IF(P243&gt;0,ROUND((M243+W243+AB243+AC243+AG243+AL243)/(1-P243/100),2),0),0)</f>
        <v>0</v>
      </c>
      <c r="P243" s="30" t="n">
        <f aca="false">IFERROR(INDEX(Adições!$R$2:$R$301,MATCH($B243,Adições!$A$2:$A$301,0)),0)</f>
        <v>0</v>
      </c>
      <c r="Q243" s="30" t="n">
        <f aca="false">IFERROR(ROUND(O243*P243/100,2),0)</f>
        <v>0</v>
      </c>
      <c r="R243" s="30" t="n">
        <f aca="false">IFERROR(ROUND(Q243*(-INDEX(Adições!$S$2:$S$301,MATCH($B243,Adições!$A$2:$A$301,0))/100),2),0)</f>
        <v>0</v>
      </c>
      <c r="S243" s="24" t="str">
        <f aca="false">IFERROR(""&amp;INDEX(Adições!$T$2:$T$301,MATCH($B243,Adições!$A$2:$A$301,0)),"")</f>
        <v/>
      </c>
      <c r="T243" s="29" t="s">
        <v>40</v>
      </c>
      <c r="U243" s="30" t="n">
        <f aca="false">IFERROR(ROUND(W243*100/V243,2),0)</f>
        <v>0</v>
      </c>
      <c r="V243" s="31" t="n">
        <f aca="false">IFERROR(INDEX(Adições!$I$2:$I$301,MATCH($B243,Adições!$A$2:$A$301,0)),0)</f>
        <v>0</v>
      </c>
      <c r="W243" s="30" t="n">
        <f aca="false">IFERROR(ROUND($G243/INDEX(Adições!$E$2:$E$301,MATCH($B243,Adições!$A$2:$A$301,0))*INDEX(Adições!$J$2:$J$301,MATCH($B243,Adições!$A$2:$A$301,0)),2),0)</f>
        <v>0</v>
      </c>
      <c r="X243" s="24" t="str">
        <f aca="false">IFERROR(""&amp;INDEX(Adições!$K$2:$K$301,MATCH($B243,Adições!$A$2:$A$301,0)),"")</f>
        <v/>
      </c>
      <c r="Y243" s="29" t="s">
        <v>40</v>
      </c>
      <c r="Z243" s="30" t="n">
        <f aca="false">IFERROR(ROUND(AB243*100/AA243,2),0)</f>
        <v>0</v>
      </c>
      <c r="AA243" s="31" t="n">
        <f aca="false">IFERROR(INDEX(Adições!$G$2:$G$301,MATCH($B243,Adições!$A$2:$A$301,0)),0)</f>
        <v>0</v>
      </c>
      <c r="AB243" s="30" t="n">
        <f aca="false">IFERROR(ROUND($G243/INDEX(Adições!$E$2:$E$301,MATCH($B243,Adições!$A$2:$A$301,0))*INDEX(Adições!$H$2:$H$301,MATCH($B243,Adições!$A$2:$A$301,0)),2),0)</f>
        <v>0</v>
      </c>
      <c r="AC243" s="28" t="n">
        <f aca="false">IFERROR(ROUND($G243/SUM(Adições!$E:$E)*Operação!$C$7,2),0)</f>
        <v>0</v>
      </c>
      <c r="AD243" s="29" t="s">
        <v>40</v>
      </c>
      <c r="AE243" s="30" t="n">
        <f aca="false">IFERROR(ROUND(AG243*100/AF243,2),0)</f>
        <v>0</v>
      </c>
      <c r="AF243" s="28" t="n">
        <f aca="false">IFERROR(INDEX(Adições!$L$2:$L$301,MATCH($B243,Adições!$A$2:$A$301,0)),0)</f>
        <v>0</v>
      </c>
      <c r="AG243" s="30" t="n">
        <f aca="false">IFERROR(ROUND($G243/INDEX(Adições!$E$2:$E$301,MATCH($B243,Adições!$A$2:$A$301,0))*INDEX(Adições!$M$2:$M$301,MATCH($B243,Adições!$A$2:$A$301,0)),2),0)</f>
        <v>0</v>
      </c>
      <c r="AH243" s="24" t="str">
        <f aca="false">IFERROR(""&amp;INDEX(Adições!$N$2:$N$301,MATCH($B243,Adições!$A$2:$A$301,0)),"")</f>
        <v/>
      </c>
      <c r="AI243" s="29" t="s">
        <v>40</v>
      </c>
      <c r="AJ243" s="30" t="n">
        <f aca="false">IFERROR(ROUND(AL243*100/AK243,2),0)</f>
        <v>0</v>
      </c>
      <c r="AK243" s="28" t="n">
        <f aca="false">IFERROR(INDEX(Adições!$O$2:$O$301,MATCH($B243,Adições!$A$2:$A$301,0)),0)</f>
        <v>0</v>
      </c>
      <c r="AL243" s="30" t="n">
        <f aca="false">IFERROR(ROUND($G243/INDEX(Adições!$E$2:$E$301,MATCH($B243,Adições!$A$2:$A$301,0))*INDEX(Adições!$P$2:$P$301,MATCH($B243,Adições!$A$2:$A$301,0)),2),0)</f>
        <v>0</v>
      </c>
      <c r="AM243" s="24" t="str">
        <f aca="false">IFERROR(""&amp;INDEX(Adições!$Q$2:$Q$301,MATCH($B243,Adições!$A$2:$A$301,0)),"")</f>
        <v/>
      </c>
      <c r="AN243" s="28" t="n">
        <f aca="false">M243+Q243+W243+AB243+AC243+AG243+AL243</f>
        <v>0</v>
      </c>
    </row>
    <row r="244" customFormat="false" ht="12.8" hidden="false" customHeight="false" outlineLevel="0" collapsed="false">
      <c r="A244" s="34"/>
      <c r="B244" s="21"/>
      <c r="C244" s="22"/>
      <c r="D244" s="32"/>
      <c r="E244" s="24" t="str">
        <f aca="false">IFERROR(""&amp;INDEX(Adições!$B$2:$B$301,MATCH($B244,Adições!$A$2:$A$301,0)),"")</f>
        <v/>
      </c>
      <c r="F244" s="25" t="n">
        <f aca="false">IFERROR(ROUND($G244/INDEX(Adições!$E$2:$E$301,MATCH($B244,Adições!$A$2:$A$301,0))*INDEX(Adições!$F$2:$F$301,MATCH($B244,Adições!$A$2:$A$301,0)),2),0)</f>
        <v>0</v>
      </c>
      <c r="G244" s="26" t="n">
        <f aca="false">ROUND(C244*D244,4)</f>
        <v>0</v>
      </c>
      <c r="H244" s="27" t="n">
        <f aca="false">ROUND(D244*Operação!$C$1,8)</f>
        <v>0</v>
      </c>
      <c r="I244" s="28" t="n">
        <f aca="false">ROUND(C244*H244,2)</f>
        <v>0</v>
      </c>
      <c r="J244" s="28" t="n">
        <f aca="false">IFERROR(ROUND($F244/SUM(Adições!$F:$F)*Operação!$C$4,2),0)</f>
        <v>0</v>
      </c>
      <c r="K244" s="28" t="n">
        <f aca="false">IFERROR(ROUND($G244/SUM(Adições!$E:$E)*Operação!$C$5,2),0)</f>
        <v>0</v>
      </c>
      <c r="L244" s="28" t="n">
        <f aca="false">IFERROR(ROUND($G244/SUM(Adições!$E:$E)*Operação!$C$6,2),0)</f>
        <v>0</v>
      </c>
      <c r="M244" s="28" t="n">
        <f aca="false">I244+J244+K244+L244</f>
        <v>0</v>
      </c>
      <c r="N244" s="29" t="s">
        <v>40</v>
      </c>
      <c r="O244" s="30" t="n">
        <f aca="false">IFERROR(IF(P244&gt;0,ROUND((M244+W244+AB244+AC244+AG244+AL244)/(1-P244/100),2),0),0)</f>
        <v>0</v>
      </c>
      <c r="P244" s="30" t="n">
        <f aca="false">IFERROR(INDEX(Adições!$R$2:$R$301,MATCH($B244,Adições!$A$2:$A$301,0)),0)</f>
        <v>0</v>
      </c>
      <c r="Q244" s="30" t="n">
        <f aca="false">IFERROR(ROUND(O244*P244/100,2),0)</f>
        <v>0</v>
      </c>
      <c r="R244" s="30" t="n">
        <f aca="false">IFERROR(ROUND(Q244*(-INDEX(Adições!$S$2:$S$301,MATCH($B244,Adições!$A$2:$A$301,0))/100),2),0)</f>
        <v>0</v>
      </c>
      <c r="S244" s="24" t="str">
        <f aca="false">IFERROR(""&amp;INDEX(Adições!$T$2:$T$301,MATCH($B244,Adições!$A$2:$A$301,0)),"")</f>
        <v/>
      </c>
      <c r="T244" s="29" t="s">
        <v>40</v>
      </c>
      <c r="U244" s="30" t="n">
        <f aca="false">IFERROR(ROUND(W244*100/V244,2),0)</f>
        <v>0</v>
      </c>
      <c r="V244" s="31" t="n">
        <f aca="false">IFERROR(INDEX(Adições!$I$2:$I$301,MATCH($B244,Adições!$A$2:$A$301,0)),0)</f>
        <v>0</v>
      </c>
      <c r="W244" s="30" t="n">
        <f aca="false">IFERROR(ROUND($G244/INDEX(Adições!$E$2:$E$301,MATCH($B244,Adições!$A$2:$A$301,0))*INDEX(Adições!$J$2:$J$301,MATCH($B244,Adições!$A$2:$A$301,0)),2),0)</f>
        <v>0</v>
      </c>
      <c r="X244" s="24" t="str">
        <f aca="false">IFERROR(""&amp;INDEX(Adições!$K$2:$K$301,MATCH($B244,Adições!$A$2:$A$301,0)),"")</f>
        <v/>
      </c>
      <c r="Y244" s="29" t="s">
        <v>40</v>
      </c>
      <c r="Z244" s="30" t="n">
        <f aca="false">IFERROR(ROUND(AB244*100/AA244,2),0)</f>
        <v>0</v>
      </c>
      <c r="AA244" s="31" t="n">
        <f aca="false">IFERROR(INDEX(Adições!$G$2:$G$301,MATCH($B244,Adições!$A$2:$A$301,0)),0)</f>
        <v>0</v>
      </c>
      <c r="AB244" s="30" t="n">
        <f aca="false">IFERROR(ROUND($G244/INDEX(Adições!$E$2:$E$301,MATCH($B244,Adições!$A$2:$A$301,0))*INDEX(Adições!$H$2:$H$301,MATCH($B244,Adições!$A$2:$A$301,0)),2),0)</f>
        <v>0</v>
      </c>
      <c r="AC244" s="28" t="n">
        <f aca="false">IFERROR(ROUND($G244/SUM(Adições!$E:$E)*Operação!$C$7,2),0)</f>
        <v>0</v>
      </c>
      <c r="AD244" s="29" t="s">
        <v>40</v>
      </c>
      <c r="AE244" s="30" t="n">
        <f aca="false">IFERROR(ROUND(AG244*100/AF244,2),0)</f>
        <v>0</v>
      </c>
      <c r="AF244" s="28" t="n">
        <f aca="false">IFERROR(INDEX(Adições!$L$2:$L$301,MATCH($B244,Adições!$A$2:$A$301,0)),0)</f>
        <v>0</v>
      </c>
      <c r="AG244" s="30" t="n">
        <f aca="false">IFERROR(ROUND($G244/INDEX(Adições!$E$2:$E$301,MATCH($B244,Adições!$A$2:$A$301,0))*INDEX(Adições!$M$2:$M$301,MATCH($B244,Adições!$A$2:$A$301,0)),2),0)</f>
        <v>0</v>
      </c>
      <c r="AH244" s="24" t="str">
        <f aca="false">IFERROR(""&amp;INDEX(Adições!$N$2:$N$301,MATCH($B244,Adições!$A$2:$A$301,0)),"")</f>
        <v/>
      </c>
      <c r="AI244" s="29" t="s">
        <v>40</v>
      </c>
      <c r="AJ244" s="30" t="n">
        <f aca="false">IFERROR(ROUND(AL244*100/AK244,2),0)</f>
        <v>0</v>
      </c>
      <c r="AK244" s="28" t="n">
        <f aca="false">IFERROR(INDEX(Adições!$O$2:$O$301,MATCH($B244,Adições!$A$2:$A$301,0)),0)</f>
        <v>0</v>
      </c>
      <c r="AL244" s="30" t="n">
        <f aca="false">IFERROR(ROUND($G244/INDEX(Adições!$E$2:$E$301,MATCH($B244,Adições!$A$2:$A$301,0))*INDEX(Adições!$P$2:$P$301,MATCH($B244,Adições!$A$2:$A$301,0)),2),0)</f>
        <v>0</v>
      </c>
      <c r="AM244" s="24" t="str">
        <f aca="false">IFERROR(""&amp;INDEX(Adições!$Q$2:$Q$301,MATCH($B244,Adições!$A$2:$A$301,0)),"")</f>
        <v/>
      </c>
      <c r="AN244" s="28" t="n">
        <f aca="false">M244+Q244+W244+AB244+AC244+AG244+AL244</f>
        <v>0</v>
      </c>
    </row>
    <row r="245" customFormat="false" ht="12.8" hidden="false" customHeight="false" outlineLevel="0" collapsed="false">
      <c r="A245" s="34"/>
      <c r="B245" s="21"/>
      <c r="C245" s="22"/>
      <c r="D245" s="32"/>
      <c r="E245" s="24" t="str">
        <f aca="false">IFERROR(""&amp;INDEX(Adições!$B$2:$B$301,MATCH($B245,Adições!$A$2:$A$301,0)),"")</f>
        <v/>
      </c>
      <c r="F245" s="25" t="n">
        <f aca="false">IFERROR(ROUND($G245/INDEX(Adições!$E$2:$E$301,MATCH($B245,Adições!$A$2:$A$301,0))*INDEX(Adições!$F$2:$F$301,MATCH($B245,Adições!$A$2:$A$301,0)),2),0)</f>
        <v>0</v>
      </c>
      <c r="G245" s="26" t="n">
        <f aca="false">ROUND(C245*D245,4)</f>
        <v>0</v>
      </c>
      <c r="H245" s="27" t="n">
        <f aca="false">ROUND(D245*Operação!$C$1,8)</f>
        <v>0</v>
      </c>
      <c r="I245" s="28" t="n">
        <f aca="false">ROUND(C245*H245,2)</f>
        <v>0</v>
      </c>
      <c r="J245" s="28" t="n">
        <f aca="false">IFERROR(ROUND($F245/SUM(Adições!$F:$F)*Operação!$C$4,2),0)</f>
        <v>0</v>
      </c>
      <c r="K245" s="28" t="n">
        <f aca="false">IFERROR(ROUND($G245/SUM(Adições!$E:$E)*Operação!$C$5,2),0)</f>
        <v>0</v>
      </c>
      <c r="L245" s="28" t="n">
        <f aca="false">IFERROR(ROUND($G245/SUM(Adições!$E:$E)*Operação!$C$6,2),0)</f>
        <v>0</v>
      </c>
      <c r="M245" s="28" t="n">
        <f aca="false">I245+J245+K245+L245</f>
        <v>0</v>
      </c>
      <c r="N245" s="29" t="s">
        <v>40</v>
      </c>
      <c r="O245" s="30" t="n">
        <f aca="false">IFERROR(IF(P245&gt;0,ROUND((M245+W245+AB245+AC245+AG245+AL245)/(1-P245/100),2),0),0)</f>
        <v>0</v>
      </c>
      <c r="P245" s="30" t="n">
        <f aca="false">IFERROR(INDEX(Adições!$R$2:$R$301,MATCH($B245,Adições!$A$2:$A$301,0)),0)</f>
        <v>0</v>
      </c>
      <c r="Q245" s="30" t="n">
        <f aca="false">IFERROR(ROUND(O245*P245/100,2),0)</f>
        <v>0</v>
      </c>
      <c r="R245" s="30" t="n">
        <f aca="false">IFERROR(ROUND(Q245*(-INDEX(Adições!$S$2:$S$301,MATCH($B245,Adições!$A$2:$A$301,0))/100),2),0)</f>
        <v>0</v>
      </c>
      <c r="S245" s="24" t="str">
        <f aca="false">IFERROR(""&amp;INDEX(Adições!$T$2:$T$301,MATCH($B245,Adições!$A$2:$A$301,0)),"")</f>
        <v/>
      </c>
      <c r="T245" s="29" t="s">
        <v>40</v>
      </c>
      <c r="U245" s="30" t="n">
        <f aca="false">IFERROR(ROUND(W245*100/V245,2),0)</f>
        <v>0</v>
      </c>
      <c r="V245" s="31" t="n">
        <f aca="false">IFERROR(INDEX(Adições!$I$2:$I$301,MATCH($B245,Adições!$A$2:$A$301,0)),0)</f>
        <v>0</v>
      </c>
      <c r="W245" s="30" t="n">
        <f aca="false">IFERROR(ROUND($G245/INDEX(Adições!$E$2:$E$301,MATCH($B245,Adições!$A$2:$A$301,0))*INDEX(Adições!$J$2:$J$301,MATCH($B245,Adições!$A$2:$A$301,0)),2),0)</f>
        <v>0</v>
      </c>
      <c r="X245" s="24" t="str">
        <f aca="false">IFERROR(""&amp;INDEX(Adições!$K$2:$K$301,MATCH($B245,Adições!$A$2:$A$301,0)),"")</f>
        <v/>
      </c>
      <c r="Y245" s="29" t="s">
        <v>40</v>
      </c>
      <c r="Z245" s="30" t="n">
        <f aca="false">IFERROR(ROUND(AB245*100/AA245,2),0)</f>
        <v>0</v>
      </c>
      <c r="AA245" s="31" t="n">
        <f aca="false">IFERROR(INDEX(Adições!$G$2:$G$301,MATCH($B245,Adições!$A$2:$A$301,0)),0)</f>
        <v>0</v>
      </c>
      <c r="AB245" s="30" t="n">
        <f aca="false">IFERROR(ROUND($G245/INDEX(Adições!$E$2:$E$301,MATCH($B245,Adições!$A$2:$A$301,0))*INDEX(Adições!$H$2:$H$301,MATCH($B245,Adições!$A$2:$A$301,0)),2),0)</f>
        <v>0</v>
      </c>
      <c r="AC245" s="28" t="n">
        <f aca="false">IFERROR(ROUND($G245/SUM(Adições!$E:$E)*Operação!$C$7,2),0)</f>
        <v>0</v>
      </c>
      <c r="AD245" s="29" t="s">
        <v>40</v>
      </c>
      <c r="AE245" s="30" t="n">
        <f aca="false">IFERROR(ROUND(AG245*100/AF245,2),0)</f>
        <v>0</v>
      </c>
      <c r="AF245" s="28" t="n">
        <f aca="false">IFERROR(INDEX(Adições!$L$2:$L$301,MATCH($B245,Adições!$A$2:$A$301,0)),0)</f>
        <v>0</v>
      </c>
      <c r="AG245" s="30" t="n">
        <f aca="false">IFERROR(ROUND($G245/INDEX(Adições!$E$2:$E$301,MATCH($B245,Adições!$A$2:$A$301,0))*INDEX(Adições!$M$2:$M$301,MATCH($B245,Adições!$A$2:$A$301,0)),2),0)</f>
        <v>0</v>
      </c>
      <c r="AH245" s="24" t="str">
        <f aca="false">IFERROR(""&amp;INDEX(Adições!$N$2:$N$301,MATCH($B245,Adições!$A$2:$A$301,0)),"")</f>
        <v/>
      </c>
      <c r="AI245" s="29" t="s">
        <v>40</v>
      </c>
      <c r="AJ245" s="30" t="n">
        <f aca="false">IFERROR(ROUND(AL245*100/AK245,2),0)</f>
        <v>0</v>
      </c>
      <c r="AK245" s="28" t="n">
        <f aca="false">IFERROR(INDEX(Adições!$O$2:$O$301,MATCH($B245,Adições!$A$2:$A$301,0)),0)</f>
        <v>0</v>
      </c>
      <c r="AL245" s="30" t="n">
        <f aca="false">IFERROR(ROUND($G245/INDEX(Adições!$E$2:$E$301,MATCH($B245,Adições!$A$2:$A$301,0))*INDEX(Adições!$P$2:$P$301,MATCH($B245,Adições!$A$2:$A$301,0)),2),0)</f>
        <v>0</v>
      </c>
      <c r="AM245" s="24" t="str">
        <f aca="false">IFERROR(""&amp;INDEX(Adições!$Q$2:$Q$301,MATCH($B245,Adições!$A$2:$A$301,0)),"")</f>
        <v/>
      </c>
      <c r="AN245" s="28" t="n">
        <f aca="false">M245+Q245+W245+AB245+AC245+AG245+AL245</f>
        <v>0</v>
      </c>
    </row>
    <row r="246" customFormat="false" ht="12.8" hidden="false" customHeight="false" outlineLevel="0" collapsed="false">
      <c r="A246" s="34"/>
      <c r="B246" s="21"/>
      <c r="C246" s="22"/>
      <c r="D246" s="32"/>
      <c r="E246" s="24" t="str">
        <f aca="false">IFERROR(""&amp;INDEX(Adições!$B$2:$B$301,MATCH($B246,Adições!$A$2:$A$301,0)),"")</f>
        <v/>
      </c>
      <c r="F246" s="25" t="n">
        <f aca="false">IFERROR(ROUND($G246/INDEX(Adições!$E$2:$E$301,MATCH($B246,Adições!$A$2:$A$301,0))*INDEX(Adições!$F$2:$F$301,MATCH($B246,Adições!$A$2:$A$301,0)),2),0)</f>
        <v>0</v>
      </c>
      <c r="G246" s="26" t="n">
        <f aca="false">ROUND(C246*D246,4)</f>
        <v>0</v>
      </c>
      <c r="H246" s="27" t="n">
        <f aca="false">ROUND(D246*Operação!$C$1,8)</f>
        <v>0</v>
      </c>
      <c r="I246" s="28" t="n">
        <f aca="false">ROUND(C246*H246,2)</f>
        <v>0</v>
      </c>
      <c r="J246" s="28" t="n">
        <f aca="false">IFERROR(ROUND($F246/SUM(Adições!$F:$F)*Operação!$C$4,2),0)</f>
        <v>0</v>
      </c>
      <c r="K246" s="28" t="n">
        <f aca="false">IFERROR(ROUND($G246/SUM(Adições!$E:$E)*Operação!$C$5,2),0)</f>
        <v>0</v>
      </c>
      <c r="L246" s="28" t="n">
        <f aca="false">IFERROR(ROUND($G246/SUM(Adições!$E:$E)*Operação!$C$6,2),0)</f>
        <v>0</v>
      </c>
      <c r="M246" s="28" t="n">
        <f aca="false">I246+J246+K246+L246</f>
        <v>0</v>
      </c>
      <c r="N246" s="29" t="s">
        <v>40</v>
      </c>
      <c r="O246" s="30" t="n">
        <f aca="false">IFERROR(IF(P246&gt;0,ROUND((M246+W246+AB246+AC246+AG246+AL246)/(1-P246/100),2),0),0)</f>
        <v>0</v>
      </c>
      <c r="P246" s="30" t="n">
        <f aca="false">IFERROR(INDEX(Adições!$R$2:$R$301,MATCH($B246,Adições!$A$2:$A$301,0)),0)</f>
        <v>0</v>
      </c>
      <c r="Q246" s="30" t="n">
        <f aca="false">IFERROR(ROUND(O246*P246/100,2),0)</f>
        <v>0</v>
      </c>
      <c r="R246" s="30" t="n">
        <f aca="false">IFERROR(ROUND(Q246*(-INDEX(Adições!$S$2:$S$301,MATCH($B246,Adições!$A$2:$A$301,0))/100),2),0)</f>
        <v>0</v>
      </c>
      <c r="S246" s="24" t="str">
        <f aca="false">IFERROR(""&amp;INDEX(Adições!$T$2:$T$301,MATCH($B246,Adições!$A$2:$A$301,0)),"")</f>
        <v/>
      </c>
      <c r="T246" s="29" t="s">
        <v>40</v>
      </c>
      <c r="U246" s="30" t="n">
        <f aca="false">IFERROR(ROUND(W246*100/V246,2),0)</f>
        <v>0</v>
      </c>
      <c r="V246" s="31" t="n">
        <f aca="false">IFERROR(INDEX(Adições!$I$2:$I$301,MATCH($B246,Adições!$A$2:$A$301,0)),0)</f>
        <v>0</v>
      </c>
      <c r="W246" s="30" t="n">
        <f aca="false">IFERROR(ROUND($G246/INDEX(Adições!$E$2:$E$301,MATCH($B246,Adições!$A$2:$A$301,0))*INDEX(Adições!$J$2:$J$301,MATCH($B246,Adições!$A$2:$A$301,0)),2),0)</f>
        <v>0</v>
      </c>
      <c r="X246" s="24" t="str">
        <f aca="false">IFERROR(""&amp;INDEX(Adições!$K$2:$K$301,MATCH($B246,Adições!$A$2:$A$301,0)),"")</f>
        <v/>
      </c>
      <c r="Y246" s="29" t="s">
        <v>40</v>
      </c>
      <c r="Z246" s="30" t="n">
        <f aca="false">IFERROR(ROUND(AB246*100/AA246,2),0)</f>
        <v>0</v>
      </c>
      <c r="AA246" s="31" t="n">
        <f aca="false">IFERROR(INDEX(Adições!$G$2:$G$301,MATCH($B246,Adições!$A$2:$A$301,0)),0)</f>
        <v>0</v>
      </c>
      <c r="AB246" s="30" t="n">
        <f aca="false">IFERROR(ROUND($G246/INDEX(Adições!$E$2:$E$301,MATCH($B246,Adições!$A$2:$A$301,0))*INDEX(Adições!$H$2:$H$301,MATCH($B246,Adições!$A$2:$A$301,0)),2),0)</f>
        <v>0</v>
      </c>
      <c r="AC246" s="28" t="n">
        <f aca="false">IFERROR(ROUND($G246/SUM(Adições!$E:$E)*Operação!$C$7,2),0)</f>
        <v>0</v>
      </c>
      <c r="AD246" s="29" t="s">
        <v>40</v>
      </c>
      <c r="AE246" s="30" t="n">
        <f aca="false">IFERROR(ROUND(AG246*100/AF246,2),0)</f>
        <v>0</v>
      </c>
      <c r="AF246" s="28" t="n">
        <f aca="false">IFERROR(INDEX(Adições!$L$2:$L$301,MATCH($B246,Adições!$A$2:$A$301,0)),0)</f>
        <v>0</v>
      </c>
      <c r="AG246" s="30" t="n">
        <f aca="false">IFERROR(ROUND($G246/INDEX(Adições!$E$2:$E$301,MATCH($B246,Adições!$A$2:$A$301,0))*INDEX(Adições!$M$2:$M$301,MATCH($B246,Adições!$A$2:$A$301,0)),2),0)</f>
        <v>0</v>
      </c>
      <c r="AH246" s="24" t="str">
        <f aca="false">IFERROR(""&amp;INDEX(Adições!$N$2:$N$301,MATCH($B246,Adições!$A$2:$A$301,0)),"")</f>
        <v/>
      </c>
      <c r="AI246" s="29" t="s">
        <v>40</v>
      </c>
      <c r="AJ246" s="30" t="n">
        <f aca="false">IFERROR(ROUND(AL246*100/AK246,2),0)</f>
        <v>0</v>
      </c>
      <c r="AK246" s="28" t="n">
        <f aca="false">IFERROR(INDEX(Adições!$O$2:$O$301,MATCH($B246,Adições!$A$2:$A$301,0)),0)</f>
        <v>0</v>
      </c>
      <c r="AL246" s="30" t="n">
        <f aca="false">IFERROR(ROUND($G246/INDEX(Adições!$E$2:$E$301,MATCH($B246,Adições!$A$2:$A$301,0))*INDEX(Adições!$P$2:$P$301,MATCH($B246,Adições!$A$2:$A$301,0)),2),0)</f>
        <v>0</v>
      </c>
      <c r="AM246" s="24" t="str">
        <f aca="false">IFERROR(""&amp;INDEX(Adições!$Q$2:$Q$301,MATCH($B246,Adições!$A$2:$A$301,0)),"")</f>
        <v/>
      </c>
      <c r="AN246" s="28" t="n">
        <f aca="false">M246+Q246+W246+AB246+AC246+AG246+AL246</f>
        <v>0</v>
      </c>
    </row>
    <row r="247" customFormat="false" ht="12.8" hidden="false" customHeight="false" outlineLevel="0" collapsed="false">
      <c r="A247" s="34"/>
      <c r="B247" s="21"/>
      <c r="C247" s="22"/>
      <c r="D247" s="32"/>
      <c r="E247" s="24" t="str">
        <f aca="false">IFERROR(""&amp;INDEX(Adições!$B$2:$B$301,MATCH($B247,Adições!$A$2:$A$301,0)),"")</f>
        <v/>
      </c>
      <c r="F247" s="25" t="n">
        <f aca="false">IFERROR(ROUND($G247/INDEX(Adições!$E$2:$E$301,MATCH($B247,Adições!$A$2:$A$301,0))*INDEX(Adições!$F$2:$F$301,MATCH($B247,Adições!$A$2:$A$301,0)),2),0)</f>
        <v>0</v>
      </c>
      <c r="G247" s="26" t="n">
        <f aca="false">ROUND(C247*D247,4)</f>
        <v>0</v>
      </c>
      <c r="H247" s="27" t="n">
        <f aca="false">ROUND(D247*Operação!$C$1,8)</f>
        <v>0</v>
      </c>
      <c r="I247" s="28" t="n">
        <f aca="false">ROUND(C247*H247,2)</f>
        <v>0</v>
      </c>
      <c r="J247" s="28" t="n">
        <f aca="false">IFERROR(ROUND($F247/SUM(Adições!$F:$F)*Operação!$C$4,2),0)</f>
        <v>0</v>
      </c>
      <c r="K247" s="28" t="n">
        <f aca="false">IFERROR(ROUND($G247/SUM(Adições!$E:$E)*Operação!$C$5,2),0)</f>
        <v>0</v>
      </c>
      <c r="L247" s="28" t="n">
        <f aca="false">IFERROR(ROUND($G247/SUM(Adições!$E:$E)*Operação!$C$6,2),0)</f>
        <v>0</v>
      </c>
      <c r="M247" s="28" t="n">
        <f aca="false">I247+J247+K247+L247</f>
        <v>0</v>
      </c>
      <c r="N247" s="29" t="s">
        <v>40</v>
      </c>
      <c r="O247" s="30" t="n">
        <f aca="false">IFERROR(IF(P247&gt;0,ROUND((M247+W247+AB247+AC247+AG247+AL247)/(1-P247/100),2),0),0)</f>
        <v>0</v>
      </c>
      <c r="P247" s="30" t="n">
        <f aca="false">IFERROR(INDEX(Adições!$R$2:$R$301,MATCH($B247,Adições!$A$2:$A$301,0)),0)</f>
        <v>0</v>
      </c>
      <c r="Q247" s="30" t="n">
        <f aca="false">IFERROR(ROUND(O247*P247/100,2),0)</f>
        <v>0</v>
      </c>
      <c r="R247" s="30" t="n">
        <f aca="false">IFERROR(ROUND(Q247*(-INDEX(Adições!$S$2:$S$301,MATCH($B247,Adições!$A$2:$A$301,0))/100),2),0)</f>
        <v>0</v>
      </c>
      <c r="S247" s="24" t="str">
        <f aca="false">IFERROR(""&amp;INDEX(Adições!$T$2:$T$301,MATCH($B247,Adições!$A$2:$A$301,0)),"")</f>
        <v/>
      </c>
      <c r="T247" s="29" t="s">
        <v>40</v>
      </c>
      <c r="U247" s="30" t="n">
        <f aca="false">IFERROR(ROUND(W247*100/V247,2),0)</f>
        <v>0</v>
      </c>
      <c r="V247" s="31" t="n">
        <f aca="false">IFERROR(INDEX(Adições!$I$2:$I$301,MATCH($B247,Adições!$A$2:$A$301,0)),0)</f>
        <v>0</v>
      </c>
      <c r="W247" s="30" t="n">
        <f aca="false">IFERROR(ROUND($G247/INDEX(Adições!$E$2:$E$301,MATCH($B247,Adições!$A$2:$A$301,0))*INDEX(Adições!$J$2:$J$301,MATCH($B247,Adições!$A$2:$A$301,0)),2),0)</f>
        <v>0</v>
      </c>
      <c r="X247" s="24" t="str">
        <f aca="false">IFERROR(""&amp;INDEX(Adições!$K$2:$K$301,MATCH($B247,Adições!$A$2:$A$301,0)),"")</f>
        <v/>
      </c>
      <c r="Y247" s="29" t="s">
        <v>40</v>
      </c>
      <c r="Z247" s="30" t="n">
        <f aca="false">IFERROR(ROUND(AB247*100/AA247,2),0)</f>
        <v>0</v>
      </c>
      <c r="AA247" s="31" t="n">
        <f aca="false">IFERROR(INDEX(Adições!$G$2:$G$301,MATCH($B247,Adições!$A$2:$A$301,0)),0)</f>
        <v>0</v>
      </c>
      <c r="AB247" s="30" t="n">
        <f aca="false">IFERROR(ROUND($G247/INDEX(Adições!$E$2:$E$301,MATCH($B247,Adições!$A$2:$A$301,0))*INDEX(Adições!$H$2:$H$301,MATCH($B247,Adições!$A$2:$A$301,0)),2),0)</f>
        <v>0</v>
      </c>
      <c r="AC247" s="28" t="n">
        <f aca="false">IFERROR(ROUND($G247/SUM(Adições!$E:$E)*Operação!$C$7,2),0)</f>
        <v>0</v>
      </c>
      <c r="AD247" s="29" t="s">
        <v>40</v>
      </c>
      <c r="AE247" s="30" t="n">
        <f aca="false">IFERROR(ROUND(AG247*100/AF247,2),0)</f>
        <v>0</v>
      </c>
      <c r="AF247" s="28" t="n">
        <f aca="false">IFERROR(INDEX(Adições!$L$2:$L$301,MATCH($B247,Adições!$A$2:$A$301,0)),0)</f>
        <v>0</v>
      </c>
      <c r="AG247" s="30" t="n">
        <f aca="false">IFERROR(ROUND($G247/INDEX(Adições!$E$2:$E$301,MATCH($B247,Adições!$A$2:$A$301,0))*INDEX(Adições!$M$2:$M$301,MATCH($B247,Adições!$A$2:$A$301,0)),2),0)</f>
        <v>0</v>
      </c>
      <c r="AH247" s="24" t="str">
        <f aca="false">IFERROR(""&amp;INDEX(Adições!$N$2:$N$301,MATCH($B247,Adições!$A$2:$A$301,0)),"")</f>
        <v/>
      </c>
      <c r="AI247" s="29" t="s">
        <v>40</v>
      </c>
      <c r="AJ247" s="30" t="n">
        <f aca="false">IFERROR(ROUND(AL247*100/AK247,2),0)</f>
        <v>0</v>
      </c>
      <c r="AK247" s="28" t="n">
        <f aca="false">IFERROR(INDEX(Adições!$O$2:$O$301,MATCH($B247,Adições!$A$2:$A$301,0)),0)</f>
        <v>0</v>
      </c>
      <c r="AL247" s="30" t="n">
        <f aca="false">IFERROR(ROUND($G247/INDEX(Adições!$E$2:$E$301,MATCH($B247,Adições!$A$2:$A$301,0))*INDEX(Adições!$P$2:$P$301,MATCH($B247,Adições!$A$2:$A$301,0)),2),0)</f>
        <v>0</v>
      </c>
      <c r="AM247" s="24" t="str">
        <f aca="false">IFERROR(""&amp;INDEX(Adições!$Q$2:$Q$301,MATCH($B247,Adições!$A$2:$A$301,0)),"")</f>
        <v/>
      </c>
      <c r="AN247" s="28" t="n">
        <f aca="false">M247+Q247+W247+AB247+AC247+AG247+AL247</f>
        <v>0</v>
      </c>
    </row>
    <row r="248" customFormat="false" ht="12.8" hidden="false" customHeight="false" outlineLevel="0" collapsed="false">
      <c r="A248" s="34"/>
      <c r="B248" s="21"/>
      <c r="C248" s="22"/>
      <c r="D248" s="32"/>
      <c r="E248" s="24" t="str">
        <f aca="false">IFERROR(""&amp;INDEX(Adições!$B$2:$B$301,MATCH($B248,Adições!$A$2:$A$301,0)),"")</f>
        <v/>
      </c>
      <c r="F248" s="25" t="n">
        <f aca="false">IFERROR(ROUND($G248/INDEX(Adições!$E$2:$E$301,MATCH($B248,Adições!$A$2:$A$301,0))*INDEX(Adições!$F$2:$F$301,MATCH($B248,Adições!$A$2:$A$301,0)),2),0)</f>
        <v>0</v>
      </c>
      <c r="G248" s="26" t="n">
        <f aca="false">ROUND(C248*D248,4)</f>
        <v>0</v>
      </c>
      <c r="H248" s="27" t="n">
        <f aca="false">ROUND(D248*Operação!$C$1,8)</f>
        <v>0</v>
      </c>
      <c r="I248" s="28" t="n">
        <f aca="false">ROUND(C248*H248,2)</f>
        <v>0</v>
      </c>
      <c r="J248" s="28" t="n">
        <f aca="false">IFERROR(ROUND($F248/SUM(Adições!$F:$F)*Operação!$C$4,2),0)</f>
        <v>0</v>
      </c>
      <c r="K248" s="28" t="n">
        <f aca="false">IFERROR(ROUND($G248/SUM(Adições!$E:$E)*Operação!$C$5,2),0)</f>
        <v>0</v>
      </c>
      <c r="L248" s="28" t="n">
        <f aca="false">IFERROR(ROUND($G248/SUM(Adições!$E:$E)*Operação!$C$6,2),0)</f>
        <v>0</v>
      </c>
      <c r="M248" s="28" t="n">
        <f aca="false">I248+J248+K248+L248</f>
        <v>0</v>
      </c>
      <c r="N248" s="29" t="s">
        <v>40</v>
      </c>
      <c r="O248" s="30" t="n">
        <f aca="false">IFERROR(IF(P248&gt;0,ROUND((M248+W248+AB248+AC248+AG248+AL248)/(1-P248/100),2),0),0)</f>
        <v>0</v>
      </c>
      <c r="P248" s="30" t="n">
        <f aca="false">IFERROR(INDEX(Adições!$R$2:$R$301,MATCH($B248,Adições!$A$2:$A$301,0)),0)</f>
        <v>0</v>
      </c>
      <c r="Q248" s="30" t="n">
        <f aca="false">IFERROR(ROUND(O248*P248/100,2),0)</f>
        <v>0</v>
      </c>
      <c r="R248" s="30" t="n">
        <f aca="false">IFERROR(ROUND(Q248*(-INDEX(Adições!$S$2:$S$301,MATCH($B248,Adições!$A$2:$A$301,0))/100),2),0)</f>
        <v>0</v>
      </c>
      <c r="S248" s="24" t="str">
        <f aca="false">IFERROR(""&amp;INDEX(Adições!$T$2:$T$301,MATCH($B248,Adições!$A$2:$A$301,0)),"")</f>
        <v/>
      </c>
      <c r="T248" s="29" t="s">
        <v>40</v>
      </c>
      <c r="U248" s="30" t="n">
        <f aca="false">IFERROR(ROUND(W248*100/V248,2),0)</f>
        <v>0</v>
      </c>
      <c r="V248" s="31" t="n">
        <f aca="false">IFERROR(INDEX(Adições!$I$2:$I$301,MATCH($B248,Adições!$A$2:$A$301,0)),0)</f>
        <v>0</v>
      </c>
      <c r="W248" s="30" t="n">
        <f aca="false">IFERROR(ROUND($G248/INDEX(Adições!$E$2:$E$301,MATCH($B248,Adições!$A$2:$A$301,0))*INDEX(Adições!$J$2:$J$301,MATCH($B248,Adições!$A$2:$A$301,0)),2),0)</f>
        <v>0</v>
      </c>
      <c r="X248" s="24" t="str">
        <f aca="false">IFERROR(""&amp;INDEX(Adições!$K$2:$K$301,MATCH($B248,Adições!$A$2:$A$301,0)),"")</f>
        <v/>
      </c>
      <c r="Y248" s="29" t="s">
        <v>40</v>
      </c>
      <c r="Z248" s="30" t="n">
        <f aca="false">IFERROR(ROUND(AB248*100/AA248,2),0)</f>
        <v>0</v>
      </c>
      <c r="AA248" s="31" t="n">
        <f aca="false">IFERROR(INDEX(Adições!$G$2:$G$301,MATCH($B248,Adições!$A$2:$A$301,0)),0)</f>
        <v>0</v>
      </c>
      <c r="AB248" s="30" t="n">
        <f aca="false">IFERROR(ROUND($G248/INDEX(Adições!$E$2:$E$301,MATCH($B248,Adições!$A$2:$A$301,0))*INDEX(Adições!$H$2:$H$301,MATCH($B248,Adições!$A$2:$A$301,0)),2),0)</f>
        <v>0</v>
      </c>
      <c r="AC248" s="28" t="n">
        <f aca="false">IFERROR(ROUND($G248/SUM(Adições!$E:$E)*Operação!$C$7,2),0)</f>
        <v>0</v>
      </c>
      <c r="AD248" s="29" t="s">
        <v>40</v>
      </c>
      <c r="AE248" s="30" t="n">
        <f aca="false">IFERROR(ROUND(AG248*100/AF248,2),0)</f>
        <v>0</v>
      </c>
      <c r="AF248" s="28" t="n">
        <f aca="false">IFERROR(INDEX(Adições!$L$2:$L$301,MATCH($B248,Adições!$A$2:$A$301,0)),0)</f>
        <v>0</v>
      </c>
      <c r="AG248" s="30" t="n">
        <f aca="false">IFERROR(ROUND($G248/INDEX(Adições!$E$2:$E$301,MATCH($B248,Adições!$A$2:$A$301,0))*INDEX(Adições!$M$2:$M$301,MATCH($B248,Adições!$A$2:$A$301,0)),2),0)</f>
        <v>0</v>
      </c>
      <c r="AH248" s="24" t="str">
        <f aca="false">IFERROR(""&amp;INDEX(Adições!$N$2:$N$301,MATCH($B248,Adições!$A$2:$A$301,0)),"")</f>
        <v/>
      </c>
      <c r="AI248" s="29" t="s">
        <v>40</v>
      </c>
      <c r="AJ248" s="30" t="n">
        <f aca="false">IFERROR(ROUND(AL248*100/AK248,2),0)</f>
        <v>0</v>
      </c>
      <c r="AK248" s="28" t="n">
        <f aca="false">IFERROR(INDEX(Adições!$O$2:$O$301,MATCH($B248,Adições!$A$2:$A$301,0)),0)</f>
        <v>0</v>
      </c>
      <c r="AL248" s="30" t="n">
        <f aca="false">IFERROR(ROUND($G248/INDEX(Adições!$E$2:$E$301,MATCH($B248,Adições!$A$2:$A$301,0))*INDEX(Adições!$P$2:$P$301,MATCH($B248,Adições!$A$2:$A$301,0)),2),0)</f>
        <v>0</v>
      </c>
      <c r="AM248" s="24" t="str">
        <f aca="false">IFERROR(""&amp;INDEX(Adições!$Q$2:$Q$301,MATCH($B248,Adições!$A$2:$A$301,0)),"")</f>
        <v/>
      </c>
      <c r="AN248" s="28" t="n">
        <f aca="false">M248+Q248+W248+AB248+AC248+AG248+AL248</f>
        <v>0</v>
      </c>
    </row>
    <row r="249" customFormat="false" ht="12.8" hidden="false" customHeight="false" outlineLevel="0" collapsed="false">
      <c r="A249" s="34"/>
      <c r="B249" s="21"/>
      <c r="C249" s="22"/>
      <c r="D249" s="32"/>
      <c r="E249" s="24" t="str">
        <f aca="false">IFERROR(""&amp;INDEX(Adições!$B$2:$B$301,MATCH($B249,Adições!$A$2:$A$301,0)),"")</f>
        <v/>
      </c>
      <c r="F249" s="25" t="n">
        <f aca="false">IFERROR(ROUND($G249/INDEX(Adições!$E$2:$E$301,MATCH($B249,Adições!$A$2:$A$301,0))*INDEX(Adições!$F$2:$F$301,MATCH($B249,Adições!$A$2:$A$301,0)),2),0)</f>
        <v>0</v>
      </c>
      <c r="G249" s="26" t="n">
        <f aca="false">ROUND(C249*D249,4)</f>
        <v>0</v>
      </c>
      <c r="H249" s="27" t="n">
        <f aca="false">ROUND(D249*Operação!$C$1,8)</f>
        <v>0</v>
      </c>
      <c r="I249" s="28" t="n">
        <f aca="false">ROUND(C249*H249,2)</f>
        <v>0</v>
      </c>
      <c r="J249" s="28" t="n">
        <f aca="false">IFERROR(ROUND($F249/SUM(Adições!$F:$F)*Operação!$C$4,2),0)</f>
        <v>0</v>
      </c>
      <c r="K249" s="28" t="n">
        <f aca="false">IFERROR(ROUND($G249/SUM(Adições!$E:$E)*Operação!$C$5,2),0)</f>
        <v>0</v>
      </c>
      <c r="L249" s="28" t="n">
        <f aca="false">IFERROR(ROUND($G249/SUM(Adições!$E:$E)*Operação!$C$6,2),0)</f>
        <v>0</v>
      </c>
      <c r="M249" s="28" t="n">
        <f aca="false">I249+J249+K249+L249</f>
        <v>0</v>
      </c>
      <c r="N249" s="29" t="s">
        <v>40</v>
      </c>
      <c r="O249" s="30" t="n">
        <f aca="false">IFERROR(IF(P249&gt;0,ROUND((M249+W249+AB249+AC249+AG249+AL249)/(1-P249/100),2),0),0)</f>
        <v>0</v>
      </c>
      <c r="P249" s="30" t="n">
        <f aca="false">IFERROR(INDEX(Adições!$R$2:$R$301,MATCH($B249,Adições!$A$2:$A$301,0)),0)</f>
        <v>0</v>
      </c>
      <c r="Q249" s="30" t="n">
        <f aca="false">IFERROR(ROUND(O249*P249/100,2),0)</f>
        <v>0</v>
      </c>
      <c r="R249" s="30" t="n">
        <f aca="false">IFERROR(ROUND(Q249*(-INDEX(Adições!$S$2:$S$301,MATCH($B249,Adições!$A$2:$A$301,0))/100),2),0)</f>
        <v>0</v>
      </c>
      <c r="S249" s="24" t="str">
        <f aca="false">IFERROR(""&amp;INDEX(Adições!$T$2:$T$301,MATCH($B249,Adições!$A$2:$A$301,0)),"")</f>
        <v/>
      </c>
      <c r="T249" s="29" t="s">
        <v>40</v>
      </c>
      <c r="U249" s="30" t="n">
        <f aca="false">IFERROR(ROUND(W249*100/V249,2),0)</f>
        <v>0</v>
      </c>
      <c r="V249" s="31" t="n">
        <f aca="false">IFERROR(INDEX(Adições!$I$2:$I$301,MATCH($B249,Adições!$A$2:$A$301,0)),0)</f>
        <v>0</v>
      </c>
      <c r="W249" s="30" t="n">
        <f aca="false">IFERROR(ROUND($G249/INDEX(Adições!$E$2:$E$301,MATCH($B249,Adições!$A$2:$A$301,0))*INDEX(Adições!$J$2:$J$301,MATCH($B249,Adições!$A$2:$A$301,0)),2),0)</f>
        <v>0</v>
      </c>
      <c r="X249" s="24" t="str">
        <f aca="false">IFERROR(""&amp;INDEX(Adições!$K$2:$K$301,MATCH($B249,Adições!$A$2:$A$301,0)),"")</f>
        <v/>
      </c>
      <c r="Y249" s="29" t="s">
        <v>40</v>
      </c>
      <c r="Z249" s="30" t="n">
        <f aca="false">IFERROR(ROUND(AB249*100/AA249,2),0)</f>
        <v>0</v>
      </c>
      <c r="AA249" s="31" t="n">
        <f aca="false">IFERROR(INDEX(Adições!$G$2:$G$301,MATCH($B249,Adições!$A$2:$A$301,0)),0)</f>
        <v>0</v>
      </c>
      <c r="AB249" s="30" t="n">
        <f aca="false">IFERROR(ROUND($G249/INDEX(Adições!$E$2:$E$301,MATCH($B249,Adições!$A$2:$A$301,0))*INDEX(Adições!$H$2:$H$301,MATCH($B249,Adições!$A$2:$A$301,0)),2),0)</f>
        <v>0</v>
      </c>
      <c r="AC249" s="28" t="n">
        <f aca="false">IFERROR(ROUND($G249/SUM(Adições!$E:$E)*Operação!$C$7,2),0)</f>
        <v>0</v>
      </c>
      <c r="AD249" s="29" t="s">
        <v>40</v>
      </c>
      <c r="AE249" s="30" t="n">
        <f aca="false">IFERROR(ROUND(AG249*100/AF249,2),0)</f>
        <v>0</v>
      </c>
      <c r="AF249" s="28" t="n">
        <f aca="false">IFERROR(INDEX(Adições!$L$2:$L$301,MATCH($B249,Adições!$A$2:$A$301,0)),0)</f>
        <v>0</v>
      </c>
      <c r="AG249" s="30" t="n">
        <f aca="false">IFERROR(ROUND($G249/INDEX(Adições!$E$2:$E$301,MATCH($B249,Adições!$A$2:$A$301,0))*INDEX(Adições!$M$2:$M$301,MATCH($B249,Adições!$A$2:$A$301,0)),2),0)</f>
        <v>0</v>
      </c>
      <c r="AH249" s="24" t="str">
        <f aca="false">IFERROR(""&amp;INDEX(Adições!$N$2:$N$301,MATCH($B249,Adições!$A$2:$A$301,0)),"")</f>
        <v/>
      </c>
      <c r="AI249" s="29" t="s">
        <v>40</v>
      </c>
      <c r="AJ249" s="30" t="n">
        <f aca="false">IFERROR(ROUND(AL249*100/AK249,2),0)</f>
        <v>0</v>
      </c>
      <c r="AK249" s="28" t="n">
        <f aca="false">IFERROR(INDEX(Adições!$O$2:$O$301,MATCH($B249,Adições!$A$2:$A$301,0)),0)</f>
        <v>0</v>
      </c>
      <c r="AL249" s="30" t="n">
        <f aca="false">IFERROR(ROUND($G249/INDEX(Adições!$E$2:$E$301,MATCH($B249,Adições!$A$2:$A$301,0))*INDEX(Adições!$P$2:$P$301,MATCH($B249,Adições!$A$2:$A$301,0)),2),0)</f>
        <v>0</v>
      </c>
      <c r="AM249" s="24" t="str">
        <f aca="false">IFERROR(""&amp;INDEX(Adições!$Q$2:$Q$301,MATCH($B249,Adições!$A$2:$A$301,0)),"")</f>
        <v/>
      </c>
      <c r="AN249" s="28" t="n">
        <f aca="false">M249+Q249+W249+AB249+AC249+AG249+AL249</f>
        <v>0</v>
      </c>
    </row>
    <row r="250" customFormat="false" ht="12.8" hidden="false" customHeight="false" outlineLevel="0" collapsed="false">
      <c r="A250" s="34"/>
      <c r="B250" s="21"/>
      <c r="C250" s="22"/>
      <c r="D250" s="32"/>
      <c r="E250" s="24" t="str">
        <f aca="false">IFERROR(""&amp;INDEX(Adições!$B$2:$B$301,MATCH($B250,Adições!$A$2:$A$301,0)),"")</f>
        <v/>
      </c>
      <c r="F250" s="25" t="n">
        <f aca="false">IFERROR(ROUND($G250/INDEX(Adições!$E$2:$E$301,MATCH($B250,Adições!$A$2:$A$301,0))*INDEX(Adições!$F$2:$F$301,MATCH($B250,Adições!$A$2:$A$301,0)),2),0)</f>
        <v>0</v>
      </c>
      <c r="G250" s="26" t="n">
        <f aca="false">ROUND(C250*D250,4)</f>
        <v>0</v>
      </c>
      <c r="H250" s="27" t="n">
        <f aca="false">ROUND(D250*Operação!$C$1,8)</f>
        <v>0</v>
      </c>
      <c r="I250" s="28" t="n">
        <f aca="false">ROUND(C250*H250,2)</f>
        <v>0</v>
      </c>
      <c r="J250" s="28" t="n">
        <f aca="false">IFERROR(ROUND($F250/SUM(Adições!$F:$F)*Operação!$C$4,2),0)</f>
        <v>0</v>
      </c>
      <c r="K250" s="28" t="n">
        <f aca="false">IFERROR(ROUND($G250/SUM(Adições!$E:$E)*Operação!$C$5,2),0)</f>
        <v>0</v>
      </c>
      <c r="L250" s="28" t="n">
        <f aca="false">IFERROR(ROUND($G250/SUM(Adições!$E:$E)*Operação!$C$6,2),0)</f>
        <v>0</v>
      </c>
      <c r="M250" s="28" t="n">
        <f aca="false">I250+J250+K250+L250</f>
        <v>0</v>
      </c>
      <c r="N250" s="29" t="s">
        <v>40</v>
      </c>
      <c r="O250" s="30" t="n">
        <f aca="false">IFERROR(IF(P250&gt;0,ROUND((M250+W250+AB250+AC250+AG250+AL250)/(1-P250/100),2),0),0)</f>
        <v>0</v>
      </c>
      <c r="P250" s="30" t="n">
        <f aca="false">IFERROR(INDEX(Adições!$R$2:$R$301,MATCH($B250,Adições!$A$2:$A$301,0)),0)</f>
        <v>0</v>
      </c>
      <c r="Q250" s="30" t="n">
        <f aca="false">IFERROR(ROUND(O250*P250/100,2),0)</f>
        <v>0</v>
      </c>
      <c r="R250" s="30" t="n">
        <f aca="false">IFERROR(ROUND(Q250*(-INDEX(Adições!$S$2:$S$301,MATCH($B250,Adições!$A$2:$A$301,0))/100),2),0)</f>
        <v>0</v>
      </c>
      <c r="S250" s="24" t="str">
        <f aca="false">IFERROR(""&amp;INDEX(Adições!$T$2:$T$301,MATCH($B250,Adições!$A$2:$A$301,0)),"")</f>
        <v/>
      </c>
      <c r="T250" s="29" t="s">
        <v>40</v>
      </c>
      <c r="U250" s="30" t="n">
        <f aca="false">IFERROR(ROUND(W250*100/V250,2),0)</f>
        <v>0</v>
      </c>
      <c r="V250" s="31" t="n">
        <f aca="false">IFERROR(INDEX(Adições!$I$2:$I$301,MATCH($B250,Adições!$A$2:$A$301,0)),0)</f>
        <v>0</v>
      </c>
      <c r="W250" s="30" t="n">
        <f aca="false">IFERROR(ROUND($G250/INDEX(Adições!$E$2:$E$301,MATCH($B250,Adições!$A$2:$A$301,0))*INDEX(Adições!$J$2:$J$301,MATCH($B250,Adições!$A$2:$A$301,0)),2),0)</f>
        <v>0</v>
      </c>
      <c r="X250" s="24" t="str">
        <f aca="false">IFERROR(""&amp;INDEX(Adições!$K$2:$K$301,MATCH($B250,Adições!$A$2:$A$301,0)),"")</f>
        <v/>
      </c>
      <c r="Y250" s="29" t="s">
        <v>40</v>
      </c>
      <c r="Z250" s="30" t="n">
        <f aca="false">IFERROR(ROUND(AB250*100/AA250,2),0)</f>
        <v>0</v>
      </c>
      <c r="AA250" s="31" t="n">
        <f aca="false">IFERROR(INDEX(Adições!$G$2:$G$301,MATCH($B250,Adições!$A$2:$A$301,0)),0)</f>
        <v>0</v>
      </c>
      <c r="AB250" s="30" t="n">
        <f aca="false">IFERROR(ROUND($G250/INDEX(Adições!$E$2:$E$301,MATCH($B250,Adições!$A$2:$A$301,0))*INDEX(Adições!$H$2:$H$301,MATCH($B250,Adições!$A$2:$A$301,0)),2),0)</f>
        <v>0</v>
      </c>
      <c r="AC250" s="28" t="n">
        <f aca="false">IFERROR(ROUND($G250/SUM(Adições!$E:$E)*Operação!$C$7,2),0)</f>
        <v>0</v>
      </c>
      <c r="AD250" s="29" t="s">
        <v>40</v>
      </c>
      <c r="AE250" s="30" t="n">
        <f aca="false">IFERROR(ROUND(AG250*100/AF250,2),0)</f>
        <v>0</v>
      </c>
      <c r="AF250" s="28" t="n">
        <f aca="false">IFERROR(INDEX(Adições!$L$2:$L$301,MATCH($B250,Adições!$A$2:$A$301,0)),0)</f>
        <v>0</v>
      </c>
      <c r="AG250" s="30" t="n">
        <f aca="false">IFERROR(ROUND($G250/INDEX(Adições!$E$2:$E$301,MATCH($B250,Adições!$A$2:$A$301,0))*INDEX(Adições!$M$2:$M$301,MATCH($B250,Adições!$A$2:$A$301,0)),2),0)</f>
        <v>0</v>
      </c>
      <c r="AH250" s="24" t="str">
        <f aca="false">IFERROR(""&amp;INDEX(Adições!$N$2:$N$301,MATCH($B250,Adições!$A$2:$A$301,0)),"")</f>
        <v/>
      </c>
      <c r="AI250" s="29" t="s">
        <v>40</v>
      </c>
      <c r="AJ250" s="30" t="n">
        <f aca="false">IFERROR(ROUND(AL250*100/AK250,2),0)</f>
        <v>0</v>
      </c>
      <c r="AK250" s="28" t="n">
        <f aca="false">IFERROR(INDEX(Adições!$O$2:$O$301,MATCH($B250,Adições!$A$2:$A$301,0)),0)</f>
        <v>0</v>
      </c>
      <c r="AL250" s="30" t="n">
        <f aca="false">IFERROR(ROUND($G250/INDEX(Adições!$E$2:$E$301,MATCH($B250,Adições!$A$2:$A$301,0))*INDEX(Adições!$P$2:$P$301,MATCH($B250,Adições!$A$2:$A$301,0)),2),0)</f>
        <v>0</v>
      </c>
      <c r="AM250" s="24" t="str">
        <f aca="false">IFERROR(""&amp;INDEX(Adições!$Q$2:$Q$301,MATCH($B250,Adições!$A$2:$A$301,0)),"")</f>
        <v/>
      </c>
      <c r="AN250" s="28" t="n">
        <f aca="false">M250+Q250+W250+AB250+AC250+AG250+AL250</f>
        <v>0</v>
      </c>
    </row>
    <row r="251" customFormat="false" ht="12.8" hidden="false" customHeight="false" outlineLevel="0" collapsed="false">
      <c r="A251" s="34"/>
      <c r="B251" s="21"/>
      <c r="C251" s="22"/>
      <c r="D251" s="32"/>
      <c r="E251" s="24" t="str">
        <f aca="false">IFERROR(""&amp;INDEX(Adições!$B$2:$B$301,MATCH($B251,Adições!$A$2:$A$301,0)),"")</f>
        <v/>
      </c>
      <c r="F251" s="25" t="n">
        <f aca="false">IFERROR(ROUND($G251/INDEX(Adições!$E$2:$E$301,MATCH($B251,Adições!$A$2:$A$301,0))*INDEX(Adições!$F$2:$F$301,MATCH($B251,Adições!$A$2:$A$301,0)),2),0)</f>
        <v>0</v>
      </c>
      <c r="G251" s="26" t="n">
        <f aca="false">ROUND(C251*D251,4)</f>
        <v>0</v>
      </c>
      <c r="H251" s="27" t="n">
        <f aca="false">ROUND(D251*Operação!$C$1,8)</f>
        <v>0</v>
      </c>
      <c r="I251" s="28" t="n">
        <f aca="false">ROUND(C251*H251,2)</f>
        <v>0</v>
      </c>
      <c r="J251" s="28" t="n">
        <f aca="false">IFERROR(ROUND($F251/SUM(Adições!$F:$F)*Operação!$C$4,2),0)</f>
        <v>0</v>
      </c>
      <c r="K251" s="28" t="n">
        <f aca="false">IFERROR(ROUND($G251/SUM(Adições!$E:$E)*Operação!$C$5,2),0)</f>
        <v>0</v>
      </c>
      <c r="L251" s="28" t="n">
        <f aca="false">IFERROR(ROUND($G251/SUM(Adições!$E:$E)*Operação!$C$6,2),0)</f>
        <v>0</v>
      </c>
      <c r="M251" s="28" t="n">
        <f aca="false">I251+J251+K251+L251</f>
        <v>0</v>
      </c>
      <c r="N251" s="29" t="s">
        <v>40</v>
      </c>
      <c r="O251" s="30" t="n">
        <f aca="false">IFERROR(IF(P251&gt;0,ROUND((M251+W251+AB251+AC251+AG251+AL251)/(1-P251/100),2),0),0)</f>
        <v>0</v>
      </c>
      <c r="P251" s="30" t="n">
        <f aca="false">IFERROR(INDEX(Adições!$R$2:$R$301,MATCH($B251,Adições!$A$2:$A$301,0)),0)</f>
        <v>0</v>
      </c>
      <c r="Q251" s="30" t="n">
        <f aca="false">IFERROR(ROUND(O251*P251/100,2),0)</f>
        <v>0</v>
      </c>
      <c r="R251" s="30" t="n">
        <f aca="false">IFERROR(ROUND(Q251*(-INDEX(Adições!$S$2:$S$301,MATCH($B251,Adições!$A$2:$A$301,0))/100),2),0)</f>
        <v>0</v>
      </c>
      <c r="S251" s="24" t="str">
        <f aca="false">IFERROR(""&amp;INDEX(Adições!$T$2:$T$301,MATCH($B251,Adições!$A$2:$A$301,0)),"")</f>
        <v/>
      </c>
      <c r="T251" s="29" t="s">
        <v>40</v>
      </c>
      <c r="U251" s="30" t="n">
        <f aca="false">IFERROR(ROUND(W251*100/V251,2),0)</f>
        <v>0</v>
      </c>
      <c r="V251" s="31" t="n">
        <f aca="false">IFERROR(INDEX(Adições!$I$2:$I$301,MATCH($B251,Adições!$A$2:$A$301,0)),0)</f>
        <v>0</v>
      </c>
      <c r="W251" s="30" t="n">
        <f aca="false">IFERROR(ROUND($G251/INDEX(Adições!$E$2:$E$301,MATCH($B251,Adições!$A$2:$A$301,0))*INDEX(Adições!$J$2:$J$301,MATCH($B251,Adições!$A$2:$A$301,0)),2),0)</f>
        <v>0</v>
      </c>
      <c r="X251" s="24" t="str">
        <f aca="false">IFERROR(""&amp;INDEX(Adições!$K$2:$K$301,MATCH($B251,Adições!$A$2:$A$301,0)),"")</f>
        <v/>
      </c>
      <c r="Y251" s="29" t="s">
        <v>40</v>
      </c>
      <c r="Z251" s="30" t="n">
        <f aca="false">IFERROR(ROUND(AB251*100/AA251,2),0)</f>
        <v>0</v>
      </c>
      <c r="AA251" s="31" t="n">
        <f aca="false">IFERROR(INDEX(Adições!$G$2:$G$301,MATCH($B251,Adições!$A$2:$A$301,0)),0)</f>
        <v>0</v>
      </c>
      <c r="AB251" s="30" t="n">
        <f aca="false">IFERROR(ROUND($G251/INDEX(Adições!$E$2:$E$301,MATCH($B251,Adições!$A$2:$A$301,0))*INDEX(Adições!$H$2:$H$301,MATCH($B251,Adições!$A$2:$A$301,0)),2),0)</f>
        <v>0</v>
      </c>
      <c r="AC251" s="28" t="n">
        <f aca="false">IFERROR(ROUND($G251/SUM(Adições!$E:$E)*Operação!$C$7,2),0)</f>
        <v>0</v>
      </c>
      <c r="AD251" s="29" t="s">
        <v>40</v>
      </c>
      <c r="AE251" s="30" t="n">
        <f aca="false">IFERROR(ROUND(AG251*100/AF251,2),0)</f>
        <v>0</v>
      </c>
      <c r="AF251" s="28" t="n">
        <f aca="false">IFERROR(INDEX(Adições!$L$2:$L$301,MATCH($B251,Adições!$A$2:$A$301,0)),0)</f>
        <v>0</v>
      </c>
      <c r="AG251" s="30" t="n">
        <f aca="false">IFERROR(ROUND($G251/INDEX(Adições!$E$2:$E$301,MATCH($B251,Adições!$A$2:$A$301,0))*INDEX(Adições!$M$2:$M$301,MATCH($B251,Adições!$A$2:$A$301,0)),2),0)</f>
        <v>0</v>
      </c>
      <c r="AH251" s="24" t="str">
        <f aca="false">IFERROR(""&amp;INDEX(Adições!$N$2:$N$301,MATCH($B251,Adições!$A$2:$A$301,0)),"")</f>
        <v/>
      </c>
      <c r="AI251" s="29" t="s">
        <v>40</v>
      </c>
      <c r="AJ251" s="30" t="n">
        <f aca="false">IFERROR(ROUND(AL251*100/AK251,2),0)</f>
        <v>0</v>
      </c>
      <c r="AK251" s="28" t="n">
        <f aca="false">IFERROR(INDEX(Adições!$O$2:$O$301,MATCH($B251,Adições!$A$2:$A$301,0)),0)</f>
        <v>0</v>
      </c>
      <c r="AL251" s="30" t="n">
        <f aca="false">IFERROR(ROUND($G251/INDEX(Adições!$E$2:$E$301,MATCH($B251,Adições!$A$2:$A$301,0))*INDEX(Adições!$P$2:$P$301,MATCH($B251,Adições!$A$2:$A$301,0)),2),0)</f>
        <v>0</v>
      </c>
      <c r="AM251" s="24" t="str">
        <f aca="false">IFERROR(""&amp;INDEX(Adições!$Q$2:$Q$301,MATCH($B251,Adições!$A$2:$A$301,0)),"")</f>
        <v/>
      </c>
      <c r="AN251" s="28" t="n">
        <f aca="false">M251+Q251+W251+AB251+AC251+AG251+AL251</f>
        <v>0</v>
      </c>
    </row>
    <row r="252" customFormat="false" ht="12.8" hidden="false" customHeight="false" outlineLevel="0" collapsed="false">
      <c r="A252" s="34"/>
      <c r="B252" s="21"/>
      <c r="C252" s="22"/>
      <c r="D252" s="32"/>
      <c r="E252" s="24" t="str">
        <f aca="false">IFERROR(""&amp;INDEX(Adições!$B$2:$B$301,MATCH($B252,Adições!$A$2:$A$301,0)),"")</f>
        <v/>
      </c>
      <c r="F252" s="25" t="n">
        <f aca="false">IFERROR(ROUND($G252/INDEX(Adições!$E$2:$E$301,MATCH($B252,Adições!$A$2:$A$301,0))*INDEX(Adições!$F$2:$F$301,MATCH($B252,Adições!$A$2:$A$301,0)),2),0)</f>
        <v>0</v>
      </c>
      <c r="G252" s="26" t="n">
        <f aca="false">ROUND(C252*D252,4)</f>
        <v>0</v>
      </c>
      <c r="H252" s="27" t="n">
        <f aca="false">ROUND(D252*Operação!$C$1,8)</f>
        <v>0</v>
      </c>
      <c r="I252" s="28" t="n">
        <f aca="false">ROUND(C252*H252,2)</f>
        <v>0</v>
      </c>
      <c r="J252" s="28" t="n">
        <f aca="false">IFERROR(ROUND($F252/SUM(Adições!$F:$F)*Operação!$C$4,2),0)</f>
        <v>0</v>
      </c>
      <c r="K252" s="28" t="n">
        <f aca="false">IFERROR(ROUND($G252/SUM(Adições!$E:$E)*Operação!$C$5,2),0)</f>
        <v>0</v>
      </c>
      <c r="L252" s="28" t="n">
        <f aca="false">IFERROR(ROUND($G252/SUM(Adições!$E:$E)*Operação!$C$6,2),0)</f>
        <v>0</v>
      </c>
      <c r="M252" s="28" t="n">
        <f aca="false">I252+J252+K252+L252</f>
        <v>0</v>
      </c>
      <c r="N252" s="29" t="s">
        <v>40</v>
      </c>
      <c r="O252" s="30" t="n">
        <f aca="false">IFERROR(IF(P252&gt;0,ROUND((M252+W252+AB252+AC252+AG252+AL252)/(1-P252/100),2),0),0)</f>
        <v>0</v>
      </c>
      <c r="P252" s="30" t="n">
        <f aca="false">IFERROR(INDEX(Adições!$R$2:$R$301,MATCH($B252,Adições!$A$2:$A$301,0)),0)</f>
        <v>0</v>
      </c>
      <c r="Q252" s="30" t="n">
        <f aca="false">IFERROR(ROUND(O252*P252/100,2),0)</f>
        <v>0</v>
      </c>
      <c r="R252" s="30" t="n">
        <f aca="false">IFERROR(ROUND(Q252*(-INDEX(Adições!$S$2:$S$301,MATCH($B252,Adições!$A$2:$A$301,0))/100),2),0)</f>
        <v>0</v>
      </c>
      <c r="S252" s="24" t="str">
        <f aca="false">IFERROR(""&amp;INDEX(Adições!$T$2:$T$301,MATCH($B252,Adições!$A$2:$A$301,0)),"")</f>
        <v/>
      </c>
      <c r="T252" s="29" t="s">
        <v>40</v>
      </c>
      <c r="U252" s="30" t="n">
        <f aca="false">IFERROR(ROUND(W252*100/V252,2),0)</f>
        <v>0</v>
      </c>
      <c r="V252" s="31" t="n">
        <f aca="false">IFERROR(INDEX(Adições!$I$2:$I$301,MATCH($B252,Adições!$A$2:$A$301,0)),0)</f>
        <v>0</v>
      </c>
      <c r="W252" s="30" t="n">
        <f aca="false">IFERROR(ROUND($G252/INDEX(Adições!$E$2:$E$301,MATCH($B252,Adições!$A$2:$A$301,0))*INDEX(Adições!$J$2:$J$301,MATCH($B252,Adições!$A$2:$A$301,0)),2),0)</f>
        <v>0</v>
      </c>
      <c r="X252" s="24" t="str">
        <f aca="false">IFERROR(""&amp;INDEX(Adições!$K$2:$K$301,MATCH($B252,Adições!$A$2:$A$301,0)),"")</f>
        <v/>
      </c>
      <c r="Y252" s="29" t="s">
        <v>40</v>
      </c>
      <c r="Z252" s="30" t="n">
        <f aca="false">IFERROR(ROUND(AB252*100/AA252,2),0)</f>
        <v>0</v>
      </c>
      <c r="AA252" s="31" t="n">
        <f aca="false">IFERROR(INDEX(Adições!$G$2:$G$301,MATCH($B252,Adições!$A$2:$A$301,0)),0)</f>
        <v>0</v>
      </c>
      <c r="AB252" s="30" t="n">
        <f aca="false">IFERROR(ROUND($G252/INDEX(Adições!$E$2:$E$301,MATCH($B252,Adições!$A$2:$A$301,0))*INDEX(Adições!$H$2:$H$301,MATCH($B252,Adições!$A$2:$A$301,0)),2),0)</f>
        <v>0</v>
      </c>
      <c r="AC252" s="28" t="n">
        <f aca="false">IFERROR(ROUND($G252/SUM(Adições!$E:$E)*Operação!$C$7,2),0)</f>
        <v>0</v>
      </c>
      <c r="AD252" s="29" t="s">
        <v>40</v>
      </c>
      <c r="AE252" s="30" t="n">
        <f aca="false">IFERROR(ROUND(AG252*100/AF252,2),0)</f>
        <v>0</v>
      </c>
      <c r="AF252" s="28" t="n">
        <f aca="false">IFERROR(INDEX(Adições!$L$2:$L$301,MATCH($B252,Adições!$A$2:$A$301,0)),0)</f>
        <v>0</v>
      </c>
      <c r="AG252" s="30" t="n">
        <f aca="false">IFERROR(ROUND($G252/INDEX(Adições!$E$2:$E$301,MATCH($B252,Adições!$A$2:$A$301,0))*INDEX(Adições!$M$2:$M$301,MATCH($B252,Adições!$A$2:$A$301,0)),2),0)</f>
        <v>0</v>
      </c>
      <c r="AH252" s="24" t="str">
        <f aca="false">IFERROR(""&amp;INDEX(Adições!$N$2:$N$301,MATCH($B252,Adições!$A$2:$A$301,0)),"")</f>
        <v/>
      </c>
      <c r="AI252" s="29" t="s">
        <v>40</v>
      </c>
      <c r="AJ252" s="30" t="n">
        <f aca="false">IFERROR(ROUND(AL252*100/AK252,2),0)</f>
        <v>0</v>
      </c>
      <c r="AK252" s="28" t="n">
        <f aca="false">IFERROR(INDEX(Adições!$O$2:$O$301,MATCH($B252,Adições!$A$2:$A$301,0)),0)</f>
        <v>0</v>
      </c>
      <c r="AL252" s="30" t="n">
        <f aca="false">IFERROR(ROUND($G252/INDEX(Adições!$E$2:$E$301,MATCH($B252,Adições!$A$2:$A$301,0))*INDEX(Adições!$P$2:$P$301,MATCH($B252,Adições!$A$2:$A$301,0)),2),0)</f>
        <v>0</v>
      </c>
      <c r="AM252" s="24" t="str">
        <f aca="false">IFERROR(""&amp;INDEX(Adições!$Q$2:$Q$301,MATCH($B252,Adições!$A$2:$A$301,0)),"")</f>
        <v/>
      </c>
      <c r="AN252" s="28" t="n">
        <f aca="false">M252+Q252+W252+AB252+AC252+AG252+AL252</f>
        <v>0</v>
      </c>
    </row>
    <row r="253" customFormat="false" ht="12.8" hidden="false" customHeight="false" outlineLevel="0" collapsed="false">
      <c r="A253" s="34"/>
      <c r="B253" s="21"/>
      <c r="C253" s="22"/>
      <c r="D253" s="32"/>
      <c r="E253" s="24" t="str">
        <f aca="false">IFERROR(""&amp;INDEX(Adições!$B$2:$B$301,MATCH($B253,Adições!$A$2:$A$301,0)),"")</f>
        <v/>
      </c>
      <c r="F253" s="25" t="n">
        <f aca="false">IFERROR(ROUND($G253/INDEX(Adições!$E$2:$E$301,MATCH($B253,Adições!$A$2:$A$301,0))*INDEX(Adições!$F$2:$F$301,MATCH($B253,Adições!$A$2:$A$301,0)),2),0)</f>
        <v>0</v>
      </c>
      <c r="G253" s="26" t="n">
        <f aca="false">ROUND(C253*D253,4)</f>
        <v>0</v>
      </c>
      <c r="H253" s="27" t="n">
        <f aca="false">ROUND(D253*Operação!$C$1,8)</f>
        <v>0</v>
      </c>
      <c r="I253" s="28" t="n">
        <f aca="false">ROUND(C253*H253,2)</f>
        <v>0</v>
      </c>
      <c r="J253" s="28" t="n">
        <f aca="false">IFERROR(ROUND($F253/SUM(Adições!$F:$F)*Operação!$C$4,2),0)</f>
        <v>0</v>
      </c>
      <c r="K253" s="28" t="n">
        <f aca="false">IFERROR(ROUND($G253/SUM(Adições!$E:$E)*Operação!$C$5,2),0)</f>
        <v>0</v>
      </c>
      <c r="L253" s="28" t="n">
        <f aca="false">IFERROR(ROUND($G253/SUM(Adições!$E:$E)*Operação!$C$6,2),0)</f>
        <v>0</v>
      </c>
      <c r="M253" s="28" t="n">
        <f aca="false">I253+J253+K253+L253</f>
        <v>0</v>
      </c>
      <c r="N253" s="29" t="s">
        <v>40</v>
      </c>
      <c r="O253" s="30" t="n">
        <f aca="false">IFERROR(IF(P253&gt;0,ROUND((M253+W253+AB253+AC253+AG253+AL253)/(1-P253/100),2),0),0)</f>
        <v>0</v>
      </c>
      <c r="P253" s="30" t="n">
        <f aca="false">IFERROR(INDEX(Adições!$R$2:$R$301,MATCH($B253,Adições!$A$2:$A$301,0)),0)</f>
        <v>0</v>
      </c>
      <c r="Q253" s="30" t="n">
        <f aca="false">IFERROR(ROUND(O253*P253/100,2),0)</f>
        <v>0</v>
      </c>
      <c r="R253" s="30" t="n">
        <f aca="false">IFERROR(ROUND(Q253*(-INDEX(Adições!$S$2:$S$301,MATCH($B253,Adições!$A$2:$A$301,0))/100),2),0)</f>
        <v>0</v>
      </c>
      <c r="S253" s="24" t="str">
        <f aca="false">IFERROR(""&amp;INDEX(Adições!$T$2:$T$301,MATCH($B253,Adições!$A$2:$A$301,0)),"")</f>
        <v/>
      </c>
      <c r="T253" s="29" t="s">
        <v>40</v>
      </c>
      <c r="U253" s="30" t="n">
        <f aca="false">IFERROR(ROUND(W253*100/V253,2),0)</f>
        <v>0</v>
      </c>
      <c r="V253" s="31" t="n">
        <f aca="false">IFERROR(INDEX(Adições!$I$2:$I$301,MATCH($B253,Adições!$A$2:$A$301,0)),0)</f>
        <v>0</v>
      </c>
      <c r="W253" s="30" t="n">
        <f aca="false">IFERROR(ROUND($G253/INDEX(Adições!$E$2:$E$301,MATCH($B253,Adições!$A$2:$A$301,0))*INDEX(Adições!$J$2:$J$301,MATCH($B253,Adições!$A$2:$A$301,0)),2),0)</f>
        <v>0</v>
      </c>
      <c r="X253" s="24" t="str">
        <f aca="false">IFERROR(""&amp;INDEX(Adições!$K$2:$K$301,MATCH($B253,Adições!$A$2:$A$301,0)),"")</f>
        <v/>
      </c>
      <c r="Y253" s="29" t="s">
        <v>40</v>
      </c>
      <c r="Z253" s="30" t="n">
        <f aca="false">IFERROR(ROUND(AB253*100/AA253,2),0)</f>
        <v>0</v>
      </c>
      <c r="AA253" s="31" t="n">
        <f aca="false">IFERROR(INDEX(Adições!$G$2:$G$301,MATCH($B253,Adições!$A$2:$A$301,0)),0)</f>
        <v>0</v>
      </c>
      <c r="AB253" s="30" t="n">
        <f aca="false">IFERROR(ROUND($G253/INDEX(Adições!$E$2:$E$301,MATCH($B253,Adições!$A$2:$A$301,0))*INDEX(Adições!$H$2:$H$301,MATCH($B253,Adições!$A$2:$A$301,0)),2),0)</f>
        <v>0</v>
      </c>
      <c r="AC253" s="28" t="n">
        <f aca="false">IFERROR(ROUND($G253/SUM(Adições!$E:$E)*Operação!$C$7,2),0)</f>
        <v>0</v>
      </c>
      <c r="AD253" s="29" t="s">
        <v>40</v>
      </c>
      <c r="AE253" s="30" t="n">
        <f aca="false">IFERROR(ROUND(AG253*100/AF253,2),0)</f>
        <v>0</v>
      </c>
      <c r="AF253" s="28" t="n">
        <f aca="false">IFERROR(INDEX(Adições!$L$2:$L$301,MATCH($B253,Adições!$A$2:$A$301,0)),0)</f>
        <v>0</v>
      </c>
      <c r="AG253" s="30" t="n">
        <f aca="false">IFERROR(ROUND($G253/INDEX(Adições!$E$2:$E$301,MATCH($B253,Adições!$A$2:$A$301,0))*INDEX(Adições!$M$2:$M$301,MATCH($B253,Adições!$A$2:$A$301,0)),2),0)</f>
        <v>0</v>
      </c>
      <c r="AH253" s="24" t="str">
        <f aca="false">IFERROR(""&amp;INDEX(Adições!$N$2:$N$301,MATCH($B253,Adições!$A$2:$A$301,0)),"")</f>
        <v/>
      </c>
      <c r="AI253" s="29" t="s">
        <v>40</v>
      </c>
      <c r="AJ253" s="30" t="n">
        <f aca="false">IFERROR(ROUND(AL253*100/AK253,2),0)</f>
        <v>0</v>
      </c>
      <c r="AK253" s="28" t="n">
        <f aca="false">IFERROR(INDEX(Adições!$O$2:$O$301,MATCH($B253,Adições!$A$2:$A$301,0)),0)</f>
        <v>0</v>
      </c>
      <c r="AL253" s="30" t="n">
        <f aca="false">IFERROR(ROUND($G253/INDEX(Adições!$E$2:$E$301,MATCH($B253,Adições!$A$2:$A$301,0))*INDEX(Adições!$P$2:$P$301,MATCH($B253,Adições!$A$2:$A$301,0)),2),0)</f>
        <v>0</v>
      </c>
      <c r="AM253" s="24" t="str">
        <f aca="false">IFERROR(""&amp;INDEX(Adições!$Q$2:$Q$301,MATCH($B253,Adições!$A$2:$A$301,0)),"")</f>
        <v/>
      </c>
      <c r="AN253" s="28" t="n">
        <f aca="false">M253+Q253+W253+AB253+AC253+AG253+AL253</f>
        <v>0</v>
      </c>
    </row>
    <row r="254" customFormat="false" ht="12.8" hidden="false" customHeight="false" outlineLevel="0" collapsed="false">
      <c r="A254" s="34"/>
      <c r="B254" s="21"/>
      <c r="C254" s="22"/>
      <c r="D254" s="32"/>
      <c r="E254" s="24" t="str">
        <f aca="false">IFERROR(""&amp;INDEX(Adições!$B$2:$B$301,MATCH($B254,Adições!$A$2:$A$301,0)),"")</f>
        <v/>
      </c>
      <c r="F254" s="25" t="n">
        <f aca="false">IFERROR(ROUND($G254/INDEX(Adições!$E$2:$E$301,MATCH($B254,Adições!$A$2:$A$301,0))*INDEX(Adições!$F$2:$F$301,MATCH($B254,Adições!$A$2:$A$301,0)),2),0)</f>
        <v>0</v>
      </c>
      <c r="G254" s="26" t="n">
        <f aca="false">ROUND(C254*D254,4)</f>
        <v>0</v>
      </c>
      <c r="H254" s="27" t="n">
        <f aca="false">ROUND(D254*Operação!$C$1,8)</f>
        <v>0</v>
      </c>
      <c r="I254" s="28" t="n">
        <f aca="false">ROUND(C254*H254,2)</f>
        <v>0</v>
      </c>
      <c r="J254" s="28" t="n">
        <f aca="false">IFERROR(ROUND($F254/SUM(Adições!$F:$F)*Operação!$C$4,2),0)</f>
        <v>0</v>
      </c>
      <c r="K254" s="28" t="n">
        <f aca="false">IFERROR(ROUND($G254/SUM(Adições!$E:$E)*Operação!$C$5,2),0)</f>
        <v>0</v>
      </c>
      <c r="L254" s="28" t="n">
        <f aca="false">IFERROR(ROUND($G254/SUM(Adições!$E:$E)*Operação!$C$6,2),0)</f>
        <v>0</v>
      </c>
      <c r="M254" s="28" t="n">
        <f aca="false">I254+J254+K254+L254</f>
        <v>0</v>
      </c>
      <c r="N254" s="29" t="s">
        <v>40</v>
      </c>
      <c r="O254" s="30" t="n">
        <f aca="false">IFERROR(IF(P254&gt;0,ROUND((M254+W254+AB254+AC254+AG254+AL254)/(1-P254/100),2),0),0)</f>
        <v>0</v>
      </c>
      <c r="P254" s="30" t="n">
        <f aca="false">IFERROR(INDEX(Adições!$R$2:$R$301,MATCH($B254,Adições!$A$2:$A$301,0)),0)</f>
        <v>0</v>
      </c>
      <c r="Q254" s="30" t="n">
        <f aca="false">IFERROR(ROUND(O254*P254/100,2),0)</f>
        <v>0</v>
      </c>
      <c r="R254" s="30" t="n">
        <f aca="false">IFERROR(ROUND(Q254*(-INDEX(Adições!$S$2:$S$301,MATCH($B254,Adições!$A$2:$A$301,0))/100),2),0)</f>
        <v>0</v>
      </c>
      <c r="S254" s="24" t="str">
        <f aca="false">IFERROR(""&amp;INDEX(Adições!$T$2:$T$301,MATCH($B254,Adições!$A$2:$A$301,0)),"")</f>
        <v/>
      </c>
      <c r="T254" s="29" t="s">
        <v>40</v>
      </c>
      <c r="U254" s="30" t="n">
        <f aca="false">IFERROR(ROUND(W254*100/V254,2),0)</f>
        <v>0</v>
      </c>
      <c r="V254" s="31" t="n">
        <f aca="false">IFERROR(INDEX(Adições!$I$2:$I$301,MATCH($B254,Adições!$A$2:$A$301,0)),0)</f>
        <v>0</v>
      </c>
      <c r="W254" s="30" t="n">
        <f aca="false">IFERROR(ROUND($G254/INDEX(Adições!$E$2:$E$301,MATCH($B254,Adições!$A$2:$A$301,0))*INDEX(Adições!$J$2:$J$301,MATCH($B254,Adições!$A$2:$A$301,0)),2),0)</f>
        <v>0</v>
      </c>
      <c r="X254" s="24" t="str">
        <f aca="false">IFERROR(""&amp;INDEX(Adições!$K$2:$K$301,MATCH($B254,Adições!$A$2:$A$301,0)),"")</f>
        <v/>
      </c>
      <c r="Y254" s="29" t="s">
        <v>40</v>
      </c>
      <c r="Z254" s="30" t="n">
        <f aca="false">IFERROR(ROUND(AB254*100/AA254,2),0)</f>
        <v>0</v>
      </c>
      <c r="AA254" s="31" t="n">
        <f aca="false">IFERROR(INDEX(Adições!$G$2:$G$301,MATCH($B254,Adições!$A$2:$A$301,0)),0)</f>
        <v>0</v>
      </c>
      <c r="AB254" s="30" t="n">
        <f aca="false">IFERROR(ROUND($G254/INDEX(Adições!$E$2:$E$301,MATCH($B254,Adições!$A$2:$A$301,0))*INDEX(Adições!$H$2:$H$301,MATCH($B254,Adições!$A$2:$A$301,0)),2),0)</f>
        <v>0</v>
      </c>
      <c r="AC254" s="28" t="n">
        <f aca="false">IFERROR(ROUND($G254/SUM(Adições!$E:$E)*Operação!$C$7,2),0)</f>
        <v>0</v>
      </c>
      <c r="AD254" s="29" t="s">
        <v>40</v>
      </c>
      <c r="AE254" s="30" t="n">
        <f aca="false">IFERROR(ROUND(AG254*100/AF254,2),0)</f>
        <v>0</v>
      </c>
      <c r="AF254" s="28" t="n">
        <f aca="false">IFERROR(INDEX(Adições!$L$2:$L$301,MATCH($B254,Adições!$A$2:$A$301,0)),0)</f>
        <v>0</v>
      </c>
      <c r="AG254" s="30" t="n">
        <f aca="false">IFERROR(ROUND($G254/INDEX(Adições!$E$2:$E$301,MATCH($B254,Adições!$A$2:$A$301,0))*INDEX(Adições!$M$2:$M$301,MATCH($B254,Adições!$A$2:$A$301,0)),2),0)</f>
        <v>0</v>
      </c>
      <c r="AH254" s="24" t="str">
        <f aca="false">IFERROR(""&amp;INDEX(Adições!$N$2:$N$301,MATCH($B254,Adições!$A$2:$A$301,0)),"")</f>
        <v/>
      </c>
      <c r="AI254" s="29" t="s">
        <v>40</v>
      </c>
      <c r="AJ254" s="30" t="n">
        <f aca="false">IFERROR(ROUND(AL254*100/AK254,2),0)</f>
        <v>0</v>
      </c>
      <c r="AK254" s="28" t="n">
        <f aca="false">IFERROR(INDEX(Adições!$O$2:$O$301,MATCH($B254,Adições!$A$2:$A$301,0)),0)</f>
        <v>0</v>
      </c>
      <c r="AL254" s="30" t="n">
        <f aca="false">IFERROR(ROUND($G254/INDEX(Adições!$E$2:$E$301,MATCH($B254,Adições!$A$2:$A$301,0))*INDEX(Adições!$P$2:$P$301,MATCH($B254,Adições!$A$2:$A$301,0)),2),0)</f>
        <v>0</v>
      </c>
      <c r="AM254" s="24" t="str">
        <f aca="false">IFERROR(""&amp;INDEX(Adições!$Q$2:$Q$301,MATCH($B254,Adições!$A$2:$A$301,0)),"")</f>
        <v/>
      </c>
      <c r="AN254" s="28" t="n">
        <f aca="false">M254+Q254+W254+AB254+AC254+AG254+AL254</f>
        <v>0</v>
      </c>
    </row>
    <row r="255" customFormat="false" ht="12.8" hidden="false" customHeight="false" outlineLevel="0" collapsed="false">
      <c r="A255" s="34"/>
      <c r="B255" s="21"/>
      <c r="C255" s="22"/>
      <c r="D255" s="32"/>
      <c r="E255" s="24" t="str">
        <f aca="false">IFERROR(""&amp;INDEX(Adições!$B$2:$B$301,MATCH($B255,Adições!$A$2:$A$301,0)),"")</f>
        <v/>
      </c>
      <c r="F255" s="25" t="n">
        <f aca="false">IFERROR(ROUND($G255/INDEX(Adições!$E$2:$E$301,MATCH($B255,Adições!$A$2:$A$301,0))*INDEX(Adições!$F$2:$F$301,MATCH($B255,Adições!$A$2:$A$301,0)),2),0)</f>
        <v>0</v>
      </c>
      <c r="G255" s="26" t="n">
        <f aca="false">ROUND(C255*D255,4)</f>
        <v>0</v>
      </c>
      <c r="H255" s="27" t="n">
        <f aca="false">ROUND(D255*Operação!$C$1,8)</f>
        <v>0</v>
      </c>
      <c r="I255" s="28" t="n">
        <f aca="false">ROUND(C255*H255,2)</f>
        <v>0</v>
      </c>
      <c r="J255" s="28" t="n">
        <f aca="false">IFERROR(ROUND($F255/SUM(Adições!$F:$F)*Operação!$C$4,2),0)</f>
        <v>0</v>
      </c>
      <c r="K255" s="28" t="n">
        <f aca="false">IFERROR(ROUND($G255/SUM(Adições!$E:$E)*Operação!$C$5,2),0)</f>
        <v>0</v>
      </c>
      <c r="L255" s="28" t="n">
        <f aca="false">IFERROR(ROUND($G255/SUM(Adições!$E:$E)*Operação!$C$6,2),0)</f>
        <v>0</v>
      </c>
      <c r="M255" s="28" t="n">
        <f aca="false">I255+J255+K255+L255</f>
        <v>0</v>
      </c>
      <c r="N255" s="29" t="s">
        <v>40</v>
      </c>
      <c r="O255" s="30" t="n">
        <f aca="false">IFERROR(IF(P255&gt;0,ROUND((M255+W255+AB255+AC255+AG255+AL255)/(1-P255/100),2),0),0)</f>
        <v>0</v>
      </c>
      <c r="P255" s="30" t="n">
        <f aca="false">IFERROR(INDEX(Adições!$R$2:$R$301,MATCH($B255,Adições!$A$2:$A$301,0)),0)</f>
        <v>0</v>
      </c>
      <c r="Q255" s="30" t="n">
        <f aca="false">IFERROR(ROUND(O255*P255/100,2),0)</f>
        <v>0</v>
      </c>
      <c r="R255" s="30" t="n">
        <f aca="false">IFERROR(ROUND(Q255*(-INDEX(Adições!$S$2:$S$301,MATCH($B255,Adições!$A$2:$A$301,0))/100),2),0)</f>
        <v>0</v>
      </c>
      <c r="S255" s="24" t="str">
        <f aca="false">IFERROR(""&amp;INDEX(Adições!$T$2:$T$301,MATCH($B255,Adições!$A$2:$A$301,0)),"")</f>
        <v/>
      </c>
      <c r="T255" s="29" t="s">
        <v>40</v>
      </c>
      <c r="U255" s="30" t="n">
        <f aca="false">IFERROR(ROUND(W255*100/V255,2),0)</f>
        <v>0</v>
      </c>
      <c r="V255" s="31" t="n">
        <f aca="false">IFERROR(INDEX(Adições!$I$2:$I$301,MATCH($B255,Adições!$A$2:$A$301,0)),0)</f>
        <v>0</v>
      </c>
      <c r="W255" s="30" t="n">
        <f aca="false">IFERROR(ROUND($G255/INDEX(Adições!$E$2:$E$301,MATCH($B255,Adições!$A$2:$A$301,0))*INDEX(Adições!$J$2:$J$301,MATCH($B255,Adições!$A$2:$A$301,0)),2),0)</f>
        <v>0</v>
      </c>
      <c r="X255" s="24" t="str">
        <f aca="false">IFERROR(""&amp;INDEX(Adições!$K$2:$K$301,MATCH($B255,Adições!$A$2:$A$301,0)),"")</f>
        <v/>
      </c>
      <c r="Y255" s="29" t="s">
        <v>40</v>
      </c>
      <c r="Z255" s="30" t="n">
        <f aca="false">IFERROR(ROUND(AB255*100/AA255,2),0)</f>
        <v>0</v>
      </c>
      <c r="AA255" s="31" t="n">
        <f aca="false">IFERROR(INDEX(Adições!$G$2:$G$301,MATCH($B255,Adições!$A$2:$A$301,0)),0)</f>
        <v>0</v>
      </c>
      <c r="AB255" s="30" t="n">
        <f aca="false">IFERROR(ROUND($G255/INDEX(Adições!$E$2:$E$301,MATCH($B255,Adições!$A$2:$A$301,0))*INDEX(Adições!$H$2:$H$301,MATCH($B255,Adições!$A$2:$A$301,0)),2),0)</f>
        <v>0</v>
      </c>
      <c r="AC255" s="28" t="n">
        <f aca="false">IFERROR(ROUND($G255/SUM(Adições!$E:$E)*Operação!$C$7,2),0)</f>
        <v>0</v>
      </c>
      <c r="AD255" s="29" t="s">
        <v>40</v>
      </c>
      <c r="AE255" s="30" t="n">
        <f aca="false">IFERROR(ROUND(AG255*100/AF255,2),0)</f>
        <v>0</v>
      </c>
      <c r="AF255" s="28" t="n">
        <f aca="false">IFERROR(INDEX(Adições!$L$2:$L$301,MATCH($B255,Adições!$A$2:$A$301,0)),0)</f>
        <v>0</v>
      </c>
      <c r="AG255" s="30" t="n">
        <f aca="false">IFERROR(ROUND($G255/INDEX(Adições!$E$2:$E$301,MATCH($B255,Adições!$A$2:$A$301,0))*INDEX(Adições!$M$2:$M$301,MATCH($B255,Adições!$A$2:$A$301,0)),2),0)</f>
        <v>0</v>
      </c>
      <c r="AH255" s="24" t="str">
        <f aca="false">IFERROR(""&amp;INDEX(Adições!$N$2:$N$301,MATCH($B255,Adições!$A$2:$A$301,0)),"")</f>
        <v/>
      </c>
      <c r="AI255" s="29" t="s">
        <v>40</v>
      </c>
      <c r="AJ255" s="30" t="n">
        <f aca="false">IFERROR(ROUND(AL255*100/AK255,2),0)</f>
        <v>0</v>
      </c>
      <c r="AK255" s="28" t="n">
        <f aca="false">IFERROR(INDEX(Adições!$O$2:$O$301,MATCH($B255,Adições!$A$2:$A$301,0)),0)</f>
        <v>0</v>
      </c>
      <c r="AL255" s="30" t="n">
        <f aca="false">IFERROR(ROUND($G255/INDEX(Adições!$E$2:$E$301,MATCH($B255,Adições!$A$2:$A$301,0))*INDEX(Adições!$P$2:$P$301,MATCH($B255,Adições!$A$2:$A$301,0)),2),0)</f>
        <v>0</v>
      </c>
      <c r="AM255" s="24" t="str">
        <f aca="false">IFERROR(""&amp;INDEX(Adições!$Q$2:$Q$301,MATCH($B255,Adições!$A$2:$A$301,0)),"")</f>
        <v/>
      </c>
      <c r="AN255" s="28" t="n">
        <f aca="false">M255+Q255+W255+AB255+AC255+AG255+AL255</f>
        <v>0</v>
      </c>
    </row>
    <row r="256" customFormat="false" ht="12.8" hidden="false" customHeight="false" outlineLevel="0" collapsed="false">
      <c r="A256" s="34"/>
      <c r="B256" s="21"/>
      <c r="C256" s="22"/>
      <c r="D256" s="32"/>
      <c r="E256" s="24" t="str">
        <f aca="false">IFERROR(""&amp;INDEX(Adições!$B$2:$B$301,MATCH($B256,Adições!$A$2:$A$301,0)),"")</f>
        <v/>
      </c>
      <c r="F256" s="25" t="n">
        <f aca="false">IFERROR(ROUND($G256/INDEX(Adições!$E$2:$E$301,MATCH($B256,Adições!$A$2:$A$301,0))*INDEX(Adições!$F$2:$F$301,MATCH($B256,Adições!$A$2:$A$301,0)),2),0)</f>
        <v>0</v>
      </c>
      <c r="G256" s="26" t="n">
        <f aca="false">ROUND(C256*D256,4)</f>
        <v>0</v>
      </c>
      <c r="H256" s="27" t="n">
        <f aca="false">ROUND(D256*Operação!$C$1,8)</f>
        <v>0</v>
      </c>
      <c r="I256" s="28" t="n">
        <f aca="false">ROUND(C256*H256,2)</f>
        <v>0</v>
      </c>
      <c r="J256" s="28" t="n">
        <f aca="false">IFERROR(ROUND($F256/SUM(Adições!$F:$F)*Operação!$C$4,2),0)</f>
        <v>0</v>
      </c>
      <c r="K256" s="28" t="n">
        <f aca="false">IFERROR(ROUND($G256/SUM(Adições!$E:$E)*Operação!$C$5,2),0)</f>
        <v>0</v>
      </c>
      <c r="L256" s="28" t="n">
        <f aca="false">IFERROR(ROUND($G256/SUM(Adições!$E:$E)*Operação!$C$6,2),0)</f>
        <v>0</v>
      </c>
      <c r="M256" s="28" t="n">
        <f aca="false">I256+J256+K256+L256</f>
        <v>0</v>
      </c>
      <c r="N256" s="29" t="s">
        <v>40</v>
      </c>
      <c r="O256" s="30" t="n">
        <f aca="false">IFERROR(IF(P256&gt;0,ROUND((M256+W256+AB256+AC256+AG256+AL256)/(1-P256/100),2),0),0)</f>
        <v>0</v>
      </c>
      <c r="P256" s="30" t="n">
        <f aca="false">IFERROR(INDEX(Adições!$R$2:$R$301,MATCH($B256,Adições!$A$2:$A$301,0)),0)</f>
        <v>0</v>
      </c>
      <c r="Q256" s="30" t="n">
        <f aca="false">IFERROR(ROUND(O256*P256/100,2),0)</f>
        <v>0</v>
      </c>
      <c r="R256" s="30" t="n">
        <f aca="false">IFERROR(ROUND(Q256*(-INDEX(Adições!$S$2:$S$301,MATCH($B256,Adições!$A$2:$A$301,0))/100),2),0)</f>
        <v>0</v>
      </c>
      <c r="S256" s="24" t="str">
        <f aca="false">IFERROR(""&amp;INDEX(Adições!$T$2:$T$301,MATCH($B256,Adições!$A$2:$A$301,0)),"")</f>
        <v/>
      </c>
      <c r="T256" s="29" t="s">
        <v>40</v>
      </c>
      <c r="U256" s="30" t="n">
        <f aca="false">IFERROR(ROUND(W256*100/V256,2),0)</f>
        <v>0</v>
      </c>
      <c r="V256" s="31" t="n">
        <f aca="false">IFERROR(INDEX(Adições!$I$2:$I$301,MATCH($B256,Adições!$A$2:$A$301,0)),0)</f>
        <v>0</v>
      </c>
      <c r="W256" s="30" t="n">
        <f aca="false">IFERROR(ROUND($G256/INDEX(Adições!$E$2:$E$301,MATCH($B256,Adições!$A$2:$A$301,0))*INDEX(Adições!$J$2:$J$301,MATCH($B256,Adições!$A$2:$A$301,0)),2),0)</f>
        <v>0</v>
      </c>
      <c r="X256" s="24" t="str">
        <f aca="false">IFERROR(""&amp;INDEX(Adições!$K$2:$K$301,MATCH($B256,Adições!$A$2:$A$301,0)),"")</f>
        <v/>
      </c>
      <c r="Y256" s="29" t="s">
        <v>40</v>
      </c>
      <c r="Z256" s="30" t="n">
        <f aca="false">IFERROR(ROUND(AB256*100/AA256,2),0)</f>
        <v>0</v>
      </c>
      <c r="AA256" s="31" t="n">
        <f aca="false">IFERROR(INDEX(Adições!$G$2:$G$301,MATCH($B256,Adições!$A$2:$A$301,0)),0)</f>
        <v>0</v>
      </c>
      <c r="AB256" s="30" t="n">
        <f aca="false">IFERROR(ROUND($G256/INDEX(Adições!$E$2:$E$301,MATCH($B256,Adições!$A$2:$A$301,0))*INDEX(Adições!$H$2:$H$301,MATCH($B256,Adições!$A$2:$A$301,0)),2),0)</f>
        <v>0</v>
      </c>
      <c r="AC256" s="28" t="n">
        <f aca="false">IFERROR(ROUND($G256/SUM(Adições!$E:$E)*Operação!$C$7,2),0)</f>
        <v>0</v>
      </c>
      <c r="AD256" s="29" t="s">
        <v>40</v>
      </c>
      <c r="AE256" s="30" t="n">
        <f aca="false">IFERROR(ROUND(AG256*100/AF256,2),0)</f>
        <v>0</v>
      </c>
      <c r="AF256" s="28" t="n">
        <f aca="false">IFERROR(INDEX(Adições!$L$2:$L$301,MATCH($B256,Adições!$A$2:$A$301,0)),0)</f>
        <v>0</v>
      </c>
      <c r="AG256" s="30" t="n">
        <f aca="false">IFERROR(ROUND($G256/INDEX(Adições!$E$2:$E$301,MATCH($B256,Adições!$A$2:$A$301,0))*INDEX(Adições!$M$2:$M$301,MATCH($B256,Adições!$A$2:$A$301,0)),2),0)</f>
        <v>0</v>
      </c>
      <c r="AH256" s="24" t="str">
        <f aca="false">IFERROR(""&amp;INDEX(Adições!$N$2:$N$301,MATCH($B256,Adições!$A$2:$A$301,0)),"")</f>
        <v/>
      </c>
      <c r="AI256" s="29" t="s">
        <v>40</v>
      </c>
      <c r="AJ256" s="30" t="n">
        <f aca="false">IFERROR(ROUND(AL256*100/AK256,2),0)</f>
        <v>0</v>
      </c>
      <c r="AK256" s="28" t="n">
        <f aca="false">IFERROR(INDEX(Adições!$O$2:$O$301,MATCH($B256,Adições!$A$2:$A$301,0)),0)</f>
        <v>0</v>
      </c>
      <c r="AL256" s="30" t="n">
        <f aca="false">IFERROR(ROUND($G256/INDEX(Adições!$E$2:$E$301,MATCH($B256,Adições!$A$2:$A$301,0))*INDEX(Adições!$P$2:$P$301,MATCH($B256,Adições!$A$2:$A$301,0)),2),0)</f>
        <v>0</v>
      </c>
      <c r="AM256" s="24" t="str">
        <f aca="false">IFERROR(""&amp;INDEX(Adições!$Q$2:$Q$301,MATCH($B256,Adições!$A$2:$A$301,0)),"")</f>
        <v/>
      </c>
      <c r="AN256" s="28" t="n">
        <f aca="false">M256+Q256+W256+AB256+AC256+AG256+AL256</f>
        <v>0</v>
      </c>
    </row>
    <row r="257" customFormat="false" ht="12.8" hidden="false" customHeight="false" outlineLevel="0" collapsed="false">
      <c r="A257" s="34"/>
      <c r="B257" s="21"/>
      <c r="C257" s="22"/>
      <c r="D257" s="32"/>
      <c r="E257" s="24" t="str">
        <f aca="false">IFERROR(""&amp;INDEX(Adições!$B$2:$B$301,MATCH($B257,Adições!$A$2:$A$301,0)),"")</f>
        <v/>
      </c>
      <c r="F257" s="25" t="n">
        <f aca="false">IFERROR(ROUND($G257/INDEX(Adições!$E$2:$E$301,MATCH($B257,Adições!$A$2:$A$301,0))*INDEX(Adições!$F$2:$F$301,MATCH($B257,Adições!$A$2:$A$301,0)),2),0)</f>
        <v>0</v>
      </c>
      <c r="G257" s="26" t="n">
        <f aca="false">ROUND(C257*D257,4)</f>
        <v>0</v>
      </c>
      <c r="H257" s="27" t="n">
        <f aca="false">ROUND(D257*Operação!$C$1,8)</f>
        <v>0</v>
      </c>
      <c r="I257" s="28" t="n">
        <f aca="false">ROUND(C257*H257,2)</f>
        <v>0</v>
      </c>
      <c r="J257" s="28" t="n">
        <f aca="false">IFERROR(ROUND($F257/SUM(Adições!$F:$F)*Operação!$C$4,2),0)</f>
        <v>0</v>
      </c>
      <c r="K257" s="28" t="n">
        <f aca="false">IFERROR(ROUND($G257/SUM(Adições!$E:$E)*Operação!$C$5,2),0)</f>
        <v>0</v>
      </c>
      <c r="L257" s="28" t="n">
        <f aca="false">IFERROR(ROUND($G257/SUM(Adições!$E:$E)*Operação!$C$6,2),0)</f>
        <v>0</v>
      </c>
      <c r="M257" s="28" t="n">
        <f aca="false">I257+J257+K257+L257</f>
        <v>0</v>
      </c>
      <c r="N257" s="29" t="s">
        <v>40</v>
      </c>
      <c r="O257" s="30" t="n">
        <f aca="false">IFERROR(IF(P257&gt;0,ROUND((M257+W257+AB257+AC257+AG257+AL257)/(1-P257/100),2),0),0)</f>
        <v>0</v>
      </c>
      <c r="P257" s="30" t="n">
        <f aca="false">IFERROR(INDEX(Adições!$R$2:$R$301,MATCH($B257,Adições!$A$2:$A$301,0)),0)</f>
        <v>0</v>
      </c>
      <c r="Q257" s="30" t="n">
        <f aca="false">IFERROR(ROUND(O257*P257/100,2),0)</f>
        <v>0</v>
      </c>
      <c r="R257" s="30" t="n">
        <f aca="false">IFERROR(ROUND(Q257*(-INDEX(Adições!$S$2:$S$301,MATCH($B257,Adições!$A$2:$A$301,0))/100),2),0)</f>
        <v>0</v>
      </c>
      <c r="S257" s="24" t="str">
        <f aca="false">IFERROR(""&amp;INDEX(Adições!$T$2:$T$301,MATCH($B257,Adições!$A$2:$A$301,0)),"")</f>
        <v/>
      </c>
      <c r="T257" s="29" t="s">
        <v>40</v>
      </c>
      <c r="U257" s="30" t="n">
        <f aca="false">IFERROR(ROUND(W257*100/V257,2),0)</f>
        <v>0</v>
      </c>
      <c r="V257" s="31" t="n">
        <f aca="false">IFERROR(INDEX(Adições!$I$2:$I$301,MATCH($B257,Adições!$A$2:$A$301,0)),0)</f>
        <v>0</v>
      </c>
      <c r="W257" s="30" t="n">
        <f aca="false">IFERROR(ROUND($G257/INDEX(Adições!$E$2:$E$301,MATCH($B257,Adições!$A$2:$A$301,0))*INDEX(Adições!$J$2:$J$301,MATCH($B257,Adições!$A$2:$A$301,0)),2),0)</f>
        <v>0</v>
      </c>
      <c r="X257" s="24" t="str">
        <f aca="false">IFERROR(""&amp;INDEX(Adições!$K$2:$K$301,MATCH($B257,Adições!$A$2:$A$301,0)),"")</f>
        <v/>
      </c>
      <c r="Y257" s="29" t="s">
        <v>40</v>
      </c>
      <c r="Z257" s="30" t="n">
        <f aca="false">IFERROR(ROUND(AB257*100/AA257,2),0)</f>
        <v>0</v>
      </c>
      <c r="AA257" s="31" t="n">
        <f aca="false">IFERROR(INDEX(Adições!$G$2:$G$301,MATCH($B257,Adições!$A$2:$A$301,0)),0)</f>
        <v>0</v>
      </c>
      <c r="AB257" s="30" t="n">
        <f aca="false">IFERROR(ROUND($G257/INDEX(Adições!$E$2:$E$301,MATCH($B257,Adições!$A$2:$A$301,0))*INDEX(Adições!$H$2:$H$301,MATCH($B257,Adições!$A$2:$A$301,0)),2),0)</f>
        <v>0</v>
      </c>
      <c r="AC257" s="28" t="n">
        <f aca="false">IFERROR(ROUND($G257/SUM(Adições!$E:$E)*Operação!$C$7,2),0)</f>
        <v>0</v>
      </c>
      <c r="AD257" s="29" t="s">
        <v>40</v>
      </c>
      <c r="AE257" s="30" t="n">
        <f aca="false">IFERROR(ROUND(AG257*100/AF257,2),0)</f>
        <v>0</v>
      </c>
      <c r="AF257" s="28" t="n">
        <f aca="false">IFERROR(INDEX(Adições!$L$2:$L$301,MATCH($B257,Adições!$A$2:$A$301,0)),0)</f>
        <v>0</v>
      </c>
      <c r="AG257" s="30" t="n">
        <f aca="false">IFERROR(ROUND($G257/INDEX(Adições!$E$2:$E$301,MATCH($B257,Adições!$A$2:$A$301,0))*INDEX(Adições!$M$2:$M$301,MATCH($B257,Adições!$A$2:$A$301,0)),2),0)</f>
        <v>0</v>
      </c>
      <c r="AH257" s="24" t="str">
        <f aca="false">IFERROR(""&amp;INDEX(Adições!$N$2:$N$301,MATCH($B257,Adições!$A$2:$A$301,0)),"")</f>
        <v/>
      </c>
      <c r="AI257" s="29" t="s">
        <v>40</v>
      </c>
      <c r="AJ257" s="30" t="n">
        <f aca="false">IFERROR(ROUND(AL257*100/AK257,2),0)</f>
        <v>0</v>
      </c>
      <c r="AK257" s="28" t="n">
        <f aca="false">IFERROR(INDEX(Adições!$O$2:$O$301,MATCH($B257,Adições!$A$2:$A$301,0)),0)</f>
        <v>0</v>
      </c>
      <c r="AL257" s="30" t="n">
        <f aca="false">IFERROR(ROUND($G257/INDEX(Adições!$E$2:$E$301,MATCH($B257,Adições!$A$2:$A$301,0))*INDEX(Adições!$P$2:$P$301,MATCH($B257,Adições!$A$2:$A$301,0)),2),0)</f>
        <v>0</v>
      </c>
      <c r="AM257" s="24" t="str">
        <f aca="false">IFERROR(""&amp;INDEX(Adições!$Q$2:$Q$301,MATCH($B257,Adições!$A$2:$A$301,0)),"")</f>
        <v/>
      </c>
      <c r="AN257" s="28" t="n">
        <f aca="false">M257+Q257+W257+AB257+AC257+AG257+AL257</f>
        <v>0</v>
      </c>
    </row>
    <row r="258" customFormat="false" ht="12.8" hidden="false" customHeight="false" outlineLevel="0" collapsed="false">
      <c r="A258" s="34"/>
      <c r="B258" s="21"/>
      <c r="C258" s="22"/>
      <c r="D258" s="32"/>
      <c r="E258" s="24" t="str">
        <f aca="false">IFERROR(""&amp;INDEX(Adições!$B$2:$B$301,MATCH($B258,Adições!$A$2:$A$301,0)),"")</f>
        <v/>
      </c>
      <c r="F258" s="25" t="n">
        <f aca="false">IFERROR(ROUND($G258/INDEX(Adições!$E$2:$E$301,MATCH($B258,Adições!$A$2:$A$301,0))*INDEX(Adições!$F$2:$F$301,MATCH($B258,Adições!$A$2:$A$301,0)),2),0)</f>
        <v>0</v>
      </c>
      <c r="G258" s="26" t="n">
        <f aca="false">ROUND(C258*D258,4)</f>
        <v>0</v>
      </c>
      <c r="H258" s="27" t="n">
        <f aca="false">ROUND(D258*Operação!$C$1,8)</f>
        <v>0</v>
      </c>
      <c r="I258" s="28" t="n">
        <f aca="false">ROUND(C258*H258,2)</f>
        <v>0</v>
      </c>
      <c r="J258" s="28" t="n">
        <f aca="false">IFERROR(ROUND($F258/SUM(Adições!$F:$F)*Operação!$C$4,2),0)</f>
        <v>0</v>
      </c>
      <c r="K258" s="28" t="n">
        <f aca="false">IFERROR(ROUND($G258/SUM(Adições!$E:$E)*Operação!$C$5,2),0)</f>
        <v>0</v>
      </c>
      <c r="L258" s="28" t="n">
        <f aca="false">IFERROR(ROUND($G258/SUM(Adições!$E:$E)*Operação!$C$6,2),0)</f>
        <v>0</v>
      </c>
      <c r="M258" s="28" t="n">
        <f aca="false">I258+J258+K258+L258</f>
        <v>0</v>
      </c>
      <c r="N258" s="29" t="s">
        <v>40</v>
      </c>
      <c r="O258" s="30" t="n">
        <f aca="false">IFERROR(IF(P258&gt;0,ROUND((M258+W258+AB258+AC258+AG258+AL258)/(1-P258/100),2),0),0)</f>
        <v>0</v>
      </c>
      <c r="P258" s="30" t="n">
        <f aca="false">IFERROR(INDEX(Adições!$R$2:$R$301,MATCH($B258,Adições!$A$2:$A$301,0)),0)</f>
        <v>0</v>
      </c>
      <c r="Q258" s="30" t="n">
        <f aca="false">IFERROR(ROUND(O258*P258/100,2),0)</f>
        <v>0</v>
      </c>
      <c r="R258" s="30" t="n">
        <f aca="false">IFERROR(ROUND(Q258*(-INDEX(Adições!$S$2:$S$301,MATCH($B258,Adições!$A$2:$A$301,0))/100),2),0)</f>
        <v>0</v>
      </c>
      <c r="S258" s="24" t="str">
        <f aca="false">IFERROR(""&amp;INDEX(Adições!$T$2:$T$301,MATCH($B258,Adições!$A$2:$A$301,0)),"")</f>
        <v/>
      </c>
      <c r="T258" s="29" t="s">
        <v>40</v>
      </c>
      <c r="U258" s="30" t="n">
        <f aca="false">IFERROR(ROUND(W258*100/V258,2),0)</f>
        <v>0</v>
      </c>
      <c r="V258" s="31" t="n">
        <f aca="false">IFERROR(INDEX(Adições!$I$2:$I$301,MATCH($B258,Adições!$A$2:$A$301,0)),0)</f>
        <v>0</v>
      </c>
      <c r="W258" s="30" t="n">
        <f aca="false">IFERROR(ROUND($G258/INDEX(Adições!$E$2:$E$301,MATCH($B258,Adições!$A$2:$A$301,0))*INDEX(Adições!$J$2:$J$301,MATCH($B258,Adições!$A$2:$A$301,0)),2),0)</f>
        <v>0</v>
      </c>
      <c r="X258" s="24" t="str">
        <f aca="false">IFERROR(""&amp;INDEX(Adições!$K$2:$K$301,MATCH($B258,Adições!$A$2:$A$301,0)),"")</f>
        <v/>
      </c>
      <c r="Y258" s="29" t="s">
        <v>40</v>
      </c>
      <c r="Z258" s="30" t="n">
        <f aca="false">IFERROR(ROUND(AB258*100/AA258,2),0)</f>
        <v>0</v>
      </c>
      <c r="AA258" s="31" t="n">
        <f aca="false">IFERROR(INDEX(Adições!$G$2:$G$301,MATCH($B258,Adições!$A$2:$A$301,0)),0)</f>
        <v>0</v>
      </c>
      <c r="AB258" s="30" t="n">
        <f aca="false">IFERROR(ROUND($G258/INDEX(Adições!$E$2:$E$301,MATCH($B258,Adições!$A$2:$A$301,0))*INDEX(Adições!$H$2:$H$301,MATCH($B258,Adições!$A$2:$A$301,0)),2),0)</f>
        <v>0</v>
      </c>
      <c r="AC258" s="28" t="n">
        <f aca="false">IFERROR(ROUND($G258/SUM(Adições!$E:$E)*Operação!$C$7,2),0)</f>
        <v>0</v>
      </c>
      <c r="AD258" s="29" t="s">
        <v>40</v>
      </c>
      <c r="AE258" s="30" t="n">
        <f aca="false">IFERROR(ROUND(AG258*100/AF258,2),0)</f>
        <v>0</v>
      </c>
      <c r="AF258" s="28" t="n">
        <f aca="false">IFERROR(INDEX(Adições!$L$2:$L$301,MATCH($B258,Adições!$A$2:$A$301,0)),0)</f>
        <v>0</v>
      </c>
      <c r="AG258" s="30" t="n">
        <f aca="false">IFERROR(ROUND($G258/INDEX(Adições!$E$2:$E$301,MATCH($B258,Adições!$A$2:$A$301,0))*INDEX(Adições!$M$2:$M$301,MATCH($B258,Adições!$A$2:$A$301,0)),2),0)</f>
        <v>0</v>
      </c>
      <c r="AH258" s="24" t="str">
        <f aca="false">IFERROR(""&amp;INDEX(Adições!$N$2:$N$301,MATCH($B258,Adições!$A$2:$A$301,0)),"")</f>
        <v/>
      </c>
      <c r="AI258" s="29" t="s">
        <v>40</v>
      </c>
      <c r="AJ258" s="30" t="n">
        <f aca="false">IFERROR(ROUND(AL258*100/AK258,2),0)</f>
        <v>0</v>
      </c>
      <c r="AK258" s="28" t="n">
        <f aca="false">IFERROR(INDEX(Adições!$O$2:$O$301,MATCH($B258,Adições!$A$2:$A$301,0)),0)</f>
        <v>0</v>
      </c>
      <c r="AL258" s="30" t="n">
        <f aca="false">IFERROR(ROUND($G258/INDEX(Adições!$E$2:$E$301,MATCH($B258,Adições!$A$2:$A$301,0))*INDEX(Adições!$P$2:$P$301,MATCH($B258,Adições!$A$2:$A$301,0)),2),0)</f>
        <v>0</v>
      </c>
      <c r="AM258" s="24" t="str">
        <f aca="false">IFERROR(""&amp;INDEX(Adições!$Q$2:$Q$301,MATCH($B258,Adições!$A$2:$A$301,0)),"")</f>
        <v/>
      </c>
      <c r="AN258" s="28" t="n">
        <f aca="false">M258+Q258+W258+AB258+AC258+AG258+AL258</f>
        <v>0</v>
      </c>
    </row>
    <row r="259" customFormat="false" ht="12.8" hidden="false" customHeight="false" outlineLevel="0" collapsed="false">
      <c r="A259" s="34"/>
      <c r="B259" s="21"/>
      <c r="C259" s="22"/>
      <c r="D259" s="32"/>
      <c r="E259" s="24" t="str">
        <f aca="false">IFERROR(""&amp;INDEX(Adições!$B$2:$B$301,MATCH($B259,Adições!$A$2:$A$301,0)),"")</f>
        <v/>
      </c>
      <c r="F259" s="25" t="n">
        <f aca="false">IFERROR(ROUND($G259/INDEX(Adições!$E$2:$E$301,MATCH($B259,Adições!$A$2:$A$301,0))*INDEX(Adições!$F$2:$F$301,MATCH($B259,Adições!$A$2:$A$301,0)),2),0)</f>
        <v>0</v>
      </c>
      <c r="G259" s="26" t="n">
        <f aca="false">ROUND(C259*D259,4)</f>
        <v>0</v>
      </c>
      <c r="H259" s="27" t="n">
        <f aca="false">ROUND(D259*Operação!$C$1,8)</f>
        <v>0</v>
      </c>
      <c r="I259" s="28" t="n">
        <f aca="false">ROUND(C259*H259,2)</f>
        <v>0</v>
      </c>
      <c r="J259" s="28" t="n">
        <f aca="false">IFERROR(ROUND($F259/SUM(Adições!$F:$F)*Operação!$C$4,2),0)</f>
        <v>0</v>
      </c>
      <c r="K259" s="28" t="n">
        <f aca="false">IFERROR(ROUND($G259/SUM(Adições!$E:$E)*Operação!$C$5,2),0)</f>
        <v>0</v>
      </c>
      <c r="L259" s="28" t="n">
        <f aca="false">IFERROR(ROUND($G259/SUM(Adições!$E:$E)*Operação!$C$6,2),0)</f>
        <v>0</v>
      </c>
      <c r="M259" s="28" t="n">
        <f aca="false">I259+J259+K259+L259</f>
        <v>0</v>
      </c>
      <c r="N259" s="29" t="s">
        <v>40</v>
      </c>
      <c r="O259" s="30" t="n">
        <f aca="false">IFERROR(IF(P259&gt;0,ROUND((M259+W259+AB259+AC259+AG259+AL259)/(1-P259/100),2),0),0)</f>
        <v>0</v>
      </c>
      <c r="P259" s="30" t="n">
        <f aca="false">IFERROR(INDEX(Adições!$R$2:$R$301,MATCH($B259,Adições!$A$2:$A$301,0)),0)</f>
        <v>0</v>
      </c>
      <c r="Q259" s="30" t="n">
        <f aca="false">IFERROR(ROUND(O259*P259/100,2),0)</f>
        <v>0</v>
      </c>
      <c r="R259" s="30" t="n">
        <f aca="false">IFERROR(ROUND(Q259*(-INDEX(Adições!$S$2:$S$301,MATCH($B259,Adições!$A$2:$A$301,0))/100),2),0)</f>
        <v>0</v>
      </c>
      <c r="S259" s="24" t="str">
        <f aca="false">IFERROR(""&amp;INDEX(Adições!$T$2:$T$301,MATCH($B259,Adições!$A$2:$A$301,0)),"")</f>
        <v/>
      </c>
      <c r="T259" s="29" t="s">
        <v>40</v>
      </c>
      <c r="U259" s="30" t="n">
        <f aca="false">IFERROR(ROUND(W259*100/V259,2),0)</f>
        <v>0</v>
      </c>
      <c r="V259" s="31" t="n">
        <f aca="false">IFERROR(INDEX(Adições!$I$2:$I$301,MATCH($B259,Adições!$A$2:$A$301,0)),0)</f>
        <v>0</v>
      </c>
      <c r="W259" s="30" t="n">
        <f aca="false">IFERROR(ROUND($G259/INDEX(Adições!$E$2:$E$301,MATCH($B259,Adições!$A$2:$A$301,0))*INDEX(Adições!$J$2:$J$301,MATCH($B259,Adições!$A$2:$A$301,0)),2),0)</f>
        <v>0</v>
      </c>
      <c r="X259" s="24" t="str">
        <f aca="false">IFERROR(""&amp;INDEX(Adições!$K$2:$K$301,MATCH($B259,Adições!$A$2:$A$301,0)),"")</f>
        <v/>
      </c>
      <c r="Y259" s="29" t="s">
        <v>40</v>
      </c>
      <c r="Z259" s="30" t="n">
        <f aca="false">IFERROR(ROUND(AB259*100/AA259,2),0)</f>
        <v>0</v>
      </c>
      <c r="AA259" s="31" t="n">
        <f aca="false">IFERROR(INDEX(Adições!$G$2:$G$301,MATCH($B259,Adições!$A$2:$A$301,0)),0)</f>
        <v>0</v>
      </c>
      <c r="AB259" s="30" t="n">
        <f aca="false">IFERROR(ROUND($G259/INDEX(Adições!$E$2:$E$301,MATCH($B259,Adições!$A$2:$A$301,0))*INDEX(Adições!$H$2:$H$301,MATCH($B259,Adições!$A$2:$A$301,0)),2),0)</f>
        <v>0</v>
      </c>
      <c r="AC259" s="28" t="n">
        <f aca="false">IFERROR(ROUND($G259/SUM(Adições!$E:$E)*Operação!$C$7,2),0)</f>
        <v>0</v>
      </c>
      <c r="AD259" s="29" t="s">
        <v>40</v>
      </c>
      <c r="AE259" s="30" t="n">
        <f aca="false">IFERROR(ROUND(AG259*100/AF259,2),0)</f>
        <v>0</v>
      </c>
      <c r="AF259" s="28" t="n">
        <f aca="false">IFERROR(INDEX(Adições!$L$2:$L$301,MATCH($B259,Adições!$A$2:$A$301,0)),0)</f>
        <v>0</v>
      </c>
      <c r="AG259" s="30" t="n">
        <f aca="false">IFERROR(ROUND($G259/INDEX(Adições!$E$2:$E$301,MATCH($B259,Adições!$A$2:$A$301,0))*INDEX(Adições!$M$2:$M$301,MATCH($B259,Adições!$A$2:$A$301,0)),2),0)</f>
        <v>0</v>
      </c>
      <c r="AH259" s="24" t="str">
        <f aca="false">IFERROR(""&amp;INDEX(Adições!$N$2:$N$301,MATCH($B259,Adições!$A$2:$A$301,0)),"")</f>
        <v/>
      </c>
      <c r="AI259" s="29" t="s">
        <v>40</v>
      </c>
      <c r="AJ259" s="30" t="n">
        <f aca="false">IFERROR(ROUND(AL259*100/AK259,2),0)</f>
        <v>0</v>
      </c>
      <c r="AK259" s="28" t="n">
        <f aca="false">IFERROR(INDEX(Adições!$O$2:$O$301,MATCH($B259,Adições!$A$2:$A$301,0)),0)</f>
        <v>0</v>
      </c>
      <c r="AL259" s="30" t="n">
        <f aca="false">IFERROR(ROUND($G259/INDEX(Adições!$E$2:$E$301,MATCH($B259,Adições!$A$2:$A$301,0))*INDEX(Adições!$P$2:$P$301,MATCH($B259,Adições!$A$2:$A$301,0)),2),0)</f>
        <v>0</v>
      </c>
      <c r="AM259" s="24" t="str">
        <f aca="false">IFERROR(""&amp;INDEX(Adições!$Q$2:$Q$301,MATCH($B259,Adições!$A$2:$A$301,0)),"")</f>
        <v/>
      </c>
      <c r="AN259" s="28" t="n">
        <f aca="false">M259+Q259+W259+AB259+AC259+AG259+AL259</f>
        <v>0</v>
      </c>
    </row>
    <row r="260" customFormat="false" ht="12.8" hidden="false" customHeight="false" outlineLevel="0" collapsed="false">
      <c r="A260" s="34"/>
      <c r="B260" s="21"/>
      <c r="C260" s="22"/>
      <c r="D260" s="32"/>
      <c r="E260" s="24" t="str">
        <f aca="false">IFERROR(""&amp;INDEX(Adições!$B$2:$B$301,MATCH($B260,Adições!$A$2:$A$301,0)),"")</f>
        <v/>
      </c>
      <c r="F260" s="25" t="n">
        <f aca="false">IFERROR(ROUND($G260/INDEX(Adições!$E$2:$E$301,MATCH($B260,Adições!$A$2:$A$301,0))*INDEX(Adições!$F$2:$F$301,MATCH($B260,Adições!$A$2:$A$301,0)),2),0)</f>
        <v>0</v>
      </c>
      <c r="G260" s="26" t="n">
        <f aca="false">ROUND(C260*D260,4)</f>
        <v>0</v>
      </c>
      <c r="H260" s="27" t="n">
        <f aca="false">ROUND(D260*Operação!$C$1,8)</f>
        <v>0</v>
      </c>
      <c r="I260" s="28" t="n">
        <f aca="false">ROUND(C260*H260,2)</f>
        <v>0</v>
      </c>
      <c r="J260" s="28" t="n">
        <f aca="false">IFERROR(ROUND($F260/SUM(Adições!$F:$F)*Operação!$C$4,2),0)</f>
        <v>0</v>
      </c>
      <c r="K260" s="28" t="n">
        <f aca="false">IFERROR(ROUND($G260/SUM(Adições!$E:$E)*Operação!$C$5,2),0)</f>
        <v>0</v>
      </c>
      <c r="L260" s="28" t="n">
        <f aca="false">IFERROR(ROUND($G260/SUM(Adições!$E:$E)*Operação!$C$6,2),0)</f>
        <v>0</v>
      </c>
      <c r="M260" s="28" t="n">
        <f aca="false">I260+J260+K260+L260</f>
        <v>0</v>
      </c>
      <c r="N260" s="29" t="s">
        <v>40</v>
      </c>
      <c r="O260" s="30" t="n">
        <f aca="false">IFERROR(IF(P260&gt;0,ROUND((M260+W260+AB260+AC260+AG260+AL260)/(1-P260/100),2),0),0)</f>
        <v>0</v>
      </c>
      <c r="P260" s="30" t="n">
        <f aca="false">IFERROR(INDEX(Adições!$R$2:$R$301,MATCH($B260,Adições!$A$2:$A$301,0)),0)</f>
        <v>0</v>
      </c>
      <c r="Q260" s="30" t="n">
        <f aca="false">IFERROR(ROUND(O260*P260/100,2),0)</f>
        <v>0</v>
      </c>
      <c r="R260" s="30" t="n">
        <f aca="false">IFERROR(ROUND(Q260*(-INDEX(Adições!$S$2:$S$301,MATCH($B260,Adições!$A$2:$A$301,0))/100),2),0)</f>
        <v>0</v>
      </c>
      <c r="S260" s="24" t="str">
        <f aca="false">IFERROR(""&amp;INDEX(Adições!$T$2:$T$301,MATCH($B260,Adições!$A$2:$A$301,0)),"")</f>
        <v/>
      </c>
      <c r="T260" s="29" t="s">
        <v>40</v>
      </c>
      <c r="U260" s="30" t="n">
        <f aca="false">IFERROR(ROUND(W260*100/V260,2),0)</f>
        <v>0</v>
      </c>
      <c r="V260" s="31" t="n">
        <f aca="false">IFERROR(INDEX(Adições!$I$2:$I$301,MATCH($B260,Adições!$A$2:$A$301,0)),0)</f>
        <v>0</v>
      </c>
      <c r="W260" s="30" t="n">
        <f aca="false">IFERROR(ROUND($G260/INDEX(Adições!$E$2:$E$301,MATCH($B260,Adições!$A$2:$A$301,0))*INDEX(Adições!$J$2:$J$301,MATCH($B260,Adições!$A$2:$A$301,0)),2),0)</f>
        <v>0</v>
      </c>
      <c r="X260" s="24" t="str">
        <f aca="false">IFERROR(""&amp;INDEX(Adições!$K$2:$K$301,MATCH($B260,Adições!$A$2:$A$301,0)),"")</f>
        <v/>
      </c>
      <c r="Y260" s="29" t="s">
        <v>40</v>
      </c>
      <c r="Z260" s="30" t="n">
        <f aca="false">IFERROR(ROUND(AB260*100/AA260,2),0)</f>
        <v>0</v>
      </c>
      <c r="AA260" s="31" t="n">
        <f aca="false">IFERROR(INDEX(Adições!$G$2:$G$301,MATCH($B260,Adições!$A$2:$A$301,0)),0)</f>
        <v>0</v>
      </c>
      <c r="AB260" s="30" t="n">
        <f aca="false">IFERROR(ROUND($G260/INDEX(Adições!$E$2:$E$301,MATCH($B260,Adições!$A$2:$A$301,0))*INDEX(Adições!$H$2:$H$301,MATCH($B260,Adições!$A$2:$A$301,0)),2),0)</f>
        <v>0</v>
      </c>
      <c r="AC260" s="28" t="n">
        <f aca="false">IFERROR(ROUND($G260/SUM(Adições!$E:$E)*Operação!$C$7,2),0)</f>
        <v>0</v>
      </c>
      <c r="AD260" s="29" t="s">
        <v>40</v>
      </c>
      <c r="AE260" s="30" t="n">
        <f aca="false">IFERROR(ROUND(AG260*100/AF260,2),0)</f>
        <v>0</v>
      </c>
      <c r="AF260" s="28" t="n">
        <f aca="false">IFERROR(INDEX(Adições!$L$2:$L$301,MATCH($B260,Adições!$A$2:$A$301,0)),0)</f>
        <v>0</v>
      </c>
      <c r="AG260" s="30" t="n">
        <f aca="false">IFERROR(ROUND($G260/INDEX(Adições!$E$2:$E$301,MATCH($B260,Adições!$A$2:$A$301,0))*INDEX(Adições!$M$2:$M$301,MATCH($B260,Adições!$A$2:$A$301,0)),2),0)</f>
        <v>0</v>
      </c>
      <c r="AH260" s="24" t="str">
        <f aca="false">IFERROR(""&amp;INDEX(Adições!$N$2:$N$301,MATCH($B260,Adições!$A$2:$A$301,0)),"")</f>
        <v/>
      </c>
      <c r="AI260" s="29" t="s">
        <v>40</v>
      </c>
      <c r="AJ260" s="30" t="n">
        <f aca="false">IFERROR(ROUND(AL260*100/AK260,2),0)</f>
        <v>0</v>
      </c>
      <c r="AK260" s="28" t="n">
        <f aca="false">IFERROR(INDEX(Adições!$O$2:$O$301,MATCH($B260,Adições!$A$2:$A$301,0)),0)</f>
        <v>0</v>
      </c>
      <c r="AL260" s="30" t="n">
        <f aca="false">IFERROR(ROUND($G260/INDEX(Adições!$E$2:$E$301,MATCH($B260,Adições!$A$2:$A$301,0))*INDEX(Adições!$P$2:$P$301,MATCH($B260,Adições!$A$2:$A$301,0)),2),0)</f>
        <v>0</v>
      </c>
      <c r="AM260" s="24" t="str">
        <f aca="false">IFERROR(""&amp;INDEX(Adições!$Q$2:$Q$301,MATCH($B260,Adições!$A$2:$A$301,0)),"")</f>
        <v/>
      </c>
      <c r="AN260" s="28" t="n">
        <f aca="false">M260+Q260+W260+AB260+AC260+AG260+AL260</f>
        <v>0</v>
      </c>
    </row>
    <row r="261" customFormat="false" ht="12.8" hidden="false" customHeight="false" outlineLevel="0" collapsed="false">
      <c r="A261" s="34"/>
      <c r="B261" s="21"/>
      <c r="C261" s="22"/>
      <c r="D261" s="32"/>
      <c r="E261" s="24" t="str">
        <f aca="false">IFERROR(""&amp;INDEX(Adições!$B$2:$B$301,MATCH($B261,Adições!$A$2:$A$301,0)),"")</f>
        <v/>
      </c>
      <c r="F261" s="25" t="n">
        <f aca="false">IFERROR(ROUND($G261/INDEX(Adições!$E$2:$E$301,MATCH($B261,Adições!$A$2:$A$301,0))*INDEX(Adições!$F$2:$F$301,MATCH($B261,Adições!$A$2:$A$301,0)),2),0)</f>
        <v>0</v>
      </c>
      <c r="G261" s="26" t="n">
        <f aca="false">ROUND(C261*D261,4)</f>
        <v>0</v>
      </c>
      <c r="H261" s="27" t="n">
        <f aca="false">ROUND(D261*Operação!$C$1,8)</f>
        <v>0</v>
      </c>
      <c r="I261" s="28" t="n">
        <f aca="false">ROUND(C261*H261,2)</f>
        <v>0</v>
      </c>
      <c r="J261" s="28" t="n">
        <f aca="false">IFERROR(ROUND($F261/SUM(Adições!$F:$F)*Operação!$C$4,2),0)</f>
        <v>0</v>
      </c>
      <c r="K261" s="28" t="n">
        <f aca="false">IFERROR(ROUND($G261/SUM(Adições!$E:$E)*Operação!$C$5,2),0)</f>
        <v>0</v>
      </c>
      <c r="L261" s="28" t="n">
        <f aca="false">IFERROR(ROUND($G261/SUM(Adições!$E:$E)*Operação!$C$6,2),0)</f>
        <v>0</v>
      </c>
      <c r="M261" s="28" t="n">
        <f aca="false">I261+J261+K261+L261</f>
        <v>0</v>
      </c>
      <c r="N261" s="29" t="s">
        <v>40</v>
      </c>
      <c r="O261" s="30" t="n">
        <f aca="false">IFERROR(IF(P261&gt;0,ROUND((M261+W261+AB261+AC261+AG261+AL261)/(1-P261/100),2),0),0)</f>
        <v>0</v>
      </c>
      <c r="P261" s="30" t="n">
        <f aca="false">IFERROR(INDEX(Adições!$R$2:$R$301,MATCH($B261,Adições!$A$2:$A$301,0)),0)</f>
        <v>0</v>
      </c>
      <c r="Q261" s="30" t="n">
        <f aca="false">IFERROR(ROUND(O261*P261/100,2),0)</f>
        <v>0</v>
      </c>
      <c r="R261" s="30" t="n">
        <f aca="false">IFERROR(ROUND(Q261*(-INDEX(Adições!$S$2:$S$301,MATCH($B261,Adições!$A$2:$A$301,0))/100),2),0)</f>
        <v>0</v>
      </c>
      <c r="S261" s="24" t="str">
        <f aca="false">IFERROR(""&amp;INDEX(Adições!$T$2:$T$301,MATCH($B261,Adições!$A$2:$A$301,0)),"")</f>
        <v/>
      </c>
      <c r="T261" s="29" t="s">
        <v>40</v>
      </c>
      <c r="U261" s="30" t="n">
        <f aca="false">IFERROR(ROUND(W261*100/V261,2),0)</f>
        <v>0</v>
      </c>
      <c r="V261" s="31" t="n">
        <f aca="false">IFERROR(INDEX(Adições!$I$2:$I$301,MATCH($B261,Adições!$A$2:$A$301,0)),0)</f>
        <v>0</v>
      </c>
      <c r="W261" s="30" t="n">
        <f aca="false">IFERROR(ROUND($G261/INDEX(Adições!$E$2:$E$301,MATCH($B261,Adições!$A$2:$A$301,0))*INDEX(Adições!$J$2:$J$301,MATCH($B261,Adições!$A$2:$A$301,0)),2),0)</f>
        <v>0</v>
      </c>
      <c r="X261" s="24" t="str">
        <f aca="false">IFERROR(""&amp;INDEX(Adições!$K$2:$K$301,MATCH($B261,Adições!$A$2:$A$301,0)),"")</f>
        <v/>
      </c>
      <c r="Y261" s="29" t="s">
        <v>40</v>
      </c>
      <c r="Z261" s="30" t="n">
        <f aca="false">IFERROR(ROUND(AB261*100/AA261,2),0)</f>
        <v>0</v>
      </c>
      <c r="AA261" s="31" t="n">
        <f aca="false">IFERROR(INDEX(Adições!$G$2:$G$301,MATCH($B261,Adições!$A$2:$A$301,0)),0)</f>
        <v>0</v>
      </c>
      <c r="AB261" s="30" t="n">
        <f aca="false">IFERROR(ROUND($G261/INDEX(Adições!$E$2:$E$301,MATCH($B261,Adições!$A$2:$A$301,0))*INDEX(Adições!$H$2:$H$301,MATCH($B261,Adições!$A$2:$A$301,0)),2),0)</f>
        <v>0</v>
      </c>
      <c r="AC261" s="28" t="n">
        <f aca="false">IFERROR(ROUND($G261/SUM(Adições!$E:$E)*Operação!$C$7,2),0)</f>
        <v>0</v>
      </c>
      <c r="AD261" s="29" t="s">
        <v>40</v>
      </c>
      <c r="AE261" s="30" t="n">
        <f aca="false">IFERROR(ROUND(AG261*100/AF261,2),0)</f>
        <v>0</v>
      </c>
      <c r="AF261" s="28" t="n">
        <f aca="false">IFERROR(INDEX(Adições!$L$2:$L$301,MATCH($B261,Adições!$A$2:$A$301,0)),0)</f>
        <v>0</v>
      </c>
      <c r="AG261" s="30" t="n">
        <f aca="false">IFERROR(ROUND($G261/INDEX(Adições!$E$2:$E$301,MATCH($B261,Adições!$A$2:$A$301,0))*INDEX(Adições!$M$2:$M$301,MATCH($B261,Adições!$A$2:$A$301,0)),2),0)</f>
        <v>0</v>
      </c>
      <c r="AH261" s="24" t="str">
        <f aca="false">IFERROR(""&amp;INDEX(Adições!$N$2:$N$301,MATCH($B261,Adições!$A$2:$A$301,0)),"")</f>
        <v/>
      </c>
      <c r="AI261" s="29" t="s">
        <v>40</v>
      </c>
      <c r="AJ261" s="30" t="n">
        <f aca="false">IFERROR(ROUND(AL261*100/AK261,2),0)</f>
        <v>0</v>
      </c>
      <c r="AK261" s="28" t="n">
        <f aca="false">IFERROR(INDEX(Adições!$O$2:$O$301,MATCH($B261,Adições!$A$2:$A$301,0)),0)</f>
        <v>0</v>
      </c>
      <c r="AL261" s="30" t="n">
        <f aca="false">IFERROR(ROUND($G261/INDEX(Adições!$E$2:$E$301,MATCH($B261,Adições!$A$2:$A$301,0))*INDEX(Adições!$P$2:$P$301,MATCH($B261,Adições!$A$2:$A$301,0)),2),0)</f>
        <v>0</v>
      </c>
      <c r="AM261" s="24" t="str">
        <f aca="false">IFERROR(""&amp;INDEX(Adições!$Q$2:$Q$301,MATCH($B261,Adições!$A$2:$A$301,0)),"")</f>
        <v/>
      </c>
      <c r="AN261" s="28" t="n">
        <f aca="false">M261+Q261+W261+AB261+AC261+AG261+AL261</f>
        <v>0</v>
      </c>
    </row>
    <row r="262" customFormat="false" ht="12.8" hidden="false" customHeight="false" outlineLevel="0" collapsed="false">
      <c r="A262" s="34"/>
      <c r="B262" s="21"/>
      <c r="C262" s="22"/>
      <c r="D262" s="32"/>
      <c r="E262" s="24" t="str">
        <f aca="false">IFERROR(""&amp;INDEX(Adições!$B$2:$B$301,MATCH($B262,Adições!$A$2:$A$301,0)),"")</f>
        <v/>
      </c>
      <c r="F262" s="25" t="n">
        <f aca="false">IFERROR(ROUND($G262/INDEX(Adições!$E$2:$E$301,MATCH($B262,Adições!$A$2:$A$301,0))*INDEX(Adições!$F$2:$F$301,MATCH($B262,Adições!$A$2:$A$301,0)),2),0)</f>
        <v>0</v>
      </c>
      <c r="G262" s="26" t="n">
        <f aca="false">ROUND(C262*D262,4)</f>
        <v>0</v>
      </c>
      <c r="H262" s="27" t="n">
        <f aca="false">ROUND(D262*Operação!$C$1,8)</f>
        <v>0</v>
      </c>
      <c r="I262" s="28" t="n">
        <f aca="false">ROUND(C262*H262,2)</f>
        <v>0</v>
      </c>
      <c r="J262" s="28" t="n">
        <f aca="false">IFERROR(ROUND($F262/SUM(Adições!$F:$F)*Operação!$C$4,2),0)</f>
        <v>0</v>
      </c>
      <c r="K262" s="28" t="n">
        <f aca="false">IFERROR(ROUND($G262/SUM(Adições!$E:$E)*Operação!$C$5,2),0)</f>
        <v>0</v>
      </c>
      <c r="L262" s="28" t="n">
        <f aca="false">IFERROR(ROUND($G262/SUM(Adições!$E:$E)*Operação!$C$6,2),0)</f>
        <v>0</v>
      </c>
      <c r="M262" s="28" t="n">
        <f aca="false">I262+J262+K262+L262</f>
        <v>0</v>
      </c>
      <c r="N262" s="29" t="s">
        <v>40</v>
      </c>
      <c r="O262" s="30" t="n">
        <f aca="false">IFERROR(IF(P262&gt;0,ROUND((M262+W262+AB262+AC262+AG262+AL262)/(1-P262/100),2),0),0)</f>
        <v>0</v>
      </c>
      <c r="P262" s="30" t="n">
        <f aca="false">IFERROR(INDEX(Adições!$R$2:$R$301,MATCH($B262,Adições!$A$2:$A$301,0)),0)</f>
        <v>0</v>
      </c>
      <c r="Q262" s="30" t="n">
        <f aca="false">IFERROR(ROUND(O262*P262/100,2),0)</f>
        <v>0</v>
      </c>
      <c r="R262" s="30" t="n">
        <f aca="false">IFERROR(ROUND(Q262*(-INDEX(Adições!$S$2:$S$301,MATCH($B262,Adições!$A$2:$A$301,0))/100),2),0)</f>
        <v>0</v>
      </c>
      <c r="S262" s="24" t="str">
        <f aca="false">IFERROR(""&amp;INDEX(Adições!$T$2:$T$301,MATCH($B262,Adições!$A$2:$A$301,0)),"")</f>
        <v/>
      </c>
      <c r="T262" s="29" t="s">
        <v>40</v>
      </c>
      <c r="U262" s="30" t="n">
        <f aca="false">IFERROR(ROUND(W262*100/V262,2),0)</f>
        <v>0</v>
      </c>
      <c r="V262" s="31" t="n">
        <f aca="false">IFERROR(INDEX(Adições!$I$2:$I$301,MATCH($B262,Adições!$A$2:$A$301,0)),0)</f>
        <v>0</v>
      </c>
      <c r="W262" s="30" t="n">
        <f aca="false">IFERROR(ROUND($G262/INDEX(Adições!$E$2:$E$301,MATCH($B262,Adições!$A$2:$A$301,0))*INDEX(Adições!$J$2:$J$301,MATCH($B262,Adições!$A$2:$A$301,0)),2),0)</f>
        <v>0</v>
      </c>
      <c r="X262" s="24" t="str">
        <f aca="false">IFERROR(""&amp;INDEX(Adições!$K$2:$K$301,MATCH($B262,Adições!$A$2:$A$301,0)),"")</f>
        <v/>
      </c>
      <c r="Y262" s="29" t="s">
        <v>40</v>
      </c>
      <c r="Z262" s="30" t="n">
        <f aca="false">IFERROR(ROUND(AB262*100/AA262,2),0)</f>
        <v>0</v>
      </c>
      <c r="AA262" s="31" t="n">
        <f aca="false">IFERROR(INDEX(Adições!$G$2:$G$301,MATCH($B262,Adições!$A$2:$A$301,0)),0)</f>
        <v>0</v>
      </c>
      <c r="AB262" s="30" t="n">
        <f aca="false">IFERROR(ROUND($G262/INDEX(Adições!$E$2:$E$301,MATCH($B262,Adições!$A$2:$A$301,0))*INDEX(Adições!$H$2:$H$301,MATCH($B262,Adições!$A$2:$A$301,0)),2),0)</f>
        <v>0</v>
      </c>
      <c r="AC262" s="28" t="n">
        <f aca="false">IFERROR(ROUND($G262/SUM(Adições!$E:$E)*Operação!$C$7,2),0)</f>
        <v>0</v>
      </c>
      <c r="AD262" s="29" t="s">
        <v>40</v>
      </c>
      <c r="AE262" s="30" t="n">
        <f aca="false">IFERROR(ROUND(AG262*100/AF262,2),0)</f>
        <v>0</v>
      </c>
      <c r="AF262" s="28" t="n">
        <f aca="false">IFERROR(INDEX(Adições!$L$2:$L$301,MATCH($B262,Adições!$A$2:$A$301,0)),0)</f>
        <v>0</v>
      </c>
      <c r="AG262" s="30" t="n">
        <f aca="false">IFERROR(ROUND($G262/INDEX(Adições!$E$2:$E$301,MATCH($B262,Adições!$A$2:$A$301,0))*INDEX(Adições!$M$2:$M$301,MATCH($B262,Adições!$A$2:$A$301,0)),2),0)</f>
        <v>0</v>
      </c>
      <c r="AH262" s="24" t="str">
        <f aca="false">IFERROR(""&amp;INDEX(Adições!$N$2:$N$301,MATCH($B262,Adições!$A$2:$A$301,0)),"")</f>
        <v/>
      </c>
      <c r="AI262" s="29" t="s">
        <v>40</v>
      </c>
      <c r="AJ262" s="30" t="n">
        <f aca="false">IFERROR(ROUND(AL262*100/AK262,2),0)</f>
        <v>0</v>
      </c>
      <c r="AK262" s="28" t="n">
        <f aca="false">IFERROR(INDEX(Adições!$O$2:$O$301,MATCH($B262,Adições!$A$2:$A$301,0)),0)</f>
        <v>0</v>
      </c>
      <c r="AL262" s="30" t="n">
        <f aca="false">IFERROR(ROUND($G262/INDEX(Adições!$E$2:$E$301,MATCH($B262,Adições!$A$2:$A$301,0))*INDEX(Adições!$P$2:$P$301,MATCH($B262,Adições!$A$2:$A$301,0)),2),0)</f>
        <v>0</v>
      </c>
      <c r="AM262" s="24" t="str">
        <f aca="false">IFERROR(""&amp;INDEX(Adições!$Q$2:$Q$301,MATCH($B262,Adições!$A$2:$A$301,0)),"")</f>
        <v/>
      </c>
      <c r="AN262" s="28" t="n">
        <f aca="false">M262+Q262+W262+AB262+AC262+AG262+AL262</f>
        <v>0</v>
      </c>
    </row>
    <row r="263" customFormat="false" ht="12.8" hidden="false" customHeight="false" outlineLevel="0" collapsed="false">
      <c r="A263" s="34"/>
      <c r="B263" s="21"/>
      <c r="C263" s="22"/>
      <c r="D263" s="32"/>
      <c r="E263" s="24" t="str">
        <f aca="false">IFERROR(""&amp;INDEX(Adições!$B$2:$B$301,MATCH($B263,Adições!$A$2:$A$301,0)),"")</f>
        <v/>
      </c>
      <c r="F263" s="25" t="n">
        <f aca="false">IFERROR(ROUND($G263/INDEX(Adições!$E$2:$E$301,MATCH($B263,Adições!$A$2:$A$301,0))*INDEX(Adições!$F$2:$F$301,MATCH($B263,Adições!$A$2:$A$301,0)),2),0)</f>
        <v>0</v>
      </c>
      <c r="G263" s="26" t="n">
        <f aca="false">ROUND(C263*D263,4)</f>
        <v>0</v>
      </c>
      <c r="H263" s="27" t="n">
        <f aca="false">ROUND(D263*Operação!$C$1,8)</f>
        <v>0</v>
      </c>
      <c r="I263" s="28" t="n">
        <f aca="false">ROUND(C263*H263,2)</f>
        <v>0</v>
      </c>
      <c r="J263" s="28" t="n">
        <f aca="false">IFERROR(ROUND($F263/SUM(Adições!$F:$F)*Operação!$C$4,2),0)</f>
        <v>0</v>
      </c>
      <c r="K263" s="28" t="n">
        <f aca="false">IFERROR(ROUND($G263/SUM(Adições!$E:$E)*Operação!$C$5,2),0)</f>
        <v>0</v>
      </c>
      <c r="L263" s="28" t="n">
        <f aca="false">IFERROR(ROUND($G263/SUM(Adições!$E:$E)*Operação!$C$6,2),0)</f>
        <v>0</v>
      </c>
      <c r="M263" s="28" t="n">
        <f aca="false">I263+J263+K263+L263</f>
        <v>0</v>
      </c>
      <c r="N263" s="29" t="s">
        <v>40</v>
      </c>
      <c r="O263" s="30" t="n">
        <f aca="false">IFERROR(IF(P263&gt;0,ROUND((M263+W263+AB263+AC263+AG263+AL263)/(1-P263/100),2),0),0)</f>
        <v>0</v>
      </c>
      <c r="P263" s="30" t="n">
        <f aca="false">IFERROR(INDEX(Adições!$R$2:$R$301,MATCH($B263,Adições!$A$2:$A$301,0)),0)</f>
        <v>0</v>
      </c>
      <c r="Q263" s="30" t="n">
        <f aca="false">IFERROR(ROUND(O263*P263/100,2),0)</f>
        <v>0</v>
      </c>
      <c r="R263" s="30" t="n">
        <f aca="false">IFERROR(ROUND(Q263*(-INDEX(Adições!$S$2:$S$301,MATCH($B263,Adições!$A$2:$A$301,0))/100),2),0)</f>
        <v>0</v>
      </c>
      <c r="S263" s="24" t="str">
        <f aca="false">IFERROR(""&amp;INDEX(Adições!$T$2:$T$301,MATCH($B263,Adições!$A$2:$A$301,0)),"")</f>
        <v/>
      </c>
      <c r="T263" s="29" t="s">
        <v>40</v>
      </c>
      <c r="U263" s="30" t="n">
        <f aca="false">IFERROR(ROUND(W263*100/V263,2),0)</f>
        <v>0</v>
      </c>
      <c r="V263" s="31" t="n">
        <f aca="false">IFERROR(INDEX(Adições!$I$2:$I$301,MATCH($B263,Adições!$A$2:$A$301,0)),0)</f>
        <v>0</v>
      </c>
      <c r="W263" s="30" t="n">
        <f aca="false">IFERROR(ROUND($G263/INDEX(Adições!$E$2:$E$301,MATCH($B263,Adições!$A$2:$A$301,0))*INDEX(Adições!$J$2:$J$301,MATCH($B263,Adições!$A$2:$A$301,0)),2),0)</f>
        <v>0</v>
      </c>
      <c r="X263" s="24" t="str">
        <f aca="false">IFERROR(""&amp;INDEX(Adições!$K$2:$K$301,MATCH($B263,Adições!$A$2:$A$301,0)),"")</f>
        <v/>
      </c>
      <c r="Y263" s="29" t="s">
        <v>40</v>
      </c>
      <c r="Z263" s="30" t="n">
        <f aca="false">IFERROR(ROUND(AB263*100/AA263,2),0)</f>
        <v>0</v>
      </c>
      <c r="AA263" s="31" t="n">
        <f aca="false">IFERROR(INDEX(Adições!$G$2:$G$301,MATCH($B263,Adições!$A$2:$A$301,0)),0)</f>
        <v>0</v>
      </c>
      <c r="AB263" s="30" t="n">
        <f aca="false">IFERROR(ROUND($G263/INDEX(Adições!$E$2:$E$301,MATCH($B263,Adições!$A$2:$A$301,0))*INDEX(Adições!$H$2:$H$301,MATCH($B263,Adições!$A$2:$A$301,0)),2),0)</f>
        <v>0</v>
      </c>
      <c r="AC263" s="28" t="n">
        <f aca="false">IFERROR(ROUND($G263/SUM(Adições!$E:$E)*Operação!$C$7,2),0)</f>
        <v>0</v>
      </c>
      <c r="AD263" s="29" t="s">
        <v>40</v>
      </c>
      <c r="AE263" s="30" t="n">
        <f aca="false">IFERROR(ROUND(AG263*100/AF263,2),0)</f>
        <v>0</v>
      </c>
      <c r="AF263" s="28" t="n">
        <f aca="false">IFERROR(INDEX(Adições!$L$2:$L$301,MATCH($B263,Adições!$A$2:$A$301,0)),0)</f>
        <v>0</v>
      </c>
      <c r="AG263" s="30" t="n">
        <f aca="false">IFERROR(ROUND($G263/INDEX(Adições!$E$2:$E$301,MATCH($B263,Adições!$A$2:$A$301,0))*INDEX(Adições!$M$2:$M$301,MATCH($B263,Adições!$A$2:$A$301,0)),2),0)</f>
        <v>0</v>
      </c>
      <c r="AH263" s="24" t="str">
        <f aca="false">IFERROR(""&amp;INDEX(Adições!$N$2:$N$301,MATCH($B263,Adições!$A$2:$A$301,0)),"")</f>
        <v/>
      </c>
      <c r="AI263" s="29" t="s">
        <v>40</v>
      </c>
      <c r="AJ263" s="30" t="n">
        <f aca="false">IFERROR(ROUND(AL263*100/AK263,2),0)</f>
        <v>0</v>
      </c>
      <c r="AK263" s="28" t="n">
        <f aca="false">IFERROR(INDEX(Adições!$O$2:$O$301,MATCH($B263,Adições!$A$2:$A$301,0)),0)</f>
        <v>0</v>
      </c>
      <c r="AL263" s="30" t="n">
        <f aca="false">IFERROR(ROUND($G263/INDEX(Adições!$E$2:$E$301,MATCH($B263,Adições!$A$2:$A$301,0))*INDEX(Adições!$P$2:$P$301,MATCH($B263,Adições!$A$2:$A$301,0)),2),0)</f>
        <v>0</v>
      </c>
      <c r="AM263" s="24" t="str">
        <f aca="false">IFERROR(""&amp;INDEX(Adições!$Q$2:$Q$301,MATCH($B263,Adições!$A$2:$A$301,0)),"")</f>
        <v/>
      </c>
      <c r="AN263" s="28" t="n">
        <f aca="false">M263+Q263+W263+AB263+AC263+AG263+AL263</f>
        <v>0</v>
      </c>
    </row>
    <row r="264" customFormat="false" ht="12.8" hidden="false" customHeight="false" outlineLevel="0" collapsed="false">
      <c r="A264" s="34"/>
      <c r="B264" s="21"/>
      <c r="C264" s="22"/>
      <c r="D264" s="32"/>
      <c r="E264" s="24" t="str">
        <f aca="false">IFERROR(""&amp;INDEX(Adições!$B$2:$B$301,MATCH($B264,Adições!$A$2:$A$301,0)),"")</f>
        <v/>
      </c>
      <c r="F264" s="25" t="n">
        <f aca="false">IFERROR(ROUND($G264/INDEX(Adições!$E$2:$E$301,MATCH($B264,Adições!$A$2:$A$301,0))*INDEX(Adições!$F$2:$F$301,MATCH($B264,Adições!$A$2:$A$301,0)),2),0)</f>
        <v>0</v>
      </c>
      <c r="G264" s="26" t="n">
        <f aca="false">ROUND(C264*D264,4)</f>
        <v>0</v>
      </c>
      <c r="H264" s="27" t="n">
        <f aca="false">ROUND(D264*Operação!$C$1,8)</f>
        <v>0</v>
      </c>
      <c r="I264" s="28" t="n">
        <f aca="false">ROUND(C264*H264,2)</f>
        <v>0</v>
      </c>
      <c r="J264" s="28" t="n">
        <f aca="false">IFERROR(ROUND($F264/SUM(Adições!$F:$F)*Operação!$C$4,2),0)</f>
        <v>0</v>
      </c>
      <c r="K264" s="28" t="n">
        <f aca="false">IFERROR(ROUND($G264/SUM(Adições!$E:$E)*Operação!$C$5,2),0)</f>
        <v>0</v>
      </c>
      <c r="L264" s="28" t="n">
        <f aca="false">IFERROR(ROUND($G264/SUM(Adições!$E:$E)*Operação!$C$6,2),0)</f>
        <v>0</v>
      </c>
      <c r="M264" s="28" t="n">
        <f aca="false">I264+J264+K264+L264</f>
        <v>0</v>
      </c>
      <c r="N264" s="29" t="s">
        <v>40</v>
      </c>
      <c r="O264" s="30" t="n">
        <f aca="false">IFERROR(IF(P264&gt;0,ROUND((M264+W264+AB264+AC264+AG264+AL264)/(1-P264/100),2),0),0)</f>
        <v>0</v>
      </c>
      <c r="P264" s="30" t="n">
        <f aca="false">IFERROR(INDEX(Adições!$R$2:$R$301,MATCH($B264,Adições!$A$2:$A$301,0)),0)</f>
        <v>0</v>
      </c>
      <c r="Q264" s="30" t="n">
        <f aca="false">IFERROR(ROUND(O264*P264/100,2),0)</f>
        <v>0</v>
      </c>
      <c r="R264" s="30" t="n">
        <f aca="false">IFERROR(ROUND(Q264*(-INDEX(Adições!$S$2:$S$301,MATCH($B264,Adições!$A$2:$A$301,0))/100),2),0)</f>
        <v>0</v>
      </c>
      <c r="S264" s="24" t="str">
        <f aca="false">IFERROR(""&amp;INDEX(Adições!$T$2:$T$301,MATCH($B264,Adições!$A$2:$A$301,0)),"")</f>
        <v/>
      </c>
      <c r="T264" s="29" t="s">
        <v>40</v>
      </c>
      <c r="U264" s="30" t="n">
        <f aca="false">IFERROR(ROUND(W264*100/V264,2),0)</f>
        <v>0</v>
      </c>
      <c r="V264" s="31" t="n">
        <f aca="false">IFERROR(INDEX(Adições!$I$2:$I$301,MATCH($B264,Adições!$A$2:$A$301,0)),0)</f>
        <v>0</v>
      </c>
      <c r="W264" s="30" t="n">
        <f aca="false">IFERROR(ROUND($G264/INDEX(Adições!$E$2:$E$301,MATCH($B264,Adições!$A$2:$A$301,0))*INDEX(Adições!$J$2:$J$301,MATCH($B264,Adições!$A$2:$A$301,0)),2),0)</f>
        <v>0</v>
      </c>
      <c r="X264" s="24" t="str">
        <f aca="false">IFERROR(""&amp;INDEX(Adições!$K$2:$K$301,MATCH($B264,Adições!$A$2:$A$301,0)),"")</f>
        <v/>
      </c>
      <c r="Y264" s="29" t="s">
        <v>40</v>
      </c>
      <c r="Z264" s="30" t="n">
        <f aca="false">IFERROR(ROUND(AB264*100/AA264,2),0)</f>
        <v>0</v>
      </c>
      <c r="AA264" s="31" t="n">
        <f aca="false">IFERROR(INDEX(Adições!$G$2:$G$301,MATCH($B264,Adições!$A$2:$A$301,0)),0)</f>
        <v>0</v>
      </c>
      <c r="AB264" s="30" t="n">
        <f aca="false">IFERROR(ROUND($G264/INDEX(Adições!$E$2:$E$301,MATCH($B264,Adições!$A$2:$A$301,0))*INDEX(Adições!$H$2:$H$301,MATCH($B264,Adições!$A$2:$A$301,0)),2),0)</f>
        <v>0</v>
      </c>
      <c r="AC264" s="28" t="n">
        <f aca="false">IFERROR(ROUND($G264/SUM(Adições!$E:$E)*Operação!$C$7,2),0)</f>
        <v>0</v>
      </c>
      <c r="AD264" s="29" t="s">
        <v>40</v>
      </c>
      <c r="AE264" s="30" t="n">
        <f aca="false">IFERROR(ROUND(AG264*100/AF264,2),0)</f>
        <v>0</v>
      </c>
      <c r="AF264" s="28" t="n">
        <f aca="false">IFERROR(INDEX(Adições!$L$2:$L$301,MATCH($B264,Adições!$A$2:$A$301,0)),0)</f>
        <v>0</v>
      </c>
      <c r="AG264" s="30" t="n">
        <f aca="false">IFERROR(ROUND($G264/INDEX(Adições!$E$2:$E$301,MATCH($B264,Adições!$A$2:$A$301,0))*INDEX(Adições!$M$2:$M$301,MATCH($B264,Adições!$A$2:$A$301,0)),2),0)</f>
        <v>0</v>
      </c>
      <c r="AH264" s="24" t="str">
        <f aca="false">IFERROR(""&amp;INDEX(Adições!$N$2:$N$301,MATCH($B264,Adições!$A$2:$A$301,0)),"")</f>
        <v/>
      </c>
      <c r="AI264" s="29" t="s">
        <v>40</v>
      </c>
      <c r="AJ264" s="30" t="n">
        <f aca="false">IFERROR(ROUND(AL264*100/AK264,2),0)</f>
        <v>0</v>
      </c>
      <c r="AK264" s="28" t="n">
        <f aca="false">IFERROR(INDEX(Adições!$O$2:$O$301,MATCH($B264,Adições!$A$2:$A$301,0)),0)</f>
        <v>0</v>
      </c>
      <c r="AL264" s="30" t="n">
        <f aca="false">IFERROR(ROUND($G264/INDEX(Adições!$E$2:$E$301,MATCH($B264,Adições!$A$2:$A$301,0))*INDEX(Adições!$P$2:$P$301,MATCH($B264,Adições!$A$2:$A$301,0)),2),0)</f>
        <v>0</v>
      </c>
      <c r="AM264" s="24" t="str">
        <f aca="false">IFERROR(""&amp;INDEX(Adições!$Q$2:$Q$301,MATCH($B264,Adições!$A$2:$A$301,0)),"")</f>
        <v/>
      </c>
      <c r="AN264" s="28" t="n">
        <f aca="false">M264+Q264+W264+AB264+AC264+AG264+AL264</f>
        <v>0</v>
      </c>
    </row>
    <row r="265" customFormat="false" ht="12.8" hidden="false" customHeight="false" outlineLevel="0" collapsed="false">
      <c r="A265" s="34"/>
      <c r="B265" s="21"/>
      <c r="C265" s="22"/>
      <c r="D265" s="32"/>
      <c r="E265" s="24" t="str">
        <f aca="false">IFERROR(""&amp;INDEX(Adições!$B$2:$B$301,MATCH($B265,Adições!$A$2:$A$301,0)),"")</f>
        <v/>
      </c>
      <c r="F265" s="25" t="n">
        <f aca="false">IFERROR(ROUND($G265/INDEX(Adições!$E$2:$E$301,MATCH($B265,Adições!$A$2:$A$301,0))*INDEX(Adições!$F$2:$F$301,MATCH($B265,Adições!$A$2:$A$301,0)),2),0)</f>
        <v>0</v>
      </c>
      <c r="G265" s="26" t="n">
        <f aca="false">ROUND(C265*D265,4)</f>
        <v>0</v>
      </c>
      <c r="H265" s="27" t="n">
        <f aca="false">ROUND(D265*Operação!$C$1,8)</f>
        <v>0</v>
      </c>
      <c r="I265" s="28" t="n">
        <f aca="false">ROUND(C265*H265,2)</f>
        <v>0</v>
      </c>
      <c r="J265" s="28" t="n">
        <f aca="false">IFERROR(ROUND($F265/SUM(Adições!$F:$F)*Operação!$C$4,2),0)</f>
        <v>0</v>
      </c>
      <c r="K265" s="28" t="n">
        <f aca="false">IFERROR(ROUND($G265/SUM(Adições!$E:$E)*Operação!$C$5,2),0)</f>
        <v>0</v>
      </c>
      <c r="L265" s="28" t="n">
        <f aca="false">IFERROR(ROUND($G265/SUM(Adições!$E:$E)*Operação!$C$6,2),0)</f>
        <v>0</v>
      </c>
      <c r="M265" s="28" t="n">
        <f aca="false">I265+J265+K265+L265</f>
        <v>0</v>
      </c>
      <c r="N265" s="29" t="s">
        <v>40</v>
      </c>
      <c r="O265" s="30" t="n">
        <f aca="false">IFERROR(IF(P265&gt;0,ROUND((M265+W265+AB265+AC265+AG265+AL265)/(1-P265/100),2),0),0)</f>
        <v>0</v>
      </c>
      <c r="P265" s="30" t="n">
        <f aca="false">IFERROR(INDEX(Adições!$R$2:$R$301,MATCH($B265,Adições!$A$2:$A$301,0)),0)</f>
        <v>0</v>
      </c>
      <c r="Q265" s="30" t="n">
        <f aca="false">IFERROR(ROUND(O265*P265/100,2),0)</f>
        <v>0</v>
      </c>
      <c r="R265" s="30" t="n">
        <f aca="false">IFERROR(ROUND(Q265*(-INDEX(Adições!$S$2:$S$301,MATCH($B265,Adições!$A$2:$A$301,0))/100),2),0)</f>
        <v>0</v>
      </c>
      <c r="S265" s="24" t="str">
        <f aca="false">IFERROR(""&amp;INDEX(Adições!$T$2:$T$301,MATCH($B265,Adições!$A$2:$A$301,0)),"")</f>
        <v/>
      </c>
      <c r="T265" s="29" t="s">
        <v>40</v>
      </c>
      <c r="U265" s="30" t="n">
        <f aca="false">IFERROR(ROUND(W265*100/V265,2),0)</f>
        <v>0</v>
      </c>
      <c r="V265" s="31" t="n">
        <f aca="false">IFERROR(INDEX(Adições!$I$2:$I$301,MATCH($B265,Adições!$A$2:$A$301,0)),0)</f>
        <v>0</v>
      </c>
      <c r="W265" s="30" t="n">
        <f aca="false">IFERROR(ROUND($G265/INDEX(Adições!$E$2:$E$301,MATCH($B265,Adições!$A$2:$A$301,0))*INDEX(Adições!$J$2:$J$301,MATCH($B265,Adições!$A$2:$A$301,0)),2),0)</f>
        <v>0</v>
      </c>
      <c r="X265" s="24" t="str">
        <f aca="false">IFERROR(""&amp;INDEX(Adições!$K$2:$K$301,MATCH($B265,Adições!$A$2:$A$301,0)),"")</f>
        <v/>
      </c>
      <c r="Y265" s="29" t="s">
        <v>40</v>
      </c>
      <c r="Z265" s="30" t="n">
        <f aca="false">IFERROR(ROUND(AB265*100/AA265,2),0)</f>
        <v>0</v>
      </c>
      <c r="AA265" s="31" t="n">
        <f aca="false">IFERROR(INDEX(Adições!$G$2:$G$301,MATCH($B265,Adições!$A$2:$A$301,0)),0)</f>
        <v>0</v>
      </c>
      <c r="AB265" s="30" t="n">
        <f aca="false">IFERROR(ROUND($G265/INDEX(Adições!$E$2:$E$301,MATCH($B265,Adições!$A$2:$A$301,0))*INDEX(Adições!$H$2:$H$301,MATCH($B265,Adições!$A$2:$A$301,0)),2),0)</f>
        <v>0</v>
      </c>
      <c r="AC265" s="28" t="n">
        <f aca="false">IFERROR(ROUND($G265/SUM(Adições!$E:$E)*Operação!$C$7,2),0)</f>
        <v>0</v>
      </c>
      <c r="AD265" s="29" t="s">
        <v>40</v>
      </c>
      <c r="AE265" s="30" t="n">
        <f aca="false">IFERROR(ROUND(AG265*100/AF265,2),0)</f>
        <v>0</v>
      </c>
      <c r="AF265" s="28" t="n">
        <f aca="false">IFERROR(INDEX(Adições!$L$2:$L$301,MATCH($B265,Adições!$A$2:$A$301,0)),0)</f>
        <v>0</v>
      </c>
      <c r="AG265" s="30" t="n">
        <f aca="false">IFERROR(ROUND($G265/INDEX(Adições!$E$2:$E$301,MATCH($B265,Adições!$A$2:$A$301,0))*INDEX(Adições!$M$2:$M$301,MATCH($B265,Adições!$A$2:$A$301,0)),2),0)</f>
        <v>0</v>
      </c>
      <c r="AH265" s="24" t="str">
        <f aca="false">IFERROR(""&amp;INDEX(Adições!$N$2:$N$301,MATCH($B265,Adições!$A$2:$A$301,0)),"")</f>
        <v/>
      </c>
      <c r="AI265" s="29" t="s">
        <v>40</v>
      </c>
      <c r="AJ265" s="30" t="n">
        <f aca="false">IFERROR(ROUND(AL265*100/AK265,2),0)</f>
        <v>0</v>
      </c>
      <c r="AK265" s="28" t="n">
        <f aca="false">IFERROR(INDEX(Adições!$O$2:$O$301,MATCH($B265,Adições!$A$2:$A$301,0)),0)</f>
        <v>0</v>
      </c>
      <c r="AL265" s="30" t="n">
        <f aca="false">IFERROR(ROUND($G265/INDEX(Adições!$E$2:$E$301,MATCH($B265,Adições!$A$2:$A$301,0))*INDEX(Adições!$P$2:$P$301,MATCH($B265,Adições!$A$2:$A$301,0)),2),0)</f>
        <v>0</v>
      </c>
      <c r="AM265" s="24" t="str">
        <f aca="false">IFERROR(""&amp;INDEX(Adições!$Q$2:$Q$301,MATCH($B265,Adições!$A$2:$A$301,0)),"")</f>
        <v/>
      </c>
      <c r="AN265" s="28" t="n">
        <f aca="false">M265+Q265+W265+AB265+AC265+AG265+AL265</f>
        <v>0</v>
      </c>
    </row>
    <row r="266" customFormat="false" ht="12.8" hidden="false" customHeight="false" outlineLevel="0" collapsed="false">
      <c r="A266" s="34"/>
      <c r="B266" s="21"/>
      <c r="C266" s="22"/>
      <c r="D266" s="32"/>
      <c r="E266" s="24" t="str">
        <f aca="false">IFERROR(""&amp;INDEX(Adições!$B$2:$B$301,MATCH($B266,Adições!$A$2:$A$301,0)),"")</f>
        <v/>
      </c>
      <c r="F266" s="25" t="n">
        <f aca="false">IFERROR(ROUND($G266/INDEX(Adições!$E$2:$E$301,MATCH($B266,Adições!$A$2:$A$301,0))*INDEX(Adições!$F$2:$F$301,MATCH($B266,Adições!$A$2:$A$301,0)),2),0)</f>
        <v>0</v>
      </c>
      <c r="G266" s="26" t="n">
        <f aca="false">ROUND(C266*D266,4)</f>
        <v>0</v>
      </c>
      <c r="H266" s="27" t="n">
        <f aca="false">ROUND(D266*Operação!$C$1,8)</f>
        <v>0</v>
      </c>
      <c r="I266" s="28" t="n">
        <f aca="false">ROUND(C266*H266,2)</f>
        <v>0</v>
      </c>
      <c r="J266" s="28" t="n">
        <f aca="false">IFERROR(ROUND($F266/SUM(Adições!$F:$F)*Operação!$C$4,2),0)</f>
        <v>0</v>
      </c>
      <c r="K266" s="28" t="n">
        <f aca="false">IFERROR(ROUND($G266/SUM(Adições!$E:$E)*Operação!$C$5,2),0)</f>
        <v>0</v>
      </c>
      <c r="L266" s="28" t="n">
        <f aca="false">IFERROR(ROUND($G266/SUM(Adições!$E:$E)*Operação!$C$6,2),0)</f>
        <v>0</v>
      </c>
      <c r="M266" s="28" t="n">
        <f aca="false">I266+J266+K266+L266</f>
        <v>0</v>
      </c>
      <c r="N266" s="29" t="s">
        <v>40</v>
      </c>
      <c r="O266" s="30" t="n">
        <f aca="false">IFERROR(IF(P266&gt;0,ROUND((M266+W266+AB266+AC266+AG266+AL266)/(1-P266/100),2),0),0)</f>
        <v>0</v>
      </c>
      <c r="P266" s="30" t="n">
        <f aca="false">IFERROR(INDEX(Adições!$R$2:$R$301,MATCH($B266,Adições!$A$2:$A$301,0)),0)</f>
        <v>0</v>
      </c>
      <c r="Q266" s="30" t="n">
        <f aca="false">IFERROR(ROUND(O266*P266/100,2),0)</f>
        <v>0</v>
      </c>
      <c r="R266" s="30" t="n">
        <f aca="false">IFERROR(ROUND(Q266*(-INDEX(Adições!$S$2:$S$301,MATCH($B266,Adições!$A$2:$A$301,0))/100),2),0)</f>
        <v>0</v>
      </c>
      <c r="S266" s="24" t="str">
        <f aca="false">IFERROR(""&amp;INDEX(Adições!$T$2:$T$301,MATCH($B266,Adições!$A$2:$A$301,0)),"")</f>
        <v/>
      </c>
      <c r="T266" s="29" t="s">
        <v>40</v>
      </c>
      <c r="U266" s="30" t="n">
        <f aca="false">IFERROR(ROUND(W266*100/V266,2),0)</f>
        <v>0</v>
      </c>
      <c r="V266" s="31" t="n">
        <f aca="false">IFERROR(INDEX(Adições!$I$2:$I$301,MATCH($B266,Adições!$A$2:$A$301,0)),0)</f>
        <v>0</v>
      </c>
      <c r="W266" s="30" t="n">
        <f aca="false">IFERROR(ROUND($G266/INDEX(Adições!$E$2:$E$301,MATCH($B266,Adições!$A$2:$A$301,0))*INDEX(Adições!$J$2:$J$301,MATCH($B266,Adições!$A$2:$A$301,0)),2),0)</f>
        <v>0</v>
      </c>
      <c r="X266" s="24" t="str">
        <f aca="false">IFERROR(""&amp;INDEX(Adições!$K$2:$K$301,MATCH($B266,Adições!$A$2:$A$301,0)),"")</f>
        <v/>
      </c>
      <c r="Y266" s="29" t="s">
        <v>40</v>
      </c>
      <c r="Z266" s="30" t="n">
        <f aca="false">IFERROR(ROUND(AB266*100/AA266,2),0)</f>
        <v>0</v>
      </c>
      <c r="AA266" s="31" t="n">
        <f aca="false">IFERROR(INDEX(Adições!$G$2:$G$301,MATCH($B266,Adições!$A$2:$A$301,0)),0)</f>
        <v>0</v>
      </c>
      <c r="AB266" s="30" t="n">
        <f aca="false">IFERROR(ROUND($G266/INDEX(Adições!$E$2:$E$301,MATCH($B266,Adições!$A$2:$A$301,0))*INDEX(Adições!$H$2:$H$301,MATCH($B266,Adições!$A$2:$A$301,0)),2),0)</f>
        <v>0</v>
      </c>
      <c r="AC266" s="28" t="n">
        <f aca="false">IFERROR(ROUND($G266/SUM(Adições!$E:$E)*Operação!$C$7,2),0)</f>
        <v>0</v>
      </c>
      <c r="AD266" s="29" t="s">
        <v>40</v>
      </c>
      <c r="AE266" s="30" t="n">
        <f aca="false">IFERROR(ROUND(AG266*100/AF266,2),0)</f>
        <v>0</v>
      </c>
      <c r="AF266" s="28" t="n">
        <f aca="false">IFERROR(INDEX(Adições!$L$2:$L$301,MATCH($B266,Adições!$A$2:$A$301,0)),0)</f>
        <v>0</v>
      </c>
      <c r="AG266" s="30" t="n">
        <f aca="false">IFERROR(ROUND($G266/INDEX(Adições!$E$2:$E$301,MATCH($B266,Adições!$A$2:$A$301,0))*INDEX(Adições!$M$2:$M$301,MATCH($B266,Adições!$A$2:$A$301,0)),2),0)</f>
        <v>0</v>
      </c>
      <c r="AH266" s="24" t="str">
        <f aca="false">IFERROR(""&amp;INDEX(Adições!$N$2:$N$301,MATCH($B266,Adições!$A$2:$A$301,0)),"")</f>
        <v/>
      </c>
      <c r="AI266" s="29" t="s">
        <v>40</v>
      </c>
      <c r="AJ266" s="30" t="n">
        <f aca="false">IFERROR(ROUND(AL266*100/AK266,2),0)</f>
        <v>0</v>
      </c>
      <c r="AK266" s="28" t="n">
        <f aca="false">IFERROR(INDEX(Adições!$O$2:$O$301,MATCH($B266,Adições!$A$2:$A$301,0)),0)</f>
        <v>0</v>
      </c>
      <c r="AL266" s="30" t="n">
        <f aca="false">IFERROR(ROUND($G266/INDEX(Adições!$E$2:$E$301,MATCH($B266,Adições!$A$2:$A$301,0))*INDEX(Adições!$P$2:$P$301,MATCH($B266,Adições!$A$2:$A$301,0)),2),0)</f>
        <v>0</v>
      </c>
      <c r="AM266" s="24" t="str">
        <f aca="false">IFERROR(""&amp;INDEX(Adições!$Q$2:$Q$301,MATCH($B266,Adições!$A$2:$A$301,0)),"")</f>
        <v/>
      </c>
      <c r="AN266" s="28" t="n">
        <f aca="false">M266+Q266+W266+AB266+AC266+AG266+AL266</f>
        <v>0</v>
      </c>
    </row>
    <row r="267" customFormat="false" ht="12.8" hidden="false" customHeight="false" outlineLevel="0" collapsed="false">
      <c r="A267" s="34"/>
      <c r="B267" s="21"/>
      <c r="C267" s="22"/>
      <c r="D267" s="32"/>
      <c r="E267" s="24" t="str">
        <f aca="false">IFERROR(""&amp;INDEX(Adições!$B$2:$B$301,MATCH($B267,Adições!$A$2:$A$301,0)),"")</f>
        <v/>
      </c>
      <c r="F267" s="25" t="n">
        <f aca="false">IFERROR(ROUND($G267/INDEX(Adições!$E$2:$E$301,MATCH($B267,Adições!$A$2:$A$301,0))*INDEX(Adições!$F$2:$F$301,MATCH($B267,Adições!$A$2:$A$301,0)),2),0)</f>
        <v>0</v>
      </c>
      <c r="G267" s="26" t="n">
        <f aca="false">ROUND(C267*D267,4)</f>
        <v>0</v>
      </c>
      <c r="H267" s="27" t="n">
        <f aca="false">ROUND(D267*Operação!$C$1,8)</f>
        <v>0</v>
      </c>
      <c r="I267" s="28" t="n">
        <f aca="false">ROUND(C267*H267,2)</f>
        <v>0</v>
      </c>
      <c r="J267" s="28" t="n">
        <f aca="false">IFERROR(ROUND($F267/SUM(Adições!$F:$F)*Operação!$C$4,2),0)</f>
        <v>0</v>
      </c>
      <c r="K267" s="28" t="n">
        <f aca="false">IFERROR(ROUND($G267/SUM(Adições!$E:$E)*Operação!$C$5,2),0)</f>
        <v>0</v>
      </c>
      <c r="L267" s="28" t="n">
        <f aca="false">IFERROR(ROUND($G267/SUM(Adições!$E:$E)*Operação!$C$6,2),0)</f>
        <v>0</v>
      </c>
      <c r="M267" s="28" t="n">
        <f aca="false">I267+J267+K267+L267</f>
        <v>0</v>
      </c>
      <c r="N267" s="29" t="s">
        <v>40</v>
      </c>
      <c r="O267" s="30" t="n">
        <f aca="false">IFERROR(IF(P267&gt;0,ROUND((M267+W267+AB267+AC267+AG267+AL267)/(1-P267/100),2),0),0)</f>
        <v>0</v>
      </c>
      <c r="P267" s="30" t="n">
        <f aca="false">IFERROR(INDEX(Adições!$R$2:$R$301,MATCH($B267,Adições!$A$2:$A$301,0)),0)</f>
        <v>0</v>
      </c>
      <c r="Q267" s="30" t="n">
        <f aca="false">IFERROR(ROUND(O267*P267/100,2),0)</f>
        <v>0</v>
      </c>
      <c r="R267" s="30" t="n">
        <f aca="false">IFERROR(ROUND(Q267*(-INDEX(Adições!$S$2:$S$301,MATCH($B267,Adições!$A$2:$A$301,0))/100),2),0)</f>
        <v>0</v>
      </c>
      <c r="S267" s="24" t="str">
        <f aca="false">IFERROR(""&amp;INDEX(Adições!$T$2:$T$301,MATCH($B267,Adições!$A$2:$A$301,0)),"")</f>
        <v/>
      </c>
      <c r="T267" s="29" t="s">
        <v>40</v>
      </c>
      <c r="U267" s="30" t="n">
        <f aca="false">IFERROR(ROUND(W267*100/V267,2),0)</f>
        <v>0</v>
      </c>
      <c r="V267" s="31" t="n">
        <f aca="false">IFERROR(INDEX(Adições!$I$2:$I$301,MATCH($B267,Adições!$A$2:$A$301,0)),0)</f>
        <v>0</v>
      </c>
      <c r="W267" s="30" t="n">
        <f aca="false">IFERROR(ROUND($G267/INDEX(Adições!$E$2:$E$301,MATCH($B267,Adições!$A$2:$A$301,0))*INDEX(Adições!$J$2:$J$301,MATCH($B267,Adições!$A$2:$A$301,0)),2),0)</f>
        <v>0</v>
      </c>
      <c r="X267" s="24" t="str">
        <f aca="false">IFERROR(""&amp;INDEX(Adições!$K$2:$K$301,MATCH($B267,Adições!$A$2:$A$301,0)),"")</f>
        <v/>
      </c>
      <c r="Y267" s="29" t="s">
        <v>40</v>
      </c>
      <c r="Z267" s="30" t="n">
        <f aca="false">IFERROR(ROUND(AB267*100/AA267,2),0)</f>
        <v>0</v>
      </c>
      <c r="AA267" s="31" t="n">
        <f aca="false">IFERROR(INDEX(Adições!$G$2:$G$301,MATCH($B267,Adições!$A$2:$A$301,0)),0)</f>
        <v>0</v>
      </c>
      <c r="AB267" s="30" t="n">
        <f aca="false">IFERROR(ROUND($G267/INDEX(Adições!$E$2:$E$301,MATCH($B267,Adições!$A$2:$A$301,0))*INDEX(Adições!$H$2:$H$301,MATCH($B267,Adições!$A$2:$A$301,0)),2),0)</f>
        <v>0</v>
      </c>
      <c r="AC267" s="28" t="n">
        <f aca="false">IFERROR(ROUND($G267/SUM(Adições!$E:$E)*Operação!$C$7,2),0)</f>
        <v>0</v>
      </c>
      <c r="AD267" s="29" t="s">
        <v>40</v>
      </c>
      <c r="AE267" s="30" t="n">
        <f aca="false">IFERROR(ROUND(AG267*100/AF267,2),0)</f>
        <v>0</v>
      </c>
      <c r="AF267" s="28" t="n">
        <f aca="false">IFERROR(INDEX(Adições!$L$2:$L$301,MATCH($B267,Adições!$A$2:$A$301,0)),0)</f>
        <v>0</v>
      </c>
      <c r="AG267" s="30" t="n">
        <f aca="false">IFERROR(ROUND($G267/INDEX(Adições!$E$2:$E$301,MATCH($B267,Adições!$A$2:$A$301,0))*INDEX(Adições!$M$2:$M$301,MATCH($B267,Adições!$A$2:$A$301,0)),2),0)</f>
        <v>0</v>
      </c>
      <c r="AH267" s="24" t="str">
        <f aca="false">IFERROR(""&amp;INDEX(Adições!$N$2:$N$301,MATCH($B267,Adições!$A$2:$A$301,0)),"")</f>
        <v/>
      </c>
      <c r="AI267" s="29" t="s">
        <v>40</v>
      </c>
      <c r="AJ267" s="30" t="n">
        <f aca="false">IFERROR(ROUND(AL267*100/AK267,2),0)</f>
        <v>0</v>
      </c>
      <c r="AK267" s="28" t="n">
        <f aca="false">IFERROR(INDEX(Adições!$O$2:$O$301,MATCH($B267,Adições!$A$2:$A$301,0)),0)</f>
        <v>0</v>
      </c>
      <c r="AL267" s="30" t="n">
        <f aca="false">IFERROR(ROUND($G267/INDEX(Adições!$E$2:$E$301,MATCH($B267,Adições!$A$2:$A$301,0))*INDEX(Adições!$P$2:$P$301,MATCH($B267,Adições!$A$2:$A$301,0)),2),0)</f>
        <v>0</v>
      </c>
      <c r="AM267" s="24" t="str">
        <f aca="false">IFERROR(""&amp;INDEX(Adições!$Q$2:$Q$301,MATCH($B267,Adições!$A$2:$A$301,0)),"")</f>
        <v/>
      </c>
      <c r="AN267" s="28" t="n">
        <f aca="false">M267+Q267+W267+AB267+AC267+AG267+AL267</f>
        <v>0</v>
      </c>
    </row>
    <row r="268" customFormat="false" ht="12.8" hidden="false" customHeight="false" outlineLevel="0" collapsed="false">
      <c r="A268" s="34"/>
      <c r="B268" s="21"/>
      <c r="C268" s="22"/>
      <c r="D268" s="32"/>
      <c r="E268" s="24" t="str">
        <f aca="false">IFERROR(""&amp;INDEX(Adições!$B$2:$B$301,MATCH($B268,Adições!$A$2:$A$301,0)),"")</f>
        <v/>
      </c>
      <c r="F268" s="25" t="n">
        <f aca="false">IFERROR(ROUND($G268/INDEX(Adições!$E$2:$E$301,MATCH($B268,Adições!$A$2:$A$301,0))*INDEX(Adições!$F$2:$F$301,MATCH($B268,Adições!$A$2:$A$301,0)),2),0)</f>
        <v>0</v>
      </c>
      <c r="G268" s="26" t="n">
        <f aca="false">ROUND(C268*D268,4)</f>
        <v>0</v>
      </c>
      <c r="H268" s="27" t="n">
        <f aca="false">ROUND(D268*Operação!$C$1,8)</f>
        <v>0</v>
      </c>
      <c r="I268" s="28" t="n">
        <f aca="false">ROUND(C268*H268,2)</f>
        <v>0</v>
      </c>
      <c r="J268" s="28" t="n">
        <f aca="false">IFERROR(ROUND($F268/SUM(Adições!$F:$F)*Operação!$C$4,2),0)</f>
        <v>0</v>
      </c>
      <c r="K268" s="28" t="n">
        <f aca="false">IFERROR(ROUND($G268/SUM(Adições!$E:$E)*Operação!$C$5,2),0)</f>
        <v>0</v>
      </c>
      <c r="L268" s="28" t="n">
        <f aca="false">IFERROR(ROUND($G268/SUM(Adições!$E:$E)*Operação!$C$6,2),0)</f>
        <v>0</v>
      </c>
      <c r="M268" s="28" t="n">
        <f aca="false">I268+J268+K268+L268</f>
        <v>0</v>
      </c>
      <c r="N268" s="29" t="s">
        <v>40</v>
      </c>
      <c r="O268" s="30" t="n">
        <f aca="false">IFERROR(IF(P268&gt;0,ROUND((M268+W268+AB268+AC268+AG268+AL268)/(1-P268/100),2),0),0)</f>
        <v>0</v>
      </c>
      <c r="P268" s="30" t="n">
        <f aca="false">IFERROR(INDEX(Adições!$R$2:$R$301,MATCH($B268,Adições!$A$2:$A$301,0)),0)</f>
        <v>0</v>
      </c>
      <c r="Q268" s="30" t="n">
        <f aca="false">IFERROR(ROUND(O268*P268/100,2),0)</f>
        <v>0</v>
      </c>
      <c r="R268" s="30" t="n">
        <f aca="false">IFERROR(ROUND(Q268*(-INDEX(Adições!$S$2:$S$301,MATCH($B268,Adições!$A$2:$A$301,0))/100),2),0)</f>
        <v>0</v>
      </c>
      <c r="S268" s="24" t="str">
        <f aca="false">IFERROR(""&amp;INDEX(Adições!$T$2:$T$301,MATCH($B268,Adições!$A$2:$A$301,0)),"")</f>
        <v/>
      </c>
      <c r="T268" s="29" t="s">
        <v>40</v>
      </c>
      <c r="U268" s="30" t="n">
        <f aca="false">IFERROR(ROUND(W268*100/V268,2),0)</f>
        <v>0</v>
      </c>
      <c r="V268" s="31" t="n">
        <f aca="false">IFERROR(INDEX(Adições!$I$2:$I$301,MATCH($B268,Adições!$A$2:$A$301,0)),0)</f>
        <v>0</v>
      </c>
      <c r="W268" s="30" t="n">
        <f aca="false">IFERROR(ROUND($G268/INDEX(Adições!$E$2:$E$301,MATCH($B268,Adições!$A$2:$A$301,0))*INDEX(Adições!$J$2:$J$301,MATCH($B268,Adições!$A$2:$A$301,0)),2),0)</f>
        <v>0</v>
      </c>
      <c r="X268" s="24" t="str">
        <f aca="false">IFERROR(""&amp;INDEX(Adições!$K$2:$K$301,MATCH($B268,Adições!$A$2:$A$301,0)),"")</f>
        <v/>
      </c>
      <c r="Y268" s="29" t="s">
        <v>40</v>
      </c>
      <c r="Z268" s="30" t="n">
        <f aca="false">IFERROR(ROUND(AB268*100/AA268,2),0)</f>
        <v>0</v>
      </c>
      <c r="AA268" s="31" t="n">
        <f aca="false">IFERROR(INDEX(Adições!$G$2:$G$301,MATCH($B268,Adições!$A$2:$A$301,0)),0)</f>
        <v>0</v>
      </c>
      <c r="AB268" s="30" t="n">
        <f aca="false">IFERROR(ROUND($G268/INDEX(Adições!$E$2:$E$301,MATCH($B268,Adições!$A$2:$A$301,0))*INDEX(Adições!$H$2:$H$301,MATCH($B268,Adições!$A$2:$A$301,0)),2),0)</f>
        <v>0</v>
      </c>
      <c r="AC268" s="28" t="n">
        <f aca="false">IFERROR(ROUND($G268/SUM(Adições!$E:$E)*Operação!$C$7,2),0)</f>
        <v>0</v>
      </c>
      <c r="AD268" s="29" t="s">
        <v>40</v>
      </c>
      <c r="AE268" s="30" t="n">
        <f aca="false">IFERROR(ROUND(AG268*100/AF268,2),0)</f>
        <v>0</v>
      </c>
      <c r="AF268" s="28" t="n">
        <f aca="false">IFERROR(INDEX(Adições!$L$2:$L$301,MATCH($B268,Adições!$A$2:$A$301,0)),0)</f>
        <v>0</v>
      </c>
      <c r="AG268" s="30" t="n">
        <f aca="false">IFERROR(ROUND($G268/INDEX(Adições!$E$2:$E$301,MATCH($B268,Adições!$A$2:$A$301,0))*INDEX(Adições!$M$2:$M$301,MATCH($B268,Adições!$A$2:$A$301,0)),2),0)</f>
        <v>0</v>
      </c>
      <c r="AH268" s="24" t="str">
        <f aca="false">IFERROR(""&amp;INDEX(Adições!$N$2:$N$301,MATCH($B268,Adições!$A$2:$A$301,0)),"")</f>
        <v/>
      </c>
      <c r="AI268" s="29" t="s">
        <v>40</v>
      </c>
      <c r="AJ268" s="30" t="n">
        <f aca="false">IFERROR(ROUND(AL268*100/AK268,2),0)</f>
        <v>0</v>
      </c>
      <c r="AK268" s="28" t="n">
        <f aca="false">IFERROR(INDEX(Adições!$O$2:$O$301,MATCH($B268,Adições!$A$2:$A$301,0)),0)</f>
        <v>0</v>
      </c>
      <c r="AL268" s="30" t="n">
        <f aca="false">IFERROR(ROUND($G268/INDEX(Adições!$E$2:$E$301,MATCH($B268,Adições!$A$2:$A$301,0))*INDEX(Adições!$P$2:$P$301,MATCH($B268,Adições!$A$2:$A$301,0)),2),0)</f>
        <v>0</v>
      </c>
      <c r="AM268" s="24" t="str">
        <f aca="false">IFERROR(""&amp;INDEX(Adições!$Q$2:$Q$301,MATCH($B268,Adições!$A$2:$A$301,0)),"")</f>
        <v/>
      </c>
      <c r="AN268" s="28" t="n">
        <f aca="false">M268+Q268+W268+AB268+AC268+AG268+AL268</f>
        <v>0</v>
      </c>
    </row>
    <row r="269" customFormat="false" ht="12.8" hidden="false" customHeight="false" outlineLevel="0" collapsed="false">
      <c r="A269" s="34"/>
      <c r="B269" s="21"/>
      <c r="C269" s="22"/>
      <c r="D269" s="32"/>
      <c r="E269" s="24" t="str">
        <f aca="false">IFERROR(""&amp;INDEX(Adições!$B$2:$B$301,MATCH($B269,Adições!$A$2:$A$301,0)),"")</f>
        <v/>
      </c>
      <c r="F269" s="25" t="n">
        <f aca="false">IFERROR(ROUND($G269/INDEX(Adições!$E$2:$E$301,MATCH($B269,Adições!$A$2:$A$301,0))*INDEX(Adições!$F$2:$F$301,MATCH($B269,Adições!$A$2:$A$301,0)),2),0)</f>
        <v>0</v>
      </c>
      <c r="G269" s="26" t="n">
        <f aca="false">ROUND(C269*D269,4)</f>
        <v>0</v>
      </c>
      <c r="H269" s="27" t="n">
        <f aca="false">ROUND(D269*Operação!$C$1,8)</f>
        <v>0</v>
      </c>
      <c r="I269" s="28" t="n">
        <f aca="false">ROUND(C269*H269,2)</f>
        <v>0</v>
      </c>
      <c r="J269" s="28" t="n">
        <f aca="false">IFERROR(ROUND($F269/SUM(Adições!$F:$F)*Operação!$C$4,2),0)</f>
        <v>0</v>
      </c>
      <c r="K269" s="28" t="n">
        <f aca="false">IFERROR(ROUND($G269/SUM(Adições!$E:$E)*Operação!$C$5,2),0)</f>
        <v>0</v>
      </c>
      <c r="L269" s="28" t="n">
        <f aca="false">IFERROR(ROUND($G269/SUM(Adições!$E:$E)*Operação!$C$6,2),0)</f>
        <v>0</v>
      </c>
      <c r="M269" s="28" t="n">
        <f aca="false">I269+J269+K269+L269</f>
        <v>0</v>
      </c>
      <c r="N269" s="29" t="s">
        <v>40</v>
      </c>
      <c r="O269" s="30" t="n">
        <f aca="false">IFERROR(IF(P269&gt;0,ROUND((M269+W269+AB269+AC269+AG269+AL269)/(1-P269/100),2),0),0)</f>
        <v>0</v>
      </c>
      <c r="P269" s="30" t="n">
        <f aca="false">IFERROR(INDEX(Adições!$R$2:$R$301,MATCH($B269,Adições!$A$2:$A$301,0)),0)</f>
        <v>0</v>
      </c>
      <c r="Q269" s="30" t="n">
        <f aca="false">IFERROR(ROUND(O269*P269/100,2),0)</f>
        <v>0</v>
      </c>
      <c r="R269" s="30" t="n">
        <f aca="false">IFERROR(ROUND(Q269*(-INDEX(Adições!$S$2:$S$301,MATCH($B269,Adições!$A$2:$A$301,0))/100),2),0)</f>
        <v>0</v>
      </c>
      <c r="S269" s="24" t="str">
        <f aca="false">IFERROR(""&amp;INDEX(Adições!$T$2:$T$301,MATCH($B269,Adições!$A$2:$A$301,0)),"")</f>
        <v/>
      </c>
      <c r="T269" s="29" t="s">
        <v>40</v>
      </c>
      <c r="U269" s="30" t="n">
        <f aca="false">IFERROR(ROUND(W269*100/V269,2),0)</f>
        <v>0</v>
      </c>
      <c r="V269" s="31" t="n">
        <f aca="false">IFERROR(INDEX(Adições!$I$2:$I$301,MATCH($B269,Adições!$A$2:$A$301,0)),0)</f>
        <v>0</v>
      </c>
      <c r="W269" s="30" t="n">
        <f aca="false">IFERROR(ROUND($G269/INDEX(Adições!$E$2:$E$301,MATCH($B269,Adições!$A$2:$A$301,0))*INDEX(Adições!$J$2:$J$301,MATCH($B269,Adições!$A$2:$A$301,0)),2),0)</f>
        <v>0</v>
      </c>
      <c r="X269" s="24" t="str">
        <f aca="false">IFERROR(""&amp;INDEX(Adições!$K$2:$K$301,MATCH($B269,Adições!$A$2:$A$301,0)),"")</f>
        <v/>
      </c>
      <c r="Y269" s="29" t="s">
        <v>40</v>
      </c>
      <c r="Z269" s="30" t="n">
        <f aca="false">IFERROR(ROUND(AB269*100/AA269,2),0)</f>
        <v>0</v>
      </c>
      <c r="AA269" s="31" t="n">
        <f aca="false">IFERROR(INDEX(Adições!$G$2:$G$301,MATCH($B269,Adições!$A$2:$A$301,0)),0)</f>
        <v>0</v>
      </c>
      <c r="AB269" s="30" t="n">
        <f aca="false">IFERROR(ROUND($G269/INDEX(Adições!$E$2:$E$301,MATCH($B269,Adições!$A$2:$A$301,0))*INDEX(Adições!$H$2:$H$301,MATCH($B269,Adições!$A$2:$A$301,0)),2),0)</f>
        <v>0</v>
      </c>
      <c r="AC269" s="28" t="n">
        <f aca="false">IFERROR(ROUND($G269/SUM(Adições!$E:$E)*Operação!$C$7,2),0)</f>
        <v>0</v>
      </c>
      <c r="AD269" s="29" t="s">
        <v>40</v>
      </c>
      <c r="AE269" s="30" t="n">
        <f aca="false">IFERROR(ROUND(AG269*100/AF269,2),0)</f>
        <v>0</v>
      </c>
      <c r="AF269" s="28" t="n">
        <f aca="false">IFERROR(INDEX(Adições!$L$2:$L$301,MATCH($B269,Adições!$A$2:$A$301,0)),0)</f>
        <v>0</v>
      </c>
      <c r="AG269" s="30" t="n">
        <f aca="false">IFERROR(ROUND($G269/INDEX(Adições!$E$2:$E$301,MATCH($B269,Adições!$A$2:$A$301,0))*INDEX(Adições!$M$2:$M$301,MATCH($B269,Adições!$A$2:$A$301,0)),2),0)</f>
        <v>0</v>
      </c>
      <c r="AH269" s="24" t="str">
        <f aca="false">IFERROR(""&amp;INDEX(Adições!$N$2:$N$301,MATCH($B269,Adições!$A$2:$A$301,0)),"")</f>
        <v/>
      </c>
      <c r="AI269" s="29" t="s">
        <v>40</v>
      </c>
      <c r="AJ269" s="30" t="n">
        <f aca="false">IFERROR(ROUND(AL269*100/AK269,2),0)</f>
        <v>0</v>
      </c>
      <c r="AK269" s="28" t="n">
        <f aca="false">IFERROR(INDEX(Adições!$O$2:$O$301,MATCH($B269,Adições!$A$2:$A$301,0)),0)</f>
        <v>0</v>
      </c>
      <c r="AL269" s="30" t="n">
        <f aca="false">IFERROR(ROUND($G269/INDEX(Adições!$E$2:$E$301,MATCH($B269,Adições!$A$2:$A$301,0))*INDEX(Adições!$P$2:$P$301,MATCH($B269,Adições!$A$2:$A$301,0)),2),0)</f>
        <v>0</v>
      </c>
      <c r="AM269" s="24" t="str">
        <f aca="false">IFERROR(""&amp;INDEX(Adições!$Q$2:$Q$301,MATCH($B269,Adições!$A$2:$A$301,0)),"")</f>
        <v/>
      </c>
      <c r="AN269" s="28" t="n">
        <f aca="false">M269+Q269+W269+AB269+AC269+AG269+AL269</f>
        <v>0</v>
      </c>
    </row>
    <row r="270" customFormat="false" ht="12.8" hidden="false" customHeight="false" outlineLevel="0" collapsed="false">
      <c r="A270" s="34"/>
      <c r="B270" s="21"/>
      <c r="C270" s="22"/>
      <c r="D270" s="32"/>
      <c r="E270" s="24" t="str">
        <f aca="false">IFERROR(""&amp;INDEX(Adições!$B$2:$B$301,MATCH($B270,Adições!$A$2:$A$301,0)),"")</f>
        <v/>
      </c>
      <c r="F270" s="25" t="n">
        <f aca="false">IFERROR(ROUND($G270/INDEX(Adições!$E$2:$E$301,MATCH($B270,Adições!$A$2:$A$301,0))*INDEX(Adições!$F$2:$F$301,MATCH($B270,Adições!$A$2:$A$301,0)),2),0)</f>
        <v>0</v>
      </c>
      <c r="G270" s="26" t="n">
        <f aca="false">ROUND(C270*D270,4)</f>
        <v>0</v>
      </c>
      <c r="H270" s="27" t="n">
        <f aca="false">ROUND(D270*Operação!$C$1,8)</f>
        <v>0</v>
      </c>
      <c r="I270" s="28" t="n">
        <f aca="false">ROUND(C270*H270,2)</f>
        <v>0</v>
      </c>
      <c r="J270" s="28" t="n">
        <f aca="false">IFERROR(ROUND($F270/SUM(Adições!$F:$F)*Operação!$C$4,2),0)</f>
        <v>0</v>
      </c>
      <c r="K270" s="28" t="n">
        <f aca="false">IFERROR(ROUND($G270/SUM(Adições!$E:$E)*Operação!$C$5,2),0)</f>
        <v>0</v>
      </c>
      <c r="L270" s="28" t="n">
        <f aca="false">IFERROR(ROUND($G270/SUM(Adições!$E:$E)*Operação!$C$6,2),0)</f>
        <v>0</v>
      </c>
      <c r="M270" s="28" t="n">
        <f aca="false">I270+J270+K270+L270</f>
        <v>0</v>
      </c>
      <c r="N270" s="29" t="s">
        <v>40</v>
      </c>
      <c r="O270" s="30" t="n">
        <f aca="false">IFERROR(IF(P270&gt;0,ROUND((M270+W270+AB270+AC270+AG270+AL270)/(1-P270/100),2),0),0)</f>
        <v>0</v>
      </c>
      <c r="P270" s="30" t="n">
        <f aca="false">IFERROR(INDEX(Adições!$R$2:$R$301,MATCH($B270,Adições!$A$2:$A$301,0)),0)</f>
        <v>0</v>
      </c>
      <c r="Q270" s="30" t="n">
        <f aca="false">IFERROR(ROUND(O270*P270/100,2),0)</f>
        <v>0</v>
      </c>
      <c r="R270" s="30" t="n">
        <f aca="false">IFERROR(ROUND(Q270*(-INDEX(Adições!$S$2:$S$301,MATCH($B270,Adições!$A$2:$A$301,0))/100),2),0)</f>
        <v>0</v>
      </c>
      <c r="S270" s="24" t="str">
        <f aca="false">IFERROR(""&amp;INDEX(Adições!$T$2:$T$301,MATCH($B270,Adições!$A$2:$A$301,0)),"")</f>
        <v/>
      </c>
      <c r="T270" s="29" t="s">
        <v>40</v>
      </c>
      <c r="U270" s="30" t="n">
        <f aca="false">IFERROR(ROUND(W270*100/V270,2),0)</f>
        <v>0</v>
      </c>
      <c r="V270" s="31" t="n">
        <f aca="false">IFERROR(INDEX(Adições!$I$2:$I$301,MATCH($B270,Adições!$A$2:$A$301,0)),0)</f>
        <v>0</v>
      </c>
      <c r="W270" s="30" t="n">
        <f aca="false">IFERROR(ROUND($G270/INDEX(Adições!$E$2:$E$301,MATCH($B270,Adições!$A$2:$A$301,0))*INDEX(Adições!$J$2:$J$301,MATCH($B270,Adições!$A$2:$A$301,0)),2),0)</f>
        <v>0</v>
      </c>
      <c r="X270" s="24" t="str">
        <f aca="false">IFERROR(""&amp;INDEX(Adições!$K$2:$K$301,MATCH($B270,Adições!$A$2:$A$301,0)),"")</f>
        <v/>
      </c>
      <c r="Y270" s="29" t="s">
        <v>40</v>
      </c>
      <c r="Z270" s="30" t="n">
        <f aca="false">IFERROR(ROUND(AB270*100/AA270,2),0)</f>
        <v>0</v>
      </c>
      <c r="AA270" s="31" t="n">
        <f aca="false">IFERROR(INDEX(Adições!$G$2:$G$301,MATCH($B270,Adições!$A$2:$A$301,0)),0)</f>
        <v>0</v>
      </c>
      <c r="AB270" s="30" t="n">
        <f aca="false">IFERROR(ROUND($G270/INDEX(Adições!$E$2:$E$301,MATCH($B270,Adições!$A$2:$A$301,0))*INDEX(Adições!$H$2:$H$301,MATCH($B270,Adições!$A$2:$A$301,0)),2),0)</f>
        <v>0</v>
      </c>
      <c r="AC270" s="28" t="n">
        <f aca="false">IFERROR(ROUND($G270/SUM(Adições!$E:$E)*Operação!$C$7,2),0)</f>
        <v>0</v>
      </c>
      <c r="AD270" s="29" t="s">
        <v>40</v>
      </c>
      <c r="AE270" s="30" t="n">
        <f aca="false">IFERROR(ROUND(AG270*100/AF270,2),0)</f>
        <v>0</v>
      </c>
      <c r="AF270" s="28" t="n">
        <f aca="false">IFERROR(INDEX(Adições!$L$2:$L$301,MATCH($B270,Adições!$A$2:$A$301,0)),0)</f>
        <v>0</v>
      </c>
      <c r="AG270" s="30" t="n">
        <f aca="false">IFERROR(ROUND($G270/INDEX(Adições!$E$2:$E$301,MATCH($B270,Adições!$A$2:$A$301,0))*INDEX(Adições!$M$2:$M$301,MATCH($B270,Adições!$A$2:$A$301,0)),2),0)</f>
        <v>0</v>
      </c>
      <c r="AH270" s="24" t="str">
        <f aca="false">IFERROR(""&amp;INDEX(Adições!$N$2:$N$301,MATCH($B270,Adições!$A$2:$A$301,0)),"")</f>
        <v/>
      </c>
      <c r="AI270" s="29" t="s">
        <v>40</v>
      </c>
      <c r="AJ270" s="30" t="n">
        <f aca="false">IFERROR(ROUND(AL270*100/AK270,2),0)</f>
        <v>0</v>
      </c>
      <c r="AK270" s="28" t="n">
        <f aca="false">IFERROR(INDEX(Adições!$O$2:$O$301,MATCH($B270,Adições!$A$2:$A$301,0)),0)</f>
        <v>0</v>
      </c>
      <c r="AL270" s="30" t="n">
        <f aca="false">IFERROR(ROUND($G270/INDEX(Adições!$E$2:$E$301,MATCH($B270,Adições!$A$2:$A$301,0))*INDEX(Adições!$P$2:$P$301,MATCH($B270,Adições!$A$2:$A$301,0)),2),0)</f>
        <v>0</v>
      </c>
      <c r="AM270" s="24" t="str">
        <f aca="false">IFERROR(""&amp;INDEX(Adições!$Q$2:$Q$301,MATCH($B270,Adições!$A$2:$A$301,0)),"")</f>
        <v/>
      </c>
      <c r="AN270" s="28" t="n">
        <f aca="false">M270+Q270+W270+AB270+AC270+AG270+AL270</f>
        <v>0</v>
      </c>
    </row>
    <row r="271" customFormat="false" ht="12.8" hidden="false" customHeight="false" outlineLevel="0" collapsed="false">
      <c r="A271" s="34"/>
      <c r="B271" s="21"/>
      <c r="C271" s="22"/>
      <c r="D271" s="32"/>
      <c r="E271" s="24" t="str">
        <f aca="false">IFERROR(""&amp;INDEX(Adições!$B$2:$B$301,MATCH($B271,Adições!$A$2:$A$301,0)),"")</f>
        <v/>
      </c>
      <c r="F271" s="25" t="n">
        <f aca="false">IFERROR(ROUND($G271/INDEX(Adições!$E$2:$E$301,MATCH($B271,Adições!$A$2:$A$301,0))*INDEX(Adições!$F$2:$F$301,MATCH($B271,Adições!$A$2:$A$301,0)),2),0)</f>
        <v>0</v>
      </c>
      <c r="G271" s="26" t="n">
        <f aca="false">ROUND(C271*D271,4)</f>
        <v>0</v>
      </c>
      <c r="H271" s="27" t="n">
        <f aca="false">ROUND(D271*Operação!$C$1,8)</f>
        <v>0</v>
      </c>
      <c r="I271" s="28" t="n">
        <f aca="false">ROUND(C271*H271,2)</f>
        <v>0</v>
      </c>
      <c r="J271" s="28" t="n">
        <f aca="false">IFERROR(ROUND($F271/SUM(Adições!$F:$F)*Operação!$C$4,2),0)</f>
        <v>0</v>
      </c>
      <c r="K271" s="28" t="n">
        <f aca="false">IFERROR(ROUND($G271/SUM(Adições!$E:$E)*Operação!$C$5,2),0)</f>
        <v>0</v>
      </c>
      <c r="L271" s="28" t="n">
        <f aca="false">IFERROR(ROUND($G271/SUM(Adições!$E:$E)*Operação!$C$6,2),0)</f>
        <v>0</v>
      </c>
      <c r="M271" s="28" t="n">
        <f aca="false">I271+J271+K271+L271</f>
        <v>0</v>
      </c>
      <c r="N271" s="29" t="s">
        <v>40</v>
      </c>
      <c r="O271" s="30" t="n">
        <f aca="false">IFERROR(IF(P271&gt;0,ROUND((M271+W271+AB271+AC271+AG271+AL271)/(1-P271/100),2),0),0)</f>
        <v>0</v>
      </c>
      <c r="P271" s="30" t="n">
        <f aca="false">IFERROR(INDEX(Adições!$R$2:$R$301,MATCH($B271,Adições!$A$2:$A$301,0)),0)</f>
        <v>0</v>
      </c>
      <c r="Q271" s="30" t="n">
        <f aca="false">IFERROR(ROUND(O271*P271/100,2),0)</f>
        <v>0</v>
      </c>
      <c r="R271" s="30" t="n">
        <f aca="false">IFERROR(ROUND(Q271*(-INDEX(Adições!$S$2:$S$301,MATCH($B271,Adições!$A$2:$A$301,0))/100),2),0)</f>
        <v>0</v>
      </c>
      <c r="S271" s="24" t="str">
        <f aca="false">IFERROR(""&amp;INDEX(Adições!$T$2:$T$301,MATCH($B271,Adições!$A$2:$A$301,0)),"")</f>
        <v/>
      </c>
      <c r="T271" s="29" t="s">
        <v>40</v>
      </c>
      <c r="U271" s="30" t="n">
        <f aca="false">IFERROR(ROUND(W271*100/V271,2),0)</f>
        <v>0</v>
      </c>
      <c r="V271" s="31" t="n">
        <f aca="false">IFERROR(INDEX(Adições!$I$2:$I$301,MATCH($B271,Adições!$A$2:$A$301,0)),0)</f>
        <v>0</v>
      </c>
      <c r="W271" s="30" t="n">
        <f aca="false">IFERROR(ROUND($G271/INDEX(Adições!$E$2:$E$301,MATCH($B271,Adições!$A$2:$A$301,0))*INDEX(Adições!$J$2:$J$301,MATCH($B271,Adições!$A$2:$A$301,0)),2),0)</f>
        <v>0</v>
      </c>
      <c r="X271" s="24" t="str">
        <f aca="false">IFERROR(""&amp;INDEX(Adições!$K$2:$K$301,MATCH($B271,Adições!$A$2:$A$301,0)),"")</f>
        <v/>
      </c>
      <c r="Y271" s="29" t="s">
        <v>40</v>
      </c>
      <c r="Z271" s="30" t="n">
        <f aca="false">IFERROR(ROUND(AB271*100/AA271,2),0)</f>
        <v>0</v>
      </c>
      <c r="AA271" s="31" t="n">
        <f aca="false">IFERROR(INDEX(Adições!$G$2:$G$301,MATCH($B271,Adições!$A$2:$A$301,0)),0)</f>
        <v>0</v>
      </c>
      <c r="AB271" s="30" t="n">
        <f aca="false">IFERROR(ROUND($G271/INDEX(Adições!$E$2:$E$301,MATCH($B271,Adições!$A$2:$A$301,0))*INDEX(Adições!$H$2:$H$301,MATCH($B271,Adições!$A$2:$A$301,0)),2),0)</f>
        <v>0</v>
      </c>
      <c r="AC271" s="28" t="n">
        <f aca="false">IFERROR(ROUND($G271/SUM(Adições!$E:$E)*Operação!$C$7,2),0)</f>
        <v>0</v>
      </c>
      <c r="AD271" s="29" t="s">
        <v>40</v>
      </c>
      <c r="AE271" s="30" t="n">
        <f aca="false">IFERROR(ROUND(AG271*100/AF271,2),0)</f>
        <v>0</v>
      </c>
      <c r="AF271" s="28" t="n">
        <f aca="false">IFERROR(INDEX(Adições!$L$2:$L$301,MATCH($B271,Adições!$A$2:$A$301,0)),0)</f>
        <v>0</v>
      </c>
      <c r="AG271" s="30" t="n">
        <f aca="false">IFERROR(ROUND($G271/INDEX(Adições!$E$2:$E$301,MATCH($B271,Adições!$A$2:$A$301,0))*INDEX(Adições!$M$2:$M$301,MATCH($B271,Adições!$A$2:$A$301,0)),2),0)</f>
        <v>0</v>
      </c>
      <c r="AH271" s="24" t="str">
        <f aca="false">IFERROR(""&amp;INDEX(Adições!$N$2:$N$301,MATCH($B271,Adições!$A$2:$A$301,0)),"")</f>
        <v/>
      </c>
      <c r="AI271" s="29" t="s">
        <v>40</v>
      </c>
      <c r="AJ271" s="30" t="n">
        <f aca="false">IFERROR(ROUND(AL271*100/AK271,2),0)</f>
        <v>0</v>
      </c>
      <c r="AK271" s="28" t="n">
        <f aca="false">IFERROR(INDEX(Adições!$O$2:$O$301,MATCH($B271,Adições!$A$2:$A$301,0)),0)</f>
        <v>0</v>
      </c>
      <c r="AL271" s="30" t="n">
        <f aca="false">IFERROR(ROUND($G271/INDEX(Adições!$E$2:$E$301,MATCH($B271,Adições!$A$2:$A$301,0))*INDEX(Adições!$P$2:$P$301,MATCH($B271,Adições!$A$2:$A$301,0)),2),0)</f>
        <v>0</v>
      </c>
      <c r="AM271" s="24" t="str">
        <f aca="false">IFERROR(""&amp;INDEX(Adições!$Q$2:$Q$301,MATCH($B271,Adições!$A$2:$A$301,0)),"")</f>
        <v/>
      </c>
      <c r="AN271" s="28" t="n">
        <f aca="false">M271+Q271+W271+AB271+AC271+AG271+AL271</f>
        <v>0</v>
      </c>
    </row>
    <row r="272" customFormat="false" ht="12.8" hidden="false" customHeight="false" outlineLevel="0" collapsed="false">
      <c r="A272" s="34"/>
      <c r="B272" s="21"/>
      <c r="C272" s="22"/>
      <c r="D272" s="32"/>
      <c r="E272" s="24" t="str">
        <f aca="false">IFERROR(""&amp;INDEX(Adições!$B$2:$B$301,MATCH($B272,Adições!$A$2:$A$301,0)),"")</f>
        <v/>
      </c>
      <c r="F272" s="25" t="n">
        <f aca="false">IFERROR(ROUND($G272/INDEX(Adições!$E$2:$E$301,MATCH($B272,Adições!$A$2:$A$301,0))*INDEX(Adições!$F$2:$F$301,MATCH($B272,Adições!$A$2:$A$301,0)),2),0)</f>
        <v>0</v>
      </c>
      <c r="G272" s="26" t="n">
        <f aca="false">ROUND(C272*D272,4)</f>
        <v>0</v>
      </c>
      <c r="H272" s="27" t="n">
        <f aca="false">ROUND(D272*Operação!$C$1,8)</f>
        <v>0</v>
      </c>
      <c r="I272" s="28" t="n">
        <f aca="false">ROUND(C272*H272,2)</f>
        <v>0</v>
      </c>
      <c r="J272" s="28" t="n">
        <f aca="false">IFERROR(ROUND($F272/SUM(Adições!$F:$F)*Operação!$C$4,2),0)</f>
        <v>0</v>
      </c>
      <c r="K272" s="28" t="n">
        <f aca="false">IFERROR(ROUND($G272/SUM(Adições!$E:$E)*Operação!$C$5,2),0)</f>
        <v>0</v>
      </c>
      <c r="L272" s="28" t="n">
        <f aca="false">IFERROR(ROUND($G272/SUM(Adições!$E:$E)*Operação!$C$6,2),0)</f>
        <v>0</v>
      </c>
      <c r="M272" s="28" t="n">
        <f aca="false">I272+J272+K272+L272</f>
        <v>0</v>
      </c>
      <c r="N272" s="29" t="s">
        <v>40</v>
      </c>
      <c r="O272" s="30" t="n">
        <f aca="false">IFERROR(IF(P272&gt;0,ROUND((M272+W272+AB272+AC272+AG272+AL272)/(1-P272/100),2),0),0)</f>
        <v>0</v>
      </c>
      <c r="P272" s="30" t="n">
        <f aca="false">IFERROR(INDEX(Adições!$R$2:$R$301,MATCH($B272,Adições!$A$2:$A$301,0)),0)</f>
        <v>0</v>
      </c>
      <c r="Q272" s="30" t="n">
        <f aca="false">IFERROR(ROUND(O272*P272/100,2),0)</f>
        <v>0</v>
      </c>
      <c r="R272" s="30" t="n">
        <f aca="false">IFERROR(ROUND(Q272*(-INDEX(Adições!$S$2:$S$301,MATCH($B272,Adições!$A$2:$A$301,0))/100),2),0)</f>
        <v>0</v>
      </c>
      <c r="S272" s="24" t="str">
        <f aca="false">IFERROR(""&amp;INDEX(Adições!$T$2:$T$301,MATCH($B272,Adições!$A$2:$A$301,0)),"")</f>
        <v/>
      </c>
      <c r="T272" s="29" t="s">
        <v>40</v>
      </c>
      <c r="U272" s="30" t="n">
        <f aca="false">IFERROR(ROUND(W272*100/V272,2),0)</f>
        <v>0</v>
      </c>
      <c r="V272" s="31" t="n">
        <f aca="false">IFERROR(INDEX(Adições!$I$2:$I$301,MATCH($B272,Adições!$A$2:$A$301,0)),0)</f>
        <v>0</v>
      </c>
      <c r="W272" s="30" t="n">
        <f aca="false">IFERROR(ROUND($G272/INDEX(Adições!$E$2:$E$301,MATCH($B272,Adições!$A$2:$A$301,0))*INDEX(Adições!$J$2:$J$301,MATCH($B272,Adições!$A$2:$A$301,0)),2),0)</f>
        <v>0</v>
      </c>
      <c r="X272" s="24" t="str">
        <f aca="false">IFERROR(""&amp;INDEX(Adições!$K$2:$K$301,MATCH($B272,Adições!$A$2:$A$301,0)),"")</f>
        <v/>
      </c>
      <c r="Y272" s="29" t="s">
        <v>40</v>
      </c>
      <c r="Z272" s="30" t="n">
        <f aca="false">IFERROR(ROUND(AB272*100/AA272,2),0)</f>
        <v>0</v>
      </c>
      <c r="AA272" s="31" t="n">
        <f aca="false">IFERROR(INDEX(Adições!$G$2:$G$301,MATCH($B272,Adições!$A$2:$A$301,0)),0)</f>
        <v>0</v>
      </c>
      <c r="AB272" s="30" t="n">
        <f aca="false">IFERROR(ROUND($G272/INDEX(Adições!$E$2:$E$301,MATCH($B272,Adições!$A$2:$A$301,0))*INDEX(Adições!$H$2:$H$301,MATCH($B272,Adições!$A$2:$A$301,0)),2),0)</f>
        <v>0</v>
      </c>
      <c r="AC272" s="28" t="n">
        <f aca="false">IFERROR(ROUND($G272/SUM(Adições!$E:$E)*Operação!$C$7,2),0)</f>
        <v>0</v>
      </c>
      <c r="AD272" s="29" t="s">
        <v>40</v>
      </c>
      <c r="AE272" s="30" t="n">
        <f aca="false">IFERROR(ROUND(AG272*100/AF272,2),0)</f>
        <v>0</v>
      </c>
      <c r="AF272" s="28" t="n">
        <f aca="false">IFERROR(INDEX(Adições!$L$2:$L$301,MATCH($B272,Adições!$A$2:$A$301,0)),0)</f>
        <v>0</v>
      </c>
      <c r="AG272" s="30" t="n">
        <f aca="false">IFERROR(ROUND($G272/INDEX(Adições!$E$2:$E$301,MATCH($B272,Adições!$A$2:$A$301,0))*INDEX(Adições!$M$2:$M$301,MATCH($B272,Adições!$A$2:$A$301,0)),2),0)</f>
        <v>0</v>
      </c>
      <c r="AH272" s="24" t="str">
        <f aca="false">IFERROR(""&amp;INDEX(Adições!$N$2:$N$301,MATCH($B272,Adições!$A$2:$A$301,0)),"")</f>
        <v/>
      </c>
      <c r="AI272" s="29" t="s">
        <v>40</v>
      </c>
      <c r="AJ272" s="30" t="n">
        <f aca="false">IFERROR(ROUND(AL272*100/AK272,2),0)</f>
        <v>0</v>
      </c>
      <c r="AK272" s="28" t="n">
        <f aca="false">IFERROR(INDEX(Adições!$O$2:$O$301,MATCH($B272,Adições!$A$2:$A$301,0)),0)</f>
        <v>0</v>
      </c>
      <c r="AL272" s="30" t="n">
        <f aca="false">IFERROR(ROUND($G272/INDEX(Adições!$E$2:$E$301,MATCH($B272,Adições!$A$2:$A$301,0))*INDEX(Adições!$P$2:$P$301,MATCH($B272,Adições!$A$2:$A$301,0)),2),0)</f>
        <v>0</v>
      </c>
      <c r="AM272" s="24" t="str">
        <f aca="false">IFERROR(""&amp;INDEX(Adições!$Q$2:$Q$301,MATCH($B272,Adições!$A$2:$A$301,0)),"")</f>
        <v/>
      </c>
      <c r="AN272" s="28" t="n">
        <f aca="false">M272+Q272+W272+AB272+AC272+AG272+AL272</f>
        <v>0</v>
      </c>
    </row>
    <row r="273" customFormat="false" ht="12.8" hidden="false" customHeight="false" outlineLevel="0" collapsed="false">
      <c r="A273" s="34"/>
      <c r="B273" s="21"/>
      <c r="C273" s="35"/>
      <c r="D273" s="32"/>
      <c r="E273" s="24" t="str">
        <f aca="false">IFERROR(""&amp;INDEX(Adições!$B$2:$B$301,MATCH($B273,Adições!$A$2:$A$301,0)),"")</f>
        <v/>
      </c>
      <c r="F273" s="25" t="n">
        <f aca="false">IFERROR(ROUND($G273/INDEX(Adições!$E$2:$E$301,MATCH($B273,Adições!$A$2:$A$301,0))*INDEX(Adições!$F$2:$F$301,MATCH($B273,Adições!$A$2:$A$301,0)),2),0)</f>
        <v>0</v>
      </c>
      <c r="G273" s="26" t="n">
        <f aca="false">ROUND(C273*D273,4)</f>
        <v>0</v>
      </c>
      <c r="H273" s="27" t="n">
        <f aca="false">ROUND(D273*Operação!$C$1,8)</f>
        <v>0</v>
      </c>
      <c r="I273" s="28" t="n">
        <f aca="false">ROUND(C273*H273,2)</f>
        <v>0</v>
      </c>
      <c r="J273" s="28" t="n">
        <f aca="false">IFERROR(ROUND($F273/SUM(Adições!$F:$F)*Operação!$C$4,2),0)</f>
        <v>0</v>
      </c>
      <c r="K273" s="28" t="n">
        <f aca="false">IFERROR(ROUND($G273/SUM(Adições!$E:$E)*Operação!$C$5,2),0)</f>
        <v>0</v>
      </c>
      <c r="L273" s="28" t="n">
        <f aca="false">IFERROR(ROUND($G273/SUM(Adições!$E:$E)*Operação!$C$6,2),0)</f>
        <v>0</v>
      </c>
      <c r="M273" s="28" t="n">
        <f aca="false">I273+J273+K273+L273</f>
        <v>0</v>
      </c>
      <c r="N273" s="29" t="s">
        <v>40</v>
      </c>
      <c r="O273" s="30" t="n">
        <f aca="false">IFERROR(IF(P273&gt;0,ROUND((M273+W273+AB273+AC273+AG273+AL273)/(1-P273/100),2),0),0)</f>
        <v>0</v>
      </c>
      <c r="P273" s="30" t="n">
        <f aca="false">IFERROR(INDEX(Adições!$R$2:$R$301,MATCH($B273,Adições!$A$2:$A$301,0)),0)</f>
        <v>0</v>
      </c>
      <c r="Q273" s="30" t="n">
        <f aca="false">IFERROR(ROUND(O273*P273/100,2),0)</f>
        <v>0</v>
      </c>
      <c r="R273" s="30" t="n">
        <f aca="false">IFERROR(ROUND(Q273*(-INDEX(Adições!$S$2:$S$301,MATCH($B273,Adições!$A$2:$A$301,0))/100),2),0)</f>
        <v>0</v>
      </c>
      <c r="S273" s="24" t="str">
        <f aca="false">IFERROR(""&amp;INDEX(Adições!$T$2:$T$301,MATCH($B273,Adições!$A$2:$A$301,0)),"")</f>
        <v/>
      </c>
      <c r="T273" s="29" t="s">
        <v>40</v>
      </c>
      <c r="U273" s="30" t="n">
        <f aca="false">IFERROR(ROUND(W273*100/V273,2),0)</f>
        <v>0</v>
      </c>
      <c r="V273" s="31" t="n">
        <f aca="false">IFERROR(INDEX(Adições!$I$2:$I$301,MATCH($B273,Adições!$A$2:$A$301,0)),0)</f>
        <v>0</v>
      </c>
      <c r="W273" s="30" t="n">
        <f aca="false">IFERROR(ROUND($G273/INDEX(Adições!$E$2:$E$301,MATCH($B273,Adições!$A$2:$A$301,0))*INDEX(Adições!$J$2:$J$301,MATCH($B273,Adições!$A$2:$A$301,0)),2),0)</f>
        <v>0</v>
      </c>
      <c r="X273" s="24" t="str">
        <f aca="false">IFERROR(""&amp;INDEX(Adições!$K$2:$K$301,MATCH($B273,Adições!$A$2:$A$301,0)),"")</f>
        <v/>
      </c>
      <c r="Y273" s="29" t="s">
        <v>40</v>
      </c>
      <c r="Z273" s="30" t="n">
        <f aca="false">IFERROR(ROUND(AB273*100/AA273,2),0)</f>
        <v>0</v>
      </c>
      <c r="AA273" s="31" t="n">
        <f aca="false">IFERROR(INDEX(Adições!$G$2:$G$301,MATCH($B273,Adições!$A$2:$A$301,0)),0)</f>
        <v>0</v>
      </c>
      <c r="AB273" s="30" t="n">
        <f aca="false">IFERROR(ROUND($G273/INDEX(Adições!$E$2:$E$301,MATCH($B273,Adições!$A$2:$A$301,0))*INDEX(Adições!$H$2:$H$301,MATCH($B273,Adições!$A$2:$A$301,0)),2),0)</f>
        <v>0</v>
      </c>
      <c r="AC273" s="28" t="n">
        <f aca="false">IFERROR(ROUND($G273/SUM(Adições!$E:$E)*Operação!$C$7,2),0)</f>
        <v>0</v>
      </c>
      <c r="AD273" s="29" t="s">
        <v>40</v>
      </c>
      <c r="AE273" s="30" t="n">
        <f aca="false">IFERROR(ROUND(AG273*100/AF273,2),0)</f>
        <v>0</v>
      </c>
      <c r="AF273" s="28" t="n">
        <f aca="false">IFERROR(INDEX(Adições!$L$2:$L$301,MATCH($B273,Adições!$A$2:$A$301,0)),0)</f>
        <v>0</v>
      </c>
      <c r="AG273" s="30" t="n">
        <f aca="false">IFERROR(ROUND($G273/INDEX(Adições!$E$2:$E$301,MATCH($B273,Adições!$A$2:$A$301,0))*INDEX(Adições!$M$2:$M$301,MATCH($B273,Adições!$A$2:$A$301,0)),2),0)</f>
        <v>0</v>
      </c>
      <c r="AH273" s="24" t="str">
        <f aca="false">IFERROR(""&amp;INDEX(Adições!$N$2:$N$301,MATCH($B273,Adições!$A$2:$A$301,0)),"")</f>
        <v/>
      </c>
      <c r="AI273" s="29" t="s">
        <v>40</v>
      </c>
      <c r="AJ273" s="30" t="n">
        <f aca="false">IFERROR(ROUND(AL273*100/AK273,2),0)</f>
        <v>0</v>
      </c>
      <c r="AK273" s="28" t="n">
        <f aca="false">IFERROR(INDEX(Adições!$O$2:$O$301,MATCH($B273,Adições!$A$2:$A$301,0)),0)</f>
        <v>0</v>
      </c>
      <c r="AL273" s="30" t="n">
        <f aca="false">IFERROR(ROUND($G273/INDEX(Adições!$E$2:$E$301,MATCH($B273,Adições!$A$2:$A$301,0))*INDEX(Adições!$P$2:$P$301,MATCH($B273,Adições!$A$2:$A$301,0)),2),0)</f>
        <v>0</v>
      </c>
      <c r="AM273" s="24" t="str">
        <f aca="false">IFERROR(""&amp;INDEX(Adições!$Q$2:$Q$301,MATCH($B273,Adições!$A$2:$A$301,0)),"")</f>
        <v/>
      </c>
      <c r="AN273" s="28" t="n">
        <f aca="false">M273+Q273+W273+AB273+AC273+AG273+AL273</f>
        <v>0</v>
      </c>
    </row>
    <row r="274" customFormat="false" ht="12.8" hidden="false" customHeight="false" outlineLevel="0" collapsed="false">
      <c r="A274" s="34"/>
      <c r="B274" s="21"/>
      <c r="C274" s="35"/>
      <c r="D274" s="32"/>
      <c r="E274" s="24" t="str">
        <f aca="false">IFERROR(""&amp;INDEX(Adições!$B$2:$B$301,MATCH($B274,Adições!$A$2:$A$301,0)),"")</f>
        <v/>
      </c>
      <c r="F274" s="25" t="n">
        <f aca="false">IFERROR(ROUND($G274/INDEX(Adições!$E$2:$E$301,MATCH($B274,Adições!$A$2:$A$301,0))*INDEX(Adições!$F$2:$F$301,MATCH($B274,Adições!$A$2:$A$301,0)),2),0)</f>
        <v>0</v>
      </c>
      <c r="G274" s="26" t="n">
        <f aca="false">ROUND(C274*D274,4)</f>
        <v>0</v>
      </c>
      <c r="H274" s="27" t="n">
        <f aca="false">ROUND(D274*Operação!$C$1,8)</f>
        <v>0</v>
      </c>
      <c r="I274" s="28" t="n">
        <f aca="false">ROUND(C274*H274,2)</f>
        <v>0</v>
      </c>
      <c r="J274" s="28" t="n">
        <f aca="false">IFERROR(ROUND($F274/SUM(Adições!$F:$F)*Operação!$C$4,2),0)</f>
        <v>0</v>
      </c>
      <c r="K274" s="28" t="n">
        <f aca="false">IFERROR(ROUND($G274/SUM(Adições!$E:$E)*Operação!$C$5,2),0)</f>
        <v>0</v>
      </c>
      <c r="L274" s="28" t="n">
        <f aca="false">IFERROR(ROUND($G274/SUM(Adições!$E:$E)*Operação!$C$6,2),0)</f>
        <v>0</v>
      </c>
      <c r="M274" s="28" t="n">
        <f aca="false">I274+J274+K274+L274</f>
        <v>0</v>
      </c>
      <c r="N274" s="29" t="s">
        <v>40</v>
      </c>
      <c r="O274" s="30" t="n">
        <f aca="false">IFERROR(IF(P274&gt;0,ROUND((M274+W274+AB274+AC274+AG274+AL274)/(1-P274/100),2),0),0)</f>
        <v>0</v>
      </c>
      <c r="P274" s="30" t="n">
        <f aca="false">IFERROR(INDEX(Adições!$R$2:$R$301,MATCH($B274,Adições!$A$2:$A$301,0)),0)</f>
        <v>0</v>
      </c>
      <c r="Q274" s="30" t="n">
        <f aca="false">IFERROR(ROUND(O274*P274/100,2),0)</f>
        <v>0</v>
      </c>
      <c r="R274" s="30" t="n">
        <f aca="false">IFERROR(ROUND(Q274*(-INDEX(Adições!$S$2:$S$301,MATCH($B274,Adições!$A$2:$A$301,0))/100),2),0)</f>
        <v>0</v>
      </c>
      <c r="S274" s="24" t="str">
        <f aca="false">IFERROR(""&amp;INDEX(Adições!$T$2:$T$301,MATCH($B274,Adições!$A$2:$A$301,0)),"")</f>
        <v/>
      </c>
      <c r="T274" s="29" t="s">
        <v>40</v>
      </c>
      <c r="U274" s="30" t="n">
        <f aca="false">IFERROR(ROUND(W274*100/V274,2),0)</f>
        <v>0</v>
      </c>
      <c r="V274" s="31" t="n">
        <f aca="false">IFERROR(INDEX(Adições!$I$2:$I$301,MATCH($B274,Adições!$A$2:$A$301,0)),0)</f>
        <v>0</v>
      </c>
      <c r="W274" s="30" t="n">
        <f aca="false">IFERROR(ROUND($G274/INDEX(Adições!$E$2:$E$301,MATCH($B274,Adições!$A$2:$A$301,0))*INDEX(Adições!$J$2:$J$301,MATCH($B274,Adições!$A$2:$A$301,0)),2),0)</f>
        <v>0</v>
      </c>
      <c r="X274" s="24" t="str">
        <f aca="false">IFERROR(""&amp;INDEX(Adições!$K$2:$K$301,MATCH($B274,Adições!$A$2:$A$301,0)),"")</f>
        <v/>
      </c>
      <c r="Y274" s="29" t="s">
        <v>40</v>
      </c>
      <c r="Z274" s="30" t="n">
        <f aca="false">IFERROR(ROUND(AB274*100/AA274,2),0)</f>
        <v>0</v>
      </c>
      <c r="AA274" s="31" t="n">
        <f aca="false">IFERROR(INDEX(Adições!$G$2:$G$301,MATCH($B274,Adições!$A$2:$A$301,0)),0)</f>
        <v>0</v>
      </c>
      <c r="AB274" s="30" t="n">
        <f aca="false">IFERROR(ROUND($G274/INDEX(Adições!$E$2:$E$301,MATCH($B274,Adições!$A$2:$A$301,0))*INDEX(Adições!$H$2:$H$301,MATCH($B274,Adições!$A$2:$A$301,0)),2),0)</f>
        <v>0</v>
      </c>
      <c r="AC274" s="28" t="n">
        <f aca="false">IFERROR(ROUND($G274/SUM(Adições!$E:$E)*Operação!$C$7,2),0)</f>
        <v>0</v>
      </c>
      <c r="AD274" s="29" t="s">
        <v>40</v>
      </c>
      <c r="AE274" s="30" t="n">
        <f aca="false">IFERROR(ROUND(AG274*100/AF274,2),0)</f>
        <v>0</v>
      </c>
      <c r="AF274" s="28" t="n">
        <f aca="false">IFERROR(INDEX(Adições!$L$2:$L$301,MATCH($B274,Adições!$A$2:$A$301,0)),0)</f>
        <v>0</v>
      </c>
      <c r="AG274" s="30" t="n">
        <f aca="false">IFERROR(ROUND($G274/INDEX(Adições!$E$2:$E$301,MATCH($B274,Adições!$A$2:$A$301,0))*INDEX(Adições!$M$2:$M$301,MATCH($B274,Adições!$A$2:$A$301,0)),2),0)</f>
        <v>0</v>
      </c>
      <c r="AH274" s="24" t="str">
        <f aca="false">IFERROR(""&amp;INDEX(Adições!$N$2:$N$301,MATCH($B274,Adições!$A$2:$A$301,0)),"")</f>
        <v/>
      </c>
      <c r="AI274" s="29" t="s">
        <v>40</v>
      </c>
      <c r="AJ274" s="30" t="n">
        <f aca="false">IFERROR(ROUND(AL274*100/AK274,2),0)</f>
        <v>0</v>
      </c>
      <c r="AK274" s="28" t="n">
        <f aca="false">IFERROR(INDEX(Adições!$O$2:$O$301,MATCH($B274,Adições!$A$2:$A$301,0)),0)</f>
        <v>0</v>
      </c>
      <c r="AL274" s="30" t="n">
        <f aca="false">IFERROR(ROUND($G274/INDEX(Adições!$E$2:$E$301,MATCH($B274,Adições!$A$2:$A$301,0))*INDEX(Adições!$P$2:$P$301,MATCH($B274,Adições!$A$2:$A$301,0)),2),0)</f>
        <v>0</v>
      </c>
      <c r="AM274" s="24" t="str">
        <f aca="false">IFERROR(""&amp;INDEX(Adições!$Q$2:$Q$301,MATCH($B274,Adições!$A$2:$A$301,0)),"")</f>
        <v/>
      </c>
      <c r="AN274" s="28" t="n">
        <f aca="false">M274+Q274+W274+AB274+AC274+AG274+AL274</f>
        <v>0</v>
      </c>
    </row>
    <row r="275" customFormat="false" ht="12.8" hidden="false" customHeight="false" outlineLevel="0" collapsed="false">
      <c r="A275" s="34"/>
      <c r="B275" s="21"/>
      <c r="C275" s="35"/>
      <c r="D275" s="32"/>
      <c r="E275" s="24" t="str">
        <f aca="false">IFERROR(""&amp;INDEX(Adições!$B$2:$B$301,MATCH($B275,Adições!$A$2:$A$301,0)),"")</f>
        <v/>
      </c>
      <c r="F275" s="25" t="n">
        <f aca="false">IFERROR(ROUND($G275/INDEX(Adições!$E$2:$E$301,MATCH($B275,Adições!$A$2:$A$301,0))*INDEX(Adições!$F$2:$F$301,MATCH($B275,Adições!$A$2:$A$301,0)),2),0)</f>
        <v>0</v>
      </c>
      <c r="G275" s="26" t="n">
        <f aca="false">ROUND(C275*D275,4)</f>
        <v>0</v>
      </c>
      <c r="H275" s="27" t="n">
        <f aca="false">ROUND(D275*Operação!$C$1,8)</f>
        <v>0</v>
      </c>
      <c r="I275" s="28" t="n">
        <f aca="false">ROUND(C275*H275,2)</f>
        <v>0</v>
      </c>
      <c r="J275" s="28" t="n">
        <f aca="false">IFERROR(ROUND($F275/SUM(Adições!$F:$F)*Operação!$C$4,2),0)</f>
        <v>0</v>
      </c>
      <c r="K275" s="28" t="n">
        <f aca="false">IFERROR(ROUND($G275/SUM(Adições!$E:$E)*Operação!$C$5,2),0)</f>
        <v>0</v>
      </c>
      <c r="L275" s="28" t="n">
        <f aca="false">IFERROR(ROUND($G275/SUM(Adições!$E:$E)*Operação!$C$6,2),0)</f>
        <v>0</v>
      </c>
      <c r="M275" s="28" t="n">
        <f aca="false">I275+J275+K275+L275</f>
        <v>0</v>
      </c>
      <c r="N275" s="29" t="s">
        <v>40</v>
      </c>
      <c r="O275" s="30" t="n">
        <f aca="false">IFERROR(IF(P275&gt;0,ROUND((M275+W275+AB275+AC275+AG275+AL275)/(1-P275/100),2),0),0)</f>
        <v>0</v>
      </c>
      <c r="P275" s="30" t="n">
        <f aca="false">IFERROR(INDEX(Adições!$R$2:$R$301,MATCH($B275,Adições!$A$2:$A$301,0)),0)</f>
        <v>0</v>
      </c>
      <c r="Q275" s="30" t="n">
        <f aca="false">IFERROR(ROUND(O275*P275/100,2),0)</f>
        <v>0</v>
      </c>
      <c r="R275" s="30" t="n">
        <f aca="false">IFERROR(ROUND(Q275*(-INDEX(Adições!$S$2:$S$301,MATCH($B275,Adições!$A$2:$A$301,0))/100),2),0)</f>
        <v>0</v>
      </c>
      <c r="S275" s="24" t="str">
        <f aca="false">IFERROR(""&amp;INDEX(Adições!$T$2:$T$301,MATCH($B275,Adições!$A$2:$A$301,0)),"")</f>
        <v/>
      </c>
      <c r="T275" s="29" t="s">
        <v>40</v>
      </c>
      <c r="U275" s="30" t="n">
        <f aca="false">IFERROR(ROUND(W275*100/V275,2),0)</f>
        <v>0</v>
      </c>
      <c r="V275" s="31" t="n">
        <f aca="false">IFERROR(INDEX(Adições!$I$2:$I$301,MATCH($B275,Adições!$A$2:$A$301,0)),0)</f>
        <v>0</v>
      </c>
      <c r="W275" s="30" t="n">
        <f aca="false">IFERROR(ROUND($G275/INDEX(Adições!$E$2:$E$301,MATCH($B275,Adições!$A$2:$A$301,0))*INDEX(Adições!$J$2:$J$301,MATCH($B275,Adições!$A$2:$A$301,0)),2),0)</f>
        <v>0</v>
      </c>
      <c r="X275" s="24" t="str">
        <f aca="false">IFERROR(""&amp;INDEX(Adições!$K$2:$K$301,MATCH($B275,Adições!$A$2:$A$301,0)),"")</f>
        <v/>
      </c>
      <c r="Y275" s="29" t="s">
        <v>40</v>
      </c>
      <c r="Z275" s="30" t="n">
        <f aca="false">IFERROR(ROUND(AB275*100/AA275,2),0)</f>
        <v>0</v>
      </c>
      <c r="AA275" s="31" t="n">
        <f aca="false">IFERROR(INDEX(Adições!$G$2:$G$301,MATCH($B275,Adições!$A$2:$A$301,0)),0)</f>
        <v>0</v>
      </c>
      <c r="AB275" s="30" t="n">
        <f aca="false">IFERROR(ROUND($G275/INDEX(Adições!$E$2:$E$301,MATCH($B275,Adições!$A$2:$A$301,0))*INDEX(Adições!$H$2:$H$301,MATCH($B275,Adições!$A$2:$A$301,0)),2),0)</f>
        <v>0</v>
      </c>
      <c r="AC275" s="28" t="n">
        <f aca="false">IFERROR(ROUND($G275/SUM(Adições!$E:$E)*Operação!$C$7,2),0)</f>
        <v>0</v>
      </c>
      <c r="AD275" s="29" t="s">
        <v>40</v>
      </c>
      <c r="AE275" s="30" t="n">
        <f aca="false">IFERROR(ROUND(AG275*100/AF275,2),0)</f>
        <v>0</v>
      </c>
      <c r="AF275" s="28" t="n">
        <f aca="false">IFERROR(INDEX(Adições!$L$2:$L$301,MATCH($B275,Adições!$A$2:$A$301,0)),0)</f>
        <v>0</v>
      </c>
      <c r="AG275" s="30" t="n">
        <f aca="false">IFERROR(ROUND($G275/INDEX(Adições!$E$2:$E$301,MATCH($B275,Adições!$A$2:$A$301,0))*INDEX(Adições!$M$2:$M$301,MATCH($B275,Adições!$A$2:$A$301,0)),2),0)</f>
        <v>0</v>
      </c>
      <c r="AH275" s="24" t="str">
        <f aca="false">IFERROR(""&amp;INDEX(Adições!$N$2:$N$301,MATCH($B275,Adições!$A$2:$A$301,0)),"")</f>
        <v/>
      </c>
      <c r="AI275" s="29" t="s">
        <v>40</v>
      </c>
      <c r="AJ275" s="30" t="n">
        <f aca="false">IFERROR(ROUND(AL275*100/AK275,2),0)</f>
        <v>0</v>
      </c>
      <c r="AK275" s="28" t="n">
        <f aca="false">IFERROR(INDEX(Adições!$O$2:$O$301,MATCH($B275,Adições!$A$2:$A$301,0)),0)</f>
        <v>0</v>
      </c>
      <c r="AL275" s="30" t="n">
        <f aca="false">IFERROR(ROUND($G275/INDEX(Adições!$E$2:$E$301,MATCH($B275,Adições!$A$2:$A$301,0))*INDEX(Adições!$P$2:$P$301,MATCH($B275,Adições!$A$2:$A$301,0)),2),0)</f>
        <v>0</v>
      </c>
      <c r="AM275" s="24" t="str">
        <f aca="false">IFERROR(""&amp;INDEX(Adições!$Q$2:$Q$301,MATCH($B275,Adições!$A$2:$A$301,0)),"")</f>
        <v/>
      </c>
      <c r="AN275" s="28" t="n">
        <f aca="false">M275+Q275+W275+AB275+AC275+AG275+AL275</f>
        <v>0</v>
      </c>
    </row>
    <row r="276" customFormat="false" ht="12.8" hidden="false" customHeight="false" outlineLevel="0" collapsed="false">
      <c r="A276" s="34"/>
      <c r="B276" s="21"/>
      <c r="C276" s="35"/>
      <c r="D276" s="32"/>
      <c r="E276" s="24" t="str">
        <f aca="false">IFERROR(""&amp;INDEX(Adições!$B$2:$B$301,MATCH($B276,Adições!$A$2:$A$301,0)),"")</f>
        <v/>
      </c>
      <c r="F276" s="25" t="n">
        <f aca="false">IFERROR(ROUND($G276/INDEX(Adições!$E$2:$E$301,MATCH($B276,Adições!$A$2:$A$301,0))*INDEX(Adições!$F$2:$F$301,MATCH($B276,Adições!$A$2:$A$301,0)),2),0)</f>
        <v>0</v>
      </c>
      <c r="G276" s="26" t="n">
        <f aca="false">ROUND(C276*D276,4)</f>
        <v>0</v>
      </c>
      <c r="H276" s="27" t="n">
        <f aca="false">ROUND(D276*Operação!$C$1,8)</f>
        <v>0</v>
      </c>
      <c r="I276" s="28" t="n">
        <f aca="false">ROUND(C276*H276,2)</f>
        <v>0</v>
      </c>
      <c r="J276" s="28" t="n">
        <f aca="false">IFERROR(ROUND($F276/SUM(Adições!$F:$F)*Operação!$C$4,2),0)</f>
        <v>0</v>
      </c>
      <c r="K276" s="28" t="n">
        <f aca="false">IFERROR(ROUND($G276/SUM(Adições!$E:$E)*Operação!$C$5,2),0)</f>
        <v>0</v>
      </c>
      <c r="L276" s="28" t="n">
        <f aca="false">IFERROR(ROUND($G276/SUM(Adições!$E:$E)*Operação!$C$6,2),0)</f>
        <v>0</v>
      </c>
      <c r="M276" s="28" t="n">
        <f aca="false">I276+J276+K276+L276</f>
        <v>0</v>
      </c>
      <c r="N276" s="29" t="s">
        <v>40</v>
      </c>
      <c r="O276" s="30" t="n">
        <f aca="false">IFERROR(IF(P276&gt;0,ROUND((M276+W276+AB276+AC276+AG276+AL276)/(1-P276/100),2),0),0)</f>
        <v>0</v>
      </c>
      <c r="P276" s="30" t="n">
        <f aca="false">IFERROR(INDEX(Adições!$R$2:$R$301,MATCH($B276,Adições!$A$2:$A$301,0)),0)</f>
        <v>0</v>
      </c>
      <c r="Q276" s="30" t="n">
        <f aca="false">IFERROR(ROUND(O276*P276/100,2),0)</f>
        <v>0</v>
      </c>
      <c r="R276" s="30" t="n">
        <f aca="false">IFERROR(ROUND(Q276*(-INDEX(Adições!$S$2:$S$301,MATCH($B276,Adições!$A$2:$A$301,0))/100),2),0)</f>
        <v>0</v>
      </c>
      <c r="S276" s="24" t="str">
        <f aca="false">IFERROR(""&amp;INDEX(Adições!$T$2:$T$301,MATCH($B276,Adições!$A$2:$A$301,0)),"")</f>
        <v/>
      </c>
      <c r="T276" s="29" t="s">
        <v>40</v>
      </c>
      <c r="U276" s="30" t="n">
        <f aca="false">IFERROR(ROUND(W276*100/V276,2),0)</f>
        <v>0</v>
      </c>
      <c r="V276" s="31" t="n">
        <f aca="false">IFERROR(INDEX(Adições!$I$2:$I$301,MATCH($B276,Adições!$A$2:$A$301,0)),0)</f>
        <v>0</v>
      </c>
      <c r="W276" s="30" t="n">
        <f aca="false">IFERROR(ROUND($G276/INDEX(Adições!$E$2:$E$301,MATCH($B276,Adições!$A$2:$A$301,0))*INDEX(Adições!$J$2:$J$301,MATCH($B276,Adições!$A$2:$A$301,0)),2),0)</f>
        <v>0</v>
      </c>
      <c r="X276" s="24" t="str">
        <f aca="false">IFERROR(""&amp;INDEX(Adições!$K$2:$K$301,MATCH($B276,Adições!$A$2:$A$301,0)),"")</f>
        <v/>
      </c>
      <c r="Y276" s="29" t="s">
        <v>40</v>
      </c>
      <c r="Z276" s="30" t="n">
        <f aca="false">IFERROR(ROUND(AB276*100/AA276,2),0)</f>
        <v>0</v>
      </c>
      <c r="AA276" s="31" t="n">
        <f aca="false">IFERROR(INDEX(Adições!$G$2:$G$301,MATCH($B276,Adições!$A$2:$A$301,0)),0)</f>
        <v>0</v>
      </c>
      <c r="AB276" s="30" t="n">
        <f aca="false">IFERROR(ROUND($G276/INDEX(Adições!$E$2:$E$301,MATCH($B276,Adições!$A$2:$A$301,0))*INDEX(Adições!$H$2:$H$301,MATCH($B276,Adições!$A$2:$A$301,0)),2),0)</f>
        <v>0</v>
      </c>
      <c r="AC276" s="28" t="n">
        <f aca="false">IFERROR(ROUND($G276/SUM(Adições!$E:$E)*Operação!$C$7,2),0)</f>
        <v>0</v>
      </c>
      <c r="AD276" s="29" t="s">
        <v>40</v>
      </c>
      <c r="AE276" s="30" t="n">
        <f aca="false">IFERROR(ROUND(AG276*100/AF276,2),0)</f>
        <v>0</v>
      </c>
      <c r="AF276" s="28" t="n">
        <f aca="false">IFERROR(INDEX(Adições!$L$2:$L$301,MATCH($B276,Adições!$A$2:$A$301,0)),0)</f>
        <v>0</v>
      </c>
      <c r="AG276" s="30" t="n">
        <f aca="false">IFERROR(ROUND($G276/INDEX(Adições!$E$2:$E$301,MATCH($B276,Adições!$A$2:$A$301,0))*INDEX(Adições!$M$2:$M$301,MATCH($B276,Adições!$A$2:$A$301,0)),2),0)</f>
        <v>0</v>
      </c>
      <c r="AH276" s="24" t="str">
        <f aca="false">IFERROR(""&amp;INDEX(Adições!$N$2:$N$301,MATCH($B276,Adições!$A$2:$A$301,0)),"")</f>
        <v/>
      </c>
      <c r="AI276" s="29" t="s">
        <v>40</v>
      </c>
      <c r="AJ276" s="30" t="n">
        <f aca="false">IFERROR(ROUND(AL276*100/AK276,2),0)</f>
        <v>0</v>
      </c>
      <c r="AK276" s="28" t="n">
        <f aca="false">IFERROR(INDEX(Adições!$O$2:$O$301,MATCH($B276,Adições!$A$2:$A$301,0)),0)</f>
        <v>0</v>
      </c>
      <c r="AL276" s="30" t="n">
        <f aca="false">IFERROR(ROUND($G276/INDEX(Adições!$E$2:$E$301,MATCH($B276,Adições!$A$2:$A$301,0))*INDEX(Adições!$P$2:$P$301,MATCH($B276,Adições!$A$2:$A$301,0)),2),0)</f>
        <v>0</v>
      </c>
      <c r="AM276" s="24" t="str">
        <f aca="false">IFERROR(""&amp;INDEX(Adições!$Q$2:$Q$301,MATCH($B276,Adições!$A$2:$A$301,0)),"")</f>
        <v/>
      </c>
      <c r="AN276" s="28" t="n">
        <f aca="false">M276+Q276+W276+AB276+AC276+AG276+AL276</f>
        <v>0</v>
      </c>
    </row>
    <row r="277" customFormat="false" ht="12.8" hidden="false" customHeight="false" outlineLevel="0" collapsed="false">
      <c r="A277" s="34"/>
      <c r="B277" s="21"/>
      <c r="C277" s="35"/>
      <c r="D277" s="32"/>
      <c r="E277" s="24" t="str">
        <f aca="false">IFERROR(""&amp;INDEX(Adições!$B$2:$B$301,MATCH($B277,Adições!$A$2:$A$301,0)),"")</f>
        <v/>
      </c>
      <c r="F277" s="25" t="n">
        <f aca="false">IFERROR(ROUND($G277/INDEX(Adições!$E$2:$E$301,MATCH($B277,Adições!$A$2:$A$301,0))*INDEX(Adições!$F$2:$F$301,MATCH($B277,Adições!$A$2:$A$301,0)),2),0)</f>
        <v>0</v>
      </c>
      <c r="G277" s="26" t="n">
        <f aca="false">ROUND(C277*D277,4)</f>
        <v>0</v>
      </c>
      <c r="H277" s="27" t="n">
        <f aca="false">ROUND(D277*Operação!$C$1,8)</f>
        <v>0</v>
      </c>
      <c r="I277" s="28" t="n">
        <f aca="false">ROUND(C277*H277,2)</f>
        <v>0</v>
      </c>
      <c r="J277" s="28" t="n">
        <f aca="false">IFERROR(ROUND($F277/SUM(Adições!$F:$F)*Operação!$C$4,2),0)</f>
        <v>0</v>
      </c>
      <c r="K277" s="28" t="n">
        <f aca="false">IFERROR(ROUND($G277/SUM(Adições!$E:$E)*Operação!$C$5,2),0)</f>
        <v>0</v>
      </c>
      <c r="L277" s="28" t="n">
        <f aca="false">IFERROR(ROUND($G277/SUM(Adições!$E:$E)*Operação!$C$6,2),0)</f>
        <v>0</v>
      </c>
      <c r="M277" s="28" t="n">
        <f aca="false">I277+J277+K277+L277</f>
        <v>0</v>
      </c>
      <c r="N277" s="29" t="s">
        <v>40</v>
      </c>
      <c r="O277" s="30" t="n">
        <f aca="false">IFERROR(IF(P277&gt;0,ROUND((M277+W277+AB277+AC277+AG277+AL277)/(1-P277/100),2),0),0)</f>
        <v>0</v>
      </c>
      <c r="P277" s="30" t="n">
        <f aca="false">IFERROR(INDEX(Adições!$R$2:$R$301,MATCH($B277,Adições!$A$2:$A$301,0)),0)</f>
        <v>0</v>
      </c>
      <c r="Q277" s="30" t="n">
        <f aca="false">IFERROR(ROUND(O277*P277/100,2),0)</f>
        <v>0</v>
      </c>
      <c r="R277" s="30" t="n">
        <f aca="false">IFERROR(ROUND(Q277*(-INDEX(Adições!$S$2:$S$301,MATCH($B277,Adições!$A$2:$A$301,0))/100),2),0)</f>
        <v>0</v>
      </c>
      <c r="S277" s="24" t="str">
        <f aca="false">IFERROR(""&amp;INDEX(Adições!$T$2:$T$301,MATCH($B277,Adições!$A$2:$A$301,0)),"")</f>
        <v/>
      </c>
      <c r="T277" s="29" t="s">
        <v>40</v>
      </c>
      <c r="U277" s="30" t="n">
        <f aca="false">IFERROR(ROUND(W277*100/V277,2),0)</f>
        <v>0</v>
      </c>
      <c r="V277" s="31" t="n">
        <f aca="false">IFERROR(INDEX(Adições!$I$2:$I$301,MATCH($B277,Adições!$A$2:$A$301,0)),0)</f>
        <v>0</v>
      </c>
      <c r="W277" s="30" t="n">
        <f aca="false">IFERROR(ROUND($G277/INDEX(Adições!$E$2:$E$301,MATCH($B277,Adições!$A$2:$A$301,0))*INDEX(Adições!$J$2:$J$301,MATCH($B277,Adições!$A$2:$A$301,0)),2),0)</f>
        <v>0</v>
      </c>
      <c r="X277" s="24" t="str">
        <f aca="false">IFERROR(""&amp;INDEX(Adições!$K$2:$K$301,MATCH($B277,Adições!$A$2:$A$301,0)),"")</f>
        <v/>
      </c>
      <c r="Y277" s="29" t="s">
        <v>40</v>
      </c>
      <c r="Z277" s="30" t="n">
        <f aca="false">IFERROR(ROUND(AB277*100/AA277,2),0)</f>
        <v>0</v>
      </c>
      <c r="AA277" s="31" t="n">
        <f aca="false">IFERROR(INDEX(Adições!$G$2:$G$301,MATCH($B277,Adições!$A$2:$A$301,0)),0)</f>
        <v>0</v>
      </c>
      <c r="AB277" s="30" t="n">
        <f aca="false">IFERROR(ROUND($G277/INDEX(Adições!$E$2:$E$301,MATCH($B277,Adições!$A$2:$A$301,0))*INDEX(Adições!$H$2:$H$301,MATCH($B277,Adições!$A$2:$A$301,0)),2),0)</f>
        <v>0</v>
      </c>
      <c r="AC277" s="28" t="n">
        <f aca="false">IFERROR(ROUND($G277/SUM(Adições!$E:$E)*Operação!$C$7,2),0)</f>
        <v>0</v>
      </c>
      <c r="AD277" s="29" t="s">
        <v>40</v>
      </c>
      <c r="AE277" s="30" t="n">
        <f aca="false">IFERROR(ROUND(AG277*100/AF277,2),0)</f>
        <v>0</v>
      </c>
      <c r="AF277" s="28" t="n">
        <f aca="false">IFERROR(INDEX(Adições!$L$2:$L$301,MATCH($B277,Adições!$A$2:$A$301,0)),0)</f>
        <v>0</v>
      </c>
      <c r="AG277" s="30" t="n">
        <f aca="false">IFERROR(ROUND($G277/INDEX(Adições!$E$2:$E$301,MATCH($B277,Adições!$A$2:$A$301,0))*INDEX(Adições!$M$2:$M$301,MATCH($B277,Adições!$A$2:$A$301,0)),2),0)</f>
        <v>0</v>
      </c>
      <c r="AH277" s="24" t="str">
        <f aca="false">IFERROR(""&amp;INDEX(Adições!$N$2:$N$301,MATCH($B277,Adições!$A$2:$A$301,0)),"")</f>
        <v/>
      </c>
      <c r="AI277" s="29" t="s">
        <v>40</v>
      </c>
      <c r="AJ277" s="30" t="n">
        <f aca="false">IFERROR(ROUND(AL277*100/AK277,2),0)</f>
        <v>0</v>
      </c>
      <c r="AK277" s="28" t="n">
        <f aca="false">IFERROR(INDEX(Adições!$O$2:$O$301,MATCH($B277,Adições!$A$2:$A$301,0)),0)</f>
        <v>0</v>
      </c>
      <c r="AL277" s="30" t="n">
        <f aca="false">IFERROR(ROUND($G277/INDEX(Adições!$E$2:$E$301,MATCH($B277,Adições!$A$2:$A$301,0))*INDEX(Adições!$P$2:$P$301,MATCH($B277,Adições!$A$2:$A$301,0)),2),0)</f>
        <v>0</v>
      </c>
      <c r="AM277" s="24" t="str">
        <f aca="false">IFERROR(""&amp;INDEX(Adições!$Q$2:$Q$301,MATCH($B277,Adições!$A$2:$A$301,0)),"")</f>
        <v/>
      </c>
      <c r="AN277" s="28" t="n">
        <f aca="false">M277+Q277+W277+AB277+AC277+AG277+AL277</f>
        <v>0</v>
      </c>
    </row>
    <row r="278" customFormat="false" ht="12.8" hidden="false" customHeight="false" outlineLevel="0" collapsed="false">
      <c r="A278" s="34"/>
      <c r="B278" s="21"/>
      <c r="C278" s="35"/>
      <c r="D278" s="32"/>
      <c r="E278" s="24" t="str">
        <f aca="false">IFERROR(""&amp;INDEX(Adições!$B$2:$B$301,MATCH($B278,Adições!$A$2:$A$301,0)),"")</f>
        <v/>
      </c>
      <c r="F278" s="25" t="n">
        <f aca="false">IFERROR(ROUND($G278/INDEX(Adições!$E$2:$E$301,MATCH($B278,Adições!$A$2:$A$301,0))*INDEX(Adições!$F$2:$F$301,MATCH($B278,Adições!$A$2:$A$301,0)),2),0)</f>
        <v>0</v>
      </c>
      <c r="G278" s="26" t="n">
        <f aca="false">ROUND(C278*D278,4)</f>
        <v>0</v>
      </c>
      <c r="H278" s="27" t="n">
        <f aca="false">ROUND(D278*Operação!$C$1,8)</f>
        <v>0</v>
      </c>
      <c r="I278" s="28" t="n">
        <f aca="false">ROUND(C278*H278,2)</f>
        <v>0</v>
      </c>
      <c r="J278" s="28" t="n">
        <f aca="false">IFERROR(ROUND($F278/SUM(Adições!$F:$F)*Operação!$C$4,2),0)</f>
        <v>0</v>
      </c>
      <c r="K278" s="28" t="n">
        <f aca="false">IFERROR(ROUND($G278/SUM(Adições!$E:$E)*Operação!$C$5,2),0)</f>
        <v>0</v>
      </c>
      <c r="L278" s="28" t="n">
        <f aca="false">IFERROR(ROUND($G278/SUM(Adições!$E:$E)*Operação!$C$6,2),0)</f>
        <v>0</v>
      </c>
      <c r="M278" s="28" t="n">
        <f aca="false">I278+J278+K278+L278</f>
        <v>0</v>
      </c>
      <c r="N278" s="29" t="s">
        <v>40</v>
      </c>
      <c r="O278" s="30" t="n">
        <f aca="false">IFERROR(IF(P278&gt;0,ROUND((M278+W278+AB278+AC278+AG278+AL278)/(1-P278/100),2),0),0)</f>
        <v>0</v>
      </c>
      <c r="P278" s="30" t="n">
        <f aca="false">IFERROR(INDEX(Adições!$R$2:$R$301,MATCH($B278,Adições!$A$2:$A$301,0)),0)</f>
        <v>0</v>
      </c>
      <c r="Q278" s="30" t="n">
        <f aca="false">IFERROR(ROUND(O278*P278/100,2),0)</f>
        <v>0</v>
      </c>
      <c r="R278" s="30" t="n">
        <f aca="false">IFERROR(ROUND(Q278*(-INDEX(Adições!$S$2:$S$301,MATCH($B278,Adições!$A$2:$A$301,0))/100),2),0)</f>
        <v>0</v>
      </c>
      <c r="S278" s="24" t="str">
        <f aca="false">IFERROR(""&amp;INDEX(Adições!$T$2:$T$301,MATCH($B278,Adições!$A$2:$A$301,0)),"")</f>
        <v/>
      </c>
      <c r="T278" s="29" t="s">
        <v>40</v>
      </c>
      <c r="U278" s="30" t="n">
        <f aca="false">IFERROR(ROUND(W278*100/V278,2),0)</f>
        <v>0</v>
      </c>
      <c r="V278" s="31" t="n">
        <f aca="false">IFERROR(INDEX(Adições!$I$2:$I$301,MATCH($B278,Adições!$A$2:$A$301,0)),0)</f>
        <v>0</v>
      </c>
      <c r="W278" s="30" t="n">
        <f aca="false">IFERROR(ROUND($G278/INDEX(Adições!$E$2:$E$301,MATCH($B278,Adições!$A$2:$A$301,0))*INDEX(Adições!$J$2:$J$301,MATCH($B278,Adições!$A$2:$A$301,0)),2),0)</f>
        <v>0</v>
      </c>
      <c r="X278" s="24" t="str">
        <f aca="false">IFERROR(""&amp;INDEX(Adições!$K$2:$K$301,MATCH($B278,Adições!$A$2:$A$301,0)),"")</f>
        <v/>
      </c>
      <c r="Y278" s="29" t="s">
        <v>40</v>
      </c>
      <c r="Z278" s="30" t="n">
        <f aca="false">IFERROR(ROUND(AB278*100/AA278,2),0)</f>
        <v>0</v>
      </c>
      <c r="AA278" s="31" t="n">
        <f aca="false">IFERROR(INDEX(Adições!$G$2:$G$301,MATCH($B278,Adições!$A$2:$A$301,0)),0)</f>
        <v>0</v>
      </c>
      <c r="AB278" s="30" t="n">
        <f aca="false">IFERROR(ROUND($G278/INDEX(Adições!$E$2:$E$301,MATCH($B278,Adições!$A$2:$A$301,0))*INDEX(Adições!$H$2:$H$301,MATCH($B278,Adições!$A$2:$A$301,0)),2),0)</f>
        <v>0</v>
      </c>
      <c r="AC278" s="28" t="n">
        <f aca="false">IFERROR(ROUND($G278/SUM(Adições!$E:$E)*Operação!$C$7,2),0)</f>
        <v>0</v>
      </c>
      <c r="AD278" s="29" t="s">
        <v>40</v>
      </c>
      <c r="AE278" s="30" t="n">
        <f aca="false">IFERROR(ROUND(AG278*100/AF278,2),0)</f>
        <v>0</v>
      </c>
      <c r="AF278" s="28" t="n">
        <f aca="false">IFERROR(INDEX(Adições!$L$2:$L$301,MATCH($B278,Adições!$A$2:$A$301,0)),0)</f>
        <v>0</v>
      </c>
      <c r="AG278" s="30" t="n">
        <f aca="false">IFERROR(ROUND($G278/INDEX(Adições!$E$2:$E$301,MATCH($B278,Adições!$A$2:$A$301,0))*INDEX(Adições!$M$2:$M$301,MATCH($B278,Adições!$A$2:$A$301,0)),2),0)</f>
        <v>0</v>
      </c>
      <c r="AH278" s="24" t="str">
        <f aca="false">IFERROR(""&amp;INDEX(Adições!$N$2:$N$301,MATCH($B278,Adições!$A$2:$A$301,0)),"")</f>
        <v/>
      </c>
      <c r="AI278" s="29" t="s">
        <v>40</v>
      </c>
      <c r="AJ278" s="30" t="n">
        <f aca="false">IFERROR(ROUND(AL278*100/AK278,2),0)</f>
        <v>0</v>
      </c>
      <c r="AK278" s="28" t="n">
        <f aca="false">IFERROR(INDEX(Adições!$O$2:$O$301,MATCH($B278,Adições!$A$2:$A$301,0)),0)</f>
        <v>0</v>
      </c>
      <c r="AL278" s="30" t="n">
        <f aca="false">IFERROR(ROUND($G278/INDEX(Adições!$E$2:$E$301,MATCH($B278,Adições!$A$2:$A$301,0))*INDEX(Adições!$P$2:$P$301,MATCH($B278,Adições!$A$2:$A$301,0)),2),0)</f>
        <v>0</v>
      </c>
      <c r="AM278" s="24" t="str">
        <f aca="false">IFERROR(""&amp;INDEX(Adições!$Q$2:$Q$301,MATCH($B278,Adições!$A$2:$A$301,0)),"")</f>
        <v/>
      </c>
      <c r="AN278" s="28" t="n">
        <f aca="false">M278+Q278+W278+AB278+AC278+AG278+AL278</f>
        <v>0</v>
      </c>
    </row>
    <row r="279" customFormat="false" ht="12.8" hidden="false" customHeight="false" outlineLevel="0" collapsed="false">
      <c r="A279" s="34"/>
      <c r="B279" s="21"/>
      <c r="C279" s="35"/>
      <c r="D279" s="32"/>
      <c r="E279" s="24" t="str">
        <f aca="false">IFERROR(""&amp;INDEX(Adições!$B$2:$B$301,MATCH($B279,Adições!$A$2:$A$301,0)),"")</f>
        <v/>
      </c>
      <c r="F279" s="25" t="n">
        <f aca="false">IFERROR(ROUND($G279/INDEX(Adições!$E$2:$E$301,MATCH($B279,Adições!$A$2:$A$301,0))*INDEX(Adições!$F$2:$F$301,MATCH($B279,Adições!$A$2:$A$301,0)),2),0)</f>
        <v>0</v>
      </c>
      <c r="G279" s="26" t="n">
        <f aca="false">ROUND(C279*D279,4)</f>
        <v>0</v>
      </c>
      <c r="H279" s="27" t="n">
        <f aca="false">ROUND(D279*Operação!$C$1,8)</f>
        <v>0</v>
      </c>
      <c r="I279" s="28" t="n">
        <f aca="false">ROUND(C279*H279,2)</f>
        <v>0</v>
      </c>
      <c r="J279" s="28" t="n">
        <f aca="false">IFERROR(ROUND($F279/SUM(Adições!$F:$F)*Operação!$C$4,2),0)</f>
        <v>0</v>
      </c>
      <c r="K279" s="28" t="n">
        <f aca="false">IFERROR(ROUND($G279/SUM(Adições!$E:$E)*Operação!$C$5,2),0)</f>
        <v>0</v>
      </c>
      <c r="L279" s="28" t="n">
        <f aca="false">IFERROR(ROUND($G279/SUM(Adições!$E:$E)*Operação!$C$6,2),0)</f>
        <v>0</v>
      </c>
      <c r="M279" s="28" t="n">
        <f aca="false">I279+J279+K279+L279</f>
        <v>0</v>
      </c>
      <c r="N279" s="29" t="s">
        <v>40</v>
      </c>
      <c r="O279" s="30" t="n">
        <f aca="false">IFERROR(IF(P279&gt;0,ROUND((M279+W279+AB279+AC279+AG279+AL279)/(1-P279/100),2),0),0)</f>
        <v>0</v>
      </c>
      <c r="P279" s="30" t="n">
        <f aca="false">IFERROR(INDEX(Adições!$R$2:$R$301,MATCH($B279,Adições!$A$2:$A$301,0)),0)</f>
        <v>0</v>
      </c>
      <c r="Q279" s="30" t="n">
        <f aca="false">IFERROR(ROUND(O279*P279/100,2),0)</f>
        <v>0</v>
      </c>
      <c r="R279" s="30" t="n">
        <f aca="false">IFERROR(ROUND(Q279*(-INDEX(Adições!$S$2:$S$301,MATCH($B279,Adições!$A$2:$A$301,0))/100),2),0)</f>
        <v>0</v>
      </c>
      <c r="S279" s="24" t="str">
        <f aca="false">IFERROR(""&amp;INDEX(Adições!$T$2:$T$301,MATCH($B279,Adições!$A$2:$A$301,0)),"")</f>
        <v/>
      </c>
      <c r="T279" s="29" t="s">
        <v>40</v>
      </c>
      <c r="U279" s="30" t="n">
        <f aca="false">IFERROR(ROUND(W279*100/V279,2),0)</f>
        <v>0</v>
      </c>
      <c r="V279" s="31" t="n">
        <f aca="false">IFERROR(INDEX(Adições!$I$2:$I$301,MATCH($B279,Adições!$A$2:$A$301,0)),0)</f>
        <v>0</v>
      </c>
      <c r="W279" s="30" t="n">
        <f aca="false">IFERROR(ROUND($G279/INDEX(Adições!$E$2:$E$301,MATCH($B279,Adições!$A$2:$A$301,0))*INDEX(Adições!$J$2:$J$301,MATCH($B279,Adições!$A$2:$A$301,0)),2),0)</f>
        <v>0</v>
      </c>
      <c r="X279" s="24" t="str">
        <f aca="false">IFERROR(""&amp;INDEX(Adições!$K$2:$K$301,MATCH($B279,Adições!$A$2:$A$301,0)),"")</f>
        <v/>
      </c>
      <c r="Y279" s="29" t="s">
        <v>40</v>
      </c>
      <c r="Z279" s="30" t="n">
        <f aca="false">IFERROR(ROUND(AB279*100/AA279,2),0)</f>
        <v>0</v>
      </c>
      <c r="AA279" s="31" t="n">
        <f aca="false">IFERROR(INDEX(Adições!$G$2:$G$301,MATCH($B279,Adições!$A$2:$A$301,0)),0)</f>
        <v>0</v>
      </c>
      <c r="AB279" s="30" t="n">
        <f aca="false">IFERROR(ROUND($G279/INDEX(Adições!$E$2:$E$301,MATCH($B279,Adições!$A$2:$A$301,0))*INDEX(Adições!$H$2:$H$301,MATCH($B279,Adições!$A$2:$A$301,0)),2),0)</f>
        <v>0</v>
      </c>
      <c r="AC279" s="28" t="n">
        <f aca="false">IFERROR(ROUND($G279/SUM(Adições!$E:$E)*Operação!$C$7,2),0)</f>
        <v>0</v>
      </c>
      <c r="AD279" s="29" t="s">
        <v>40</v>
      </c>
      <c r="AE279" s="30" t="n">
        <f aca="false">IFERROR(ROUND(AG279*100/AF279,2),0)</f>
        <v>0</v>
      </c>
      <c r="AF279" s="28" t="n">
        <f aca="false">IFERROR(INDEX(Adições!$L$2:$L$301,MATCH($B279,Adições!$A$2:$A$301,0)),0)</f>
        <v>0</v>
      </c>
      <c r="AG279" s="30" t="n">
        <f aca="false">IFERROR(ROUND($G279/INDEX(Adições!$E$2:$E$301,MATCH($B279,Adições!$A$2:$A$301,0))*INDEX(Adições!$M$2:$M$301,MATCH($B279,Adições!$A$2:$A$301,0)),2),0)</f>
        <v>0</v>
      </c>
      <c r="AH279" s="24" t="str">
        <f aca="false">IFERROR(""&amp;INDEX(Adições!$N$2:$N$301,MATCH($B279,Adições!$A$2:$A$301,0)),"")</f>
        <v/>
      </c>
      <c r="AI279" s="29" t="s">
        <v>40</v>
      </c>
      <c r="AJ279" s="30" t="n">
        <f aca="false">IFERROR(ROUND(AL279*100/AK279,2),0)</f>
        <v>0</v>
      </c>
      <c r="AK279" s="28" t="n">
        <f aca="false">IFERROR(INDEX(Adições!$O$2:$O$301,MATCH($B279,Adições!$A$2:$A$301,0)),0)</f>
        <v>0</v>
      </c>
      <c r="AL279" s="30" t="n">
        <f aca="false">IFERROR(ROUND($G279/INDEX(Adições!$E$2:$E$301,MATCH($B279,Adições!$A$2:$A$301,0))*INDEX(Adições!$P$2:$P$301,MATCH($B279,Adições!$A$2:$A$301,0)),2),0)</f>
        <v>0</v>
      </c>
      <c r="AM279" s="24" t="str">
        <f aca="false">IFERROR(""&amp;INDEX(Adições!$Q$2:$Q$301,MATCH($B279,Adições!$A$2:$A$301,0)),"")</f>
        <v/>
      </c>
      <c r="AN279" s="28" t="n">
        <f aca="false">M279+Q279+W279+AB279+AC279+AG279+AL279</f>
        <v>0</v>
      </c>
    </row>
    <row r="280" customFormat="false" ht="12.8" hidden="false" customHeight="false" outlineLevel="0" collapsed="false">
      <c r="A280" s="34"/>
      <c r="B280" s="21"/>
      <c r="C280" s="35"/>
      <c r="D280" s="32"/>
      <c r="E280" s="24" t="str">
        <f aca="false">IFERROR(""&amp;INDEX(Adições!$B$2:$B$301,MATCH($B280,Adições!$A$2:$A$301,0)),"")</f>
        <v/>
      </c>
      <c r="F280" s="25" t="n">
        <f aca="false">IFERROR(ROUND($G280/INDEX(Adições!$E$2:$E$301,MATCH($B280,Adições!$A$2:$A$301,0))*INDEX(Adições!$F$2:$F$301,MATCH($B280,Adições!$A$2:$A$301,0)),2),0)</f>
        <v>0</v>
      </c>
      <c r="G280" s="26" t="n">
        <f aca="false">ROUND(C280*D280,4)</f>
        <v>0</v>
      </c>
      <c r="H280" s="27" t="n">
        <f aca="false">ROUND(D280*Operação!$C$1,8)</f>
        <v>0</v>
      </c>
      <c r="I280" s="28" t="n">
        <f aca="false">ROUND(C280*H280,2)</f>
        <v>0</v>
      </c>
      <c r="J280" s="28" t="n">
        <f aca="false">IFERROR(ROUND($F280/SUM(Adições!$F:$F)*Operação!$C$4,2),0)</f>
        <v>0</v>
      </c>
      <c r="K280" s="28" t="n">
        <f aca="false">IFERROR(ROUND($G280/SUM(Adições!$E:$E)*Operação!$C$5,2),0)</f>
        <v>0</v>
      </c>
      <c r="L280" s="28" t="n">
        <f aca="false">IFERROR(ROUND($G280/SUM(Adições!$E:$E)*Operação!$C$6,2),0)</f>
        <v>0</v>
      </c>
      <c r="M280" s="28" t="n">
        <f aca="false">I280+J280+K280+L280</f>
        <v>0</v>
      </c>
      <c r="N280" s="29" t="s">
        <v>40</v>
      </c>
      <c r="O280" s="30" t="n">
        <f aca="false">IFERROR(IF(P280&gt;0,ROUND((M280+W280+AB280+AC280+AG280+AL280)/(1-P280/100),2),0),0)</f>
        <v>0</v>
      </c>
      <c r="P280" s="30" t="n">
        <f aca="false">IFERROR(INDEX(Adições!$R$2:$R$301,MATCH($B280,Adições!$A$2:$A$301,0)),0)</f>
        <v>0</v>
      </c>
      <c r="Q280" s="30" t="n">
        <f aca="false">IFERROR(ROUND(O280*P280/100,2),0)</f>
        <v>0</v>
      </c>
      <c r="R280" s="30" t="n">
        <f aca="false">IFERROR(ROUND(Q280*(-INDEX(Adições!$S$2:$S$301,MATCH($B280,Adições!$A$2:$A$301,0))/100),2),0)</f>
        <v>0</v>
      </c>
      <c r="S280" s="24" t="str">
        <f aca="false">IFERROR(""&amp;INDEX(Adições!$T$2:$T$301,MATCH($B280,Adições!$A$2:$A$301,0)),"")</f>
        <v/>
      </c>
      <c r="T280" s="29" t="s">
        <v>40</v>
      </c>
      <c r="U280" s="30" t="n">
        <f aca="false">IFERROR(ROUND(W280*100/V280,2),0)</f>
        <v>0</v>
      </c>
      <c r="V280" s="31" t="n">
        <f aca="false">IFERROR(INDEX(Adições!$I$2:$I$301,MATCH($B280,Adições!$A$2:$A$301,0)),0)</f>
        <v>0</v>
      </c>
      <c r="W280" s="30" t="n">
        <f aca="false">IFERROR(ROUND($G280/INDEX(Adições!$E$2:$E$301,MATCH($B280,Adições!$A$2:$A$301,0))*INDEX(Adições!$J$2:$J$301,MATCH($B280,Adições!$A$2:$A$301,0)),2),0)</f>
        <v>0</v>
      </c>
      <c r="X280" s="24" t="str">
        <f aca="false">IFERROR(""&amp;INDEX(Adições!$K$2:$K$301,MATCH($B280,Adições!$A$2:$A$301,0)),"")</f>
        <v/>
      </c>
      <c r="Y280" s="29" t="s">
        <v>40</v>
      </c>
      <c r="Z280" s="30" t="n">
        <f aca="false">IFERROR(ROUND(AB280*100/AA280,2),0)</f>
        <v>0</v>
      </c>
      <c r="AA280" s="31" t="n">
        <f aca="false">IFERROR(INDEX(Adições!$G$2:$G$301,MATCH($B280,Adições!$A$2:$A$301,0)),0)</f>
        <v>0</v>
      </c>
      <c r="AB280" s="30" t="n">
        <f aca="false">IFERROR(ROUND($G280/INDEX(Adições!$E$2:$E$301,MATCH($B280,Adições!$A$2:$A$301,0))*INDEX(Adições!$H$2:$H$301,MATCH($B280,Adições!$A$2:$A$301,0)),2),0)</f>
        <v>0</v>
      </c>
      <c r="AC280" s="28" t="n">
        <f aca="false">IFERROR(ROUND($G280/SUM(Adições!$E:$E)*Operação!$C$7,2),0)</f>
        <v>0</v>
      </c>
      <c r="AD280" s="29" t="s">
        <v>40</v>
      </c>
      <c r="AE280" s="30" t="n">
        <f aca="false">IFERROR(ROUND(AG280*100/AF280,2),0)</f>
        <v>0</v>
      </c>
      <c r="AF280" s="28" t="n">
        <f aca="false">IFERROR(INDEX(Adições!$L$2:$L$301,MATCH($B280,Adições!$A$2:$A$301,0)),0)</f>
        <v>0</v>
      </c>
      <c r="AG280" s="30" t="n">
        <f aca="false">IFERROR(ROUND($G280/INDEX(Adições!$E$2:$E$301,MATCH($B280,Adições!$A$2:$A$301,0))*INDEX(Adições!$M$2:$M$301,MATCH($B280,Adições!$A$2:$A$301,0)),2),0)</f>
        <v>0</v>
      </c>
      <c r="AH280" s="24" t="str">
        <f aca="false">IFERROR(""&amp;INDEX(Adições!$N$2:$N$301,MATCH($B280,Adições!$A$2:$A$301,0)),"")</f>
        <v/>
      </c>
      <c r="AI280" s="29" t="s">
        <v>40</v>
      </c>
      <c r="AJ280" s="30" t="n">
        <f aca="false">IFERROR(ROUND(AL280*100/AK280,2),0)</f>
        <v>0</v>
      </c>
      <c r="AK280" s="28" t="n">
        <f aca="false">IFERROR(INDEX(Adições!$O$2:$O$301,MATCH($B280,Adições!$A$2:$A$301,0)),0)</f>
        <v>0</v>
      </c>
      <c r="AL280" s="30" t="n">
        <f aca="false">IFERROR(ROUND($G280/INDEX(Adições!$E$2:$E$301,MATCH($B280,Adições!$A$2:$A$301,0))*INDEX(Adições!$P$2:$P$301,MATCH($B280,Adições!$A$2:$A$301,0)),2),0)</f>
        <v>0</v>
      </c>
      <c r="AM280" s="24" t="str">
        <f aca="false">IFERROR(""&amp;INDEX(Adições!$Q$2:$Q$301,MATCH($B280,Adições!$A$2:$A$301,0)),"")</f>
        <v/>
      </c>
      <c r="AN280" s="28" t="n">
        <f aca="false">M280+Q280+W280+AB280+AC280+AG280+AL280</f>
        <v>0</v>
      </c>
    </row>
    <row r="281" customFormat="false" ht="12.8" hidden="false" customHeight="false" outlineLevel="0" collapsed="false">
      <c r="A281" s="34"/>
      <c r="B281" s="21"/>
      <c r="C281" s="35"/>
      <c r="D281" s="32"/>
      <c r="E281" s="24" t="str">
        <f aca="false">IFERROR(""&amp;INDEX(Adições!$B$2:$B$301,MATCH($B281,Adições!$A$2:$A$301,0)),"")</f>
        <v/>
      </c>
      <c r="F281" s="25" t="n">
        <f aca="false">IFERROR(ROUND($G281/INDEX(Adições!$E$2:$E$301,MATCH($B281,Adições!$A$2:$A$301,0))*INDEX(Adições!$F$2:$F$301,MATCH($B281,Adições!$A$2:$A$301,0)),2),0)</f>
        <v>0</v>
      </c>
      <c r="G281" s="26" t="n">
        <f aca="false">ROUND(C281*D281,4)</f>
        <v>0</v>
      </c>
      <c r="H281" s="27" t="n">
        <f aca="false">ROUND(D281*Operação!$C$1,8)</f>
        <v>0</v>
      </c>
      <c r="I281" s="28" t="n">
        <f aca="false">ROUND(C281*H281,2)</f>
        <v>0</v>
      </c>
      <c r="J281" s="28" t="n">
        <f aca="false">IFERROR(ROUND($F281/SUM(Adições!$F:$F)*Operação!$C$4,2),0)</f>
        <v>0</v>
      </c>
      <c r="K281" s="28" t="n">
        <f aca="false">IFERROR(ROUND($G281/SUM(Adições!$E:$E)*Operação!$C$5,2),0)</f>
        <v>0</v>
      </c>
      <c r="L281" s="28" t="n">
        <f aca="false">IFERROR(ROUND($G281/SUM(Adições!$E:$E)*Operação!$C$6,2),0)</f>
        <v>0</v>
      </c>
      <c r="M281" s="28" t="n">
        <f aca="false">I281+J281+K281+L281</f>
        <v>0</v>
      </c>
      <c r="N281" s="29" t="s">
        <v>40</v>
      </c>
      <c r="O281" s="30" t="n">
        <f aca="false">IFERROR(IF(P281&gt;0,ROUND((M281+W281+AB281+AC281+AG281+AL281)/(1-P281/100),2),0),0)</f>
        <v>0</v>
      </c>
      <c r="P281" s="30" t="n">
        <f aca="false">IFERROR(INDEX(Adições!$R$2:$R$301,MATCH($B281,Adições!$A$2:$A$301,0)),0)</f>
        <v>0</v>
      </c>
      <c r="Q281" s="30" t="n">
        <f aca="false">IFERROR(ROUND(O281*P281/100,2),0)</f>
        <v>0</v>
      </c>
      <c r="R281" s="30" t="n">
        <f aca="false">IFERROR(ROUND(Q281*(-INDEX(Adições!$S$2:$S$301,MATCH($B281,Adições!$A$2:$A$301,0))/100),2),0)</f>
        <v>0</v>
      </c>
      <c r="S281" s="24" t="str">
        <f aca="false">IFERROR(""&amp;INDEX(Adições!$T$2:$T$301,MATCH($B281,Adições!$A$2:$A$301,0)),"")</f>
        <v/>
      </c>
      <c r="T281" s="29" t="s">
        <v>40</v>
      </c>
      <c r="U281" s="30" t="n">
        <f aca="false">IFERROR(ROUND(W281*100/V281,2),0)</f>
        <v>0</v>
      </c>
      <c r="V281" s="31" t="n">
        <f aca="false">IFERROR(INDEX(Adições!$I$2:$I$301,MATCH($B281,Adições!$A$2:$A$301,0)),0)</f>
        <v>0</v>
      </c>
      <c r="W281" s="30" t="n">
        <f aca="false">IFERROR(ROUND($G281/INDEX(Adições!$E$2:$E$301,MATCH($B281,Adições!$A$2:$A$301,0))*INDEX(Adições!$J$2:$J$301,MATCH($B281,Adições!$A$2:$A$301,0)),2),0)</f>
        <v>0</v>
      </c>
      <c r="X281" s="24" t="str">
        <f aca="false">IFERROR(""&amp;INDEX(Adições!$K$2:$K$301,MATCH($B281,Adições!$A$2:$A$301,0)),"")</f>
        <v/>
      </c>
      <c r="Y281" s="29" t="s">
        <v>40</v>
      </c>
      <c r="Z281" s="30" t="n">
        <f aca="false">IFERROR(ROUND(AB281*100/AA281,2),0)</f>
        <v>0</v>
      </c>
      <c r="AA281" s="31" t="n">
        <f aca="false">IFERROR(INDEX(Adições!$G$2:$G$301,MATCH($B281,Adições!$A$2:$A$301,0)),0)</f>
        <v>0</v>
      </c>
      <c r="AB281" s="30" t="n">
        <f aca="false">IFERROR(ROUND($G281/INDEX(Adições!$E$2:$E$301,MATCH($B281,Adições!$A$2:$A$301,0))*INDEX(Adições!$H$2:$H$301,MATCH($B281,Adições!$A$2:$A$301,0)),2),0)</f>
        <v>0</v>
      </c>
      <c r="AC281" s="28" t="n">
        <f aca="false">IFERROR(ROUND($G281/SUM(Adições!$E:$E)*Operação!$C$7,2),0)</f>
        <v>0</v>
      </c>
      <c r="AD281" s="29" t="s">
        <v>40</v>
      </c>
      <c r="AE281" s="30" t="n">
        <f aca="false">IFERROR(ROUND(AG281*100/AF281,2),0)</f>
        <v>0</v>
      </c>
      <c r="AF281" s="28" t="n">
        <f aca="false">IFERROR(INDEX(Adições!$L$2:$L$301,MATCH($B281,Adições!$A$2:$A$301,0)),0)</f>
        <v>0</v>
      </c>
      <c r="AG281" s="30" t="n">
        <f aca="false">IFERROR(ROUND($G281/INDEX(Adições!$E$2:$E$301,MATCH($B281,Adições!$A$2:$A$301,0))*INDEX(Adições!$M$2:$M$301,MATCH($B281,Adições!$A$2:$A$301,0)),2),0)</f>
        <v>0</v>
      </c>
      <c r="AH281" s="24" t="str">
        <f aca="false">IFERROR(""&amp;INDEX(Adições!$N$2:$N$301,MATCH($B281,Adições!$A$2:$A$301,0)),"")</f>
        <v/>
      </c>
      <c r="AI281" s="29" t="s">
        <v>40</v>
      </c>
      <c r="AJ281" s="30" t="n">
        <f aca="false">IFERROR(ROUND(AL281*100/AK281,2),0)</f>
        <v>0</v>
      </c>
      <c r="AK281" s="28" t="n">
        <f aca="false">IFERROR(INDEX(Adições!$O$2:$O$301,MATCH($B281,Adições!$A$2:$A$301,0)),0)</f>
        <v>0</v>
      </c>
      <c r="AL281" s="30" t="n">
        <f aca="false">IFERROR(ROUND($G281/INDEX(Adições!$E$2:$E$301,MATCH($B281,Adições!$A$2:$A$301,0))*INDEX(Adições!$P$2:$P$301,MATCH($B281,Adições!$A$2:$A$301,0)),2),0)</f>
        <v>0</v>
      </c>
      <c r="AM281" s="24" t="str">
        <f aca="false">IFERROR(""&amp;INDEX(Adições!$Q$2:$Q$301,MATCH($B281,Adições!$A$2:$A$301,0)),"")</f>
        <v/>
      </c>
      <c r="AN281" s="28" t="n">
        <f aca="false">M281+Q281+W281+AB281+AC281+AG281+AL281</f>
        <v>0</v>
      </c>
    </row>
    <row r="282" customFormat="false" ht="12.8" hidden="false" customHeight="false" outlineLevel="0" collapsed="false">
      <c r="A282" s="34"/>
      <c r="B282" s="21"/>
      <c r="C282" s="35"/>
      <c r="D282" s="32"/>
      <c r="E282" s="24" t="str">
        <f aca="false">IFERROR(""&amp;INDEX(Adições!$B$2:$B$301,MATCH($B282,Adições!$A$2:$A$301,0)),"")</f>
        <v/>
      </c>
      <c r="F282" s="25" t="n">
        <f aca="false">IFERROR(ROUND($G282/INDEX(Adições!$E$2:$E$301,MATCH($B282,Adições!$A$2:$A$301,0))*INDEX(Adições!$F$2:$F$301,MATCH($B282,Adições!$A$2:$A$301,0)),2),0)</f>
        <v>0</v>
      </c>
      <c r="G282" s="26" t="n">
        <f aca="false">ROUND(C282*D282,4)</f>
        <v>0</v>
      </c>
      <c r="H282" s="27" t="n">
        <f aca="false">ROUND(D282*Operação!$C$1,8)</f>
        <v>0</v>
      </c>
      <c r="I282" s="28" t="n">
        <f aca="false">ROUND(C282*H282,2)</f>
        <v>0</v>
      </c>
      <c r="J282" s="28" t="n">
        <f aca="false">IFERROR(ROUND($F282/SUM(Adições!$F:$F)*Operação!$C$4,2),0)</f>
        <v>0</v>
      </c>
      <c r="K282" s="28" t="n">
        <f aca="false">IFERROR(ROUND($G282/SUM(Adições!$E:$E)*Operação!$C$5,2),0)</f>
        <v>0</v>
      </c>
      <c r="L282" s="28" t="n">
        <f aca="false">IFERROR(ROUND($G282/SUM(Adições!$E:$E)*Operação!$C$6,2),0)</f>
        <v>0</v>
      </c>
      <c r="M282" s="28" t="n">
        <f aca="false">I282+J282+K282+L282</f>
        <v>0</v>
      </c>
      <c r="N282" s="29" t="s">
        <v>40</v>
      </c>
      <c r="O282" s="30" t="n">
        <f aca="false">IFERROR(IF(P282&gt;0,ROUND((M282+W282+AB282+AC282+AG282+AL282)/(1-P282/100),2),0),0)</f>
        <v>0</v>
      </c>
      <c r="P282" s="30" t="n">
        <f aca="false">IFERROR(INDEX(Adições!$R$2:$R$301,MATCH($B282,Adições!$A$2:$A$301,0)),0)</f>
        <v>0</v>
      </c>
      <c r="Q282" s="30" t="n">
        <f aca="false">IFERROR(ROUND(O282*P282/100,2),0)</f>
        <v>0</v>
      </c>
      <c r="R282" s="30" t="n">
        <f aca="false">IFERROR(ROUND(Q282*(-INDEX(Adições!$S$2:$S$301,MATCH($B282,Adições!$A$2:$A$301,0))/100),2),0)</f>
        <v>0</v>
      </c>
      <c r="S282" s="24" t="str">
        <f aca="false">IFERROR(""&amp;INDEX(Adições!$T$2:$T$301,MATCH($B282,Adições!$A$2:$A$301,0)),"")</f>
        <v/>
      </c>
      <c r="T282" s="29" t="s">
        <v>40</v>
      </c>
      <c r="U282" s="30" t="n">
        <f aca="false">IFERROR(ROUND(W282*100/V282,2),0)</f>
        <v>0</v>
      </c>
      <c r="V282" s="31" t="n">
        <f aca="false">IFERROR(INDEX(Adições!$I$2:$I$301,MATCH($B282,Adições!$A$2:$A$301,0)),0)</f>
        <v>0</v>
      </c>
      <c r="W282" s="30" t="n">
        <f aca="false">IFERROR(ROUND($G282/INDEX(Adições!$E$2:$E$301,MATCH($B282,Adições!$A$2:$A$301,0))*INDEX(Adições!$J$2:$J$301,MATCH($B282,Adições!$A$2:$A$301,0)),2),0)</f>
        <v>0</v>
      </c>
      <c r="X282" s="24" t="str">
        <f aca="false">IFERROR(""&amp;INDEX(Adições!$K$2:$K$301,MATCH($B282,Adições!$A$2:$A$301,0)),"")</f>
        <v/>
      </c>
      <c r="Y282" s="29" t="s">
        <v>40</v>
      </c>
      <c r="Z282" s="30" t="n">
        <f aca="false">IFERROR(ROUND(AB282*100/AA282,2),0)</f>
        <v>0</v>
      </c>
      <c r="AA282" s="31" t="n">
        <f aca="false">IFERROR(INDEX(Adições!$G$2:$G$301,MATCH($B282,Adições!$A$2:$A$301,0)),0)</f>
        <v>0</v>
      </c>
      <c r="AB282" s="30" t="n">
        <f aca="false">IFERROR(ROUND($G282/INDEX(Adições!$E$2:$E$301,MATCH($B282,Adições!$A$2:$A$301,0))*INDEX(Adições!$H$2:$H$301,MATCH($B282,Adições!$A$2:$A$301,0)),2),0)</f>
        <v>0</v>
      </c>
      <c r="AC282" s="28" t="n">
        <f aca="false">IFERROR(ROUND($G282/SUM(Adições!$E:$E)*Operação!$C$7,2),0)</f>
        <v>0</v>
      </c>
      <c r="AD282" s="29" t="s">
        <v>40</v>
      </c>
      <c r="AE282" s="30" t="n">
        <f aca="false">IFERROR(ROUND(AG282*100/AF282,2),0)</f>
        <v>0</v>
      </c>
      <c r="AF282" s="28" t="n">
        <f aca="false">IFERROR(INDEX(Adições!$L$2:$L$301,MATCH($B282,Adições!$A$2:$A$301,0)),0)</f>
        <v>0</v>
      </c>
      <c r="AG282" s="30" t="n">
        <f aca="false">IFERROR(ROUND($G282/INDEX(Adições!$E$2:$E$301,MATCH($B282,Adições!$A$2:$A$301,0))*INDEX(Adições!$M$2:$M$301,MATCH($B282,Adições!$A$2:$A$301,0)),2),0)</f>
        <v>0</v>
      </c>
      <c r="AH282" s="24" t="str">
        <f aca="false">IFERROR(""&amp;INDEX(Adições!$N$2:$N$301,MATCH($B282,Adições!$A$2:$A$301,0)),"")</f>
        <v/>
      </c>
      <c r="AI282" s="29" t="s">
        <v>40</v>
      </c>
      <c r="AJ282" s="30" t="n">
        <f aca="false">IFERROR(ROUND(AL282*100/AK282,2),0)</f>
        <v>0</v>
      </c>
      <c r="AK282" s="28" t="n">
        <f aca="false">IFERROR(INDEX(Adições!$O$2:$O$301,MATCH($B282,Adições!$A$2:$A$301,0)),0)</f>
        <v>0</v>
      </c>
      <c r="AL282" s="30" t="n">
        <f aca="false">IFERROR(ROUND($G282/INDEX(Adições!$E$2:$E$301,MATCH($B282,Adições!$A$2:$A$301,0))*INDEX(Adições!$P$2:$P$301,MATCH($B282,Adições!$A$2:$A$301,0)),2),0)</f>
        <v>0</v>
      </c>
      <c r="AM282" s="24" t="str">
        <f aca="false">IFERROR(""&amp;INDEX(Adições!$Q$2:$Q$301,MATCH($B282,Adições!$A$2:$A$301,0)),"")</f>
        <v/>
      </c>
      <c r="AN282" s="28" t="n">
        <f aca="false">M282+Q282+W282+AB282+AC282+AG282+AL282</f>
        <v>0</v>
      </c>
    </row>
    <row r="283" customFormat="false" ht="12.8" hidden="false" customHeight="false" outlineLevel="0" collapsed="false">
      <c r="A283" s="34"/>
      <c r="B283" s="21"/>
      <c r="C283" s="35"/>
      <c r="D283" s="32"/>
      <c r="E283" s="24" t="str">
        <f aca="false">IFERROR(""&amp;INDEX(Adições!$B$2:$B$301,MATCH($B283,Adições!$A$2:$A$301,0)),"")</f>
        <v/>
      </c>
      <c r="F283" s="25" t="n">
        <f aca="false">IFERROR(ROUND($G283/INDEX(Adições!$E$2:$E$301,MATCH($B283,Adições!$A$2:$A$301,0))*INDEX(Adições!$F$2:$F$301,MATCH($B283,Adições!$A$2:$A$301,0)),2),0)</f>
        <v>0</v>
      </c>
      <c r="G283" s="26" t="n">
        <f aca="false">ROUND(C283*D283,4)</f>
        <v>0</v>
      </c>
      <c r="H283" s="27" t="n">
        <f aca="false">ROUND(D283*Operação!$C$1,8)</f>
        <v>0</v>
      </c>
      <c r="I283" s="28" t="n">
        <f aca="false">ROUND(C283*H283,2)</f>
        <v>0</v>
      </c>
      <c r="J283" s="28" t="n">
        <f aca="false">IFERROR(ROUND($F283/SUM(Adições!$F:$F)*Operação!$C$4,2),0)</f>
        <v>0</v>
      </c>
      <c r="K283" s="28" t="n">
        <f aca="false">IFERROR(ROUND($G283/SUM(Adições!$E:$E)*Operação!$C$5,2),0)</f>
        <v>0</v>
      </c>
      <c r="L283" s="28" t="n">
        <f aca="false">IFERROR(ROUND($G283/SUM(Adições!$E:$E)*Operação!$C$6,2),0)</f>
        <v>0</v>
      </c>
      <c r="M283" s="28" t="n">
        <f aca="false">I283+J283+K283+L283</f>
        <v>0</v>
      </c>
      <c r="N283" s="29" t="s">
        <v>40</v>
      </c>
      <c r="O283" s="30" t="n">
        <f aca="false">IFERROR(IF(P283&gt;0,ROUND((M283+W283+AB283+AC283+AG283+AL283)/(1-P283/100),2),0),0)</f>
        <v>0</v>
      </c>
      <c r="P283" s="30" t="n">
        <f aca="false">IFERROR(INDEX(Adições!$R$2:$R$301,MATCH($B283,Adições!$A$2:$A$301,0)),0)</f>
        <v>0</v>
      </c>
      <c r="Q283" s="30" t="n">
        <f aca="false">IFERROR(ROUND(O283*P283/100,2),0)</f>
        <v>0</v>
      </c>
      <c r="R283" s="30" t="n">
        <f aca="false">IFERROR(ROUND(Q283*(-INDEX(Adições!$S$2:$S$301,MATCH($B283,Adições!$A$2:$A$301,0))/100),2),0)</f>
        <v>0</v>
      </c>
      <c r="S283" s="24" t="str">
        <f aca="false">IFERROR(""&amp;INDEX(Adições!$T$2:$T$301,MATCH($B283,Adições!$A$2:$A$301,0)),"")</f>
        <v/>
      </c>
      <c r="T283" s="29" t="s">
        <v>40</v>
      </c>
      <c r="U283" s="30" t="n">
        <f aca="false">IFERROR(ROUND(W283*100/V283,2),0)</f>
        <v>0</v>
      </c>
      <c r="V283" s="31" t="n">
        <f aca="false">IFERROR(INDEX(Adições!$I$2:$I$301,MATCH($B283,Adições!$A$2:$A$301,0)),0)</f>
        <v>0</v>
      </c>
      <c r="W283" s="30" t="n">
        <f aca="false">IFERROR(ROUND($G283/INDEX(Adições!$E$2:$E$301,MATCH($B283,Adições!$A$2:$A$301,0))*INDEX(Adições!$J$2:$J$301,MATCH($B283,Adições!$A$2:$A$301,0)),2),0)</f>
        <v>0</v>
      </c>
      <c r="X283" s="24" t="str">
        <f aca="false">IFERROR(""&amp;INDEX(Adições!$K$2:$K$301,MATCH($B283,Adições!$A$2:$A$301,0)),"")</f>
        <v/>
      </c>
      <c r="Y283" s="29" t="s">
        <v>40</v>
      </c>
      <c r="Z283" s="30" t="n">
        <f aca="false">IFERROR(ROUND(AB283*100/AA283,2),0)</f>
        <v>0</v>
      </c>
      <c r="AA283" s="31" t="n">
        <f aca="false">IFERROR(INDEX(Adições!$G$2:$G$301,MATCH($B283,Adições!$A$2:$A$301,0)),0)</f>
        <v>0</v>
      </c>
      <c r="AB283" s="30" t="n">
        <f aca="false">IFERROR(ROUND($G283/INDEX(Adições!$E$2:$E$301,MATCH($B283,Adições!$A$2:$A$301,0))*INDEX(Adições!$H$2:$H$301,MATCH($B283,Adições!$A$2:$A$301,0)),2),0)</f>
        <v>0</v>
      </c>
      <c r="AC283" s="28" t="n">
        <f aca="false">IFERROR(ROUND($G283/SUM(Adições!$E:$E)*Operação!$C$7,2),0)</f>
        <v>0</v>
      </c>
      <c r="AD283" s="29" t="s">
        <v>40</v>
      </c>
      <c r="AE283" s="30" t="n">
        <f aca="false">IFERROR(ROUND(AG283*100/AF283,2),0)</f>
        <v>0</v>
      </c>
      <c r="AF283" s="28" t="n">
        <f aca="false">IFERROR(INDEX(Adições!$L$2:$L$301,MATCH($B283,Adições!$A$2:$A$301,0)),0)</f>
        <v>0</v>
      </c>
      <c r="AG283" s="30" t="n">
        <f aca="false">IFERROR(ROUND($G283/INDEX(Adições!$E$2:$E$301,MATCH($B283,Adições!$A$2:$A$301,0))*INDEX(Adições!$M$2:$M$301,MATCH($B283,Adições!$A$2:$A$301,0)),2),0)</f>
        <v>0</v>
      </c>
      <c r="AH283" s="24" t="str">
        <f aca="false">IFERROR(""&amp;INDEX(Adições!$N$2:$N$301,MATCH($B283,Adições!$A$2:$A$301,0)),"")</f>
        <v/>
      </c>
      <c r="AI283" s="29" t="s">
        <v>40</v>
      </c>
      <c r="AJ283" s="30" t="n">
        <f aca="false">IFERROR(ROUND(AL283*100/AK283,2),0)</f>
        <v>0</v>
      </c>
      <c r="AK283" s="28" t="n">
        <f aca="false">IFERROR(INDEX(Adições!$O$2:$O$301,MATCH($B283,Adições!$A$2:$A$301,0)),0)</f>
        <v>0</v>
      </c>
      <c r="AL283" s="30" t="n">
        <f aca="false">IFERROR(ROUND($G283/INDEX(Adições!$E$2:$E$301,MATCH($B283,Adições!$A$2:$A$301,0))*INDEX(Adições!$P$2:$P$301,MATCH($B283,Adições!$A$2:$A$301,0)),2),0)</f>
        <v>0</v>
      </c>
      <c r="AM283" s="24" t="str">
        <f aca="false">IFERROR(""&amp;INDEX(Adições!$Q$2:$Q$301,MATCH($B283,Adições!$A$2:$A$301,0)),"")</f>
        <v/>
      </c>
      <c r="AN283" s="28" t="n">
        <f aca="false">M283+Q283+W283+AB283+AC283+AG283+AL283</f>
        <v>0</v>
      </c>
    </row>
    <row r="284" customFormat="false" ht="12.8" hidden="false" customHeight="false" outlineLevel="0" collapsed="false">
      <c r="A284" s="34"/>
      <c r="B284" s="21"/>
      <c r="C284" s="35"/>
      <c r="D284" s="32"/>
      <c r="E284" s="24" t="str">
        <f aca="false">IFERROR(""&amp;INDEX(Adições!$B$2:$B$301,MATCH($B284,Adições!$A$2:$A$301,0)),"")</f>
        <v/>
      </c>
      <c r="F284" s="25" t="n">
        <f aca="false">IFERROR(ROUND($G284/INDEX(Adições!$E$2:$E$301,MATCH($B284,Adições!$A$2:$A$301,0))*INDEX(Adições!$F$2:$F$301,MATCH($B284,Adições!$A$2:$A$301,0)),2),0)</f>
        <v>0</v>
      </c>
      <c r="G284" s="26" t="n">
        <f aca="false">ROUND(C284*D284,4)</f>
        <v>0</v>
      </c>
      <c r="H284" s="27" t="n">
        <f aca="false">ROUND(D284*Operação!$C$1,8)</f>
        <v>0</v>
      </c>
      <c r="I284" s="28" t="n">
        <f aca="false">ROUND(C284*H284,2)</f>
        <v>0</v>
      </c>
      <c r="J284" s="28" t="n">
        <f aca="false">IFERROR(ROUND($F284/SUM(Adições!$F:$F)*Operação!$C$4,2),0)</f>
        <v>0</v>
      </c>
      <c r="K284" s="28" t="n">
        <f aca="false">IFERROR(ROUND($G284/SUM(Adições!$E:$E)*Operação!$C$5,2),0)</f>
        <v>0</v>
      </c>
      <c r="L284" s="28" t="n">
        <f aca="false">IFERROR(ROUND($G284/SUM(Adições!$E:$E)*Operação!$C$6,2),0)</f>
        <v>0</v>
      </c>
      <c r="M284" s="28" t="n">
        <f aca="false">I284+J284+K284+L284</f>
        <v>0</v>
      </c>
      <c r="N284" s="29" t="s">
        <v>40</v>
      </c>
      <c r="O284" s="30" t="n">
        <f aca="false">IFERROR(IF(P284&gt;0,ROUND((M284+W284+AB284+AC284+AG284+AL284)/(1-P284/100),2),0),0)</f>
        <v>0</v>
      </c>
      <c r="P284" s="30" t="n">
        <f aca="false">IFERROR(INDEX(Adições!$R$2:$R$301,MATCH($B284,Adições!$A$2:$A$301,0)),0)</f>
        <v>0</v>
      </c>
      <c r="Q284" s="30" t="n">
        <f aca="false">IFERROR(ROUND(O284*P284/100,2),0)</f>
        <v>0</v>
      </c>
      <c r="R284" s="30" t="n">
        <f aca="false">IFERROR(ROUND(Q284*(-INDEX(Adições!$S$2:$S$301,MATCH($B284,Adições!$A$2:$A$301,0))/100),2),0)</f>
        <v>0</v>
      </c>
      <c r="S284" s="24" t="str">
        <f aca="false">IFERROR(""&amp;INDEX(Adições!$T$2:$T$301,MATCH($B284,Adições!$A$2:$A$301,0)),"")</f>
        <v/>
      </c>
      <c r="T284" s="29" t="s">
        <v>40</v>
      </c>
      <c r="U284" s="30" t="n">
        <f aca="false">IFERROR(ROUND(W284*100/V284,2),0)</f>
        <v>0</v>
      </c>
      <c r="V284" s="31" t="n">
        <f aca="false">IFERROR(INDEX(Adições!$I$2:$I$301,MATCH($B284,Adições!$A$2:$A$301,0)),0)</f>
        <v>0</v>
      </c>
      <c r="W284" s="30" t="n">
        <f aca="false">IFERROR(ROUND($G284/INDEX(Adições!$E$2:$E$301,MATCH($B284,Adições!$A$2:$A$301,0))*INDEX(Adições!$J$2:$J$301,MATCH($B284,Adições!$A$2:$A$301,0)),2),0)</f>
        <v>0</v>
      </c>
      <c r="X284" s="24" t="str">
        <f aca="false">IFERROR(""&amp;INDEX(Adições!$K$2:$K$301,MATCH($B284,Adições!$A$2:$A$301,0)),"")</f>
        <v/>
      </c>
      <c r="Y284" s="29" t="s">
        <v>40</v>
      </c>
      <c r="Z284" s="30" t="n">
        <f aca="false">IFERROR(ROUND(AB284*100/AA284,2),0)</f>
        <v>0</v>
      </c>
      <c r="AA284" s="31" t="n">
        <f aca="false">IFERROR(INDEX(Adições!$G$2:$G$301,MATCH($B284,Adições!$A$2:$A$301,0)),0)</f>
        <v>0</v>
      </c>
      <c r="AB284" s="30" t="n">
        <f aca="false">IFERROR(ROUND($G284/INDEX(Adições!$E$2:$E$301,MATCH($B284,Adições!$A$2:$A$301,0))*INDEX(Adições!$H$2:$H$301,MATCH($B284,Adições!$A$2:$A$301,0)),2),0)</f>
        <v>0</v>
      </c>
      <c r="AC284" s="28" t="n">
        <f aca="false">IFERROR(ROUND($G284/SUM(Adições!$E:$E)*Operação!$C$7,2),0)</f>
        <v>0</v>
      </c>
      <c r="AD284" s="29" t="s">
        <v>40</v>
      </c>
      <c r="AE284" s="30" t="n">
        <f aca="false">IFERROR(ROUND(AG284*100/AF284,2),0)</f>
        <v>0</v>
      </c>
      <c r="AF284" s="28" t="n">
        <f aca="false">IFERROR(INDEX(Adições!$L$2:$L$301,MATCH($B284,Adições!$A$2:$A$301,0)),0)</f>
        <v>0</v>
      </c>
      <c r="AG284" s="30" t="n">
        <f aca="false">IFERROR(ROUND($G284/INDEX(Adições!$E$2:$E$301,MATCH($B284,Adições!$A$2:$A$301,0))*INDEX(Adições!$M$2:$M$301,MATCH($B284,Adições!$A$2:$A$301,0)),2),0)</f>
        <v>0</v>
      </c>
      <c r="AH284" s="24" t="str">
        <f aca="false">IFERROR(""&amp;INDEX(Adições!$N$2:$N$301,MATCH($B284,Adições!$A$2:$A$301,0)),"")</f>
        <v/>
      </c>
      <c r="AI284" s="29" t="s">
        <v>40</v>
      </c>
      <c r="AJ284" s="30" t="n">
        <f aca="false">IFERROR(ROUND(AL284*100/AK284,2),0)</f>
        <v>0</v>
      </c>
      <c r="AK284" s="28" t="n">
        <f aca="false">IFERROR(INDEX(Adições!$O$2:$O$301,MATCH($B284,Adições!$A$2:$A$301,0)),0)</f>
        <v>0</v>
      </c>
      <c r="AL284" s="30" t="n">
        <f aca="false">IFERROR(ROUND($G284/INDEX(Adições!$E$2:$E$301,MATCH($B284,Adições!$A$2:$A$301,0))*INDEX(Adições!$P$2:$P$301,MATCH($B284,Adições!$A$2:$A$301,0)),2),0)</f>
        <v>0</v>
      </c>
      <c r="AM284" s="24" t="str">
        <f aca="false">IFERROR(""&amp;INDEX(Adições!$Q$2:$Q$301,MATCH($B284,Adições!$A$2:$A$301,0)),"")</f>
        <v/>
      </c>
      <c r="AN284" s="28" t="n">
        <f aca="false">M284+Q284+W284+AB284+AC284+AG284+AL284</f>
        <v>0</v>
      </c>
    </row>
    <row r="285" customFormat="false" ht="12.8" hidden="false" customHeight="false" outlineLevel="0" collapsed="false">
      <c r="A285" s="34"/>
      <c r="B285" s="21"/>
      <c r="C285" s="35"/>
      <c r="D285" s="32"/>
      <c r="E285" s="24" t="str">
        <f aca="false">IFERROR(""&amp;INDEX(Adições!$B$2:$B$301,MATCH($B285,Adições!$A$2:$A$301,0)),"")</f>
        <v/>
      </c>
      <c r="F285" s="25" t="n">
        <f aca="false">IFERROR(ROUND($G285/INDEX(Adições!$E$2:$E$301,MATCH($B285,Adições!$A$2:$A$301,0))*INDEX(Adições!$F$2:$F$301,MATCH($B285,Adições!$A$2:$A$301,0)),2),0)</f>
        <v>0</v>
      </c>
      <c r="G285" s="26" t="n">
        <f aca="false">ROUND(C285*D285,4)</f>
        <v>0</v>
      </c>
      <c r="H285" s="27" t="n">
        <f aca="false">ROUND(D285*Operação!$C$1,8)</f>
        <v>0</v>
      </c>
      <c r="I285" s="28" t="n">
        <f aca="false">ROUND(C285*H285,2)</f>
        <v>0</v>
      </c>
      <c r="J285" s="28" t="n">
        <f aca="false">IFERROR(ROUND($F285/SUM(Adições!$F:$F)*Operação!$C$4,2),0)</f>
        <v>0</v>
      </c>
      <c r="K285" s="28" t="n">
        <f aca="false">IFERROR(ROUND($G285/SUM(Adições!$E:$E)*Operação!$C$5,2),0)</f>
        <v>0</v>
      </c>
      <c r="L285" s="28" t="n">
        <f aca="false">IFERROR(ROUND($G285/SUM(Adições!$E:$E)*Operação!$C$6,2),0)</f>
        <v>0</v>
      </c>
      <c r="M285" s="28" t="n">
        <f aca="false">I285+J285+K285+L285</f>
        <v>0</v>
      </c>
      <c r="N285" s="29" t="s">
        <v>40</v>
      </c>
      <c r="O285" s="30" t="n">
        <f aca="false">IFERROR(IF(P285&gt;0,ROUND((M285+W285+AB285+AC285+AG285+AL285)/(1-P285/100),2),0),0)</f>
        <v>0</v>
      </c>
      <c r="P285" s="30" t="n">
        <f aca="false">IFERROR(INDEX(Adições!$R$2:$R$301,MATCH($B285,Adições!$A$2:$A$301,0)),0)</f>
        <v>0</v>
      </c>
      <c r="Q285" s="30" t="n">
        <f aca="false">IFERROR(ROUND(O285*P285/100,2),0)</f>
        <v>0</v>
      </c>
      <c r="R285" s="30" t="n">
        <f aca="false">IFERROR(ROUND(Q285*(-INDEX(Adições!$S$2:$S$301,MATCH($B285,Adições!$A$2:$A$301,0))/100),2),0)</f>
        <v>0</v>
      </c>
      <c r="S285" s="24" t="str">
        <f aca="false">IFERROR(""&amp;INDEX(Adições!$T$2:$T$301,MATCH($B285,Adições!$A$2:$A$301,0)),"")</f>
        <v/>
      </c>
      <c r="T285" s="29" t="s">
        <v>40</v>
      </c>
      <c r="U285" s="30" t="n">
        <f aca="false">IFERROR(ROUND(W285*100/V285,2),0)</f>
        <v>0</v>
      </c>
      <c r="V285" s="31" t="n">
        <f aca="false">IFERROR(INDEX(Adições!$I$2:$I$301,MATCH($B285,Adições!$A$2:$A$301,0)),0)</f>
        <v>0</v>
      </c>
      <c r="W285" s="30" t="n">
        <f aca="false">IFERROR(ROUND($G285/INDEX(Adições!$E$2:$E$301,MATCH($B285,Adições!$A$2:$A$301,0))*INDEX(Adições!$J$2:$J$301,MATCH($B285,Adições!$A$2:$A$301,0)),2),0)</f>
        <v>0</v>
      </c>
      <c r="X285" s="24" t="str">
        <f aca="false">IFERROR(""&amp;INDEX(Adições!$K$2:$K$301,MATCH($B285,Adições!$A$2:$A$301,0)),"")</f>
        <v/>
      </c>
      <c r="Y285" s="29" t="s">
        <v>40</v>
      </c>
      <c r="Z285" s="30" t="n">
        <f aca="false">IFERROR(ROUND(AB285*100/AA285,2),0)</f>
        <v>0</v>
      </c>
      <c r="AA285" s="31" t="n">
        <f aca="false">IFERROR(INDEX(Adições!$G$2:$G$301,MATCH($B285,Adições!$A$2:$A$301,0)),0)</f>
        <v>0</v>
      </c>
      <c r="AB285" s="30" t="n">
        <f aca="false">IFERROR(ROUND($G285/INDEX(Adições!$E$2:$E$301,MATCH($B285,Adições!$A$2:$A$301,0))*INDEX(Adições!$H$2:$H$301,MATCH($B285,Adições!$A$2:$A$301,0)),2),0)</f>
        <v>0</v>
      </c>
      <c r="AC285" s="28" t="n">
        <f aca="false">IFERROR(ROUND($G285/SUM(Adições!$E:$E)*Operação!$C$7,2),0)</f>
        <v>0</v>
      </c>
      <c r="AD285" s="29" t="s">
        <v>40</v>
      </c>
      <c r="AE285" s="30" t="n">
        <f aca="false">IFERROR(ROUND(AG285*100/AF285,2),0)</f>
        <v>0</v>
      </c>
      <c r="AF285" s="28" t="n">
        <f aca="false">IFERROR(INDEX(Adições!$L$2:$L$301,MATCH($B285,Adições!$A$2:$A$301,0)),0)</f>
        <v>0</v>
      </c>
      <c r="AG285" s="30" t="n">
        <f aca="false">IFERROR(ROUND($G285/INDEX(Adições!$E$2:$E$301,MATCH($B285,Adições!$A$2:$A$301,0))*INDEX(Adições!$M$2:$M$301,MATCH($B285,Adições!$A$2:$A$301,0)),2),0)</f>
        <v>0</v>
      </c>
      <c r="AH285" s="24" t="str">
        <f aca="false">IFERROR(""&amp;INDEX(Adições!$N$2:$N$301,MATCH($B285,Adições!$A$2:$A$301,0)),"")</f>
        <v/>
      </c>
      <c r="AI285" s="29" t="s">
        <v>40</v>
      </c>
      <c r="AJ285" s="30" t="n">
        <f aca="false">IFERROR(ROUND(AL285*100/AK285,2),0)</f>
        <v>0</v>
      </c>
      <c r="AK285" s="28" t="n">
        <f aca="false">IFERROR(INDEX(Adições!$O$2:$O$301,MATCH($B285,Adições!$A$2:$A$301,0)),0)</f>
        <v>0</v>
      </c>
      <c r="AL285" s="30" t="n">
        <f aca="false">IFERROR(ROUND($G285/INDEX(Adições!$E$2:$E$301,MATCH($B285,Adições!$A$2:$A$301,0))*INDEX(Adições!$P$2:$P$301,MATCH($B285,Adições!$A$2:$A$301,0)),2),0)</f>
        <v>0</v>
      </c>
      <c r="AM285" s="24" t="str">
        <f aca="false">IFERROR(""&amp;INDEX(Adições!$Q$2:$Q$301,MATCH($B285,Adições!$A$2:$A$301,0)),"")</f>
        <v/>
      </c>
      <c r="AN285" s="28" t="n">
        <f aca="false">M285+Q285+W285+AB285+AC285+AG285+AL285</f>
        <v>0</v>
      </c>
    </row>
    <row r="286" customFormat="false" ht="12.8" hidden="false" customHeight="false" outlineLevel="0" collapsed="false">
      <c r="A286" s="34"/>
      <c r="B286" s="21"/>
      <c r="C286" s="35"/>
      <c r="D286" s="32"/>
      <c r="E286" s="24" t="str">
        <f aca="false">IFERROR(""&amp;INDEX(Adições!$B$2:$B$301,MATCH($B286,Adições!$A$2:$A$301,0)),"")</f>
        <v/>
      </c>
      <c r="F286" s="25" t="n">
        <f aca="false">IFERROR(ROUND($G286/INDEX(Adições!$E$2:$E$301,MATCH($B286,Adições!$A$2:$A$301,0))*INDEX(Adições!$F$2:$F$301,MATCH($B286,Adições!$A$2:$A$301,0)),2),0)</f>
        <v>0</v>
      </c>
      <c r="G286" s="26" t="n">
        <f aca="false">ROUND(C286*D286,4)</f>
        <v>0</v>
      </c>
      <c r="H286" s="27" t="n">
        <f aca="false">ROUND(D286*Operação!$C$1,8)</f>
        <v>0</v>
      </c>
      <c r="I286" s="28" t="n">
        <f aca="false">ROUND(C286*H286,2)</f>
        <v>0</v>
      </c>
      <c r="J286" s="28" t="n">
        <f aca="false">IFERROR(ROUND($F286/SUM(Adições!$F:$F)*Operação!$C$4,2),0)</f>
        <v>0</v>
      </c>
      <c r="K286" s="28" t="n">
        <f aca="false">IFERROR(ROUND($G286/SUM(Adições!$E:$E)*Operação!$C$5,2),0)</f>
        <v>0</v>
      </c>
      <c r="L286" s="28" t="n">
        <f aca="false">IFERROR(ROUND($G286/SUM(Adições!$E:$E)*Operação!$C$6,2),0)</f>
        <v>0</v>
      </c>
      <c r="M286" s="28" t="n">
        <f aca="false">I286+J286+K286+L286</f>
        <v>0</v>
      </c>
      <c r="N286" s="29" t="s">
        <v>40</v>
      </c>
      <c r="O286" s="30" t="n">
        <f aca="false">IFERROR(IF(P286&gt;0,ROUND((M286+W286+AB286+AC286+AG286+AL286)/(1-P286/100),2),0),0)</f>
        <v>0</v>
      </c>
      <c r="P286" s="30" t="n">
        <f aca="false">IFERROR(INDEX(Adições!$R$2:$R$301,MATCH($B286,Adições!$A$2:$A$301,0)),0)</f>
        <v>0</v>
      </c>
      <c r="Q286" s="30" t="n">
        <f aca="false">IFERROR(ROUND(O286*P286/100,2),0)</f>
        <v>0</v>
      </c>
      <c r="R286" s="30" t="n">
        <f aca="false">IFERROR(ROUND(Q286*(-INDEX(Adições!$S$2:$S$301,MATCH($B286,Adições!$A$2:$A$301,0))/100),2),0)</f>
        <v>0</v>
      </c>
      <c r="S286" s="24" t="str">
        <f aca="false">IFERROR(""&amp;INDEX(Adições!$T$2:$T$301,MATCH($B286,Adições!$A$2:$A$301,0)),"")</f>
        <v/>
      </c>
      <c r="T286" s="29" t="s">
        <v>40</v>
      </c>
      <c r="U286" s="30" t="n">
        <f aca="false">IFERROR(ROUND(W286*100/V286,2),0)</f>
        <v>0</v>
      </c>
      <c r="V286" s="31" t="n">
        <f aca="false">IFERROR(INDEX(Adições!$I$2:$I$301,MATCH($B286,Adições!$A$2:$A$301,0)),0)</f>
        <v>0</v>
      </c>
      <c r="W286" s="30" t="n">
        <f aca="false">IFERROR(ROUND($G286/INDEX(Adições!$E$2:$E$301,MATCH($B286,Adições!$A$2:$A$301,0))*INDEX(Adições!$J$2:$J$301,MATCH($B286,Adições!$A$2:$A$301,0)),2),0)</f>
        <v>0</v>
      </c>
      <c r="X286" s="24" t="str">
        <f aca="false">IFERROR(""&amp;INDEX(Adições!$K$2:$K$301,MATCH($B286,Adições!$A$2:$A$301,0)),"")</f>
        <v/>
      </c>
      <c r="Y286" s="29" t="s">
        <v>40</v>
      </c>
      <c r="Z286" s="30" t="n">
        <f aca="false">IFERROR(ROUND(AB286*100/AA286,2),0)</f>
        <v>0</v>
      </c>
      <c r="AA286" s="31" t="n">
        <f aca="false">IFERROR(INDEX(Adições!$G$2:$G$301,MATCH($B286,Adições!$A$2:$A$301,0)),0)</f>
        <v>0</v>
      </c>
      <c r="AB286" s="30" t="n">
        <f aca="false">IFERROR(ROUND($G286/INDEX(Adições!$E$2:$E$301,MATCH($B286,Adições!$A$2:$A$301,0))*INDEX(Adições!$H$2:$H$301,MATCH($B286,Adições!$A$2:$A$301,0)),2),0)</f>
        <v>0</v>
      </c>
      <c r="AC286" s="28" t="n">
        <f aca="false">IFERROR(ROUND($G286/SUM(Adições!$E:$E)*Operação!$C$7,2),0)</f>
        <v>0</v>
      </c>
      <c r="AD286" s="29" t="s">
        <v>40</v>
      </c>
      <c r="AE286" s="30" t="n">
        <f aca="false">IFERROR(ROUND(AG286*100/AF286,2),0)</f>
        <v>0</v>
      </c>
      <c r="AF286" s="28" t="n">
        <f aca="false">IFERROR(INDEX(Adições!$L$2:$L$301,MATCH($B286,Adições!$A$2:$A$301,0)),0)</f>
        <v>0</v>
      </c>
      <c r="AG286" s="30" t="n">
        <f aca="false">IFERROR(ROUND($G286/INDEX(Adições!$E$2:$E$301,MATCH($B286,Adições!$A$2:$A$301,0))*INDEX(Adições!$M$2:$M$301,MATCH($B286,Adições!$A$2:$A$301,0)),2),0)</f>
        <v>0</v>
      </c>
      <c r="AH286" s="24" t="str">
        <f aca="false">IFERROR(""&amp;INDEX(Adições!$N$2:$N$301,MATCH($B286,Adições!$A$2:$A$301,0)),"")</f>
        <v/>
      </c>
      <c r="AI286" s="29" t="s">
        <v>40</v>
      </c>
      <c r="AJ286" s="30" t="n">
        <f aca="false">IFERROR(ROUND(AL286*100/AK286,2),0)</f>
        <v>0</v>
      </c>
      <c r="AK286" s="28" t="n">
        <f aca="false">IFERROR(INDEX(Adições!$O$2:$O$301,MATCH($B286,Adições!$A$2:$A$301,0)),0)</f>
        <v>0</v>
      </c>
      <c r="AL286" s="30" t="n">
        <f aca="false">IFERROR(ROUND($G286/INDEX(Adições!$E$2:$E$301,MATCH($B286,Adições!$A$2:$A$301,0))*INDEX(Adições!$P$2:$P$301,MATCH($B286,Adições!$A$2:$A$301,0)),2),0)</f>
        <v>0</v>
      </c>
      <c r="AM286" s="24" t="str">
        <f aca="false">IFERROR(""&amp;INDEX(Adições!$Q$2:$Q$301,MATCH($B286,Adições!$A$2:$A$301,0)),"")</f>
        <v/>
      </c>
      <c r="AN286" s="28" t="n">
        <f aca="false">M286+Q286+W286+AB286+AC286+AG286+AL286</f>
        <v>0</v>
      </c>
    </row>
    <row r="287" customFormat="false" ht="12.8" hidden="false" customHeight="false" outlineLevel="0" collapsed="false">
      <c r="A287" s="34"/>
      <c r="B287" s="21"/>
      <c r="C287" s="35"/>
      <c r="D287" s="32"/>
      <c r="E287" s="24" t="str">
        <f aca="false">IFERROR(""&amp;INDEX(Adições!$B$2:$B$301,MATCH($B287,Adições!$A$2:$A$301,0)),"")</f>
        <v/>
      </c>
      <c r="F287" s="25" t="n">
        <f aca="false">IFERROR(ROUND($G287/INDEX(Adições!$E$2:$E$301,MATCH($B287,Adições!$A$2:$A$301,0))*INDEX(Adições!$F$2:$F$301,MATCH($B287,Adições!$A$2:$A$301,0)),2),0)</f>
        <v>0</v>
      </c>
      <c r="G287" s="26" t="n">
        <f aca="false">ROUND(C287*D287,4)</f>
        <v>0</v>
      </c>
      <c r="H287" s="27" t="n">
        <f aca="false">ROUND(D287*Operação!$C$1,8)</f>
        <v>0</v>
      </c>
      <c r="I287" s="28" t="n">
        <f aca="false">ROUND(C287*H287,2)</f>
        <v>0</v>
      </c>
      <c r="J287" s="28" t="n">
        <f aca="false">IFERROR(ROUND($F287/SUM(Adições!$F:$F)*Operação!$C$4,2),0)</f>
        <v>0</v>
      </c>
      <c r="K287" s="28" t="n">
        <f aca="false">IFERROR(ROUND($G287/SUM(Adições!$E:$E)*Operação!$C$5,2),0)</f>
        <v>0</v>
      </c>
      <c r="L287" s="28" t="n">
        <f aca="false">IFERROR(ROUND($G287/SUM(Adições!$E:$E)*Operação!$C$6,2),0)</f>
        <v>0</v>
      </c>
      <c r="M287" s="28" t="n">
        <f aca="false">I287+J287+K287+L287</f>
        <v>0</v>
      </c>
      <c r="N287" s="29" t="s">
        <v>40</v>
      </c>
      <c r="O287" s="30" t="n">
        <f aca="false">IFERROR(IF(P287&gt;0,ROUND((M287+W287+AB287+AC287+AG287+AL287)/(1-P287/100),2),0),0)</f>
        <v>0</v>
      </c>
      <c r="P287" s="30" t="n">
        <f aca="false">IFERROR(INDEX(Adições!$R$2:$R$301,MATCH($B287,Adições!$A$2:$A$301,0)),0)</f>
        <v>0</v>
      </c>
      <c r="Q287" s="30" t="n">
        <f aca="false">IFERROR(ROUND(O287*P287/100,2),0)</f>
        <v>0</v>
      </c>
      <c r="R287" s="30" t="n">
        <f aca="false">IFERROR(ROUND(Q287*(-INDEX(Adições!$S$2:$S$301,MATCH($B287,Adições!$A$2:$A$301,0))/100),2),0)</f>
        <v>0</v>
      </c>
      <c r="S287" s="24" t="str">
        <f aca="false">IFERROR(""&amp;INDEX(Adições!$T$2:$T$301,MATCH($B287,Adições!$A$2:$A$301,0)),"")</f>
        <v/>
      </c>
      <c r="T287" s="29" t="s">
        <v>40</v>
      </c>
      <c r="U287" s="30" t="n">
        <f aca="false">IFERROR(ROUND(W287*100/V287,2),0)</f>
        <v>0</v>
      </c>
      <c r="V287" s="31" t="n">
        <f aca="false">IFERROR(INDEX(Adições!$I$2:$I$301,MATCH($B287,Adições!$A$2:$A$301,0)),0)</f>
        <v>0</v>
      </c>
      <c r="W287" s="30" t="n">
        <f aca="false">IFERROR(ROUND($G287/INDEX(Adições!$E$2:$E$301,MATCH($B287,Adições!$A$2:$A$301,0))*INDEX(Adições!$J$2:$J$301,MATCH($B287,Adições!$A$2:$A$301,0)),2),0)</f>
        <v>0</v>
      </c>
      <c r="X287" s="24" t="str">
        <f aca="false">IFERROR(""&amp;INDEX(Adições!$K$2:$K$301,MATCH($B287,Adições!$A$2:$A$301,0)),"")</f>
        <v/>
      </c>
      <c r="Y287" s="29" t="s">
        <v>40</v>
      </c>
      <c r="Z287" s="30" t="n">
        <f aca="false">IFERROR(ROUND(AB287*100/AA287,2),0)</f>
        <v>0</v>
      </c>
      <c r="AA287" s="31" t="n">
        <f aca="false">IFERROR(INDEX(Adições!$G$2:$G$301,MATCH($B287,Adições!$A$2:$A$301,0)),0)</f>
        <v>0</v>
      </c>
      <c r="AB287" s="30" t="n">
        <f aca="false">IFERROR(ROUND($G287/INDEX(Adições!$E$2:$E$301,MATCH($B287,Adições!$A$2:$A$301,0))*INDEX(Adições!$H$2:$H$301,MATCH($B287,Adições!$A$2:$A$301,0)),2),0)</f>
        <v>0</v>
      </c>
      <c r="AC287" s="28" t="n">
        <f aca="false">IFERROR(ROUND($G287/SUM(Adições!$E:$E)*Operação!$C$7,2),0)</f>
        <v>0</v>
      </c>
      <c r="AD287" s="29" t="s">
        <v>40</v>
      </c>
      <c r="AE287" s="30" t="n">
        <f aca="false">IFERROR(ROUND(AG287*100/AF287,2),0)</f>
        <v>0</v>
      </c>
      <c r="AF287" s="28" t="n">
        <f aca="false">IFERROR(INDEX(Adições!$L$2:$L$301,MATCH($B287,Adições!$A$2:$A$301,0)),0)</f>
        <v>0</v>
      </c>
      <c r="AG287" s="30" t="n">
        <f aca="false">IFERROR(ROUND($G287/INDEX(Adições!$E$2:$E$301,MATCH($B287,Adições!$A$2:$A$301,0))*INDEX(Adições!$M$2:$M$301,MATCH($B287,Adições!$A$2:$A$301,0)),2),0)</f>
        <v>0</v>
      </c>
      <c r="AH287" s="24" t="str">
        <f aca="false">IFERROR(""&amp;INDEX(Adições!$N$2:$N$301,MATCH($B287,Adições!$A$2:$A$301,0)),"")</f>
        <v/>
      </c>
      <c r="AI287" s="29" t="s">
        <v>40</v>
      </c>
      <c r="AJ287" s="30" t="n">
        <f aca="false">IFERROR(ROUND(AL287*100/AK287,2),0)</f>
        <v>0</v>
      </c>
      <c r="AK287" s="28" t="n">
        <f aca="false">IFERROR(INDEX(Adições!$O$2:$O$301,MATCH($B287,Adições!$A$2:$A$301,0)),0)</f>
        <v>0</v>
      </c>
      <c r="AL287" s="30" t="n">
        <f aca="false">IFERROR(ROUND($G287/INDEX(Adições!$E$2:$E$301,MATCH($B287,Adições!$A$2:$A$301,0))*INDEX(Adições!$P$2:$P$301,MATCH($B287,Adições!$A$2:$A$301,0)),2),0)</f>
        <v>0</v>
      </c>
      <c r="AM287" s="24" t="str">
        <f aca="false">IFERROR(""&amp;INDEX(Adições!$Q$2:$Q$301,MATCH($B287,Adições!$A$2:$A$301,0)),"")</f>
        <v/>
      </c>
      <c r="AN287" s="28" t="n">
        <f aca="false">M287+Q287+W287+AB287+AC287+AG287+AL287</f>
        <v>0</v>
      </c>
    </row>
    <row r="288" customFormat="false" ht="12.8" hidden="false" customHeight="false" outlineLevel="0" collapsed="false">
      <c r="A288" s="34"/>
      <c r="B288" s="21"/>
      <c r="C288" s="35"/>
      <c r="D288" s="32"/>
      <c r="E288" s="24" t="str">
        <f aca="false">IFERROR(""&amp;INDEX(Adições!$B$2:$B$301,MATCH($B288,Adições!$A$2:$A$301,0)),"")</f>
        <v/>
      </c>
      <c r="F288" s="25" t="n">
        <f aca="false">IFERROR(ROUND($G288/INDEX(Adições!$E$2:$E$301,MATCH($B288,Adições!$A$2:$A$301,0))*INDEX(Adições!$F$2:$F$301,MATCH($B288,Adições!$A$2:$A$301,0)),2),0)</f>
        <v>0</v>
      </c>
      <c r="G288" s="26" t="n">
        <f aca="false">ROUND(C288*D288,4)</f>
        <v>0</v>
      </c>
      <c r="H288" s="27" t="n">
        <f aca="false">ROUND(D288*Operação!$C$1,8)</f>
        <v>0</v>
      </c>
      <c r="I288" s="28" t="n">
        <f aca="false">ROUND(C288*H288,2)</f>
        <v>0</v>
      </c>
      <c r="J288" s="28" t="n">
        <f aca="false">IFERROR(ROUND($F288/SUM(Adições!$F:$F)*Operação!$C$4,2),0)</f>
        <v>0</v>
      </c>
      <c r="K288" s="28" t="n">
        <f aca="false">IFERROR(ROUND($G288/SUM(Adições!$E:$E)*Operação!$C$5,2),0)</f>
        <v>0</v>
      </c>
      <c r="L288" s="28" t="n">
        <f aca="false">IFERROR(ROUND($G288/SUM(Adições!$E:$E)*Operação!$C$6,2),0)</f>
        <v>0</v>
      </c>
      <c r="M288" s="28" t="n">
        <f aca="false">I288+J288+K288+L288</f>
        <v>0</v>
      </c>
      <c r="N288" s="29" t="s">
        <v>40</v>
      </c>
      <c r="O288" s="30" t="n">
        <f aca="false">IFERROR(IF(P288&gt;0,ROUND((M288+W288+AB288+AC288+AG288+AL288)/(1-P288/100),2),0),0)</f>
        <v>0</v>
      </c>
      <c r="P288" s="30" t="n">
        <f aca="false">IFERROR(INDEX(Adições!$R$2:$R$301,MATCH($B288,Adições!$A$2:$A$301,0)),0)</f>
        <v>0</v>
      </c>
      <c r="Q288" s="30" t="n">
        <f aca="false">IFERROR(ROUND(O288*P288/100,2),0)</f>
        <v>0</v>
      </c>
      <c r="R288" s="30" t="n">
        <f aca="false">IFERROR(ROUND(Q288*(-INDEX(Adições!$S$2:$S$301,MATCH($B288,Adições!$A$2:$A$301,0))/100),2),0)</f>
        <v>0</v>
      </c>
      <c r="S288" s="24" t="str">
        <f aca="false">IFERROR(""&amp;INDEX(Adições!$T$2:$T$301,MATCH($B288,Adições!$A$2:$A$301,0)),"")</f>
        <v/>
      </c>
      <c r="T288" s="29" t="s">
        <v>40</v>
      </c>
      <c r="U288" s="30" t="n">
        <f aca="false">IFERROR(ROUND(W288*100/V288,2),0)</f>
        <v>0</v>
      </c>
      <c r="V288" s="31" t="n">
        <f aca="false">IFERROR(INDEX(Adições!$I$2:$I$301,MATCH($B288,Adições!$A$2:$A$301,0)),0)</f>
        <v>0</v>
      </c>
      <c r="W288" s="30" t="n">
        <f aca="false">IFERROR(ROUND($G288/INDEX(Adições!$E$2:$E$301,MATCH($B288,Adições!$A$2:$A$301,0))*INDEX(Adições!$J$2:$J$301,MATCH($B288,Adições!$A$2:$A$301,0)),2),0)</f>
        <v>0</v>
      </c>
      <c r="X288" s="24" t="str">
        <f aca="false">IFERROR(""&amp;INDEX(Adições!$K$2:$K$301,MATCH($B288,Adições!$A$2:$A$301,0)),"")</f>
        <v/>
      </c>
      <c r="Y288" s="29" t="s">
        <v>40</v>
      </c>
      <c r="Z288" s="30" t="n">
        <f aca="false">IFERROR(ROUND(AB288*100/AA288,2),0)</f>
        <v>0</v>
      </c>
      <c r="AA288" s="31" t="n">
        <f aca="false">IFERROR(INDEX(Adições!$G$2:$G$301,MATCH($B288,Adições!$A$2:$A$301,0)),0)</f>
        <v>0</v>
      </c>
      <c r="AB288" s="30" t="n">
        <f aca="false">IFERROR(ROUND($G288/INDEX(Adições!$E$2:$E$301,MATCH($B288,Adições!$A$2:$A$301,0))*INDEX(Adições!$H$2:$H$301,MATCH($B288,Adições!$A$2:$A$301,0)),2),0)</f>
        <v>0</v>
      </c>
      <c r="AC288" s="28" t="n">
        <f aca="false">IFERROR(ROUND($G288/SUM(Adições!$E:$E)*Operação!$C$7,2),0)</f>
        <v>0</v>
      </c>
      <c r="AD288" s="29" t="s">
        <v>40</v>
      </c>
      <c r="AE288" s="30" t="n">
        <f aca="false">IFERROR(ROUND(AG288*100/AF288,2),0)</f>
        <v>0</v>
      </c>
      <c r="AF288" s="28" t="n">
        <f aca="false">IFERROR(INDEX(Adições!$L$2:$L$301,MATCH($B288,Adições!$A$2:$A$301,0)),0)</f>
        <v>0</v>
      </c>
      <c r="AG288" s="30" t="n">
        <f aca="false">IFERROR(ROUND($G288/INDEX(Adições!$E$2:$E$301,MATCH($B288,Adições!$A$2:$A$301,0))*INDEX(Adições!$M$2:$M$301,MATCH($B288,Adições!$A$2:$A$301,0)),2),0)</f>
        <v>0</v>
      </c>
      <c r="AH288" s="24" t="str">
        <f aca="false">IFERROR(""&amp;INDEX(Adições!$N$2:$N$301,MATCH($B288,Adições!$A$2:$A$301,0)),"")</f>
        <v/>
      </c>
      <c r="AI288" s="29" t="s">
        <v>40</v>
      </c>
      <c r="AJ288" s="30" t="n">
        <f aca="false">IFERROR(ROUND(AL288*100/AK288,2),0)</f>
        <v>0</v>
      </c>
      <c r="AK288" s="28" t="n">
        <f aca="false">IFERROR(INDEX(Adições!$O$2:$O$301,MATCH($B288,Adições!$A$2:$A$301,0)),0)</f>
        <v>0</v>
      </c>
      <c r="AL288" s="30" t="n">
        <f aca="false">IFERROR(ROUND($G288/INDEX(Adições!$E$2:$E$301,MATCH($B288,Adições!$A$2:$A$301,0))*INDEX(Adições!$P$2:$P$301,MATCH($B288,Adições!$A$2:$A$301,0)),2),0)</f>
        <v>0</v>
      </c>
      <c r="AM288" s="24" t="str">
        <f aca="false">IFERROR(""&amp;INDEX(Adições!$Q$2:$Q$301,MATCH($B288,Adições!$A$2:$A$301,0)),"")</f>
        <v/>
      </c>
      <c r="AN288" s="28" t="n">
        <f aca="false">M288+Q288+W288+AB288+AC288+AG288+AL288</f>
        <v>0</v>
      </c>
    </row>
    <row r="289" customFormat="false" ht="12.8" hidden="false" customHeight="false" outlineLevel="0" collapsed="false">
      <c r="A289" s="34"/>
      <c r="B289" s="21"/>
      <c r="C289" s="35"/>
      <c r="D289" s="32"/>
      <c r="E289" s="24" t="str">
        <f aca="false">IFERROR(""&amp;INDEX(Adições!$B$2:$B$301,MATCH($B289,Adições!$A$2:$A$301,0)),"")</f>
        <v/>
      </c>
      <c r="F289" s="25" t="n">
        <f aca="false">IFERROR(ROUND($G289/INDEX(Adições!$E$2:$E$301,MATCH($B289,Adições!$A$2:$A$301,0))*INDEX(Adições!$F$2:$F$301,MATCH($B289,Adições!$A$2:$A$301,0)),2),0)</f>
        <v>0</v>
      </c>
      <c r="G289" s="26" t="n">
        <f aca="false">ROUND(C289*D289,4)</f>
        <v>0</v>
      </c>
      <c r="H289" s="27" t="n">
        <f aca="false">ROUND(D289*Operação!$C$1,8)</f>
        <v>0</v>
      </c>
      <c r="I289" s="28" t="n">
        <f aca="false">ROUND(C289*H289,2)</f>
        <v>0</v>
      </c>
      <c r="J289" s="28" t="n">
        <f aca="false">IFERROR(ROUND($F289/SUM(Adições!$F:$F)*Operação!$C$4,2),0)</f>
        <v>0</v>
      </c>
      <c r="K289" s="28" t="n">
        <f aca="false">IFERROR(ROUND($G289/SUM(Adições!$E:$E)*Operação!$C$5,2),0)</f>
        <v>0</v>
      </c>
      <c r="L289" s="28" t="n">
        <f aca="false">IFERROR(ROUND($G289/SUM(Adições!$E:$E)*Operação!$C$6,2),0)</f>
        <v>0</v>
      </c>
      <c r="M289" s="28" t="n">
        <f aca="false">I289+J289+K289+L289</f>
        <v>0</v>
      </c>
      <c r="N289" s="29" t="s">
        <v>40</v>
      </c>
      <c r="O289" s="30" t="n">
        <f aca="false">IFERROR(IF(P289&gt;0,ROUND((M289+W289+AB289+AC289+AG289+AL289)/(1-P289/100),2),0),0)</f>
        <v>0</v>
      </c>
      <c r="P289" s="30" t="n">
        <f aca="false">IFERROR(INDEX(Adições!$R$2:$R$301,MATCH($B289,Adições!$A$2:$A$301,0)),0)</f>
        <v>0</v>
      </c>
      <c r="Q289" s="30" t="n">
        <f aca="false">IFERROR(ROUND(O289*P289/100,2),0)</f>
        <v>0</v>
      </c>
      <c r="R289" s="30" t="n">
        <f aca="false">IFERROR(ROUND(Q289*(-INDEX(Adições!$S$2:$S$301,MATCH($B289,Adições!$A$2:$A$301,0))/100),2),0)</f>
        <v>0</v>
      </c>
      <c r="S289" s="24" t="str">
        <f aca="false">IFERROR(""&amp;INDEX(Adições!$T$2:$T$301,MATCH($B289,Adições!$A$2:$A$301,0)),"")</f>
        <v/>
      </c>
      <c r="T289" s="29" t="s">
        <v>40</v>
      </c>
      <c r="U289" s="30" t="n">
        <f aca="false">IFERROR(ROUND(W289*100/V289,2),0)</f>
        <v>0</v>
      </c>
      <c r="V289" s="31" t="n">
        <f aca="false">IFERROR(INDEX(Adições!$I$2:$I$301,MATCH($B289,Adições!$A$2:$A$301,0)),0)</f>
        <v>0</v>
      </c>
      <c r="W289" s="30" t="n">
        <f aca="false">IFERROR(ROUND($G289/INDEX(Adições!$E$2:$E$301,MATCH($B289,Adições!$A$2:$A$301,0))*INDEX(Adições!$J$2:$J$301,MATCH($B289,Adições!$A$2:$A$301,0)),2),0)</f>
        <v>0</v>
      </c>
      <c r="X289" s="24" t="str">
        <f aca="false">IFERROR(""&amp;INDEX(Adições!$K$2:$K$301,MATCH($B289,Adições!$A$2:$A$301,0)),"")</f>
        <v/>
      </c>
      <c r="Y289" s="29" t="s">
        <v>40</v>
      </c>
      <c r="Z289" s="30" t="n">
        <f aca="false">IFERROR(ROUND(AB289*100/AA289,2),0)</f>
        <v>0</v>
      </c>
      <c r="AA289" s="31" t="n">
        <f aca="false">IFERROR(INDEX(Adições!$G$2:$G$301,MATCH($B289,Adições!$A$2:$A$301,0)),0)</f>
        <v>0</v>
      </c>
      <c r="AB289" s="30" t="n">
        <f aca="false">IFERROR(ROUND($G289/INDEX(Adições!$E$2:$E$301,MATCH($B289,Adições!$A$2:$A$301,0))*INDEX(Adições!$H$2:$H$301,MATCH($B289,Adições!$A$2:$A$301,0)),2),0)</f>
        <v>0</v>
      </c>
      <c r="AC289" s="28" t="n">
        <f aca="false">IFERROR(ROUND($G289/SUM(Adições!$E:$E)*Operação!$C$7,2),0)</f>
        <v>0</v>
      </c>
      <c r="AD289" s="29" t="s">
        <v>40</v>
      </c>
      <c r="AE289" s="30" t="n">
        <f aca="false">IFERROR(ROUND(AG289*100/AF289,2),0)</f>
        <v>0</v>
      </c>
      <c r="AF289" s="28" t="n">
        <f aca="false">IFERROR(INDEX(Adições!$L$2:$L$301,MATCH($B289,Adições!$A$2:$A$301,0)),0)</f>
        <v>0</v>
      </c>
      <c r="AG289" s="30" t="n">
        <f aca="false">IFERROR(ROUND($G289/INDEX(Adições!$E$2:$E$301,MATCH($B289,Adições!$A$2:$A$301,0))*INDEX(Adições!$M$2:$M$301,MATCH($B289,Adições!$A$2:$A$301,0)),2),0)</f>
        <v>0</v>
      </c>
      <c r="AH289" s="24" t="str">
        <f aca="false">IFERROR(""&amp;INDEX(Adições!$N$2:$N$301,MATCH($B289,Adições!$A$2:$A$301,0)),"")</f>
        <v/>
      </c>
      <c r="AI289" s="29" t="s">
        <v>40</v>
      </c>
      <c r="AJ289" s="30" t="n">
        <f aca="false">IFERROR(ROUND(AL289*100/AK289,2),0)</f>
        <v>0</v>
      </c>
      <c r="AK289" s="28" t="n">
        <f aca="false">IFERROR(INDEX(Adições!$O$2:$O$301,MATCH($B289,Adições!$A$2:$A$301,0)),0)</f>
        <v>0</v>
      </c>
      <c r="AL289" s="30" t="n">
        <f aca="false">IFERROR(ROUND($G289/INDEX(Adições!$E$2:$E$301,MATCH($B289,Adições!$A$2:$A$301,0))*INDEX(Adições!$P$2:$P$301,MATCH($B289,Adições!$A$2:$A$301,0)),2),0)</f>
        <v>0</v>
      </c>
      <c r="AM289" s="24" t="str">
        <f aca="false">IFERROR(""&amp;INDEX(Adições!$Q$2:$Q$301,MATCH($B289,Adições!$A$2:$A$301,0)),"")</f>
        <v/>
      </c>
      <c r="AN289" s="28" t="n">
        <f aca="false">M289+Q289+W289+AB289+AC289+AG289+AL289</f>
        <v>0</v>
      </c>
    </row>
    <row r="290" customFormat="false" ht="12.8" hidden="false" customHeight="false" outlineLevel="0" collapsed="false">
      <c r="A290" s="34"/>
      <c r="B290" s="21"/>
      <c r="C290" s="35"/>
      <c r="D290" s="32"/>
      <c r="E290" s="24" t="str">
        <f aca="false">IFERROR(""&amp;INDEX(Adições!$B$2:$B$301,MATCH($B290,Adições!$A$2:$A$301,0)),"")</f>
        <v/>
      </c>
      <c r="F290" s="25" t="n">
        <f aca="false">IFERROR(ROUND($G290/INDEX(Adições!$E$2:$E$301,MATCH($B290,Adições!$A$2:$A$301,0))*INDEX(Adições!$F$2:$F$301,MATCH($B290,Adições!$A$2:$A$301,0)),2),0)</f>
        <v>0</v>
      </c>
      <c r="G290" s="26" t="n">
        <f aca="false">ROUND(C290*D290,4)</f>
        <v>0</v>
      </c>
      <c r="H290" s="27" t="n">
        <f aca="false">ROUND(D290*Operação!$C$1,8)</f>
        <v>0</v>
      </c>
      <c r="I290" s="28" t="n">
        <f aca="false">ROUND(C290*H290,2)</f>
        <v>0</v>
      </c>
      <c r="J290" s="28" t="n">
        <f aca="false">IFERROR(ROUND($F290/SUM(Adições!$F:$F)*Operação!$C$4,2),0)</f>
        <v>0</v>
      </c>
      <c r="K290" s="28" t="n">
        <f aca="false">IFERROR(ROUND($G290/SUM(Adições!$E:$E)*Operação!$C$5,2),0)</f>
        <v>0</v>
      </c>
      <c r="L290" s="28" t="n">
        <f aca="false">IFERROR(ROUND($G290/SUM(Adições!$E:$E)*Operação!$C$6,2),0)</f>
        <v>0</v>
      </c>
      <c r="M290" s="28" t="n">
        <f aca="false">I290+J290+K290+L290</f>
        <v>0</v>
      </c>
      <c r="N290" s="29" t="s">
        <v>40</v>
      </c>
      <c r="O290" s="30" t="n">
        <f aca="false">IFERROR(IF(P290&gt;0,ROUND((M290+W290+AB290+AC290+AG290+AL290)/(1-P290/100),2),0),0)</f>
        <v>0</v>
      </c>
      <c r="P290" s="30" t="n">
        <f aca="false">IFERROR(INDEX(Adições!$R$2:$R$301,MATCH($B290,Adições!$A$2:$A$301,0)),0)</f>
        <v>0</v>
      </c>
      <c r="Q290" s="30" t="n">
        <f aca="false">IFERROR(ROUND(O290*P290/100,2),0)</f>
        <v>0</v>
      </c>
      <c r="R290" s="30" t="n">
        <f aca="false">IFERROR(ROUND(Q290*(-INDEX(Adições!$S$2:$S$301,MATCH($B290,Adições!$A$2:$A$301,0))/100),2),0)</f>
        <v>0</v>
      </c>
      <c r="S290" s="24" t="str">
        <f aca="false">IFERROR(""&amp;INDEX(Adições!$T$2:$T$301,MATCH($B290,Adições!$A$2:$A$301,0)),"")</f>
        <v/>
      </c>
      <c r="T290" s="29" t="s">
        <v>40</v>
      </c>
      <c r="U290" s="30" t="n">
        <f aca="false">IFERROR(ROUND(W290*100/V290,2),0)</f>
        <v>0</v>
      </c>
      <c r="V290" s="31" t="n">
        <f aca="false">IFERROR(INDEX(Adições!$I$2:$I$301,MATCH($B290,Adições!$A$2:$A$301,0)),0)</f>
        <v>0</v>
      </c>
      <c r="W290" s="30" t="n">
        <f aca="false">IFERROR(ROUND($G290/INDEX(Adições!$E$2:$E$301,MATCH($B290,Adições!$A$2:$A$301,0))*INDEX(Adições!$J$2:$J$301,MATCH($B290,Adições!$A$2:$A$301,0)),2),0)</f>
        <v>0</v>
      </c>
      <c r="X290" s="24" t="str">
        <f aca="false">IFERROR(""&amp;INDEX(Adições!$K$2:$K$301,MATCH($B290,Adições!$A$2:$A$301,0)),"")</f>
        <v/>
      </c>
      <c r="Y290" s="29" t="s">
        <v>40</v>
      </c>
      <c r="Z290" s="30" t="n">
        <f aca="false">IFERROR(ROUND(AB290*100/AA290,2),0)</f>
        <v>0</v>
      </c>
      <c r="AA290" s="31" t="n">
        <f aca="false">IFERROR(INDEX(Adições!$G$2:$G$301,MATCH($B290,Adições!$A$2:$A$301,0)),0)</f>
        <v>0</v>
      </c>
      <c r="AB290" s="30" t="n">
        <f aca="false">IFERROR(ROUND($G290/INDEX(Adições!$E$2:$E$301,MATCH($B290,Adições!$A$2:$A$301,0))*INDEX(Adições!$H$2:$H$301,MATCH($B290,Adições!$A$2:$A$301,0)),2),0)</f>
        <v>0</v>
      </c>
      <c r="AC290" s="28" t="n">
        <f aca="false">IFERROR(ROUND($G290/SUM(Adições!$E:$E)*Operação!$C$7,2),0)</f>
        <v>0</v>
      </c>
      <c r="AD290" s="29" t="s">
        <v>40</v>
      </c>
      <c r="AE290" s="30" t="n">
        <f aca="false">IFERROR(ROUND(AG290*100/AF290,2),0)</f>
        <v>0</v>
      </c>
      <c r="AF290" s="28" t="n">
        <f aca="false">IFERROR(INDEX(Adições!$L$2:$L$301,MATCH($B290,Adições!$A$2:$A$301,0)),0)</f>
        <v>0</v>
      </c>
      <c r="AG290" s="30" t="n">
        <f aca="false">IFERROR(ROUND($G290/INDEX(Adições!$E$2:$E$301,MATCH($B290,Adições!$A$2:$A$301,0))*INDEX(Adições!$M$2:$M$301,MATCH($B290,Adições!$A$2:$A$301,0)),2),0)</f>
        <v>0</v>
      </c>
      <c r="AH290" s="24" t="str">
        <f aca="false">IFERROR(""&amp;INDEX(Adições!$N$2:$N$301,MATCH($B290,Adições!$A$2:$A$301,0)),"")</f>
        <v/>
      </c>
      <c r="AI290" s="29" t="s">
        <v>40</v>
      </c>
      <c r="AJ290" s="30" t="n">
        <f aca="false">IFERROR(ROUND(AL290*100/AK290,2),0)</f>
        <v>0</v>
      </c>
      <c r="AK290" s="28" t="n">
        <f aca="false">IFERROR(INDEX(Adições!$O$2:$O$301,MATCH($B290,Adições!$A$2:$A$301,0)),0)</f>
        <v>0</v>
      </c>
      <c r="AL290" s="30" t="n">
        <f aca="false">IFERROR(ROUND($G290/INDEX(Adições!$E$2:$E$301,MATCH($B290,Adições!$A$2:$A$301,0))*INDEX(Adições!$P$2:$P$301,MATCH($B290,Adições!$A$2:$A$301,0)),2),0)</f>
        <v>0</v>
      </c>
      <c r="AM290" s="24" t="str">
        <f aca="false">IFERROR(""&amp;INDEX(Adições!$Q$2:$Q$301,MATCH($B290,Adições!$A$2:$A$301,0)),"")</f>
        <v/>
      </c>
      <c r="AN290" s="28" t="n">
        <f aca="false">M290+Q290+W290+AB290+AC290+AG290+AL290</f>
        <v>0</v>
      </c>
    </row>
    <row r="291" customFormat="false" ht="12.8" hidden="false" customHeight="false" outlineLevel="0" collapsed="false">
      <c r="A291" s="34"/>
      <c r="B291" s="21"/>
      <c r="C291" s="35"/>
      <c r="D291" s="32"/>
      <c r="E291" s="24" t="str">
        <f aca="false">IFERROR(""&amp;INDEX(Adições!$B$2:$B$301,MATCH($B291,Adições!$A$2:$A$301,0)),"")</f>
        <v/>
      </c>
      <c r="F291" s="25" t="n">
        <f aca="false">IFERROR(ROUND($G291/INDEX(Adições!$E$2:$E$301,MATCH($B291,Adições!$A$2:$A$301,0))*INDEX(Adições!$F$2:$F$301,MATCH($B291,Adições!$A$2:$A$301,0)),2),0)</f>
        <v>0</v>
      </c>
      <c r="G291" s="26" t="n">
        <f aca="false">ROUND(C291*D291,4)</f>
        <v>0</v>
      </c>
      <c r="H291" s="27" t="n">
        <f aca="false">ROUND(D291*Operação!$C$1,8)</f>
        <v>0</v>
      </c>
      <c r="I291" s="28" t="n">
        <f aca="false">ROUND(C291*H291,2)</f>
        <v>0</v>
      </c>
      <c r="J291" s="28" t="n">
        <f aca="false">IFERROR(ROUND($F291/SUM(Adições!$F:$F)*Operação!$C$4,2),0)</f>
        <v>0</v>
      </c>
      <c r="K291" s="28" t="n">
        <f aca="false">IFERROR(ROUND($G291/SUM(Adições!$E:$E)*Operação!$C$5,2),0)</f>
        <v>0</v>
      </c>
      <c r="L291" s="28" t="n">
        <f aca="false">IFERROR(ROUND($G291/SUM(Adições!$E:$E)*Operação!$C$6,2),0)</f>
        <v>0</v>
      </c>
      <c r="M291" s="28" t="n">
        <f aca="false">I291+J291+K291+L291</f>
        <v>0</v>
      </c>
      <c r="N291" s="29" t="s">
        <v>40</v>
      </c>
      <c r="O291" s="30" t="n">
        <f aca="false">IFERROR(IF(P291&gt;0,ROUND((M291+W291+AB291+AC291+AG291+AL291)/(1-P291/100),2),0),0)</f>
        <v>0</v>
      </c>
      <c r="P291" s="30" t="n">
        <f aca="false">IFERROR(INDEX(Adições!$R$2:$R$301,MATCH($B291,Adições!$A$2:$A$301,0)),0)</f>
        <v>0</v>
      </c>
      <c r="Q291" s="30" t="n">
        <f aca="false">IFERROR(ROUND(O291*P291/100,2),0)</f>
        <v>0</v>
      </c>
      <c r="R291" s="30" t="n">
        <f aca="false">IFERROR(ROUND(Q291*(-INDEX(Adições!$S$2:$S$301,MATCH($B291,Adições!$A$2:$A$301,0))/100),2),0)</f>
        <v>0</v>
      </c>
      <c r="S291" s="24" t="str">
        <f aca="false">IFERROR(""&amp;INDEX(Adições!$T$2:$T$301,MATCH($B291,Adições!$A$2:$A$301,0)),"")</f>
        <v/>
      </c>
      <c r="T291" s="29" t="s">
        <v>40</v>
      </c>
      <c r="U291" s="30" t="n">
        <f aca="false">IFERROR(ROUND(W291*100/V291,2),0)</f>
        <v>0</v>
      </c>
      <c r="V291" s="31" t="n">
        <f aca="false">IFERROR(INDEX(Adições!$I$2:$I$301,MATCH($B291,Adições!$A$2:$A$301,0)),0)</f>
        <v>0</v>
      </c>
      <c r="W291" s="30" t="n">
        <f aca="false">IFERROR(ROUND($G291/INDEX(Adições!$E$2:$E$301,MATCH($B291,Adições!$A$2:$A$301,0))*INDEX(Adições!$J$2:$J$301,MATCH($B291,Adições!$A$2:$A$301,0)),2),0)</f>
        <v>0</v>
      </c>
      <c r="X291" s="24" t="str">
        <f aca="false">IFERROR(""&amp;INDEX(Adições!$K$2:$K$301,MATCH($B291,Adições!$A$2:$A$301,0)),"")</f>
        <v/>
      </c>
      <c r="Y291" s="29" t="s">
        <v>40</v>
      </c>
      <c r="Z291" s="30" t="n">
        <f aca="false">IFERROR(ROUND(AB291*100/AA291,2),0)</f>
        <v>0</v>
      </c>
      <c r="AA291" s="31" t="n">
        <f aca="false">IFERROR(INDEX(Adições!$G$2:$G$301,MATCH($B291,Adições!$A$2:$A$301,0)),0)</f>
        <v>0</v>
      </c>
      <c r="AB291" s="30" t="n">
        <f aca="false">IFERROR(ROUND($G291/INDEX(Adições!$E$2:$E$301,MATCH($B291,Adições!$A$2:$A$301,0))*INDEX(Adições!$H$2:$H$301,MATCH($B291,Adições!$A$2:$A$301,0)),2),0)</f>
        <v>0</v>
      </c>
      <c r="AC291" s="28" t="n">
        <f aca="false">IFERROR(ROUND($G291/SUM(Adições!$E:$E)*Operação!$C$7,2),0)</f>
        <v>0</v>
      </c>
      <c r="AD291" s="29" t="s">
        <v>40</v>
      </c>
      <c r="AE291" s="30" t="n">
        <f aca="false">IFERROR(ROUND(AG291*100/AF291,2),0)</f>
        <v>0</v>
      </c>
      <c r="AF291" s="28" t="n">
        <f aca="false">IFERROR(INDEX(Adições!$L$2:$L$301,MATCH($B291,Adições!$A$2:$A$301,0)),0)</f>
        <v>0</v>
      </c>
      <c r="AG291" s="30" t="n">
        <f aca="false">IFERROR(ROUND($G291/INDEX(Adições!$E$2:$E$301,MATCH($B291,Adições!$A$2:$A$301,0))*INDEX(Adições!$M$2:$M$301,MATCH($B291,Adições!$A$2:$A$301,0)),2),0)</f>
        <v>0</v>
      </c>
      <c r="AH291" s="24" t="str">
        <f aca="false">IFERROR(""&amp;INDEX(Adições!$N$2:$N$301,MATCH($B291,Adições!$A$2:$A$301,0)),"")</f>
        <v/>
      </c>
      <c r="AI291" s="29" t="s">
        <v>40</v>
      </c>
      <c r="AJ291" s="30" t="n">
        <f aca="false">IFERROR(ROUND(AL291*100/AK291,2),0)</f>
        <v>0</v>
      </c>
      <c r="AK291" s="28" t="n">
        <f aca="false">IFERROR(INDEX(Adições!$O$2:$O$301,MATCH($B291,Adições!$A$2:$A$301,0)),0)</f>
        <v>0</v>
      </c>
      <c r="AL291" s="30" t="n">
        <f aca="false">IFERROR(ROUND($G291/INDEX(Adições!$E$2:$E$301,MATCH($B291,Adições!$A$2:$A$301,0))*INDEX(Adições!$P$2:$P$301,MATCH($B291,Adições!$A$2:$A$301,0)),2),0)</f>
        <v>0</v>
      </c>
      <c r="AM291" s="24" t="str">
        <f aca="false">IFERROR(""&amp;INDEX(Adições!$Q$2:$Q$301,MATCH($B291,Adições!$A$2:$A$301,0)),"")</f>
        <v/>
      </c>
      <c r="AN291" s="28" t="n">
        <f aca="false">M291+Q291+W291+AB291+AC291+AG291+AL291</f>
        <v>0</v>
      </c>
    </row>
    <row r="292" customFormat="false" ht="12.8" hidden="false" customHeight="false" outlineLevel="0" collapsed="false">
      <c r="A292" s="34"/>
      <c r="B292" s="21"/>
      <c r="C292" s="35"/>
      <c r="D292" s="32"/>
      <c r="E292" s="24" t="str">
        <f aca="false">IFERROR(""&amp;INDEX(Adições!$B$2:$B$301,MATCH($B292,Adições!$A$2:$A$301,0)),"")</f>
        <v/>
      </c>
      <c r="F292" s="25" t="n">
        <f aca="false">IFERROR(ROUND($G292/INDEX(Adições!$E$2:$E$301,MATCH($B292,Adições!$A$2:$A$301,0))*INDEX(Adições!$F$2:$F$301,MATCH($B292,Adições!$A$2:$A$301,0)),2),0)</f>
        <v>0</v>
      </c>
      <c r="G292" s="26" t="n">
        <f aca="false">ROUND(C292*D292,4)</f>
        <v>0</v>
      </c>
      <c r="H292" s="27" t="n">
        <f aca="false">ROUND(D292*Operação!$C$1,8)</f>
        <v>0</v>
      </c>
      <c r="I292" s="28" t="n">
        <f aca="false">ROUND(C292*H292,2)</f>
        <v>0</v>
      </c>
      <c r="J292" s="28" t="n">
        <f aca="false">IFERROR(ROUND($F292/SUM(Adições!$F:$F)*Operação!$C$4,2),0)</f>
        <v>0</v>
      </c>
      <c r="K292" s="28" t="n">
        <f aca="false">IFERROR(ROUND($G292/SUM(Adições!$E:$E)*Operação!$C$5,2),0)</f>
        <v>0</v>
      </c>
      <c r="L292" s="28" t="n">
        <f aca="false">IFERROR(ROUND($G292/SUM(Adições!$E:$E)*Operação!$C$6,2),0)</f>
        <v>0</v>
      </c>
      <c r="M292" s="28" t="n">
        <f aca="false">I292+J292+K292+L292</f>
        <v>0</v>
      </c>
      <c r="N292" s="29" t="s">
        <v>40</v>
      </c>
      <c r="O292" s="30" t="n">
        <f aca="false">IFERROR(IF(P292&gt;0,ROUND((M292+W292+AB292+AC292+AG292+AL292)/(1-P292/100),2),0),0)</f>
        <v>0</v>
      </c>
      <c r="P292" s="30" t="n">
        <f aca="false">IFERROR(INDEX(Adições!$R$2:$R$301,MATCH($B292,Adições!$A$2:$A$301,0)),0)</f>
        <v>0</v>
      </c>
      <c r="Q292" s="30" t="n">
        <f aca="false">IFERROR(ROUND(O292*P292/100,2),0)</f>
        <v>0</v>
      </c>
      <c r="R292" s="30" t="n">
        <f aca="false">IFERROR(ROUND(Q292*(-INDEX(Adições!$S$2:$S$301,MATCH($B292,Adições!$A$2:$A$301,0))/100),2),0)</f>
        <v>0</v>
      </c>
      <c r="S292" s="24" t="str">
        <f aca="false">IFERROR(""&amp;INDEX(Adições!$T$2:$T$301,MATCH($B292,Adições!$A$2:$A$301,0)),"")</f>
        <v/>
      </c>
      <c r="T292" s="29" t="s">
        <v>40</v>
      </c>
      <c r="U292" s="30" t="n">
        <f aca="false">IFERROR(ROUND(W292*100/V292,2),0)</f>
        <v>0</v>
      </c>
      <c r="V292" s="31" t="n">
        <f aca="false">IFERROR(INDEX(Adições!$I$2:$I$301,MATCH($B292,Adições!$A$2:$A$301,0)),0)</f>
        <v>0</v>
      </c>
      <c r="W292" s="30" t="n">
        <f aca="false">IFERROR(ROUND($G292/INDEX(Adições!$E$2:$E$301,MATCH($B292,Adições!$A$2:$A$301,0))*INDEX(Adições!$J$2:$J$301,MATCH($B292,Adições!$A$2:$A$301,0)),2),0)</f>
        <v>0</v>
      </c>
      <c r="X292" s="24" t="str">
        <f aca="false">IFERROR(""&amp;INDEX(Adições!$K$2:$K$301,MATCH($B292,Adições!$A$2:$A$301,0)),"")</f>
        <v/>
      </c>
      <c r="Y292" s="29" t="s">
        <v>40</v>
      </c>
      <c r="Z292" s="30" t="n">
        <f aca="false">IFERROR(ROUND(AB292*100/AA292,2),0)</f>
        <v>0</v>
      </c>
      <c r="AA292" s="31" t="n">
        <f aca="false">IFERROR(INDEX(Adições!$G$2:$G$301,MATCH($B292,Adições!$A$2:$A$301,0)),0)</f>
        <v>0</v>
      </c>
      <c r="AB292" s="30" t="n">
        <f aca="false">IFERROR(ROUND($G292/INDEX(Adições!$E$2:$E$301,MATCH($B292,Adições!$A$2:$A$301,0))*INDEX(Adições!$H$2:$H$301,MATCH($B292,Adições!$A$2:$A$301,0)),2),0)</f>
        <v>0</v>
      </c>
      <c r="AC292" s="28" t="n">
        <f aca="false">IFERROR(ROUND($G292/SUM(Adições!$E:$E)*Operação!$C$7,2),0)</f>
        <v>0</v>
      </c>
      <c r="AD292" s="29" t="s">
        <v>40</v>
      </c>
      <c r="AE292" s="30" t="n">
        <f aca="false">IFERROR(ROUND(AG292*100/AF292,2),0)</f>
        <v>0</v>
      </c>
      <c r="AF292" s="28" t="n">
        <f aca="false">IFERROR(INDEX(Adições!$L$2:$L$301,MATCH($B292,Adições!$A$2:$A$301,0)),0)</f>
        <v>0</v>
      </c>
      <c r="AG292" s="30" t="n">
        <f aca="false">IFERROR(ROUND($G292/INDEX(Adições!$E$2:$E$301,MATCH($B292,Adições!$A$2:$A$301,0))*INDEX(Adições!$M$2:$M$301,MATCH($B292,Adições!$A$2:$A$301,0)),2),0)</f>
        <v>0</v>
      </c>
      <c r="AH292" s="24" t="str">
        <f aca="false">IFERROR(""&amp;INDEX(Adições!$N$2:$N$301,MATCH($B292,Adições!$A$2:$A$301,0)),"")</f>
        <v/>
      </c>
      <c r="AI292" s="29" t="s">
        <v>40</v>
      </c>
      <c r="AJ292" s="30" t="n">
        <f aca="false">IFERROR(ROUND(AL292*100/AK292,2),0)</f>
        <v>0</v>
      </c>
      <c r="AK292" s="28" t="n">
        <f aca="false">IFERROR(INDEX(Adições!$O$2:$O$301,MATCH($B292,Adições!$A$2:$A$301,0)),0)</f>
        <v>0</v>
      </c>
      <c r="AL292" s="30" t="n">
        <f aca="false">IFERROR(ROUND($G292/INDEX(Adições!$E$2:$E$301,MATCH($B292,Adições!$A$2:$A$301,0))*INDEX(Adições!$P$2:$P$301,MATCH($B292,Adições!$A$2:$A$301,0)),2),0)</f>
        <v>0</v>
      </c>
      <c r="AM292" s="24" t="str">
        <f aca="false">IFERROR(""&amp;INDEX(Adições!$Q$2:$Q$301,MATCH($B292,Adições!$A$2:$A$301,0)),"")</f>
        <v/>
      </c>
      <c r="AN292" s="28" t="n">
        <f aca="false">M292+Q292+W292+AB292+AC292+AG292+AL292</f>
        <v>0</v>
      </c>
    </row>
    <row r="293" customFormat="false" ht="12.8" hidden="false" customHeight="false" outlineLevel="0" collapsed="false">
      <c r="A293" s="34"/>
      <c r="B293" s="21"/>
      <c r="C293" s="35"/>
      <c r="D293" s="32"/>
      <c r="E293" s="24" t="str">
        <f aca="false">IFERROR(""&amp;INDEX(Adições!$B$2:$B$301,MATCH($B293,Adições!$A$2:$A$301,0)),"")</f>
        <v/>
      </c>
      <c r="F293" s="25" t="n">
        <f aca="false">IFERROR(ROUND($G293/INDEX(Adições!$E$2:$E$301,MATCH($B293,Adições!$A$2:$A$301,0))*INDEX(Adições!$F$2:$F$301,MATCH($B293,Adições!$A$2:$A$301,0)),2),0)</f>
        <v>0</v>
      </c>
      <c r="G293" s="26" t="n">
        <f aca="false">ROUND(C293*D293,4)</f>
        <v>0</v>
      </c>
      <c r="H293" s="27" t="n">
        <f aca="false">ROUND(D293*Operação!$C$1,8)</f>
        <v>0</v>
      </c>
      <c r="I293" s="28" t="n">
        <f aca="false">ROUND(C293*H293,2)</f>
        <v>0</v>
      </c>
      <c r="J293" s="28" t="n">
        <f aca="false">IFERROR(ROUND($F293/SUM(Adições!$F:$F)*Operação!$C$4,2),0)</f>
        <v>0</v>
      </c>
      <c r="K293" s="28" t="n">
        <f aca="false">IFERROR(ROUND($G293/SUM(Adições!$E:$E)*Operação!$C$5,2),0)</f>
        <v>0</v>
      </c>
      <c r="L293" s="28" t="n">
        <f aca="false">IFERROR(ROUND($G293/SUM(Adições!$E:$E)*Operação!$C$6,2),0)</f>
        <v>0</v>
      </c>
      <c r="M293" s="28" t="n">
        <f aca="false">I293+J293+K293+L293</f>
        <v>0</v>
      </c>
      <c r="N293" s="29" t="s">
        <v>40</v>
      </c>
      <c r="O293" s="30" t="n">
        <f aca="false">IFERROR(IF(P293&gt;0,ROUND((M293+W293+AB293+AC293+AG293+AL293)/(1-P293/100),2),0),0)</f>
        <v>0</v>
      </c>
      <c r="P293" s="30" t="n">
        <f aca="false">IFERROR(INDEX(Adições!$R$2:$R$301,MATCH($B293,Adições!$A$2:$A$301,0)),0)</f>
        <v>0</v>
      </c>
      <c r="Q293" s="30" t="n">
        <f aca="false">IFERROR(ROUND(O293*P293/100,2),0)</f>
        <v>0</v>
      </c>
      <c r="R293" s="30" t="n">
        <f aca="false">IFERROR(ROUND(Q293*(-INDEX(Adições!$S$2:$S$301,MATCH($B293,Adições!$A$2:$A$301,0))/100),2),0)</f>
        <v>0</v>
      </c>
      <c r="S293" s="24" t="str">
        <f aca="false">IFERROR(""&amp;INDEX(Adições!$T$2:$T$301,MATCH($B293,Adições!$A$2:$A$301,0)),"")</f>
        <v/>
      </c>
      <c r="T293" s="29" t="s">
        <v>40</v>
      </c>
      <c r="U293" s="30" t="n">
        <f aca="false">IFERROR(ROUND(W293*100/V293,2),0)</f>
        <v>0</v>
      </c>
      <c r="V293" s="31" t="n">
        <f aca="false">IFERROR(INDEX(Adições!$I$2:$I$301,MATCH($B293,Adições!$A$2:$A$301,0)),0)</f>
        <v>0</v>
      </c>
      <c r="W293" s="30" t="n">
        <f aca="false">IFERROR(ROUND($G293/INDEX(Adições!$E$2:$E$301,MATCH($B293,Adições!$A$2:$A$301,0))*INDEX(Adições!$J$2:$J$301,MATCH($B293,Adições!$A$2:$A$301,0)),2),0)</f>
        <v>0</v>
      </c>
      <c r="X293" s="24" t="str">
        <f aca="false">IFERROR(""&amp;INDEX(Adições!$K$2:$K$301,MATCH($B293,Adições!$A$2:$A$301,0)),"")</f>
        <v/>
      </c>
      <c r="Y293" s="29" t="s">
        <v>40</v>
      </c>
      <c r="Z293" s="30" t="n">
        <f aca="false">IFERROR(ROUND(AB293*100/AA293,2),0)</f>
        <v>0</v>
      </c>
      <c r="AA293" s="31" t="n">
        <f aca="false">IFERROR(INDEX(Adições!$G$2:$G$301,MATCH($B293,Adições!$A$2:$A$301,0)),0)</f>
        <v>0</v>
      </c>
      <c r="AB293" s="30" t="n">
        <f aca="false">IFERROR(ROUND($G293/INDEX(Adições!$E$2:$E$301,MATCH($B293,Adições!$A$2:$A$301,0))*INDEX(Adições!$H$2:$H$301,MATCH($B293,Adições!$A$2:$A$301,0)),2),0)</f>
        <v>0</v>
      </c>
      <c r="AC293" s="28" t="n">
        <f aca="false">IFERROR(ROUND($G293/SUM(Adições!$E:$E)*Operação!$C$7,2),0)</f>
        <v>0</v>
      </c>
      <c r="AD293" s="29" t="s">
        <v>40</v>
      </c>
      <c r="AE293" s="30" t="n">
        <f aca="false">IFERROR(ROUND(AG293*100/AF293,2),0)</f>
        <v>0</v>
      </c>
      <c r="AF293" s="28" t="n">
        <f aca="false">IFERROR(INDEX(Adições!$L$2:$L$301,MATCH($B293,Adições!$A$2:$A$301,0)),0)</f>
        <v>0</v>
      </c>
      <c r="AG293" s="30" t="n">
        <f aca="false">IFERROR(ROUND($G293/INDEX(Adições!$E$2:$E$301,MATCH($B293,Adições!$A$2:$A$301,0))*INDEX(Adições!$M$2:$M$301,MATCH($B293,Adições!$A$2:$A$301,0)),2),0)</f>
        <v>0</v>
      </c>
      <c r="AH293" s="24" t="str">
        <f aca="false">IFERROR(""&amp;INDEX(Adições!$N$2:$N$301,MATCH($B293,Adições!$A$2:$A$301,0)),"")</f>
        <v/>
      </c>
      <c r="AI293" s="29" t="s">
        <v>40</v>
      </c>
      <c r="AJ293" s="30" t="n">
        <f aca="false">IFERROR(ROUND(AL293*100/AK293,2),0)</f>
        <v>0</v>
      </c>
      <c r="AK293" s="28" t="n">
        <f aca="false">IFERROR(INDEX(Adições!$O$2:$O$301,MATCH($B293,Adições!$A$2:$A$301,0)),0)</f>
        <v>0</v>
      </c>
      <c r="AL293" s="30" t="n">
        <f aca="false">IFERROR(ROUND($G293/INDEX(Adições!$E$2:$E$301,MATCH($B293,Adições!$A$2:$A$301,0))*INDEX(Adições!$P$2:$P$301,MATCH($B293,Adições!$A$2:$A$301,0)),2),0)</f>
        <v>0</v>
      </c>
      <c r="AM293" s="24" t="str">
        <f aca="false">IFERROR(""&amp;INDEX(Adições!$Q$2:$Q$301,MATCH($B293,Adições!$A$2:$A$301,0)),"")</f>
        <v/>
      </c>
      <c r="AN293" s="28" t="n">
        <f aca="false">M293+Q293+W293+AB293+AC293+AG293+AL293</f>
        <v>0</v>
      </c>
    </row>
    <row r="294" customFormat="false" ht="12.8" hidden="false" customHeight="false" outlineLevel="0" collapsed="false">
      <c r="A294" s="34"/>
      <c r="B294" s="21"/>
      <c r="C294" s="35"/>
      <c r="D294" s="32"/>
      <c r="E294" s="24" t="str">
        <f aca="false">IFERROR(""&amp;INDEX(Adições!$B$2:$B$301,MATCH($B294,Adições!$A$2:$A$301,0)),"")</f>
        <v/>
      </c>
      <c r="F294" s="25" t="n">
        <f aca="false">IFERROR(ROUND($G294/INDEX(Adições!$E$2:$E$301,MATCH($B294,Adições!$A$2:$A$301,0))*INDEX(Adições!$F$2:$F$301,MATCH($B294,Adições!$A$2:$A$301,0)),2),0)</f>
        <v>0</v>
      </c>
      <c r="G294" s="26" t="n">
        <f aca="false">ROUND(C294*D294,4)</f>
        <v>0</v>
      </c>
      <c r="H294" s="27" t="n">
        <f aca="false">ROUND(D294*Operação!$C$1,8)</f>
        <v>0</v>
      </c>
      <c r="I294" s="28" t="n">
        <f aca="false">ROUND(C294*H294,2)</f>
        <v>0</v>
      </c>
      <c r="J294" s="28" t="n">
        <f aca="false">IFERROR(ROUND($F294/SUM(Adições!$F:$F)*Operação!$C$4,2),0)</f>
        <v>0</v>
      </c>
      <c r="K294" s="28" t="n">
        <f aca="false">IFERROR(ROUND($G294/SUM(Adições!$E:$E)*Operação!$C$5,2),0)</f>
        <v>0</v>
      </c>
      <c r="L294" s="28" t="n">
        <f aca="false">IFERROR(ROUND($G294/SUM(Adições!$E:$E)*Operação!$C$6,2),0)</f>
        <v>0</v>
      </c>
      <c r="M294" s="28" t="n">
        <f aca="false">I294+J294+K294+L294</f>
        <v>0</v>
      </c>
      <c r="N294" s="29" t="s">
        <v>40</v>
      </c>
      <c r="O294" s="30" t="n">
        <f aca="false">IFERROR(IF(P294&gt;0,ROUND((M294+W294+AB294+AC294+AG294+AL294)/(1-P294/100),2),0),0)</f>
        <v>0</v>
      </c>
      <c r="P294" s="30" t="n">
        <f aca="false">IFERROR(INDEX(Adições!$R$2:$R$301,MATCH($B294,Adições!$A$2:$A$301,0)),0)</f>
        <v>0</v>
      </c>
      <c r="Q294" s="30" t="n">
        <f aca="false">IFERROR(ROUND(O294*P294/100,2),0)</f>
        <v>0</v>
      </c>
      <c r="R294" s="30" t="n">
        <f aca="false">IFERROR(ROUND(Q294*(-INDEX(Adições!$S$2:$S$301,MATCH($B294,Adições!$A$2:$A$301,0))/100),2),0)</f>
        <v>0</v>
      </c>
      <c r="S294" s="24" t="str">
        <f aca="false">IFERROR(""&amp;INDEX(Adições!$T$2:$T$301,MATCH($B294,Adições!$A$2:$A$301,0)),"")</f>
        <v/>
      </c>
      <c r="T294" s="29" t="s">
        <v>40</v>
      </c>
      <c r="U294" s="30" t="n">
        <f aca="false">IFERROR(ROUND(W294*100/V294,2),0)</f>
        <v>0</v>
      </c>
      <c r="V294" s="31" t="n">
        <f aca="false">IFERROR(INDEX(Adições!$I$2:$I$301,MATCH($B294,Adições!$A$2:$A$301,0)),0)</f>
        <v>0</v>
      </c>
      <c r="W294" s="30" t="n">
        <f aca="false">IFERROR(ROUND($G294/INDEX(Adições!$E$2:$E$301,MATCH($B294,Adições!$A$2:$A$301,0))*INDEX(Adições!$J$2:$J$301,MATCH($B294,Adições!$A$2:$A$301,0)),2),0)</f>
        <v>0</v>
      </c>
      <c r="X294" s="24" t="str">
        <f aca="false">IFERROR(""&amp;INDEX(Adições!$K$2:$K$301,MATCH($B294,Adições!$A$2:$A$301,0)),"")</f>
        <v/>
      </c>
      <c r="Y294" s="29" t="s">
        <v>40</v>
      </c>
      <c r="Z294" s="30" t="n">
        <f aca="false">IFERROR(ROUND(AB294*100/AA294,2),0)</f>
        <v>0</v>
      </c>
      <c r="AA294" s="31" t="n">
        <f aca="false">IFERROR(INDEX(Adições!$G$2:$G$301,MATCH($B294,Adições!$A$2:$A$301,0)),0)</f>
        <v>0</v>
      </c>
      <c r="AB294" s="30" t="n">
        <f aca="false">IFERROR(ROUND($G294/INDEX(Adições!$E$2:$E$301,MATCH($B294,Adições!$A$2:$A$301,0))*INDEX(Adições!$H$2:$H$301,MATCH($B294,Adições!$A$2:$A$301,0)),2),0)</f>
        <v>0</v>
      </c>
      <c r="AC294" s="28" t="n">
        <f aca="false">IFERROR(ROUND($G294/SUM(Adições!$E:$E)*Operação!$C$7,2),0)</f>
        <v>0</v>
      </c>
      <c r="AD294" s="29" t="s">
        <v>40</v>
      </c>
      <c r="AE294" s="30" t="n">
        <f aca="false">IFERROR(ROUND(AG294*100/AF294,2),0)</f>
        <v>0</v>
      </c>
      <c r="AF294" s="28" t="n">
        <f aca="false">IFERROR(INDEX(Adições!$L$2:$L$301,MATCH($B294,Adições!$A$2:$A$301,0)),0)</f>
        <v>0</v>
      </c>
      <c r="AG294" s="30" t="n">
        <f aca="false">IFERROR(ROUND($G294/INDEX(Adições!$E$2:$E$301,MATCH($B294,Adições!$A$2:$A$301,0))*INDEX(Adições!$M$2:$M$301,MATCH($B294,Adições!$A$2:$A$301,0)),2),0)</f>
        <v>0</v>
      </c>
      <c r="AH294" s="24" t="str">
        <f aca="false">IFERROR(""&amp;INDEX(Adições!$N$2:$N$301,MATCH($B294,Adições!$A$2:$A$301,0)),"")</f>
        <v/>
      </c>
      <c r="AI294" s="29" t="s">
        <v>40</v>
      </c>
      <c r="AJ294" s="30" t="n">
        <f aca="false">IFERROR(ROUND(AL294*100/AK294,2),0)</f>
        <v>0</v>
      </c>
      <c r="AK294" s="28" t="n">
        <f aca="false">IFERROR(INDEX(Adições!$O$2:$O$301,MATCH($B294,Adições!$A$2:$A$301,0)),0)</f>
        <v>0</v>
      </c>
      <c r="AL294" s="30" t="n">
        <f aca="false">IFERROR(ROUND($G294/INDEX(Adições!$E$2:$E$301,MATCH($B294,Adições!$A$2:$A$301,0))*INDEX(Adições!$P$2:$P$301,MATCH($B294,Adições!$A$2:$A$301,0)),2),0)</f>
        <v>0</v>
      </c>
      <c r="AM294" s="24" t="str">
        <f aca="false">IFERROR(""&amp;INDEX(Adições!$Q$2:$Q$301,MATCH($B294,Adições!$A$2:$A$301,0)),"")</f>
        <v/>
      </c>
      <c r="AN294" s="28" t="n">
        <f aca="false">M294+Q294+W294+AB294+AC294+AG294+AL294</f>
        <v>0</v>
      </c>
    </row>
    <row r="295" customFormat="false" ht="12.8" hidden="false" customHeight="false" outlineLevel="0" collapsed="false">
      <c r="A295" s="34"/>
      <c r="B295" s="21"/>
      <c r="C295" s="35"/>
      <c r="D295" s="32"/>
      <c r="E295" s="24" t="str">
        <f aca="false">IFERROR(""&amp;INDEX(Adições!$B$2:$B$301,MATCH($B295,Adições!$A$2:$A$301,0)),"")</f>
        <v/>
      </c>
      <c r="F295" s="25" t="n">
        <f aca="false">IFERROR(ROUND($G295/INDEX(Adições!$E$2:$E$301,MATCH($B295,Adições!$A$2:$A$301,0))*INDEX(Adições!$F$2:$F$301,MATCH($B295,Adições!$A$2:$A$301,0)),2),0)</f>
        <v>0</v>
      </c>
      <c r="G295" s="26" t="n">
        <f aca="false">ROUND(C295*D295,4)</f>
        <v>0</v>
      </c>
      <c r="H295" s="27" t="n">
        <f aca="false">ROUND(D295*Operação!$C$1,8)</f>
        <v>0</v>
      </c>
      <c r="I295" s="28" t="n">
        <f aca="false">ROUND(C295*H295,2)</f>
        <v>0</v>
      </c>
      <c r="J295" s="28" t="n">
        <f aca="false">IFERROR(ROUND($F295/SUM(Adições!$F:$F)*Operação!$C$4,2),0)</f>
        <v>0</v>
      </c>
      <c r="K295" s="28" t="n">
        <f aca="false">IFERROR(ROUND($G295/SUM(Adições!$E:$E)*Operação!$C$5,2),0)</f>
        <v>0</v>
      </c>
      <c r="L295" s="28" t="n">
        <f aca="false">IFERROR(ROUND($G295/SUM(Adições!$E:$E)*Operação!$C$6,2),0)</f>
        <v>0</v>
      </c>
      <c r="M295" s="28" t="n">
        <f aca="false">I295+J295+K295+L295</f>
        <v>0</v>
      </c>
      <c r="N295" s="29" t="s">
        <v>40</v>
      </c>
      <c r="O295" s="30" t="n">
        <f aca="false">IFERROR(IF(P295&gt;0,ROUND((M295+W295+AB295+AC295+AG295+AL295)/(1-P295/100),2),0),0)</f>
        <v>0</v>
      </c>
      <c r="P295" s="30" t="n">
        <f aca="false">IFERROR(INDEX(Adições!$R$2:$R$301,MATCH($B295,Adições!$A$2:$A$301,0)),0)</f>
        <v>0</v>
      </c>
      <c r="Q295" s="30" t="n">
        <f aca="false">IFERROR(ROUND(O295*P295/100,2),0)</f>
        <v>0</v>
      </c>
      <c r="R295" s="30" t="n">
        <f aca="false">IFERROR(ROUND(Q295*(-INDEX(Adições!$S$2:$S$301,MATCH($B295,Adições!$A$2:$A$301,0))/100),2),0)</f>
        <v>0</v>
      </c>
      <c r="S295" s="24" t="str">
        <f aca="false">IFERROR(""&amp;INDEX(Adições!$T$2:$T$301,MATCH($B295,Adições!$A$2:$A$301,0)),"")</f>
        <v/>
      </c>
      <c r="T295" s="29" t="s">
        <v>40</v>
      </c>
      <c r="U295" s="30" t="n">
        <f aca="false">IFERROR(ROUND(W295*100/V295,2),0)</f>
        <v>0</v>
      </c>
      <c r="V295" s="31" t="n">
        <f aca="false">IFERROR(INDEX(Adições!$I$2:$I$301,MATCH($B295,Adições!$A$2:$A$301,0)),0)</f>
        <v>0</v>
      </c>
      <c r="W295" s="30" t="n">
        <f aca="false">IFERROR(ROUND($G295/INDEX(Adições!$E$2:$E$301,MATCH($B295,Adições!$A$2:$A$301,0))*INDEX(Adições!$J$2:$J$301,MATCH($B295,Adições!$A$2:$A$301,0)),2),0)</f>
        <v>0</v>
      </c>
      <c r="X295" s="24" t="str">
        <f aca="false">IFERROR(""&amp;INDEX(Adições!$K$2:$K$301,MATCH($B295,Adições!$A$2:$A$301,0)),"")</f>
        <v/>
      </c>
      <c r="Y295" s="29" t="s">
        <v>40</v>
      </c>
      <c r="Z295" s="30" t="n">
        <f aca="false">IFERROR(ROUND(AB295*100/AA295,2),0)</f>
        <v>0</v>
      </c>
      <c r="AA295" s="31" t="n">
        <f aca="false">IFERROR(INDEX(Adições!$G$2:$G$301,MATCH($B295,Adições!$A$2:$A$301,0)),0)</f>
        <v>0</v>
      </c>
      <c r="AB295" s="30" t="n">
        <f aca="false">IFERROR(ROUND($G295/INDEX(Adições!$E$2:$E$301,MATCH($B295,Adições!$A$2:$A$301,0))*INDEX(Adições!$H$2:$H$301,MATCH($B295,Adições!$A$2:$A$301,0)),2),0)</f>
        <v>0</v>
      </c>
      <c r="AC295" s="28" t="n">
        <f aca="false">IFERROR(ROUND($G295/SUM(Adições!$E:$E)*Operação!$C$7,2),0)</f>
        <v>0</v>
      </c>
      <c r="AD295" s="29" t="s">
        <v>40</v>
      </c>
      <c r="AE295" s="30" t="n">
        <f aca="false">IFERROR(ROUND(AG295*100/AF295,2),0)</f>
        <v>0</v>
      </c>
      <c r="AF295" s="28" t="n">
        <f aca="false">IFERROR(INDEX(Adições!$L$2:$L$301,MATCH($B295,Adições!$A$2:$A$301,0)),0)</f>
        <v>0</v>
      </c>
      <c r="AG295" s="30" t="n">
        <f aca="false">IFERROR(ROUND($G295/INDEX(Adições!$E$2:$E$301,MATCH($B295,Adições!$A$2:$A$301,0))*INDEX(Adições!$M$2:$M$301,MATCH($B295,Adições!$A$2:$A$301,0)),2),0)</f>
        <v>0</v>
      </c>
      <c r="AH295" s="24" t="str">
        <f aca="false">IFERROR(""&amp;INDEX(Adições!$N$2:$N$301,MATCH($B295,Adições!$A$2:$A$301,0)),"")</f>
        <v/>
      </c>
      <c r="AI295" s="29" t="s">
        <v>40</v>
      </c>
      <c r="AJ295" s="30" t="n">
        <f aca="false">IFERROR(ROUND(AL295*100/AK295,2),0)</f>
        <v>0</v>
      </c>
      <c r="AK295" s="28" t="n">
        <f aca="false">IFERROR(INDEX(Adições!$O$2:$O$301,MATCH($B295,Adições!$A$2:$A$301,0)),0)</f>
        <v>0</v>
      </c>
      <c r="AL295" s="30" t="n">
        <f aca="false">IFERROR(ROUND($G295/INDEX(Adições!$E$2:$E$301,MATCH($B295,Adições!$A$2:$A$301,0))*INDEX(Adições!$P$2:$P$301,MATCH($B295,Adições!$A$2:$A$301,0)),2),0)</f>
        <v>0</v>
      </c>
      <c r="AM295" s="24" t="str">
        <f aca="false">IFERROR(""&amp;INDEX(Adições!$Q$2:$Q$301,MATCH($B295,Adições!$A$2:$A$301,0)),"")</f>
        <v/>
      </c>
      <c r="AN295" s="28" t="n">
        <f aca="false">M295+Q295+W295+AB295+AC295+AG295+AL295</f>
        <v>0</v>
      </c>
    </row>
    <row r="296" customFormat="false" ht="12.8" hidden="false" customHeight="false" outlineLevel="0" collapsed="false">
      <c r="A296" s="34"/>
      <c r="B296" s="21"/>
      <c r="C296" s="35"/>
      <c r="D296" s="32"/>
      <c r="E296" s="24" t="str">
        <f aca="false">IFERROR(""&amp;INDEX(Adições!$B$2:$B$301,MATCH($B296,Adições!$A$2:$A$301,0)),"")</f>
        <v/>
      </c>
      <c r="F296" s="25" t="n">
        <f aca="false">IFERROR(ROUND($G296/INDEX(Adições!$E$2:$E$301,MATCH($B296,Adições!$A$2:$A$301,0))*INDEX(Adições!$F$2:$F$301,MATCH($B296,Adições!$A$2:$A$301,0)),2),0)</f>
        <v>0</v>
      </c>
      <c r="G296" s="26" t="n">
        <f aca="false">ROUND(C296*D296,4)</f>
        <v>0</v>
      </c>
      <c r="H296" s="27" t="n">
        <f aca="false">ROUND(D296*Operação!$C$1,8)</f>
        <v>0</v>
      </c>
      <c r="I296" s="28" t="n">
        <f aca="false">ROUND(C296*H296,2)</f>
        <v>0</v>
      </c>
      <c r="J296" s="28" t="n">
        <f aca="false">IFERROR(ROUND($F296/SUM(Adições!$F:$F)*Operação!$C$4,2),0)</f>
        <v>0</v>
      </c>
      <c r="K296" s="28" t="n">
        <f aca="false">IFERROR(ROUND($G296/SUM(Adições!$E:$E)*Operação!$C$5,2),0)</f>
        <v>0</v>
      </c>
      <c r="L296" s="28" t="n">
        <f aca="false">IFERROR(ROUND($G296/SUM(Adições!$E:$E)*Operação!$C$6,2),0)</f>
        <v>0</v>
      </c>
      <c r="M296" s="28" t="n">
        <f aca="false">I296+J296+K296+L296</f>
        <v>0</v>
      </c>
      <c r="N296" s="29" t="s">
        <v>40</v>
      </c>
      <c r="O296" s="30" t="n">
        <f aca="false">IFERROR(IF(P296&gt;0,ROUND((M296+W296+AB296+AC296+AG296+AL296)/(1-P296/100),2),0),0)</f>
        <v>0</v>
      </c>
      <c r="P296" s="30" t="n">
        <f aca="false">IFERROR(INDEX(Adições!$R$2:$R$301,MATCH($B296,Adições!$A$2:$A$301,0)),0)</f>
        <v>0</v>
      </c>
      <c r="Q296" s="30" t="n">
        <f aca="false">IFERROR(ROUND(O296*P296/100,2),0)</f>
        <v>0</v>
      </c>
      <c r="R296" s="30" t="n">
        <f aca="false">IFERROR(ROUND(Q296*(-INDEX(Adições!$S$2:$S$301,MATCH($B296,Adições!$A$2:$A$301,0))/100),2),0)</f>
        <v>0</v>
      </c>
      <c r="S296" s="24" t="str">
        <f aca="false">IFERROR(""&amp;INDEX(Adições!$T$2:$T$301,MATCH($B296,Adições!$A$2:$A$301,0)),"")</f>
        <v/>
      </c>
      <c r="T296" s="29" t="s">
        <v>40</v>
      </c>
      <c r="U296" s="30" t="n">
        <f aca="false">IFERROR(ROUND(W296*100/V296,2),0)</f>
        <v>0</v>
      </c>
      <c r="V296" s="31" t="n">
        <f aca="false">IFERROR(INDEX(Adições!$I$2:$I$301,MATCH($B296,Adições!$A$2:$A$301,0)),0)</f>
        <v>0</v>
      </c>
      <c r="W296" s="30" t="n">
        <f aca="false">IFERROR(ROUND($G296/INDEX(Adições!$E$2:$E$301,MATCH($B296,Adições!$A$2:$A$301,0))*INDEX(Adições!$J$2:$J$301,MATCH($B296,Adições!$A$2:$A$301,0)),2),0)</f>
        <v>0</v>
      </c>
      <c r="X296" s="24" t="str">
        <f aca="false">IFERROR(""&amp;INDEX(Adições!$K$2:$K$301,MATCH($B296,Adições!$A$2:$A$301,0)),"")</f>
        <v/>
      </c>
      <c r="Y296" s="29" t="s">
        <v>40</v>
      </c>
      <c r="Z296" s="30" t="n">
        <f aca="false">IFERROR(ROUND(AB296*100/AA296,2),0)</f>
        <v>0</v>
      </c>
      <c r="AA296" s="31" t="n">
        <f aca="false">IFERROR(INDEX(Adições!$G$2:$G$301,MATCH($B296,Adições!$A$2:$A$301,0)),0)</f>
        <v>0</v>
      </c>
      <c r="AB296" s="30" t="n">
        <f aca="false">IFERROR(ROUND($G296/INDEX(Adições!$E$2:$E$301,MATCH($B296,Adições!$A$2:$A$301,0))*INDEX(Adições!$H$2:$H$301,MATCH($B296,Adições!$A$2:$A$301,0)),2),0)</f>
        <v>0</v>
      </c>
      <c r="AC296" s="28" t="n">
        <f aca="false">IFERROR(ROUND($G296/SUM(Adições!$E:$E)*Operação!$C$7,2),0)</f>
        <v>0</v>
      </c>
      <c r="AD296" s="29" t="s">
        <v>40</v>
      </c>
      <c r="AE296" s="30" t="n">
        <f aca="false">IFERROR(ROUND(AG296*100/AF296,2),0)</f>
        <v>0</v>
      </c>
      <c r="AF296" s="28" t="n">
        <f aca="false">IFERROR(INDEX(Adições!$L$2:$L$301,MATCH($B296,Adições!$A$2:$A$301,0)),0)</f>
        <v>0</v>
      </c>
      <c r="AG296" s="30" t="n">
        <f aca="false">IFERROR(ROUND($G296/INDEX(Adições!$E$2:$E$301,MATCH($B296,Adições!$A$2:$A$301,0))*INDEX(Adições!$M$2:$M$301,MATCH($B296,Adições!$A$2:$A$301,0)),2),0)</f>
        <v>0</v>
      </c>
      <c r="AH296" s="24" t="str">
        <f aca="false">IFERROR(""&amp;INDEX(Adições!$N$2:$N$301,MATCH($B296,Adições!$A$2:$A$301,0)),"")</f>
        <v/>
      </c>
      <c r="AI296" s="29" t="s">
        <v>40</v>
      </c>
      <c r="AJ296" s="30" t="n">
        <f aca="false">IFERROR(ROUND(AL296*100/AK296,2),0)</f>
        <v>0</v>
      </c>
      <c r="AK296" s="28" t="n">
        <f aca="false">IFERROR(INDEX(Adições!$O$2:$O$301,MATCH($B296,Adições!$A$2:$A$301,0)),0)</f>
        <v>0</v>
      </c>
      <c r="AL296" s="30" t="n">
        <f aca="false">IFERROR(ROUND($G296/INDEX(Adições!$E$2:$E$301,MATCH($B296,Adições!$A$2:$A$301,0))*INDEX(Adições!$P$2:$P$301,MATCH($B296,Adições!$A$2:$A$301,0)),2),0)</f>
        <v>0</v>
      </c>
      <c r="AM296" s="24" t="str">
        <f aca="false">IFERROR(""&amp;INDEX(Adições!$Q$2:$Q$301,MATCH($B296,Adições!$A$2:$A$301,0)),"")</f>
        <v/>
      </c>
      <c r="AN296" s="28" t="n">
        <f aca="false">M296+Q296+W296+AB296+AC296+AG296+AL296</f>
        <v>0</v>
      </c>
    </row>
    <row r="297" customFormat="false" ht="12.8" hidden="false" customHeight="false" outlineLevel="0" collapsed="false">
      <c r="A297" s="34"/>
      <c r="B297" s="21"/>
      <c r="C297" s="35"/>
      <c r="D297" s="32"/>
      <c r="E297" s="24" t="str">
        <f aca="false">IFERROR(""&amp;INDEX(Adições!$B$2:$B$301,MATCH($B297,Adições!$A$2:$A$301,0)),"")</f>
        <v/>
      </c>
      <c r="F297" s="25" t="n">
        <f aca="false">IFERROR(ROUND($G297/INDEX(Adições!$E$2:$E$301,MATCH($B297,Adições!$A$2:$A$301,0))*INDEX(Adições!$F$2:$F$301,MATCH($B297,Adições!$A$2:$A$301,0)),2),0)</f>
        <v>0</v>
      </c>
      <c r="G297" s="26" t="n">
        <f aca="false">ROUND(C297*D297,4)</f>
        <v>0</v>
      </c>
      <c r="H297" s="27" t="n">
        <f aca="false">ROUND(D297*Operação!$C$1,8)</f>
        <v>0</v>
      </c>
      <c r="I297" s="28" t="n">
        <f aca="false">ROUND(C297*H297,2)</f>
        <v>0</v>
      </c>
      <c r="J297" s="28" t="n">
        <f aca="false">IFERROR(ROUND($F297/SUM(Adições!$F:$F)*Operação!$C$4,2),0)</f>
        <v>0</v>
      </c>
      <c r="K297" s="28" t="n">
        <f aca="false">IFERROR(ROUND($G297/SUM(Adições!$E:$E)*Operação!$C$5,2),0)</f>
        <v>0</v>
      </c>
      <c r="L297" s="28" t="n">
        <f aca="false">IFERROR(ROUND($G297/SUM(Adições!$E:$E)*Operação!$C$6,2),0)</f>
        <v>0</v>
      </c>
      <c r="M297" s="28" t="n">
        <f aca="false">I297+J297+K297+L297</f>
        <v>0</v>
      </c>
      <c r="N297" s="29" t="s">
        <v>40</v>
      </c>
      <c r="O297" s="30" t="n">
        <f aca="false">IFERROR(IF(P297&gt;0,ROUND((M297+W297+AB297+AC297+AG297+AL297)/(1-P297/100),2),0),0)</f>
        <v>0</v>
      </c>
      <c r="P297" s="30" t="n">
        <f aca="false">IFERROR(INDEX(Adições!$R$2:$R$301,MATCH($B297,Adições!$A$2:$A$301,0)),0)</f>
        <v>0</v>
      </c>
      <c r="Q297" s="30" t="n">
        <f aca="false">IFERROR(ROUND(O297*P297/100,2),0)</f>
        <v>0</v>
      </c>
      <c r="R297" s="30" t="n">
        <f aca="false">IFERROR(ROUND(Q297*(-INDEX(Adições!$S$2:$S$301,MATCH($B297,Adições!$A$2:$A$301,0))/100),2),0)</f>
        <v>0</v>
      </c>
      <c r="S297" s="24" t="str">
        <f aca="false">IFERROR(""&amp;INDEX(Adições!$T$2:$T$301,MATCH($B297,Adições!$A$2:$A$301,0)),"")</f>
        <v/>
      </c>
      <c r="T297" s="29" t="s">
        <v>40</v>
      </c>
      <c r="U297" s="30" t="n">
        <f aca="false">IFERROR(ROUND(W297*100/V297,2),0)</f>
        <v>0</v>
      </c>
      <c r="V297" s="31" t="n">
        <f aca="false">IFERROR(INDEX(Adições!$I$2:$I$301,MATCH($B297,Adições!$A$2:$A$301,0)),0)</f>
        <v>0</v>
      </c>
      <c r="W297" s="30" t="n">
        <f aca="false">IFERROR(ROUND($G297/INDEX(Adições!$E$2:$E$301,MATCH($B297,Adições!$A$2:$A$301,0))*INDEX(Adições!$J$2:$J$301,MATCH($B297,Adições!$A$2:$A$301,0)),2),0)</f>
        <v>0</v>
      </c>
      <c r="X297" s="24" t="str">
        <f aca="false">IFERROR(""&amp;INDEX(Adições!$K$2:$K$301,MATCH($B297,Adições!$A$2:$A$301,0)),"")</f>
        <v/>
      </c>
      <c r="Y297" s="29" t="s">
        <v>40</v>
      </c>
      <c r="Z297" s="30" t="n">
        <f aca="false">IFERROR(ROUND(AB297*100/AA297,2),0)</f>
        <v>0</v>
      </c>
      <c r="AA297" s="31" t="n">
        <f aca="false">IFERROR(INDEX(Adições!$G$2:$G$301,MATCH($B297,Adições!$A$2:$A$301,0)),0)</f>
        <v>0</v>
      </c>
      <c r="AB297" s="30" t="n">
        <f aca="false">IFERROR(ROUND($G297/INDEX(Adições!$E$2:$E$301,MATCH($B297,Adições!$A$2:$A$301,0))*INDEX(Adições!$H$2:$H$301,MATCH($B297,Adições!$A$2:$A$301,0)),2),0)</f>
        <v>0</v>
      </c>
      <c r="AC297" s="28" t="n">
        <f aca="false">IFERROR(ROUND($G297/SUM(Adições!$E:$E)*Operação!$C$7,2),0)</f>
        <v>0</v>
      </c>
      <c r="AD297" s="29" t="s">
        <v>40</v>
      </c>
      <c r="AE297" s="30" t="n">
        <f aca="false">IFERROR(ROUND(AG297*100/AF297,2),0)</f>
        <v>0</v>
      </c>
      <c r="AF297" s="28" t="n">
        <f aca="false">IFERROR(INDEX(Adições!$L$2:$L$301,MATCH($B297,Adições!$A$2:$A$301,0)),0)</f>
        <v>0</v>
      </c>
      <c r="AG297" s="30" t="n">
        <f aca="false">IFERROR(ROUND($G297/INDEX(Adições!$E$2:$E$301,MATCH($B297,Adições!$A$2:$A$301,0))*INDEX(Adições!$M$2:$M$301,MATCH($B297,Adições!$A$2:$A$301,0)),2),0)</f>
        <v>0</v>
      </c>
      <c r="AH297" s="24" t="str">
        <f aca="false">IFERROR(""&amp;INDEX(Adições!$N$2:$N$301,MATCH($B297,Adições!$A$2:$A$301,0)),"")</f>
        <v/>
      </c>
      <c r="AI297" s="29" t="s">
        <v>40</v>
      </c>
      <c r="AJ297" s="30" t="n">
        <f aca="false">IFERROR(ROUND(AL297*100/AK297,2),0)</f>
        <v>0</v>
      </c>
      <c r="AK297" s="28" t="n">
        <f aca="false">IFERROR(INDEX(Adições!$O$2:$O$301,MATCH($B297,Adições!$A$2:$A$301,0)),0)</f>
        <v>0</v>
      </c>
      <c r="AL297" s="30" t="n">
        <f aca="false">IFERROR(ROUND($G297/INDEX(Adições!$E$2:$E$301,MATCH($B297,Adições!$A$2:$A$301,0))*INDEX(Adições!$P$2:$P$301,MATCH($B297,Adições!$A$2:$A$301,0)),2),0)</f>
        <v>0</v>
      </c>
      <c r="AM297" s="24" t="str">
        <f aca="false">IFERROR(""&amp;INDEX(Adições!$Q$2:$Q$301,MATCH($B297,Adições!$A$2:$A$301,0)),"")</f>
        <v/>
      </c>
      <c r="AN297" s="28" t="n">
        <f aca="false">M297+Q297+W297+AB297+AC297+AG297+AL297</f>
        <v>0</v>
      </c>
    </row>
    <row r="298" customFormat="false" ht="12.8" hidden="false" customHeight="false" outlineLevel="0" collapsed="false">
      <c r="A298" s="34"/>
      <c r="B298" s="21"/>
      <c r="C298" s="35"/>
      <c r="D298" s="32"/>
      <c r="E298" s="24" t="str">
        <f aca="false">IFERROR(""&amp;INDEX(Adições!$B$2:$B$301,MATCH($B298,Adições!$A$2:$A$301,0)),"")</f>
        <v/>
      </c>
      <c r="F298" s="25" t="n">
        <f aca="false">IFERROR(ROUND($G298/INDEX(Adições!$E$2:$E$301,MATCH($B298,Adições!$A$2:$A$301,0))*INDEX(Adições!$F$2:$F$301,MATCH($B298,Adições!$A$2:$A$301,0)),2),0)</f>
        <v>0</v>
      </c>
      <c r="G298" s="26" t="n">
        <f aca="false">ROUND(C298*D298,4)</f>
        <v>0</v>
      </c>
      <c r="H298" s="27" t="n">
        <f aca="false">ROUND(D298*Operação!$C$1,8)</f>
        <v>0</v>
      </c>
      <c r="I298" s="28" t="n">
        <f aca="false">ROUND(C298*H298,2)</f>
        <v>0</v>
      </c>
      <c r="J298" s="28" t="n">
        <f aca="false">IFERROR(ROUND($F298/SUM(Adições!$F:$F)*Operação!$C$4,2),0)</f>
        <v>0</v>
      </c>
      <c r="K298" s="28" t="n">
        <f aca="false">IFERROR(ROUND($G298/SUM(Adições!$E:$E)*Operação!$C$5,2),0)</f>
        <v>0</v>
      </c>
      <c r="L298" s="28" t="n">
        <f aca="false">IFERROR(ROUND($G298/SUM(Adições!$E:$E)*Operação!$C$6,2),0)</f>
        <v>0</v>
      </c>
      <c r="M298" s="28" t="n">
        <f aca="false">I298+J298+K298+L298</f>
        <v>0</v>
      </c>
      <c r="N298" s="29" t="s">
        <v>40</v>
      </c>
      <c r="O298" s="30" t="n">
        <f aca="false">IFERROR(IF(P298&gt;0,ROUND((M298+W298+AB298+AC298+AG298+AL298)/(1-P298/100),2),0),0)</f>
        <v>0</v>
      </c>
      <c r="P298" s="30" t="n">
        <f aca="false">IFERROR(INDEX(Adições!$R$2:$R$301,MATCH($B298,Adições!$A$2:$A$301,0)),0)</f>
        <v>0</v>
      </c>
      <c r="Q298" s="30" t="n">
        <f aca="false">IFERROR(ROUND(O298*P298/100,2),0)</f>
        <v>0</v>
      </c>
      <c r="R298" s="30" t="n">
        <f aca="false">IFERROR(ROUND(Q298*(-INDEX(Adições!$S$2:$S$301,MATCH($B298,Adições!$A$2:$A$301,0))/100),2),0)</f>
        <v>0</v>
      </c>
      <c r="S298" s="24" t="str">
        <f aca="false">IFERROR(""&amp;INDEX(Adições!$T$2:$T$301,MATCH($B298,Adições!$A$2:$A$301,0)),"")</f>
        <v/>
      </c>
      <c r="T298" s="29" t="s">
        <v>40</v>
      </c>
      <c r="U298" s="30" t="n">
        <f aca="false">IFERROR(ROUND(W298*100/V298,2),0)</f>
        <v>0</v>
      </c>
      <c r="V298" s="31" t="n">
        <f aca="false">IFERROR(INDEX(Adições!$I$2:$I$301,MATCH($B298,Adições!$A$2:$A$301,0)),0)</f>
        <v>0</v>
      </c>
      <c r="W298" s="30" t="n">
        <f aca="false">IFERROR(ROUND($G298/INDEX(Adições!$E$2:$E$301,MATCH($B298,Adições!$A$2:$A$301,0))*INDEX(Adições!$J$2:$J$301,MATCH($B298,Adições!$A$2:$A$301,0)),2),0)</f>
        <v>0</v>
      </c>
      <c r="X298" s="24" t="str">
        <f aca="false">IFERROR(""&amp;INDEX(Adições!$K$2:$K$301,MATCH($B298,Adições!$A$2:$A$301,0)),"")</f>
        <v/>
      </c>
      <c r="Y298" s="29" t="s">
        <v>40</v>
      </c>
      <c r="Z298" s="30" t="n">
        <f aca="false">IFERROR(ROUND(AB298*100/AA298,2),0)</f>
        <v>0</v>
      </c>
      <c r="AA298" s="31" t="n">
        <f aca="false">IFERROR(INDEX(Adições!$G$2:$G$301,MATCH($B298,Adições!$A$2:$A$301,0)),0)</f>
        <v>0</v>
      </c>
      <c r="AB298" s="30" t="n">
        <f aca="false">IFERROR(ROUND($G298/INDEX(Adições!$E$2:$E$301,MATCH($B298,Adições!$A$2:$A$301,0))*INDEX(Adições!$H$2:$H$301,MATCH($B298,Adições!$A$2:$A$301,0)),2),0)</f>
        <v>0</v>
      </c>
      <c r="AC298" s="28" t="n">
        <f aca="false">IFERROR(ROUND($G298/SUM(Adições!$E:$E)*Operação!$C$7,2),0)</f>
        <v>0</v>
      </c>
      <c r="AD298" s="29" t="s">
        <v>40</v>
      </c>
      <c r="AE298" s="30" t="n">
        <f aca="false">IFERROR(ROUND(AG298*100/AF298,2),0)</f>
        <v>0</v>
      </c>
      <c r="AF298" s="28" t="n">
        <f aca="false">IFERROR(INDEX(Adições!$L$2:$L$301,MATCH($B298,Adições!$A$2:$A$301,0)),0)</f>
        <v>0</v>
      </c>
      <c r="AG298" s="30" t="n">
        <f aca="false">IFERROR(ROUND($G298/INDEX(Adições!$E$2:$E$301,MATCH($B298,Adições!$A$2:$A$301,0))*INDEX(Adições!$M$2:$M$301,MATCH($B298,Adições!$A$2:$A$301,0)),2),0)</f>
        <v>0</v>
      </c>
      <c r="AH298" s="24" t="str">
        <f aca="false">IFERROR(""&amp;INDEX(Adições!$N$2:$N$301,MATCH($B298,Adições!$A$2:$A$301,0)),"")</f>
        <v/>
      </c>
      <c r="AI298" s="29" t="s">
        <v>40</v>
      </c>
      <c r="AJ298" s="30" t="n">
        <f aca="false">IFERROR(ROUND(AL298*100/AK298,2),0)</f>
        <v>0</v>
      </c>
      <c r="AK298" s="28" t="n">
        <f aca="false">IFERROR(INDEX(Adições!$O$2:$O$301,MATCH($B298,Adições!$A$2:$A$301,0)),0)</f>
        <v>0</v>
      </c>
      <c r="AL298" s="30" t="n">
        <f aca="false">IFERROR(ROUND($G298/INDEX(Adições!$E$2:$E$301,MATCH($B298,Adições!$A$2:$A$301,0))*INDEX(Adições!$P$2:$P$301,MATCH($B298,Adições!$A$2:$A$301,0)),2),0)</f>
        <v>0</v>
      </c>
      <c r="AM298" s="24" t="str">
        <f aca="false">IFERROR(""&amp;INDEX(Adições!$Q$2:$Q$301,MATCH($B298,Adições!$A$2:$A$301,0)),"")</f>
        <v/>
      </c>
      <c r="AN298" s="28" t="n">
        <f aca="false">M298+Q298+W298+AB298+AC298+AG298+AL298</f>
        <v>0</v>
      </c>
    </row>
    <row r="299" customFormat="false" ht="12.8" hidden="false" customHeight="false" outlineLevel="0" collapsed="false">
      <c r="A299" s="34"/>
      <c r="B299" s="21"/>
      <c r="C299" s="35"/>
      <c r="D299" s="32"/>
      <c r="E299" s="24" t="str">
        <f aca="false">IFERROR(""&amp;INDEX(Adições!$B$2:$B$301,MATCH($B299,Adições!$A$2:$A$301,0)),"")</f>
        <v/>
      </c>
      <c r="F299" s="25" t="n">
        <f aca="false">IFERROR(ROUND($G299/INDEX(Adições!$E$2:$E$301,MATCH($B299,Adições!$A$2:$A$301,0))*INDEX(Adições!$F$2:$F$301,MATCH($B299,Adições!$A$2:$A$301,0)),2),0)</f>
        <v>0</v>
      </c>
      <c r="G299" s="26" t="n">
        <f aca="false">ROUND(C299*D299,4)</f>
        <v>0</v>
      </c>
      <c r="H299" s="27" t="n">
        <f aca="false">ROUND(D299*Operação!$C$1,8)</f>
        <v>0</v>
      </c>
      <c r="I299" s="28" t="n">
        <f aca="false">ROUND(C299*H299,2)</f>
        <v>0</v>
      </c>
      <c r="J299" s="28" t="n">
        <f aca="false">IFERROR(ROUND($F299/SUM(Adições!$F:$F)*Operação!$C$4,2),0)</f>
        <v>0</v>
      </c>
      <c r="K299" s="28" t="n">
        <f aca="false">IFERROR(ROUND($G299/SUM(Adições!$E:$E)*Operação!$C$5,2),0)</f>
        <v>0</v>
      </c>
      <c r="L299" s="28" t="n">
        <f aca="false">IFERROR(ROUND($G299/SUM(Adições!$E:$E)*Operação!$C$6,2),0)</f>
        <v>0</v>
      </c>
      <c r="M299" s="28" t="n">
        <f aca="false">I299+J299+K299+L299</f>
        <v>0</v>
      </c>
      <c r="N299" s="29" t="s">
        <v>40</v>
      </c>
      <c r="O299" s="30" t="n">
        <f aca="false">IFERROR(IF(P299&gt;0,ROUND((M299+W299+AB299+AC299+AG299+AL299)/(1-P299/100),2),0),0)</f>
        <v>0</v>
      </c>
      <c r="P299" s="30" t="n">
        <f aca="false">IFERROR(INDEX(Adições!$R$2:$R$301,MATCH($B299,Adições!$A$2:$A$301,0)),0)</f>
        <v>0</v>
      </c>
      <c r="Q299" s="30" t="n">
        <f aca="false">IFERROR(ROUND(O299*P299/100,2),0)</f>
        <v>0</v>
      </c>
      <c r="R299" s="30" t="n">
        <f aca="false">IFERROR(ROUND(Q299*(-INDEX(Adições!$S$2:$S$301,MATCH($B299,Adições!$A$2:$A$301,0))/100),2),0)</f>
        <v>0</v>
      </c>
      <c r="S299" s="24" t="str">
        <f aca="false">IFERROR(""&amp;INDEX(Adições!$T$2:$T$301,MATCH($B299,Adições!$A$2:$A$301,0)),"")</f>
        <v/>
      </c>
      <c r="T299" s="29" t="s">
        <v>40</v>
      </c>
      <c r="U299" s="30" t="n">
        <f aca="false">IFERROR(ROUND(W299*100/V299,2),0)</f>
        <v>0</v>
      </c>
      <c r="V299" s="31" t="n">
        <f aca="false">IFERROR(INDEX(Adições!$I$2:$I$301,MATCH($B299,Adições!$A$2:$A$301,0)),0)</f>
        <v>0</v>
      </c>
      <c r="W299" s="30" t="n">
        <f aca="false">IFERROR(ROUND($G299/INDEX(Adições!$E$2:$E$301,MATCH($B299,Adições!$A$2:$A$301,0))*INDEX(Adições!$J$2:$J$301,MATCH($B299,Adições!$A$2:$A$301,0)),2),0)</f>
        <v>0</v>
      </c>
      <c r="X299" s="24" t="str">
        <f aca="false">IFERROR(""&amp;INDEX(Adições!$K$2:$K$301,MATCH($B299,Adições!$A$2:$A$301,0)),"")</f>
        <v/>
      </c>
      <c r="Y299" s="29" t="s">
        <v>40</v>
      </c>
      <c r="Z299" s="30" t="n">
        <f aca="false">IFERROR(ROUND(AB299*100/AA299,2),0)</f>
        <v>0</v>
      </c>
      <c r="AA299" s="31" t="n">
        <f aca="false">IFERROR(INDEX(Adições!$G$2:$G$301,MATCH($B299,Adições!$A$2:$A$301,0)),0)</f>
        <v>0</v>
      </c>
      <c r="AB299" s="30" t="n">
        <f aca="false">IFERROR(ROUND($G299/INDEX(Adições!$E$2:$E$301,MATCH($B299,Adições!$A$2:$A$301,0))*INDEX(Adições!$H$2:$H$301,MATCH($B299,Adições!$A$2:$A$301,0)),2),0)</f>
        <v>0</v>
      </c>
      <c r="AC299" s="28" t="n">
        <f aca="false">IFERROR(ROUND($G299/SUM(Adições!$E:$E)*Operação!$C$7,2),0)</f>
        <v>0</v>
      </c>
      <c r="AD299" s="29" t="s">
        <v>40</v>
      </c>
      <c r="AE299" s="30" t="n">
        <f aca="false">IFERROR(ROUND(AG299*100/AF299,2),0)</f>
        <v>0</v>
      </c>
      <c r="AF299" s="28" t="n">
        <f aca="false">IFERROR(INDEX(Adições!$L$2:$L$301,MATCH($B299,Adições!$A$2:$A$301,0)),0)</f>
        <v>0</v>
      </c>
      <c r="AG299" s="30" t="n">
        <f aca="false">IFERROR(ROUND($G299/INDEX(Adições!$E$2:$E$301,MATCH($B299,Adições!$A$2:$A$301,0))*INDEX(Adições!$M$2:$M$301,MATCH($B299,Adições!$A$2:$A$301,0)),2),0)</f>
        <v>0</v>
      </c>
      <c r="AH299" s="24" t="str">
        <f aca="false">IFERROR(""&amp;INDEX(Adições!$N$2:$N$301,MATCH($B299,Adições!$A$2:$A$301,0)),"")</f>
        <v/>
      </c>
      <c r="AI299" s="29" t="s">
        <v>40</v>
      </c>
      <c r="AJ299" s="30" t="n">
        <f aca="false">IFERROR(ROUND(AL299*100/AK299,2),0)</f>
        <v>0</v>
      </c>
      <c r="AK299" s="28" t="n">
        <f aca="false">IFERROR(INDEX(Adições!$O$2:$O$301,MATCH($B299,Adições!$A$2:$A$301,0)),0)</f>
        <v>0</v>
      </c>
      <c r="AL299" s="30" t="n">
        <f aca="false">IFERROR(ROUND($G299/INDEX(Adições!$E$2:$E$301,MATCH($B299,Adições!$A$2:$A$301,0))*INDEX(Adições!$P$2:$P$301,MATCH($B299,Adições!$A$2:$A$301,0)),2),0)</f>
        <v>0</v>
      </c>
      <c r="AM299" s="24" t="str">
        <f aca="false">IFERROR(""&amp;INDEX(Adições!$Q$2:$Q$301,MATCH($B299,Adições!$A$2:$A$301,0)),"")</f>
        <v/>
      </c>
      <c r="AN299" s="28" t="n">
        <f aca="false">M299+Q299+W299+AB299+AC299+AG299+AL299</f>
        <v>0</v>
      </c>
    </row>
    <row r="300" customFormat="false" ht="12.8" hidden="false" customHeight="false" outlineLevel="0" collapsed="false">
      <c r="A300" s="34"/>
      <c r="B300" s="21"/>
      <c r="C300" s="35"/>
      <c r="D300" s="32"/>
      <c r="E300" s="24" t="str">
        <f aca="false">IFERROR(""&amp;INDEX(Adições!$B$2:$B$301,MATCH($B300,Adições!$A$2:$A$301,0)),"")</f>
        <v/>
      </c>
      <c r="F300" s="25" t="n">
        <f aca="false">IFERROR(ROUND($G300/INDEX(Adições!$E$2:$E$301,MATCH($B300,Adições!$A$2:$A$301,0))*INDEX(Adições!$F$2:$F$301,MATCH($B300,Adições!$A$2:$A$301,0)),2),0)</f>
        <v>0</v>
      </c>
      <c r="G300" s="26" t="n">
        <f aca="false">ROUND(C300*D300,4)</f>
        <v>0</v>
      </c>
      <c r="H300" s="27" t="n">
        <f aca="false">ROUND(D300*Operação!$C$1,8)</f>
        <v>0</v>
      </c>
      <c r="I300" s="28" t="n">
        <f aca="false">ROUND(C300*H300,2)</f>
        <v>0</v>
      </c>
      <c r="J300" s="28" t="n">
        <f aca="false">IFERROR(ROUND($F300/SUM(Adições!$F:$F)*Operação!$C$4,2),0)</f>
        <v>0</v>
      </c>
      <c r="K300" s="28" t="n">
        <f aca="false">IFERROR(ROUND($G300/SUM(Adições!$E:$E)*Operação!$C$5,2),0)</f>
        <v>0</v>
      </c>
      <c r="L300" s="28" t="n">
        <f aca="false">IFERROR(ROUND($G300/SUM(Adições!$E:$E)*Operação!$C$6,2),0)</f>
        <v>0</v>
      </c>
      <c r="M300" s="28" t="n">
        <f aca="false">I300+J300+K300+L300</f>
        <v>0</v>
      </c>
      <c r="N300" s="29" t="s">
        <v>40</v>
      </c>
      <c r="O300" s="30" t="n">
        <f aca="false">IFERROR(IF(P300&gt;0,ROUND((M300+W300+AB300+AC300+AG300+AL300)/(1-P300/100),2),0),0)</f>
        <v>0</v>
      </c>
      <c r="P300" s="30" t="n">
        <f aca="false">IFERROR(INDEX(Adições!$R$2:$R$301,MATCH($B300,Adições!$A$2:$A$301,0)),0)</f>
        <v>0</v>
      </c>
      <c r="Q300" s="30" t="n">
        <f aca="false">IFERROR(ROUND(O300*P300/100,2),0)</f>
        <v>0</v>
      </c>
      <c r="R300" s="30" t="n">
        <f aca="false">IFERROR(ROUND(Q300*(-INDEX(Adições!$S$2:$S$301,MATCH($B300,Adições!$A$2:$A$301,0))/100),2),0)</f>
        <v>0</v>
      </c>
      <c r="S300" s="24" t="str">
        <f aca="false">IFERROR(""&amp;INDEX(Adições!$T$2:$T$301,MATCH($B300,Adições!$A$2:$A$301,0)),"")</f>
        <v/>
      </c>
      <c r="T300" s="29" t="s">
        <v>40</v>
      </c>
      <c r="U300" s="30" t="n">
        <f aca="false">IFERROR(ROUND(W300*100/V300,2),0)</f>
        <v>0</v>
      </c>
      <c r="V300" s="31" t="n">
        <f aca="false">IFERROR(INDEX(Adições!$I$2:$I$301,MATCH($B300,Adições!$A$2:$A$301,0)),0)</f>
        <v>0</v>
      </c>
      <c r="W300" s="30" t="n">
        <f aca="false">IFERROR(ROUND($G300/INDEX(Adições!$E$2:$E$301,MATCH($B300,Adições!$A$2:$A$301,0))*INDEX(Adições!$J$2:$J$301,MATCH($B300,Adições!$A$2:$A$301,0)),2),0)</f>
        <v>0</v>
      </c>
      <c r="X300" s="24" t="str">
        <f aca="false">IFERROR(""&amp;INDEX(Adições!$K$2:$K$301,MATCH($B300,Adições!$A$2:$A$301,0)),"")</f>
        <v/>
      </c>
      <c r="Y300" s="29" t="s">
        <v>40</v>
      </c>
      <c r="Z300" s="30" t="n">
        <f aca="false">IFERROR(ROUND(AB300*100/AA300,2),0)</f>
        <v>0</v>
      </c>
      <c r="AA300" s="31" t="n">
        <f aca="false">IFERROR(INDEX(Adições!$G$2:$G$301,MATCH($B300,Adições!$A$2:$A$301,0)),0)</f>
        <v>0</v>
      </c>
      <c r="AB300" s="30" t="n">
        <f aca="false">IFERROR(ROUND($G300/INDEX(Adições!$E$2:$E$301,MATCH($B300,Adições!$A$2:$A$301,0))*INDEX(Adições!$H$2:$H$301,MATCH($B300,Adições!$A$2:$A$301,0)),2),0)</f>
        <v>0</v>
      </c>
      <c r="AC300" s="28" t="n">
        <f aca="false">IFERROR(ROUND($G300/SUM(Adições!$E:$E)*Operação!$C$7,2),0)</f>
        <v>0</v>
      </c>
      <c r="AD300" s="29" t="s">
        <v>40</v>
      </c>
      <c r="AE300" s="30" t="n">
        <f aca="false">IFERROR(ROUND(AG300*100/AF300,2),0)</f>
        <v>0</v>
      </c>
      <c r="AF300" s="28" t="n">
        <f aca="false">IFERROR(INDEX(Adições!$L$2:$L$301,MATCH($B300,Adições!$A$2:$A$301,0)),0)</f>
        <v>0</v>
      </c>
      <c r="AG300" s="30" t="n">
        <f aca="false">IFERROR(ROUND($G300/INDEX(Adições!$E$2:$E$301,MATCH($B300,Adições!$A$2:$A$301,0))*INDEX(Adições!$M$2:$M$301,MATCH($B300,Adições!$A$2:$A$301,0)),2),0)</f>
        <v>0</v>
      </c>
      <c r="AH300" s="24" t="str">
        <f aca="false">IFERROR(""&amp;INDEX(Adições!$N$2:$N$301,MATCH($B300,Adições!$A$2:$A$301,0)),"")</f>
        <v/>
      </c>
      <c r="AI300" s="29" t="s">
        <v>40</v>
      </c>
      <c r="AJ300" s="30" t="n">
        <f aca="false">IFERROR(ROUND(AL300*100/AK300,2),0)</f>
        <v>0</v>
      </c>
      <c r="AK300" s="28" t="n">
        <f aca="false">IFERROR(INDEX(Adições!$O$2:$O$301,MATCH($B300,Adições!$A$2:$A$301,0)),0)</f>
        <v>0</v>
      </c>
      <c r="AL300" s="30" t="n">
        <f aca="false">IFERROR(ROUND($G300/INDEX(Adições!$E$2:$E$301,MATCH($B300,Adições!$A$2:$A$301,0))*INDEX(Adições!$P$2:$P$301,MATCH($B300,Adições!$A$2:$A$301,0)),2),0)</f>
        <v>0</v>
      </c>
      <c r="AM300" s="24" t="str">
        <f aca="false">IFERROR(""&amp;INDEX(Adições!$Q$2:$Q$301,MATCH($B300,Adições!$A$2:$A$301,0)),"")</f>
        <v/>
      </c>
      <c r="AN300" s="28" t="n">
        <f aca="false">M300+Q300+W300+AB300+AC300+AG300+AL300</f>
        <v>0</v>
      </c>
    </row>
    <row r="301" customFormat="false" ht="12.8" hidden="false" customHeight="false" outlineLevel="0" collapsed="false">
      <c r="A301" s="34"/>
      <c r="B301" s="21"/>
      <c r="C301" s="35"/>
      <c r="D301" s="32"/>
      <c r="E301" s="24" t="str">
        <f aca="false">IFERROR(""&amp;INDEX(Adições!$B$2:$B$301,MATCH($B301,Adições!$A$2:$A$301,0)),"")</f>
        <v/>
      </c>
      <c r="F301" s="25" t="n">
        <f aca="false">IFERROR(ROUND($G301/INDEX(Adições!$E$2:$E$301,MATCH($B301,Adições!$A$2:$A$301,0))*INDEX(Adições!$F$2:$F$301,MATCH($B301,Adições!$A$2:$A$301,0)),2),0)</f>
        <v>0</v>
      </c>
      <c r="G301" s="26" t="n">
        <f aca="false">ROUND(C301*D301,4)</f>
        <v>0</v>
      </c>
      <c r="H301" s="27" t="n">
        <f aca="false">ROUND(D301*Operação!$C$1,8)</f>
        <v>0</v>
      </c>
      <c r="I301" s="28" t="n">
        <f aca="false">ROUND(C301*H301,2)</f>
        <v>0</v>
      </c>
      <c r="J301" s="28" t="n">
        <f aca="false">IFERROR(ROUND($F301/SUM(Adições!$F:$F)*Operação!$C$4,2),0)</f>
        <v>0</v>
      </c>
      <c r="K301" s="28" t="n">
        <f aca="false">IFERROR(ROUND($G301/SUM(Adições!$E:$E)*Operação!$C$5,2),0)</f>
        <v>0</v>
      </c>
      <c r="L301" s="28" t="n">
        <f aca="false">IFERROR(ROUND($G301/SUM(Adições!$E:$E)*Operação!$C$6,2),0)</f>
        <v>0</v>
      </c>
      <c r="M301" s="28" t="n">
        <f aca="false">I301+J301+K301+L301</f>
        <v>0</v>
      </c>
      <c r="N301" s="29" t="s">
        <v>40</v>
      </c>
      <c r="O301" s="30" t="n">
        <f aca="false">IFERROR(IF(P301&gt;0,ROUND((M301+W301+AB301+AC301+AG301+AL301)/(1-P301/100),2),0),0)</f>
        <v>0</v>
      </c>
      <c r="P301" s="30" t="n">
        <f aca="false">IFERROR(INDEX(Adições!$R$2:$R$301,MATCH($B301,Adições!$A$2:$A$301,0)),0)</f>
        <v>0</v>
      </c>
      <c r="Q301" s="30" t="n">
        <f aca="false">IFERROR(ROUND(O301*P301/100,2),0)</f>
        <v>0</v>
      </c>
      <c r="R301" s="30" t="n">
        <f aca="false">IFERROR(ROUND(Q301*(-INDEX(Adições!$S$2:$S$301,MATCH($B301,Adições!$A$2:$A$301,0))/100),2),0)</f>
        <v>0</v>
      </c>
      <c r="S301" s="24" t="str">
        <f aca="false">IFERROR(""&amp;INDEX(Adições!$T$2:$T$301,MATCH($B301,Adições!$A$2:$A$301,0)),"")</f>
        <v/>
      </c>
      <c r="T301" s="29" t="s">
        <v>40</v>
      </c>
      <c r="U301" s="30" t="n">
        <f aca="false">IFERROR(ROUND(W301*100/V301,2),0)</f>
        <v>0</v>
      </c>
      <c r="V301" s="31" t="n">
        <f aca="false">IFERROR(INDEX(Adições!$I$2:$I$301,MATCH($B301,Adições!$A$2:$A$301,0)),0)</f>
        <v>0</v>
      </c>
      <c r="W301" s="30" t="n">
        <f aca="false">IFERROR(ROUND($G301/INDEX(Adições!$E$2:$E$301,MATCH($B301,Adições!$A$2:$A$301,0))*INDEX(Adições!$J$2:$J$301,MATCH($B301,Adições!$A$2:$A$301,0)),2),0)</f>
        <v>0</v>
      </c>
      <c r="X301" s="24" t="str">
        <f aca="false">IFERROR(""&amp;INDEX(Adições!$K$2:$K$301,MATCH($B301,Adições!$A$2:$A$301,0)),"")</f>
        <v/>
      </c>
      <c r="Y301" s="29" t="s">
        <v>40</v>
      </c>
      <c r="Z301" s="30" t="n">
        <f aca="false">IFERROR(ROUND(AB301*100/AA301,2),0)</f>
        <v>0</v>
      </c>
      <c r="AA301" s="31" t="n">
        <f aca="false">IFERROR(INDEX(Adições!$G$2:$G$301,MATCH($B301,Adições!$A$2:$A$301,0)),0)</f>
        <v>0</v>
      </c>
      <c r="AB301" s="30" t="n">
        <f aca="false">IFERROR(ROUND($G301/INDEX(Adições!$E$2:$E$301,MATCH($B301,Adições!$A$2:$A$301,0))*INDEX(Adições!$H$2:$H$301,MATCH($B301,Adições!$A$2:$A$301,0)),2),0)</f>
        <v>0</v>
      </c>
      <c r="AC301" s="28" t="n">
        <f aca="false">IFERROR(ROUND($G301/SUM(Adições!$E:$E)*Operação!$C$7,2),0)</f>
        <v>0</v>
      </c>
      <c r="AD301" s="29" t="s">
        <v>40</v>
      </c>
      <c r="AE301" s="30" t="n">
        <f aca="false">IFERROR(ROUND(AG301*100/AF301,2),0)</f>
        <v>0</v>
      </c>
      <c r="AF301" s="28" t="n">
        <f aca="false">IFERROR(INDEX(Adições!$L$2:$L$301,MATCH($B301,Adições!$A$2:$A$301,0)),0)</f>
        <v>0</v>
      </c>
      <c r="AG301" s="30" t="n">
        <f aca="false">IFERROR(ROUND($G301/INDEX(Adições!$E$2:$E$301,MATCH($B301,Adições!$A$2:$A$301,0))*INDEX(Adições!$M$2:$M$301,MATCH($B301,Adições!$A$2:$A$301,0)),2),0)</f>
        <v>0</v>
      </c>
      <c r="AH301" s="24" t="str">
        <f aca="false">IFERROR(""&amp;INDEX(Adições!$N$2:$N$301,MATCH($B301,Adições!$A$2:$A$301,0)),"")</f>
        <v/>
      </c>
      <c r="AI301" s="29" t="s">
        <v>40</v>
      </c>
      <c r="AJ301" s="30" t="n">
        <f aca="false">IFERROR(ROUND(AL301*100/AK301,2),0)</f>
        <v>0</v>
      </c>
      <c r="AK301" s="28" t="n">
        <f aca="false">IFERROR(INDEX(Adições!$O$2:$O$301,MATCH($B301,Adições!$A$2:$A$301,0)),0)</f>
        <v>0</v>
      </c>
      <c r="AL301" s="30" t="n">
        <f aca="false">IFERROR(ROUND($G301/INDEX(Adições!$E$2:$E$301,MATCH($B301,Adições!$A$2:$A$301,0))*INDEX(Adições!$P$2:$P$301,MATCH($B301,Adições!$A$2:$A$301,0)),2),0)</f>
        <v>0</v>
      </c>
      <c r="AM301" s="24" t="str">
        <f aca="false">IFERROR(""&amp;INDEX(Adições!$Q$2:$Q$301,MATCH($B301,Adições!$A$2:$A$301,0)),"")</f>
        <v/>
      </c>
      <c r="AN301" s="28" t="n">
        <f aca="false">M301+Q301+W301+AB301+AC301+AG301+AL301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0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4" activeCellId="0" sqref="A4"/>
    </sheetView>
  </sheetViews>
  <sheetFormatPr defaultColWidth="11.58984375" defaultRowHeight="12.8" zeroHeight="false" outlineLevelRow="0" outlineLevelCol="0"/>
  <cols>
    <col collapsed="false" customWidth="true" hidden="false" outlineLevel="0" max="3" min="1" style="1" width="16.2"/>
    <col collapsed="false" customWidth="true" hidden="false" outlineLevel="0" max="4" min="4" style="36" width="16.2"/>
    <col collapsed="false" customWidth="true" hidden="false" outlineLevel="0" max="5" min="5" style="8" width="16.2"/>
    <col collapsed="false" customWidth="true" hidden="false" outlineLevel="0" max="6" min="6" style="37" width="16.2"/>
    <col collapsed="false" customWidth="true" hidden="false" outlineLevel="0" max="10" min="7" style="8" width="16.2"/>
    <col collapsed="false" customWidth="true" hidden="false" outlineLevel="0" max="11" min="11" style="38" width="16.2"/>
    <col collapsed="false" customWidth="true" hidden="false" outlineLevel="0" max="13" min="12" style="8" width="16.2"/>
    <col collapsed="false" customWidth="true" hidden="false" outlineLevel="0" max="14" min="14" style="38" width="16.2"/>
    <col collapsed="false" customWidth="true" hidden="false" outlineLevel="0" max="16" min="15" style="8" width="16.2"/>
    <col collapsed="false" customWidth="true" hidden="false" outlineLevel="0" max="17" min="17" style="38" width="16.2"/>
    <col collapsed="false" customWidth="true" hidden="false" outlineLevel="0" max="19" min="18" style="39" width="16.2"/>
    <col collapsed="false" customWidth="true" hidden="false" outlineLevel="0" max="20" min="20" style="38" width="16.2"/>
    <col collapsed="false" customWidth="false" hidden="false" outlineLevel="0" max="1024" min="21" style="1" width="11.57"/>
  </cols>
  <sheetData>
    <row r="1" s="19" customFormat="true" ht="12.8" hidden="false" customHeight="false" outlineLevel="0" collapsed="false">
      <c r="A1" s="40" t="s">
        <v>41</v>
      </c>
      <c r="B1" s="41" t="s">
        <v>4</v>
      </c>
      <c r="C1" s="41" t="s">
        <v>42</v>
      </c>
      <c r="D1" s="42" t="s">
        <v>43</v>
      </c>
      <c r="E1" s="43" t="s">
        <v>44</v>
      </c>
      <c r="F1" s="44" t="s">
        <v>45</v>
      </c>
      <c r="G1" s="43" t="s">
        <v>26</v>
      </c>
      <c r="H1" s="43" t="s">
        <v>27</v>
      </c>
      <c r="I1" s="43" t="s">
        <v>21</v>
      </c>
      <c r="J1" s="43" t="s">
        <v>22</v>
      </c>
      <c r="K1" s="42" t="s">
        <v>23</v>
      </c>
      <c r="L1" s="43" t="s">
        <v>31</v>
      </c>
      <c r="M1" s="43" t="s">
        <v>32</v>
      </c>
      <c r="N1" s="42" t="s">
        <v>33</v>
      </c>
      <c r="O1" s="43" t="s">
        <v>36</v>
      </c>
      <c r="P1" s="43" t="s">
        <v>37</v>
      </c>
      <c r="Q1" s="42" t="s">
        <v>38</v>
      </c>
      <c r="R1" s="45" t="s">
        <v>15</v>
      </c>
      <c r="S1" s="45" t="s">
        <v>46</v>
      </c>
      <c r="T1" s="42" t="s">
        <v>18</v>
      </c>
    </row>
    <row r="2" customFormat="false" ht="12.8" hidden="false" customHeight="false" outlineLevel="0" collapsed="false">
      <c r="A2" s="46" t="n">
        <v>1</v>
      </c>
      <c r="B2" s="47"/>
      <c r="C2" s="48"/>
      <c r="D2" s="47"/>
      <c r="E2" s="48"/>
      <c r="F2" s="49"/>
      <c r="G2" s="48"/>
      <c r="H2" s="48"/>
      <c r="I2" s="48"/>
      <c r="J2" s="48"/>
      <c r="K2" s="50"/>
      <c r="L2" s="48"/>
      <c r="M2" s="48"/>
      <c r="N2" s="50"/>
      <c r="O2" s="48"/>
      <c r="P2" s="48"/>
      <c r="Q2" s="50"/>
      <c r="R2" s="51"/>
      <c r="S2" s="51"/>
      <c r="T2" s="50"/>
    </row>
    <row r="3" customFormat="false" ht="12.8" hidden="false" customHeight="false" outlineLevel="0" collapsed="false">
      <c r="A3" s="46" t="n">
        <v>2</v>
      </c>
      <c r="B3" s="47"/>
      <c r="C3" s="48"/>
      <c r="D3" s="47"/>
      <c r="E3" s="48"/>
      <c r="F3" s="49"/>
      <c r="G3" s="48"/>
      <c r="H3" s="48"/>
      <c r="I3" s="48"/>
      <c r="J3" s="48"/>
      <c r="K3" s="50"/>
      <c r="L3" s="52"/>
      <c r="M3" s="48"/>
      <c r="N3" s="50"/>
      <c r="O3" s="48"/>
      <c r="P3" s="48"/>
      <c r="Q3" s="50"/>
      <c r="R3" s="51"/>
      <c r="S3" s="51"/>
      <c r="T3" s="53"/>
    </row>
    <row r="4" customFormat="false" ht="12.8" hidden="false" customHeight="false" outlineLevel="0" collapsed="false">
      <c r="A4" s="46" t="n">
        <v>3</v>
      </c>
      <c r="B4" s="47"/>
      <c r="C4" s="48"/>
      <c r="D4" s="47"/>
      <c r="E4" s="48"/>
      <c r="F4" s="49"/>
      <c r="G4" s="48"/>
      <c r="H4" s="48"/>
      <c r="I4" s="48"/>
      <c r="J4" s="48"/>
      <c r="K4" s="50"/>
      <c r="L4" s="48"/>
      <c r="M4" s="48"/>
      <c r="N4" s="50"/>
      <c r="O4" s="48"/>
      <c r="P4" s="48"/>
      <c r="Q4" s="50"/>
      <c r="R4" s="51"/>
      <c r="S4" s="51"/>
      <c r="T4" s="53"/>
    </row>
    <row r="5" customFormat="false" ht="12.8" hidden="false" customHeight="false" outlineLevel="0" collapsed="false">
      <c r="A5" s="46" t="n">
        <v>4</v>
      </c>
      <c r="B5" s="20"/>
      <c r="C5" s="54"/>
      <c r="D5" s="20"/>
      <c r="E5" s="52"/>
      <c r="F5" s="55"/>
      <c r="G5" s="52"/>
      <c r="H5" s="52"/>
      <c r="I5" s="52"/>
      <c r="J5" s="52"/>
      <c r="K5" s="53"/>
      <c r="L5" s="52"/>
      <c r="M5" s="52"/>
      <c r="N5" s="53"/>
      <c r="O5" s="52"/>
      <c r="P5" s="52"/>
      <c r="Q5" s="53"/>
      <c r="R5" s="51"/>
      <c r="S5" s="51"/>
      <c r="T5" s="53"/>
    </row>
    <row r="6" customFormat="false" ht="12.8" hidden="false" customHeight="false" outlineLevel="0" collapsed="false">
      <c r="A6" s="46" t="n">
        <v>5</v>
      </c>
      <c r="B6" s="20"/>
      <c r="C6" s="54"/>
      <c r="D6" s="20"/>
      <c r="E6" s="52"/>
      <c r="F6" s="55"/>
      <c r="G6" s="52"/>
      <c r="H6" s="52"/>
      <c r="I6" s="52"/>
      <c r="J6" s="52"/>
      <c r="K6" s="53"/>
      <c r="L6" s="52"/>
      <c r="M6" s="52"/>
      <c r="N6" s="53"/>
      <c r="O6" s="52"/>
      <c r="P6" s="52"/>
      <c r="Q6" s="53"/>
      <c r="R6" s="51"/>
      <c r="S6" s="51"/>
      <c r="T6" s="53"/>
    </row>
    <row r="7" customFormat="false" ht="12.8" hidden="false" customHeight="false" outlineLevel="0" collapsed="false">
      <c r="A7" s="46" t="n">
        <v>6</v>
      </c>
      <c r="B7" s="20"/>
      <c r="C7" s="54"/>
      <c r="D7" s="20"/>
      <c r="E7" s="52"/>
      <c r="F7" s="55"/>
      <c r="G7" s="52"/>
      <c r="H7" s="52"/>
      <c r="I7" s="52"/>
      <c r="J7" s="52"/>
      <c r="K7" s="53"/>
      <c r="L7" s="52"/>
      <c r="M7" s="52"/>
      <c r="N7" s="53"/>
      <c r="O7" s="52"/>
      <c r="P7" s="52"/>
      <c r="Q7" s="53"/>
      <c r="R7" s="51"/>
      <c r="S7" s="51"/>
      <c r="T7" s="53"/>
    </row>
    <row r="8" customFormat="false" ht="12.8" hidden="false" customHeight="false" outlineLevel="0" collapsed="false">
      <c r="A8" s="46" t="n">
        <v>7</v>
      </c>
      <c r="B8" s="20"/>
      <c r="C8" s="54"/>
      <c r="D8" s="20"/>
      <c r="E8" s="52"/>
      <c r="F8" s="55"/>
      <c r="G8" s="52"/>
      <c r="H8" s="52"/>
      <c r="I8" s="52"/>
      <c r="J8" s="52"/>
      <c r="K8" s="53"/>
      <c r="L8" s="52"/>
      <c r="M8" s="52"/>
      <c r="N8" s="53"/>
      <c r="O8" s="52"/>
      <c r="P8" s="52"/>
      <c r="Q8" s="53"/>
      <c r="R8" s="51"/>
      <c r="S8" s="51"/>
      <c r="T8" s="53"/>
    </row>
    <row r="9" customFormat="false" ht="12.8" hidden="false" customHeight="false" outlineLevel="0" collapsed="false">
      <c r="A9" s="46" t="n">
        <v>8</v>
      </c>
      <c r="B9" s="20"/>
      <c r="C9" s="54"/>
      <c r="D9" s="20"/>
      <c r="E9" s="52"/>
      <c r="F9" s="55"/>
      <c r="G9" s="52"/>
      <c r="H9" s="52"/>
      <c r="I9" s="52"/>
      <c r="J9" s="52"/>
      <c r="K9" s="53"/>
      <c r="L9" s="52"/>
      <c r="M9" s="52"/>
      <c r="N9" s="53"/>
      <c r="O9" s="52"/>
      <c r="P9" s="52"/>
      <c r="Q9" s="53"/>
      <c r="R9" s="51"/>
      <c r="S9" s="51"/>
      <c r="T9" s="53"/>
    </row>
    <row r="10" customFormat="false" ht="12.8" hidden="false" customHeight="false" outlineLevel="0" collapsed="false">
      <c r="A10" s="46" t="n">
        <v>9</v>
      </c>
      <c r="B10" s="20"/>
      <c r="C10" s="54"/>
      <c r="D10" s="20"/>
      <c r="E10" s="52"/>
      <c r="F10" s="55"/>
      <c r="G10" s="52"/>
      <c r="H10" s="52"/>
      <c r="I10" s="52"/>
      <c r="J10" s="52"/>
      <c r="K10" s="53"/>
      <c r="L10" s="52"/>
      <c r="M10" s="52"/>
      <c r="N10" s="53"/>
      <c r="O10" s="52"/>
      <c r="P10" s="52"/>
      <c r="Q10" s="53"/>
      <c r="R10" s="51"/>
      <c r="S10" s="51"/>
      <c r="T10" s="53"/>
    </row>
    <row r="11" customFormat="false" ht="12.8" hidden="false" customHeight="false" outlineLevel="0" collapsed="false">
      <c r="A11" s="46" t="n">
        <v>10</v>
      </c>
      <c r="B11" s="20"/>
      <c r="C11" s="54"/>
      <c r="D11" s="20"/>
      <c r="E11" s="52"/>
      <c r="F11" s="55"/>
      <c r="G11" s="52"/>
      <c r="H11" s="52"/>
      <c r="I11" s="52"/>
      <c r="J11" s="52"/>
      <c r="K11" s="53"/>
      <c r="L11" s="52"/>
      <c r="M11" s="52"/>
      <c r="N11" s="53"/>
      <c r="O11" s="52"/>
      <c r="P11" s="52"/>
      <c r="Q11" s="53"/>
      <c r="R11" s="51"/>
      <c r="S11" s="51"/>
      <c r="T11" s="53"/>
    </row>
    <row r="12" customFormat="false" ht="12.8" hidden="false" customHeight="false" outlineLevel="0" collapsed="false">
      <c r="A12" s="46" t="n">
        <v>11</v>
      </c>
      <c r="B12" s="20"/>
      <c r="C12" s="54"/>
      <c r="D12" s="20"/>
      <c r="E12" s="52"/>
      <c r="F12" s="55"/>
      <c r="G12" s="52"/>
      <c r="H12" s="52"/>
      <c r="I12" s="52"/>
      <c r="J12" s="52"/>
      <c r="K12" s="53"/>
      <c r="L12" s="52"/>
      <c r="M12" s="52"/>
      <c r="N12" s="53"/>
      <c r="O12" s="52"/>
      <c r="P12" s="52"/>
      <c r="Q12" s="53"/>
      <c r="R12" s="51"/>
      <c r="S12" s="51"/>
      <c r="T12" s="53"/>
    </row>
    <row r="13" customFormat="false" ht="12.8" hidden="false" customHeight="false" outlineLevel="0" collapsed="false">
      <c r="A13" s="46" t="n">
        <v>12</v>
      </c>
      <c r="B13" s="20"/>
      <c r="C13" s="54"/>
      <c r="D13" s="20"/>
      <c r="E13" s="52"/>
      <c r="F13" s="55"/>
      <c r="G13" s="52"/>
      <c r="H13" s="52"/>
      <c r="I13" s="52"/>
      <c r="J13" s="52"/>
      <c r="K13" s="53"/>
      <c r="L13" s="52"/>
      <c r="M13" s="52"/>
      <c r="N13" s="53"/>
      <c r="O13" s="52"/>
      <c r="P13" s="52"/>
      <c r="Q13" s="53"/>
      <c r="R13" s="51"/>
      <c r="S13" s="51"/>
      <c r="T13" s="53"/>
    </row>
    <row r="14" customFormat="false" ht="12.8" hidden="false" customHeight="false" outlineLevel="0" collapsed="false">
      <c r="A14" s="46" t="n">
        <v>13</v>
      </c>
      <c r="B14" s="20"/>
      <c r="C14" s="54"/>
      <c r="D14" s="20"/>
      <c r="E14" s="52"/>
      <c r="F14" s="55"/>
      <c r="G14" s="52"/>
      <c r="H14" s="52"/>
      <c r="I14" s="52"/>
      <c r="J14" s="52"/>
      <c r="K14" s="53"/>
      <c r="L14" s="52"/>
      <c r="M14" s="52"/>
      <c r="N14" s="53"/>
      <c r="O14" s="52"/>
      <c r="P14" s="52"/>
      <c r="Q14" s="53"/>
      <c r="R14" s="51"/>
      <c r="S14" s="51"/>
      <c r="T14" s="53"/>
    </row>
    <row r="15" customFormat="false" ht="12.8" hidden="false" customHeight="false" outlineLevel="0" collapsed="false">
      <c r="A15" s="46" t="n">
        <v>14</v>
      </c>
      <c r="B15" s="20"/>
      <c r="C15" s="54"/>
      <c r="D15" s="20"/>
      <c r="E15" s="52"/>
      <c r="F15" s="55"/>
      <c r="G15" s="52"/>
      <c r="H15" s="52"/>
      <c r="I15" s="52"/>
      <c r="J15" s="52"/>
      <c r="K15" s="53"/>
      <c r="L15" s="52"/>
      <c r="M15" s="52"/>
      <c r="N15" s="53"/>
      <c r="O15" s="52"/>
      <c r="P15" s="52"/>
      <c r="Q15" s="53"/>
      <c r="R15" s="51"/>
      <c r="S15" s="51"/>
      <c r="T15" s="53"/>
    </row>
    <row r="16" customFormat="false" ht="12.8" hidden="false" customHeight="false" outlineLevel="0" collapsed="false">
      <c r="A16" s="46" t="n">
        <v>15</v>
      </c>
      <c r="B16" s="20"/>
      <c r="C16" s="54"/>
      <c r="D16" s="20"/>
      <c r="E16" s="52"/>
      <c r="F16" s="55"/>
      <c r="G16" s="52"/>
      <c r="H16" s="52"/>
      <c r="I16" s="52"/>
      <c r="J16" s="52"/>
      <c r="K16" s="53"/>
      <c r="L16" s="52"/>
      <c r="M16" s="52"/>
      <c r="N16" s="53"/>
      <c r="O16" s="52"/>
      <c r="P16" s="52"/>
      <c r="Q16" s="53"/>
      <c r="R16" s="51"/>
      <c r="S16" s="51"/>
      <c r="T16" s="53"/>
    </row>
    <row r="17" customFormat="false" ht="12.8" hidden="false" customHeight="false" outlineLevel="0" collapsed="false">
      <c r="A17" s="46" t="n">
        <v>16</v>
      </c>
      <c r="B17" s="20"/>
      <c r="C17" s="54"/>
      <c r="D17" s="20"/>
      <c r="E17" s="52"/>
      <c r="F17" s="55"/>
      <c r="G17" s="52"/>
      <c r="H17" s="52"/>
      <c r="I17" s="52"/>
      <c r="J17" s="52"/>
      <c r="K17" s="53"/>
      <c r="L17" s="52"/>
      <c r="M17" s="52"/>
      <c r="N17" s="53"/>
      <c r="O17" s="52"/>
      <c r="P17" s="52"/>
      <c r="Q17" s="53"/>
      <c r="R17" s="51"/>
      <c r="S17" s="51"/>
      <c r="T17" s="53"/>
    </row>
    <row r="18" customFormat="false" ht="12.8" hidden="false" customHeight="false" outlineLevel="0" collapsed="false">
      <c r="A18" s="46" t="n">
        <v>17</v>
      </c>
      <c r="B18" s="20"/>
      <c r="C18" s="54"/>
      <c r="D18" s="56"/>
      <c r="E18" s="52"/>
      <c r="F18" s="55"/>
      <c r="G18" s="52"/>
      <c r="H18" s="52"/>
      <c r="I18" s="52"/>
      <c r="J18" s="52"/>
      <c r="K18" s="53"/>
      <c r="L18" s="52"/>
      <c r="M18" s="52"/>
      <c r="N18" s="53"/>
      <c r="O18" s="52"/>
      <c r="P18" s="52"/>
      <c r="Q18" s="53"/>
      <c r="R18" s="51"/>
      <c r="S18" s="51"/>
      <c r="T18" s="53"/>
    </row>
    <row r="19" customFormat="false" ht="12.8" hidden="false" customHeight="false" outlineLevel="0" collapsed="false">
      <c r="A19" s="46" t="n">
        <v>18</v>
      </c>
      <c r="B19" s="20"/>
      <c r="C19" s="54"/>
      <c r="D19" s="56"/>
      <c r="E19" s="52"/>
      <c r="F19" s="55"/>
      <c r="G19" s="52"/>
      <c r="H19" s="52"/>
      <c r="I19" s="52"/>
      <c r="J19" s="52"/>
      <c r="K19" s="53"/>
      <c r="L19" s="52"/>
      <c r="M19" s="52"/>
      <c r="N19" s="53"/>
      <c r="O19" s="52"/>
      <c r="P19" s="52"/>
      <c r="Q19" s="53"/>
      <c r="R19" s="51"/>
      <c r="S19" s="51"/>
      <c r="T19" s="53"/>
    </row>
    <row r="20" customFormat="false" ht="12.8" hidden="false" customHeight="false" outlineLevel="0" collapsed="false">
      <c r="A20" s="46" t="n">
        <v>19</v>
      </c>
      <c r="B20" s="20"/>
      <c r="C20" s="54"/>
      <c r="D20" s="56"/>
      <c r="E20" s="52"/>
      <c r="F20" s="55"/>
      <c r="G20" s="52"/>
      <c r="H20" s="52"/>
      <c r="I20" s="52"/>
      <c r="J20" s="52"/>
      <c r="K20" s="53"/>
      <c r="L20" s="52"/>
      <c r="M20" s="52"/>
      <c r="N20" s="53"/>
      <c r="O20" s="52"/>
      <c r="P20" s="52"/>
      <c r="Q20" s="53"/>
      <c r="R20" s="51"/>
      <c r="S20" s="51"/>
      <c r="T20" s="53"/>
    </row>
    <row r="21" customFormat="false" ht="12.8" hidden="false" customHeight="false" outlineLevel="0" collapsed="false">
      <c r="A21" s="46" t="n">
        <v>20</v>
      </c>
      <c r="B21" s="20"/>
      <c r="C21" s="54"/>
      <c r="D21" s="56"/>
      <c r="E21" s="52"/>
      <c r="F21" s="55"/>
      <c r="G21" s="52"/>
      <c r="H21" s="52"/>
      <c r="I21" s="52"/>
      <c r="J21" s="52"/>
      <c r="K21" s="53"/>
      <c r="L21" s="52"/>
      <c r="M21" s="52"/>
      <c r="N21" s="53"/>
      <c r="O21" s="52"/>
      <c r="P21" s="52"/>
      <c r="Q21" s="53"/>
      <c r="R21" s="51"/>
      <c r="S21" s="51"/>
      <c r="T21" s="53"/>
    </row>
    <row r="22" customFormat="false" ht="12.8" hidden="false" customHeight="false" outlineLevel="0" collapsed="false">
      <c r="A22" s="46" t="n">
        <v>21</v>
      </c>
      <c r="B22" s="20"/>
      <c r="C22" s="54"/>
      <c r="D22" s="56"/>
      <c r="E22" s="52"/>
      <c r="F22" s="55"/>
      <c r="G22" s="52"/>
      <c r="H22" s="52"/>
      <c r="I22" s="52"/>
      <c r="J22" s="52"/>
      <c r="K22" s="53"/>
      <c r="L22" s="52"/>
      <c r="M22" s="52"/>
      <c r="N22" s="53"/>
      <c r="O22" s="52"/>
      <c r="P22" s="52"/>
      <c r="Q22" s="53"/>
      <c r="R22" s="51"/>
      <c r="S22" s="51"/>
      <c r="T22" s="53"/>
    </row>
    <row r="23" customFormat="false" ht="12.8" hidden="false" customHeight="false" outlineLevel="0" collapsed="false">
      <c r="A23" s="46" t="n">
        <v>22</v>
      </c>
      <c r="B23" s="20"/>
      <c r="C23" s="54"/>
      <c r="D23" s="56"/>
      <c r="E23" s="52"/>
      <c r="F23" s="55"/>
      <c r="G23" s="52"/>
      <c r="H23" s="52"/>
      <c r="I23" s="52"/>
      <c r="J23" s="52"/>
      <c r="K23" s="53"/>
      <c r="L23" s="52"/>
      <c r="M23" s="52"/>
      <c r="N23" s="53"/>
      <c r="O23" s="52"/>
      <c r="P23" s="52"/>
      <c r="Q23" s="53"/>
      <c r="R23" s="51"/>
      <c r="S23" s="51"/>
      <c r="T23" s="53"/>
    </row>
    <row r="24" customFormat="false" ht="12.8" hidden="false" customHeight="false" outlineLevel="0" collapsed="false">
      <c r="A24" s="46" t="n">
        <v>23</v>
      </c>
      <c r="B24" s="20"/>
      <c r="C24" s="54"/>
      <c r="D24" s="56"/>
      <c r="E24" s="52"/>
      <c r="F24" s="55"/>
      <c r="G24" s="52"/>
      <c r="H24" s="52"/>
      <c r="I24" s="52"/>
      <c r="J24" s="52"/>
      <c r="K24" s="53"/>
      <c r="L24" s="52"/>
      <c r="M24" s="52"/>
      <c r="N24" s="53"/>
      <c r="O24" s="52"/>
      <c r="P24" s="52"/>
      <c r="Q24" s="53"/>
      <c r="R24" s="51"/>
      <c r="S24" s="51"/>
      <c r="T24" s="53"/>
    </row>
    <row r="25" customFormat="false" ht="12.8" hidden="false" customHeight="false" outlineLevel="0" collapsed="false">
      <c r="A25" s="46" t="n">
        <v>24</v>
      </c>
      <c r="B25" s="20"/>
      <c r="C25" s="54"/>
      <c r="D25" s="56"/>
      <c r="E25" s="52"/>
      <c r="F25" s="55"/>
      <c r="G25" s="52"/>
      <c r="H25" s="52"/>
      <c r="I25" s="52"/>
      <c r="J25" s="52"/>
      <c r="K25" s="53"/>
      <c r="L25" s="52"/>
      <c r="M25" s="52"/>
      <c r="N25" s="53"/>
      <c r="O25" s="52"/>
      <c r="P25" s="52"/>
      <c r="Q25" s="53"/>
      <c r="R25" s="51"/>
      <c r="S25" s="51"/>
      <c r="T25" s="53"/>
    </row>
    <row r="26" customFormat="false" ht="12.8" hidden="false" customHeight="false" outlineLevel="0" collapsed="false">
      <c r="A26" s="46" t="n">
        <v>25</v>
      </c>
      <c r="B26" s="20"/>
      <c r="C26" s="54"/>
      <c r="D26" s="56"/>
      <c r="E26" s="52"/>
      <c r="F26" s="55"/>
      <c r="G26" s="52"/>
      <c r="H26" s="52"/>
      <c r="I26" s="52"/>
      <c r="J26" s="52"/>
      <c r="K26" s="53"/>
      <c r="L26" s="52"/>
      <c r="M26" s="52"/>
      <c r="N26" s="53"/>
      <c r="O26" s="52"/>
      <c r="P26" s="52"/>
      <c r="Q26" s="53"/>
      <c r="R26" s="51"/>
      <c r="S26" s="51"/>
      <c r="T26" s="53"/>
    </row>
    <row r="27" customFormat="false" ht="12.8" hidden="false" customHeight="false" outlineLevel="0" collapsed="false">
      <c r="A27" s="46" t="n">
        <v>26</v>
      </c>
      <c r="B27" s="20"/>
      <c r="C27" s="54"/>
      <c r="D27" s="56"/>
      <c r="E27" s="52"/>
      <c r="F27" s="55"/>
      <c r="G27" s="52"/>
      <c r="H27" s="52"/>
      <c r="I27" s="52"/>
      <c r="J27" s="52"/>
      <c r="K27" s="53"/>
      <c r="L27" s="52"/>
      <c r="M27" s="52"/>
      <c r="N27" s="53"/>
      <c r="O27" s="52"/>
      <c r="P27" s="52"/>
      <c r="Q27" s="53"/>
      <c r="R27" s="51"/>
      <c r="S27" s="51"/>
      <c r="T27" s="53"/>
    </row>
    <row r="28" customFormat="false" ht="12.8" hidden="false" customHeight="false" outlineLevel="0" collapsed="false">
      <c r="A28" s="46" t="n">
        <v>27</v>
      </c>
      <c r="B28" s="20"/>
      <c r="C28" s="54"/>
      <c r="D28" s="56"/>
      <c r="E28" s="52"/>
      <c r="F28" s="55"/>
      <c r="G28" s="52"/>
      <c r="H28" s="52"/>
      <c r="I28" s="52"/>
      <c r="J28" s="52"/>
      <c r="K28" s="53"/>
      <c r="L28" s="52"/>
      <c r="M28" s="52"/>
      <c r="N28" s="53"/>
      <c r="O28" s="52"/>
      <c r="P28" s="52"/>
      <c r="Q28" s="53"/>
      <c r="R28" s="51"/>
      <c r="S28" s="51"/>
      <c r="T28" s="53"/>
    </row>
    <row r="29" customFormat="false" ht="12.8" hidden="false" customHeight="false" outlineLevel="0" collapsed="false">
      <c r="A29" s="46" t="n">
        <v>28</v>
      </c>
      <c r="B29" s="20"/>
      <c r="C29" s="54"/>
      <c r="D29" s="56"/>
      <c r="E29" s="52"/>
      <c r="F29" s="55"/>
      <c r="G29" s="52"/>
      <c r="H29" s="52"/>
      <c r="I29" s="52"/>
      <c r="J29" s="52"/>
      <c r="K29" s="53"/>
      <c r="L29" s="52"/>
      <c r="M29" s="52"/>
      <c r="N29" s="53"/>
      <c r="O29" s="52"/>
      <c r="P29" s="52"/>
      <c r="Q29" s="53"/>
      <c r="R29" s="51"/>
      <c r="S29" s="51"/>
      <c r="T29" s="53"/>
    </row>
    <row r="30" customFormat="false" ht="12.8" hidden="false" customHeight="false" outlineLevel="0" collapsed="false">
      <c r="A30" s="46" t="n">
        <v>29</v>
      </c>
      <c r="B30" s="20"/>
      <c r="C30" s="54"/>
      <c r="D30" s="56"/>
      <c r="E30" s="52"/>
      <c r="F30" s="55"/>
      <c r="G30" s="52"/>
      <c r="H30" s="52"/>
      <c r="I30" s="52"/>
      <c r="J30" s="52"/>
      <c r="K30" s="53"/>
      <c r="L30" s="52"/>
      <c r="M30" s="52"/>
      <c r="N30" s="53"/>
      <c r="O30" s="52"/>
      <c r="P30" s="52"/>
      <c r="Q30" s="53"/>
      <c r="R30" s="51"/>
      <c r="S30" s="51"/>
      <c r="T30" s="53"/>
    </row>
    <row r="31" customFormat="false" ht="12.8" hidden="false" customHeight="false" outlineLevel="0" collapsed="false">
      <c r="A31" s="46" t="n">
        <v>30</v>
      </c>
      <c r="B31" s="20"/>
      <c r="C31" s="54"/>
      <c r="D31" s="56"/>
      <c r="E31" s="52"/>
      <c r="F31" s="55"/>
      <c r="G31" s="52"/>
      <c r="H31" s="52"/>
      <c r="I31" s="52"/>
      <c r="J31" s="52"/>
      <c r="K31" s="53"/>
      <c r="L31" s="52"/>
      <c r="M31" s="52"/>
      <c r="N31" s="53"/>
      <c r="O31" s="52"/>
      <c r="P31" s="52"/>
      <c r="Q31" s="53"/>
      <c r="R31" s="51"/>
      <c r="S31" s="51"/>
      <c r="T31" s="53"/>
    </row>
    <row r="32" customFormat="false" ht="12.8" hidden="false" customHeight="false" outlineLevel="0" collapsed="false">
      <c r="A32" s="46" t="n">
        <v>31</v>
      </c>
      <c r="B32" s="20"/>
      <c r="C32" s="54"/>
      <c r="D32" s="56"/>
      <c r="E32" s="52"/>
      <c r="F32" s="55"/>
      <c r="G32" s="52"/>
      <c r="H32" s="52"/>
      <c r="I32" s="52"/>
      <c r="J32" s="52"/>
      <c r="K32" s="53"/>
      <c r="L32" s="52"/>
      <c r="M32" s="52"/>
      <c r="N32" s="53"/>
      <c r="O32" s="52"/>
      <c r="P32" s="52"/>
      <c r="Q32" s="53"/>
      <c r="R32" s="51"/>
      <c r="S32" s="51"/>
      <c r="T32" s="53"/>
    </row>
    <row r="33" customFormat="false" ht="12.8" hidden="false" customHeight="false" outlineLevel="0" collapsed="false">
      <c r="A33" s="46" t="n">
        <v>32</v>
      </c>
      <c r="B33" s="20"/>
      <c r="C33" s="54"/>
      <c r="D33" s="56"/>
      <c r="E33" s="52"/>
      <c r="F33" s="55"/>
      <c r="G33" s="52"/>
      <c r="H33" s="52"/>
      <c r="I33" s="52"/>
      <c r="J33" s="52"/>
      <c r="K33" s="53"/>
      <c r="L33" s="52"/>
      <c r="M33" s="52"/>
      <c r="N33" s="53"/>
      <c r="O33" s="52"/>
      <c r="P33" s="52"/>
      <c r="Q33" s="53"/>
      <c r="R33" s="51"/>
      <c r="S33" s="51"/>
      <c r="T33" s="53"/>
    </row>
    <row r="34" customFormat="false" ht="12.8" hidden="false" customHeight="false" outlineLevel="0" collapsed="false">
      <c r="A34" s="46" t="n">
        <v>33</v>
      </c>
      <c r="B34" s="20"/>
      <c r="C34" s="54"/>
      <c r="D34" s="56"/>
      <c r="E34" s="52"/>
      <c r="F34" s="55"/>
      <c r="G34" s="52"/>
      <c r="H34" s="52"/>
      <c r="I34" s="52"/>
      <c r="J34" s="52"/>
      <c r="K34" s="53"/>
      <c r="L34" s="52"/>
      <c r="M34" s="52"/>
      <c r="N34" s="53"/>
      <c r="O34" s="52"/>
      <c r="P34" s="52"/>
      <c r="Q34" s="53"/>
      <c r="R34" s="51"/>
      <c r="S34" s="51"/>
      <c r="T34" s="53"/>
    </row>
    <row r="35" customFormat="false" ht="12.8" hidden="false" customHeight="false" outlineLevel="0" collapsed="false">
      <c r="A35" s="46" t="n">
        <v>34</v>
      </c>
      <c r="B35" s="20"/>
      <c r="C35" s="54"/>
      <c r="D35" s="56"/>
      <c r="E35" s="52"/>
      <c r="F35" s="55"/>
      <c r="G35" s="52"/>
      <c r="H35" s="52"/>
      <c r="I35" s="52"/>
      <c r="J35" s="52"/>
      <c r="K35" s="53"/>
      <c r="L35" s="52"/>
      <c r="M35" s="52"/>
      <c r="N35" s="53"/>
      <c r="O35" s="52"/>
      <c r="P35" s="52"/>
      <c r="Q35" s="53"/>
      <c r="R35" s="51"/>
      <c r="S35" s="51"/>
      <c r="T35" s="53"/>
    </row>
    <row r="36" customFormat="false" ht="12.8" hidden="false" customHeight="false" outlineLevel="0" collapsed="false">
      <c r="A36" s="46" t="n">
        <v>35</v>
      </c>
      <c r="B36" s="20"/>
      <c r="C36" s="54"/>
      <c r="D36" s="56"/>
      <c r="E36" s="52"/>
      <c r="F36" s="55"/>
      <c r="G36" s="52"/>
      <c r="H36" s="52"/>
      <c r="I36" s="52"/>
      <c r="J36" s="52"/>
      <c r="K36" s="53"/>
      <c r="L36" s="52"/>
      <c r="M36" s="52"/>
      <c r="N36" s="53"/>
      <c r="O36" s="52"/>
      <c r="P36" s="52"/>
      <c r="Q36" s="53"/>
      <c r="R36" s="51"/>
      <c r="S36" s="51"/>
      <c r="T36" s="53"/>
    </row>
    <row r="37" customFormat="false" ht="12.8" hidden="false" customHeight="false" outlineLevel="0" collapsed="false">
      <c r="A37" s="46" t="n">
        <v>36</v>
      </c>
      <c r="B37" s="20"/>
      <c r="C37" s="54"/>
      <c r="D37" s="56"/>
      <c r="E37" s="52"/>
      <c r="F37" s="55"/>
      <c r="G37" s="52"/>
      <c r="H37" s="52"/>
      <c r="I37" s="52"/>
      <c r="J37" s="52"/>
      <c r="K37" s="53"/>
      <c r="L37" s="52"/>
      <c r="M37" s="52"/>
      <c r="N37" s="53"/>
      <c r="O37" s="52"/>
      <c r="P37" s="52"/>
      <c r="Q37" s="53"/>
      <c r="R37" s="51"/>
      <c r="S37" s="51"/>
      <c r="T37" s="53"/>
    </row>
    <row r="38" customFormat="false" ht="12.8" hidden="false" customHeight="false" outlineLevel="0" collapsed="false">
      <c r="A38" s="46" t="n">
        <v>37</v>
      </c>
      <c r="B38" s="20"/>
      <c r="C38" s="54"/>
      <c r="D38" s="56"/>
      <c r="E38" s="52"/>
      <c r="F38" s="55"/>
      <c r="G38" s="52"/>
      <c r="H38" s="52"/>
      <c r="I38" s="52"/>
      <c r="J38" s="52"/>
      <c r="K38" s="53"/>
      <c r="L38" s="52"/>
      <c r="M38" s="52"/>
      <c r="N38" s="53"/>
      <c r="O38" s="52"/>
      <c r="P38" s="52"/>
      <c r="Q38" s="53"/>
      <c r="R38" s="51"/>
      <c r="S38" s="51"/>
      <c r="T38" s="53"/>
    </row>
    <row r="39" customFormat="false" ht="12.8" hidden="false" customHeight="false" outlineLevel="0" collapsed="false">
      <c r="A39" s="46" t="n">
        <v>38</v>
      </c>
      <c r="B39" s="20"/>
      <c r="C39" s="54"/>
      <c r="D39" s="56"/>
      <c r="E39" s="52"/>
      <c r="F39" s="55"/>
      <c r="G39" s="52"/>
      <c r="H39" s="52"/>
      <c r="I39" s="52"/>
      <c r="J39" s="52"/>
      <c r="K39" s="53"/>
      <c r="L39" s="52"/>
      <c r="M39" s="52"/>
      <c r="N39" s="53"/>
      <c r="O39" s="52"/>
      <c r="P39" s="52"/>
      <c r="Q39" s="53"/>
      <c r="R39" s="51"/>
      <c r="S39" s="51"/>
      <c r="T39" s="53"/>
    </row>
    <row r="40" customFormat="false" ht="12.8" hidden="false" customHeight="false" outlineLevel="0" collapsed="false">
      <c r="A40" s="46" t="n">
        <v>39</v>
      </c>
      <c r="B40" s="20"/>
      <c r="C40" s="54"/>
      <c r="D40" s="56"/>
      <c r="E40" s="52"/>
      <c r="F40" s="55"/>
      <c r="G40" s="52"/>
      <c r="H40" s="52"/>
      <c r="I40" s="52"/>
      <c r="J40" s="52"/>
      <c r="K40" s="53"/>
      <c r="L40" s="52"/>
      <c r="M40" s="52"/>
      <c r="N40" s="53"/>
      <c r="O40" s="52"/>
      <c r="P40" s="52"/>
      <c r="Q40" s="53"/>
      <c r="R40" s="51"/>
      <c r="S40" s="51"/>
      <c r="T40" s="53"/>
    </row>
    <row r="41" customFormat="false" ht="12.8" hidden="false" customHeight="false" outlineLevel="0" collapsed="false">
      <c r="A41" s="46" t="n">
        <v>40</v>
      </c>
      <c r="B41" s="20"/>
      <c r="C41" s="54"/>
      <c r="D41" s="56"/>
      <c r="E41" s="52"/>
      <c r="F41" s="55"/>
      <c r="G41" s="52"/>
      <c r="H41" s="52"/>
      <c r="I41" s="52"/>
      <c r="J41" s="52"/>
      <c r="K41" s="53"/>
      <c r="L41" s="52"/>
      <c r="M41" s="52"/>
      <c r="N41" s="53"/>
      <c r="O41" s="52"/>
      <c r="P41" s="52"/>
      <c r="Q41" s="53"/>
      <c r="R41" s="51"/>
      <c r="S41" s="51"/>
      <c r="T41" s="53"/>
    </row>
    <row r="42" customFormat="false" ht="12.8" hidden="false" customHeight="false" outlineLevel="0" collapsed="false">
      <c r="A42" s="46" t="n">
        <v>41</v>
      </c>
      <c r="B42" s="20"/>
      <c r="C42" s="54"/>
      <c r="D42" s="56"/>
      <c r="E42" s="52"/>
      <c r="F42" s="55"/>
      <c r="G42" s="52"/>
      <c r="H42" s="52"/>
      <c r="I42" s="52"/>
      <c r="J42" s="52"/>
      <c r="K42" s="53"/>
      <c r="L42" s="52"/>
      <c r="M42" s="52"/>
      <c r="N42" s="53"/>
      <c r="O42" s="52"/>
      <c r="P42" s="52"/>
      <c r="Q42" s="53"/>
      <c r="R42" s="51"/>
      <c r="S42" s="51"/>
      <c r="T42" s="53"/>
    </row>
    <row r="43" customFormat="false" ht="12.8" hidden="false" customHeight="false" outlineLevel="0" collapsed="false">
      <c r="A43" s="46" t="n">
        <v>42</v>
      </c>
      <c r="B43" s="20"/>
      <c r="C43" s="54"/>
      <c r="D43" s="56"/>
      <c r="E43" s="52"/>
      <c r="F43" s="55"/>
      <c r="G43" s="52"/>
      <c r="H43" s="52"/>
      <c r="I43" s="52"/>
      <c r="J43" s="52"/>
      <c r="K43" s="53"/>
      <c r="L43" s="52"/>
      <c r="M43" s="52"/>
      <c r="N43" s="53"/>
      <c r="O43" s="52"/>
      <c r="P43" s="52"/>
      <c r="Q43" s="53"/>
      <c r="R43" s="51"/>
      <c r="S43" s="51"/>
      <c r="T43" s="53"/>
    </row>
    <row r="44" customFormat="false" ht="12.8" hidden="false" customHeight="false" outlineLevel="0" collapsed="false">
      <c r="A44" s="46" t="n">
        <v>43</v>
      </c>
      <c r="B44" s="20"/>
      <c r="C44" s="54"/>
      <c r="D44" s="56"/>
      <c r="E44" s="52"/>
      <c r="F44" s="55"/>
      <c r="G44" s="52"/>
      <c r="H44" s="52"/>
      <c r="I44" s="52"/>
      <c r="J44" s="52"/>
      <c r="K44" s="53"/>
      <c r="L44" s="52"/>
      <c r="M44" s="52"/>
      <c r="N44" s="53"/>
      <c r="O44" s="52"/>
      <c r="P44" s="52"/>
      <c r="Q44" s="53"/>
      <c r="R44" s="51"/>
      <c r="S44" s="51"/>
      <c r="T44" s="53"/>
    </row>
    <row r="45" customFormat="false" ht="12.8" hidden="false" customHeight="false" outlineLevel="0" collapsed="false">
      <c r="A45" s="46" t="n">
        <v>44</v>
      </c>
      <c r="B45" s="20"/>
      <c r="C45" s="54"/>
      <c r="D45" s="56"/>
      <c r="E45" s="52"/>
      <c r="F45" s="55"/>
      <c r="G45" s="52"/>
      <c r="H45" s="52"/>
      <c r="I45" s="52"/>
      <c r="J45" s="52"/>
      <c r="K45" s="53"/>
      <c r="L45" s="52"/>
      <c r="M45" s="52"/>
      <c r="N45" s="53"/>
      <c r="O45" s="52"/>
      <c r="P45" s="52"/>
      <c r="Q45" s="53"/>
      <c r="R45" s="51"/>
      <c r="S45" s="51"/>
      <c r="T45" s="53"/>
    </row>
    <row r="46" customFormat="false" ht="12.8" hidden="false" customHeight="false" outlineLevel="0" collapsed="false">
      <c r="A46" s="46" t="n">
        <v>45</v>
      </c>
      <c r="B46" s="20"/>
      <c r="C46" s="54"/>
      <c r="D46" s="56"/>
      <c r="E46" s="52"/>
      <c r="F46" s="55"/>
      <c r="G46" s="52"/>
      <c r="H46" s="52"/>
      <c r="I46" s="52"/>
      <c r="J46" s="52"/>
      <c r="K46" s="53"/>
      <c r="L46" s="52"/>
      <c r="M46" s="52"/>
      <c r="N46" s="53"/>
      <c r="O46" s="52"/>
      <c r="P46" s="52"/>
      <c r="Q46" s="53"/>
      <c r="R46" s="51"/>
      <c r="S46" s="51"/>
      <c r="T46" s="53"/>
    </row>
    <row r="47" customFormat="false" ht="12.8" hidden="false" customHeight="false" outlineLevel="0" collapsed="false">
      <c r="A47" s="46" t="n">
        <v>46</v>
      </c>
      <c r="B47" s="20"/>
      <c r="C47" s="54"/>
      <c r="D47" s="56"/>
      <c r="E47" s="52"/>
      <c r="F47" s="55"/>
      <c r="G47" s="52"/>
      <c r="H47" s="52"/>
      <c r="I47" s="52"/>
      <c r="J47" s="52"/>
      <c r="K47" s="53"/>
      <c r="L47" s="52"/>
      <c r="M47" s="52"/>
      <c r="N47" s="53"/>
      <c r="O47" s="52"/>
      <c r="P47" s="52"/>
      <c r="Q47" s="53"/>
      <c r="R47" s="51"/>
      <c r="S47" s="51"/>
      <c r="T47" s="53"/>
    </row>
    <row r="48" customFormat="false" ht="12.8" hidden="false" customHeight="false" outlineLevel="0" collapsed="false">
      <c r="A48" s="46" t="n">
        <v>47</v>
      </c>
      <c r="B48" s="20"/>
      <c r="C48" s="54"/>
      <c r="D48" s="56"/>
      <c r="E48" s="52"/>
      <c r="F48" s="55"/>
      <c r="G48" s="52"/>
      <c r="H48" s="52"/>
      <c r="I48" s="52"/>
      <c r="J48" s="52"/>
      <c r="K48" s="53"/>
      <c r="L48" s="52"/>
      <c r="M48" s="52"/>
      <c r="N48" s="53"/>
      <c r="O48" s="52"/>
      <c r="P48" s="52"/>
      <c r="Q48" s="53"/>
      <c r="R48" s="51"/>
      <c r="S48" s="51"/>
      <c r="T48" s="53"/>
    </row>
    <row r="49" customFormat="false" ht="12.8" hidden="false" customHeight="false" outlineLevel="0" collapsed="false">
      <c r="A49" s="46" t="n">
        <v>48</v>
      </c>
      <c r="B49" s="20"/>
      <c r="C49" s="54"/>
      <c r="D49" s="56"/>
      <c r="E49" s="52"/>
      <c r="F49" s="55"/>
      <c r="G49" s="52"/>
      <c r="H49" s="52"/>
      <c r="I49" s="52"/>
      <c r="J49" s="52"/>
      <c r="K49" s="53"/>
      <c r="L49" s="52"/>
      <c r="M49" s="52"/>
      <c r="N49" s="53"/>
      <c r="O49" s="52"/>
      <c r="P49" s="52"/>
      <c r="Q49" s="53"/>
      <c r="R49" s="51"/>
      <c r="S49" s="51"/>
      <c r="T49" s="53"/>
    </row>
    <row r="50" customFormat="false" ht="12.8" hidden="false" customHeight="false" outlineLevel="0" collapsed="false">
      <c r="A50" s="46" t="n">
        <v>49</v>
      </c>
      <c r="B50" s="20"/>
      <c r="C50" s="54"/>
      <c r="D50" s="56"/>
      <c r="E50" s="52"/>
      <c r="F50" s="55"/>
      <c r="G50" s="52"/>
      <c r="H50" s="52"/>
      <c r="I50" s="52"/>
      <c r="J50" s="52"/>
      <c r="K50" s="53"/>
      <c r="L50" s="52"/>
      <c r="M50" s="52"/>
      <c r="N50" s="53"/>
      <c r="O50" s="52"/>
      <c r="P50" s="52"/>
      <c r="Q50" s="53"/>
      <c r="R50" s="51"/>
      <c r="S50" s="51"/>
      <c r="T50" s="53"/>
    </row>
    <row r="51" customFormat="false" ht="12.8" hidden="false" customHeight="false" outlineLevel="0" collapsed="false">
      <c r="A51" s="46" t="n">
        <v>50</v>
      </c>
      <c r="B51" s="20"/>
      <c r="C51" s="54"/>
      <c r="D51" s="56"/>
      <c r="E51" s="52"/>
      <c r="F51" s="55"/>
      <c r="G51" s="52"/>
      <c r="H51" s="52"/>
      <c r="I51" s="52"/>
      <c r="J51" s="52"/>
      <c r="K51" s="53"/>
      <c r="L51" s="52"/>
      <c r="M51" s="52"/>
      <c r="N51" s="53"/>
      <c r="O51" s="52"/>
      <c r="P51" s="52"/>
      <c r="Q51" s="53"/>
      <c r="R51" s="51"/>
      <c r="S51" s="51"/>
      <c r="T51" s="53"/>
    </row>
    <row r="52" customFormat="false" ht="12.8" hidden="false" customHeight="false" outlineLevel="0" collapsed="false">
      <c r="A52" s="46" t="n">
        <v>51</v>
      </c>
      <c r="B52" s="20"/>
      <c r="C52" s="54"/>
      <c r="D52" s="56"/>
      <c r="E52" s="52"/>
      <c r="F52" s="55"/>
      <c r="G52" s="52"/>
      <c r="H52" s="52"/>
      <c r="I52" s="52"/>
      <c r="J52" s="52"/>
      <c r="K52" s="53"/>
      <c r="L52" s="52"/>
      <c r="M52" s="52"/>
      <c r="N52" s="53"/>
      <c r="O52" s="52"/>
      <c r="P52" s="52"/>
      <c r="Q52" s="53"/>
      <c r="R52" s="51"/>
      <c r="S52" s="51"/>
      <c r="T52" s="53"/>
    </row>
    <row r="53" customFormat="false" ht="12.8" hidden="false" customHeight="false" outlineLevel="0" collapsed="false">
      <c r="A53" s="46" t="n">
        <v>52</v>
      </c>
      <c r="B53" s="20"/>
      <c r="C53" s="54"/>
      <c r="D53" s="56"/>
      <c r="E53" s="52"/>
      <c r="F53" s="55"/>
      <c r="G53" s="52"/>
      <c r="H53" s="52"/>
      <c r="I53" s="52"/>
      <c r="J53" s="52"/>
      <c r="K53" s="53"/>
      <c r="L53" s="52"/>
      <c r="M53" s="52"/>
      <c r="N53" s="53"/>
      <c r="O53" s="52"/>
      <c r="P53" s="52"/>
      <c r="Q53" s="53"/>
      <c r="R53" s="51"/>
      <c r="S53" s="51"/>
      <c r="T53" s="53"/>
    </row>
    <row r="54" customFormat="false" ht="12.8" hidden="false" customHeight="false" outlineLevel="0" collapsed="false">
      <c r="A54" s="46" t="n">
        <v>53</v>
      </c>
      <c r="B54" s="20"/>
      <c r="C54" s="54"/>
      <c r="D54" s="56"/>
      <c r="E54" s="52"/>
      <c r="F54" s="55"/>
      <c r="G54" s="52"/>
      <c r="H54" s="52"/>
      <c r="I54" s="52"/>
      <c r="J54" s="52"/>
      <c r="K54" s="53"/>
      <c r="L54" s="52"/>
      <c r="M54" s="52"/>
      <c r="N54" s="53"/>
      <c r="O54" s="52"/>
      <c r="P54" s="52"/>
      <c r="Q54" s="53"/>
      <c r="R54" s="51"/>
      <c r="S54" s="51"/>
      <c r="T54" s="53"/>
    </row>
    <row r="55" customFormat="false" ht="12.8" hidden="false" customHeight="false" outlineLevel="0" collapsed="false">
      <c r="A55" s="46" t="n">
        <v>54</v>
      </c>
      <c r="B55" s="20"/>
      <c r="C55" s="54"/>
      <c r="D55" s="56"/>
      <c r="E55" s="52"/>
      <c r="F55" s="55"/>
      <c r="G55" s="52"/>
      <c r="H55" s="52"/>
      <c r="I55" s="52"/>
      <c r="J55" s="52"/>
      <c r="K55" s="53"/>
      <c r="L55" s="52"/>
      <c r="M55" s="52"/>
      <c r="N55" s="53"/>
      <c r="O55" s="52"/>
      <c r="P55" s="52"/>
      <c r="Q55" s="53"/>
      <c r="R55" s="51"/>
      <c r="S55" s="51"/>
      <c r="T55" s="53"/>
    </row>
    <row r="56" customFormat="false" ht="12.8" hidden="false" customHeight="false" outlineLevel="0" collapsed="false">
      <c r="A56" s="46" t="n">
        <v>55</v>
      </c>
      <c r="B56" s="20"/>
      <c r="C56" s="54"/>
      <c r="D56" s="56"/>
      <c r="E56" s="52"/>
      <c r="F56" s="55"/>
      <c r="G56" s="52"/>
      <c r="H56" s="52"/>
      <c r="I56" s="52"/>
      <c r="J56" s="52"/>
      <c r="K56" s="53"/>
      <c r="L56" s="52"/>
      <c r="M56" s="52"/>
      <c r="N56" s="53"/>
      <c r="O56" s="52"/>
      <c r="P56" s="52"/>
      <c r="Q56" s="53"/>
      <c r="R56" s="51"/>
      <c r="S56" s="51"/>
      <c r="T56" s="53"/>
    </row>
    <row r="57" customFormat="false" ht="12.8" hidden="false" customHeight="false" outlineLevel="0" collapsed="false">
      <c r="A57" s="46" t="n">
        <v>56</v>
      </c>
      <c r="B57" s="20"/>
      <c r="C57" s="54"/>
      <c r="D57" s="56"/>
      <c r="E57" s="52"/>
      <c r="F57" s="55"/>
      <c r="G57" s="52"/>
      <c r="H57" s="52"/>
      <c r="I57" s="52"/>
      <c r="J57" s="52"/>
      <c r="K57" s="53"/>
      <c r="L57" s="52"/>
      <c r="M57" s="52"/>
      <c r="N57" s="53"/>
      <c r="O57" s="52"/>
      <c r="P57" s="52"/>
      <c r="Q57" s="53"/>
      <c r="R57" s="51"/>
      <c r="S57" s="51"/>
      <c r="T57" s="53"/>
    </row>
    <row r="58" customFormat="false" ht="12.8" hidden="false" customHeight="false" outlineLevel="0" collapsed="false">
      <c r="A58" s="46" t="n">
        <v>57</v>
      </c>
      <c r="B58" s="20"/>
      <c r="C58" s="54"/>
      <c r="D58" s="56"/>
      <c r="E58" s="52"/>
      <c r="F58" s="55"/>
      <c r="G58" s="52"/>
      <c r="H58" s="52"/>
      <c r="I58" s="52"/>
      <c r="J58" s="52"/>
      <c r="K58" s="53"/>
      <c r="L58" s="52"/>
      <c r="M58" s="52"/>
      <c r="N58" s="53"/>
      <c r="O58" s="52"/>
      <c r="P58" s="52"/>
      <c r="Q58" s="53"/>
      <c r="R58" s="51"/>
      <c r="S58" s="51"/>
      <c r="T58" s="53"/>
    </row>
    <row r="59" customFormat="false" ht="12.8" hidden="false" customHeight="false" outlineLevel="0" collapsed="false">
      <c r="A59" s="46" t="n">
        <v>58</v>
      </c>
      <c r="B59" s="20"/>
      <c r="C59" s="54"/>
      <c r="D59" s="56"/>
      <c r="E59" s="52"/>
      <c r="F59" s="55"/>
      <c r="G59" s="52"/>
      <c r="H59" s="52"/>
      <c r="I59" s="52"/>
      <c r="J59" s="52"/>
      <c r="K59" s="53"/>
      <c r="L59" s="52"/>
      <c r="M59" s="52"/>
      <c r="N59" s="53"/>
      <c r="O59" s="52"/>
      <c r="P59" s="52"/>
      <c r="Q59" s="53"/>
      <c r="R59" s="51"/>
      <c r="S59" s="51"/>
      <c r="T59" s="53"/>
    </row>
    <row r="60" customFormat="false" ht="12.8" hidden="false" customHeight="false" outlineLevel="0" collapsed="false">
      <c r="A60" s="46" t="n">
        <v>59</v>
      </c>
      <c r="B60" s="20"/>
      <c r="C60" s="54"/>
      <c r="D60" s="56"/>
      <c r="E60" s="52"/>
      <c r="F60" s="55"/>
      <c r="G60" s="52"/>
      <c r="H60" s="52"/>
      <c r="I60" s="52"/>
      <c r="J60" s="52"/>
      <c r="K60" s="53"/>
      <c r="L60" s="52"/>
      <c r="M60" s="52"/>
      <c r="N60" s="53"/>
      <c r="O60" s="52"/>
      <c r="P60" s="52"/>
      <c r="Q60" s="53"/>
      <c r="R60" s="51"/>
      <c r="S60" s="51"/>
      <c r="T60" s="53"/>
    </row>
    <row r="61" customFormat="false" ht="12.8" hidden="false" customHeight="false" outlineLevel="0" collapsed="false">
      <c r="A61" s="46" t="n">
        <v>60</v>
      </c>
      <c r="B61" s="20"/>
      <c r="C61" s="54"/>
      <c r="D61" s="56"/>
      <c r="E61" s="52"/>
      <c r="F61" s="55"/>
      <c r="G61" s="52"/>
      <c r="H61" s="52"/>
      <c r="I61" s="52"/>
      <c r="J61" s="52"/>
      <c r="K61" s="53"/>
      <c r="L61" s="52"/>
      <c r="M61" s="52"/>
      <c r="N61" s="53"/>
      <c r="O61" s="52"/>
      <c r="P61" s="52"/>
      <c r="Q61" s="53"/>
      <c r="R61" s="51"/>
      <c r="S61" s="51"/>
      <c r="T61" s="53"/>
    </row>
    <row r="62" customFormat="false" ht="12.8" hidden="false" customHeight="false" outlineLevel="0" collapsed="false">
      <c r="A62" s="46" t="n">
        <v>61</v>
      </c>
      <c r="B62" s="20"/>
      <c r="C62" s="54"/>
      <c r="D62" s="56"/>
      <c r="E62" s="52"/>
      <c r="F62" s="55"/>
      <c r="G62" s="52"/>
      <c r="H62" s="52"/>
      <c r="I62" s="52"/>
      <c r="J62" s="52"/>
      <c r="K62" s="53"/>
      <c r="L62" s="52"/>
      <c r="M62" s="52"/>
      <c r="N62" s="53"/>
      <c r="O62" s="52"/>
      <c r="P62" s="52"/>
      <c r="Q62" s="53"/>
      <c r="R62" s="51"/>
      <c r="S62" s="51"/>
      <c r="T62" s="53"/>
    </row>
    <row r="63" customFormat="false" ht="12.8" hidden="false" customHeight="false" outlineLevel="0" collapsed="false">
      <c r="A63" s="46" t="n">
        <v>62</v>
      </c>
      <c r="B63" s="20"/>
      <c r="C63" s="54"/>
      <c r="D63" s="56"/>
      <c r="E63" s="52"/>
      <c r="F63" s="55"/>
      <c r="G63" s="52"/>
      <c r="H63" s="52"/>
      <c r="I63" s="52"/>
      <c r="J63" s="52"/>
      <c r="K63" s="53"/>
      <c r="L63" s="52"/>
      <c r="M63" s="52"/>
      <c r="N63" s="53"/>
      <c r="O63" s="52"/>
      <c r="P63" s="52"/>
      <c r="Q63" s="53"/>
      <c r="R63" s="51"/>
      <c r="S63" s="51"/>
      <c r="T63" s="53"/>
    </row>
    <row r="64" customFormat="false" ht="12.8" hidden="false" customHeight="false" outlineLevel="0" collapsed="false">
      <c r="A64" s="46" t="n">
        <v>63</v>
      </c>
      <c r="B64" s="20"/>
      <c r="C64" s="54"/>
      <c r="D64" s="56"/>
      <c r="E64" s="52"/>
      <c r="F64" s="55"/>
      <c r="G64" s="52"/>
      <c r="H64" s="52"/>
      <c r="I64" s="52"/>
      <c r="J64" s="52"/>
      <c r="K64" s="53"/>
      <c r="L64" s="52"/>
      <c r="M64" s="52"/>
      <c r="N64" s="53"/>
      <c r="O64" s="52"/>
      <c r="P64" s="52"/>
      <c r="Q64" s="53"/>
      <c r="R64" s="51"/>
      <c r="S64" s="51"/>
      <c r="T64" s="53"/>
    </row>
    <row r="65" customFormat="false" ht="12.8" hidden="false" customHeight="false" outlineLevel="0" collapsed="false">
      <c r="A65" s="46" t="n">
        <v>64</v>
      </c>
      <c r="B65" s="20"/>
      <c r="C65" s="54"/>
      <c r="D65" s="56"/>
      <c r="E65" s="52"/>
      <c r="F65" s="55"/>
      <c r="G65" s="52"/>
      <c r="H65" s="52"/>
      <c r="I65" s="52"/>
      <c r="J65" s="52"/>
      <c r="K65" s="53"/>
      <c r="L65" s="52"/>
      <c r="M65" s="52"/>
      <c r="N65" s="53"/>
      <c r="O65" s="52"/>
      <c r="P65" s="52"/>
      <c r="Q65" s="53"/>
      <c r="R65" s="51"/>
      <c r="S65" s="51"/>
      <c r="T65" s="53"/>
    </row>
    <row r="66" customFormat="false" ht="12.8" hidden="false" customHeight="false" outlineLevel="0" collapsed="false">
      <c r="A66" s="46" t="n">
        <v>65</v>
      </c>
      <c r="B66" s="20"/>
      <c r="C66" s="54"/>
      <c r="D66" s="56"/>
      <c r="E66" s="52"/>
      <c r="F66" s="55"/>
      <c r="G66" s="52"/>
      <c r="H66" s="52"/>
      <c r="I66" s="52"/>
      <c r="J66" s="52"/>
      <c r="K66" s="53"/>
      <c r="L66" s="52"/>
      <c r="M66" s="52"/>
      <c r="N66" s="53"/>
      <c r="O66" s="52"/>
      <c r="P66" s="52"/>
      <c r="Q66" s="53"/>
      <c r="R66" s="51"/>
      <c r="S66" s="51"/>
      <c r="T66" s="53"/>
    </row>
    <row r="67" customFormat="false" ht="12.8" hidden="false" customHeight="false" outlineLevel="0" collapsed="false">
      <c r="A67" s="46" t="n">
        <v>66</v>
      </c>
      <c r="B67" s="20"/>
      <c r="C67" s="54"/>
      <c r="D67" s="56"/>
      <c r="E67" s="52"/>
      <c r="F67" s="55"/>
      <c r="G67" s="52"/>
      <c r="H67" s="52"/>
      <c r="I67" s="52"/>
      <c r="J67" s="52"/>
      <c r="K67" s="53"/>
      <c r="L67" s="52"/>
      <c r="M67" s="52"/>
      <c r="N67" s="53"/>
      <c r="O67" s="52"/>
      <c r="P67" s="52"/>
      <c r="Q67" s="53"/>
      <c r="R67" s="51"/>
      <c r="S67" s="51"/>
      <c r="T67" s="53"/>
    </row>
    <row r="68" customFormat="false" ht="12.8" hidden="false" customHeight="false" outlineLevel="0" collapsed="false">
      <c r="A68" s="46" t="n">
        <v>67</v>
      </c>
      <c r="B68" s="20"/>
      <c r="C68" s="54"/>
      <c r="D68" s="56"/>
      <c r="E68" s="52"/>
      <c r="F68" s="55"/>
      <c r="G68" s="52"/>
      <c r="H68" s="52"/>
      <c r="I68" s="52"/>
      <c r="J68" s="52"/>
      <c r="K68" s="53"/>
      <c r="L68" s="52"/>
      <c r="M68" s="52"/>
      <c r="N68" s="53"/>
      <c r="O68" s="52"/>
      <c r="P68" s="52"/>
      <c r="Q68" s="53"/>
      <c r="R68" s="51"/>
      <c r="S68" s="51"/>
      <c r="T68" s="53"/>
    </row>
    <row r="69" customFormat="false" ht="12.8" hidden="false" customHeight="false" outlineLevel="0" collapsed="false">
      <c r="A69" s="46" t="n">
        <v>68</v>
      </c>
      <c r="B69" s="20"/>
      <c r="C69" s="54"/>
      <c r="D69" s="56"/>
      <c r="E69" s="52"/>
      <c r="F69" s="55"/>
      <c r="G69" s="52"/>
      <c r="H69" s="52"/>
      <c r="I69" s="52"/>
      <c r="J69" s="52"/>
      <c r="K69" s="53"/>
      <c r="L69" s="52"/>
      <c r="M69" s="52"/>
      <c r="N69" s="53"/>
      <c r="O69" s="52"/>
      <c r="P69" s="52"/>
      <c r="Q69" s="53"/>
      <c r="R69" s="51"/>
      <c r="S69" s="51"/>
      <c r="T69" s="53"/>
    </row>
    <row r="70" customFormat="false" ht="12.8" hidden="false" customHeight="false" outlineLevel="0" collapsed="false">
      <c r="A70" s="46" t="n">
        <v>69</v>
      </c>
      <c r="B70" s="20"/>
      <c r="C70" s="54"/>
      <c r="D70" s="56"/>
      <c r="E70" s="52"/>
      <c r="F70" s="55"/>
      <c r="G70" s="52"/>
      <c r="H70" s="52"/>
      <c r="I70" s="52"/>
      <c r="J70" s="52"/>
      <c r="K70" s="53"/>
      <c r="L70" s="52"/>
      <c r="M70" s="52"/>
      <c r="N70" s="53"/>
      <c r="O70" s="52"/>
      <c r="P70" s="52"/>
      <c r="Q70" s="53"/>
      <c r="R70" s="51"/>
      <c r="S70" s="51"/>
      <c r="T70" s="53"/>
    </row>
    <row r="71" customFormat="false" ht="12.8" hidden="false" customHeight="false" outlineLevel="0" collapsed="false">
      <c r="A71" s="46" t="n">
        <v>70</v>
      </c>
      <c r="B71" s="20"/>
      <c r="C71" s="54"/>
      <c r="D71" s="56"/>
      <c r="E71" s="52"/>
      <c r="F71" s="55"/>
      <c r="G71" s="52"/>
      <c r="H71" s="52"/>
      <c r="I71" s="52"/>
      <c r="J71" s="52"/>
      <c r="K71" s="53"/>
      <c r="L71" s="52"/>
      <c r="M71" s="52"/>
      <c r="N71" s="53"/>
      <c r="O71" s="52"/>
      <c r="P71" s="52"/>
      <c r="Q71" s="53"/>
      <c r="R71" s="51"/>
      <c r="S71" s="51"/>
      <c r="T71" s="53"/>
    </row>
    <row r="72" customFormat="false" ht="12.8" hidden="false" customHeight="false" outlineLevel="0" collapsed="false">
      <c r="A72" s="46" t="n">
        <v>71</v>
      </c>
      <c r="B72" s="20"/>
      <c r="C72" s="54"/>
      <c r="D72" s="56"/>
      <c r="E72" s="52"/>
      <c r="F72" s="55"/>
      <c r="G72" s="52"/>
      <c r="H72" s="52"/>
      <c r="I72" s="52"/>
      <c r="J72" s="52"/>
      <c r="K72" s="53"/>
      <c r="L72" s="52"/>
      <c r="M72" s="52"/>
      <c r="N72" s="53"/>
      <c r="O72" s="52"/>
      <c r="P72" s="52"/>
      <c r="Q72" s="53"/>
      <c r="R72" s="51"/>
      <c r="S72" s="51"/>
      <c r="T72" s="53"/>
    </row>
    <row r="73" customFormat="false" ht="12.8" hidden="false" customHeight="false" outlineLevel="0" collapsed="false">
      <c r="A73" s="46" t="n">
        <v>72</v>
      </c>
      <c r="B73" s="20"/>
      <c r="C73" s="54"/>
      <c r="D73" s="56"/>
      <c r="E73" s="52"/>
      <c r="F73" s="55"/>
      <c r="G73" s="52"/>
      <c r="H73" s="52"/>
      <c r="I73" s="52"/>
      <c r="J73" s="52"/>
      <c r="K73" s="53"/>
      <c r="L73" s="52"/>
      <c r="M73" s="52"/>
      <c r="N73" s="53"/>
      <c r="O73" s="52"/>
      <c r="P73" s="52"/>
      <c r="Q73" s="53"/>
      <c r="R73" s="51"/>
      <c r="S73" s="51"/>
      <c r="T73" s="53"/>
    </row>
    <row r="74" customFormat="false" ht="12.8" hidden="false" customHeight="false" outlineLevel="0" collapsed="false">
      <c r="A74" s="46" t="n">
        <v>73</v>
      </c>
      <c r="B74" s="20"/>
      <c r="C74" s="54"/>
      <c r="D74" s="56"/>
      <c r="E74" s="52"/>
      <c r="F74" s="55"/>
      <c r="G74" s="52"/>
      <c r="H74" s="52"/>
      <c r="I74" s="52"/>
      <c r="J74" s="52"/>
      <c r="K74" s="53"/>
      <c r="L74" s="52"/>
      <c r="M74" s="52"/>
      <c r="N74" s="53"/>
      <c r="O74" s="52"/>
      <c r="P74" s="52"/>
      <c r="Q74" s="53"/>
      <c r="R74" s="51"/>
      <c r="S74" s="51"/>
      <c r="T74" s="53"/>
    </row>
    <row r="75" customFormat="false" ht="12.8" hidden="false" customHeight="false" outlineLevel="0" collapsed="false">
      <c r="A75" s="46" t="n">
        <v>74</v>
      </c>
      <c r="B75" s="20"/>
      <c r="C75" s="54"/>
      <c r="D75" s="56"/>
      <c r="E75" s="52"/>
      <c r="F75" s="55"/>
      <c r="G75" s="52"/>
      <c r="H75" s="52"/>
      <c r="I75" s="52"/>
      <c r="J75" s="52"/>
      <c r="K75" s="53"/>
      <c r="L75" s="52"/>
      <c r="M75" s="52"/>
      <c r="N75" s="53"/>
      <c r="O75" s="52"/>
      <c r="P75" s="52"/>
      <c r="Q75" s="53"/>
      <c r="R75" s="51"/>
      <c r="S75" s="51"/>
      <c r="T75" s="53"/>
    </row>
    <row r="76" customFormat="false" ht="12.8" hidden="false" customHeight="false" outlineLevel="0" collapsed="false">
      <c r="A76" s="46" t="n">
        <v>75</v>
      </c>
      <c r="B76" s="20"/>
      <c r="C76" s="54"/>
      <c r="D76" s="56"/>
      <c r="E76" s="52"/>
      <c r="F76" s="55"/>
      <c r="G76" s="52"/>
      <c r="H76" s="52"/>
      <c r="I76" s="52"/>
      <c r="J76" s="52"/>
      <c r="K76" s="53"/>
      <c r="L76" s="52"/>
      <c r="M76" s="52"/>
      <c r="N76" s="53"/>
      <c r="O76" s="52"/>
      <c r="P76" s="52"/>
      <c r="Q76" s="53"/>
      <c r="R76" s="51"/>
      <c r="S76" s="51"/>
      <c r="T76" s="53"/>
    </row>
    <row r="77" customFormat="false" ht="12.8" hidden="false" customHeight="false" outlineLevel="0" collapsed="false">
      <c r="A77" s="46" t="n">
        <v>76</v>
      </c>
      <c r="B77" s="20"/>
      <c r="C77" s="54"/>
      <c r="D77" s="56"/>
      <c r="E77" s="52"/>
      <c r="F77" s="55"/>
      <c r="G77" s="52"/>
      <c r="H77" s="52"/>
      <c r="I77" s="52"/>
      <c r="J77" s="52"/>
      <c r="K77" s="53"/>
      <c r="L77" s="52"/>
      <c r="M77" s="52"/>
      <c r="N77" s="53"/>
      <c r="O77" s="52"/>
      <c r="P77" s="52"/>
      <c r="Q77" s="53"/>
      <c r="R77" s="51"/>
      <c r="S77" s="51"/>
      <c r="T77" s="53"/>
    </row>
    <row r="78" customFormat="false" ht="12.8" hidden="false" customHeight="false" outlineLevel="0" collapsed="false">
      <c r="A78" s="46" t="n">
        <v>77</v>
      </c>
      <c r="B78" s="20"/>
      <c r="C78" s="54"/>
      <c r="D78" s="56"/>
      <c r="E78" s="52"/>
      <c r="F78" s="55"/>
      <c r="G78" s="52"/>
      <c r="H78" s="52"/>
      <c r="I78" s="52"/>
      <c r="J78" s="52"/>
      <c r="K78" s="53"/>
      <c r="L78" s="52"/>
      <c r="M78" s="52"/>
      <c r="N78" s="53"/>
      <c r="O78" s="52"/>
      <c r="P78" s="52"/>
      <c r="Q78" s="53"/>
      <c r="R78" s="51"/>
      <c r="S78" s="51"/>
      <c r="T78" s="53"/>
    </row>
    <row r="79" customFormat="false" ht="12.8" hidden="false" customHeight="false" outlineLevel="0" collapsed="false">
      <c r="A79" s="46" t="n">
        <v>78</v>
      </c>
      <c r="B79" s="20"/>
      <c r="C79" s="54"/>
      <c r="D79" s="56"/>
      <c r="E79" s="52"/>
      <c r="F79" s="55"/>
      <c r="G79" s="52"/>
      <c r="H79" s="52"/>
      <c r="I79" s="52"/>
      <c r="J79" s="52"/>
      <c r="K79" s="53"/>
      <c r="L79" s="52"/>
      <c r="M79" s="52"/>
      <c r="N79" s="53"/>
      <c r="O79" s="52"/>
      <c r="P79" s="52"/>
      <c r="Q79" s="53"/>
      <c r="R79" s="51"/>
      <c r="S79" s="51"/>
      <c r="T79" s="53"/>
    </row>
    <row r="80" customFormat="false" ht="12.8" hidden="false" customHeight="false" outlineLevel="0" collapsed="false">
      <c r="A80" s="46" t="n">
        <v>79</v>
      </c>
      <c r="B80" s="20"/>
      <c r="C80" s="54"/>
      <c r="D80" s="56"/>
      <c r="E80" s="52"/>
      <c r="F80" s="55"/>
      <c r="G80" s="52"/>
      <c r="H80" s="52"/>
      <c r="I80" s="52"/>
      <c r="J80" s="52"/>
      <c r="K80" s="53"/>
      <c r="L80" s="52"/>
      <c r="M80" s="52"/>
      <c r="N80" s="53"/>
      <c r="O80" s="52"/>
      <c r="P80" s="52"/>
      <c r="Q80" s="53"/>
      <c r="R80" s="51"/>
      <c r="S80" s="51"/>
      <c r="T80" s="53"/>
    </row>
    <row r="81" customFormat="false" ht="12.8" hidden="false" customHeight="false" outlineLevel="0" collapsed="false">
      <c r="A81" s="46" t="n">
        <v>80</v>
      </c>
      <c r="B81" s="20"/>
      <c r="C81" s="54"/>
      <c r="D81" s="56"/>
      <c r="E81" s="52"/>
      <c r="F81" s="55"/>
      <c r="G81" s="52"/>
      <c r="H81" s="52"/>
      <c r="I81" s="52"/>
      <c r="J81" s="52"/>
      <c r="K81" s="53"/>
      <c r="L81" s="52"/>
      <c r="M81" s="52"/>
      <c r="N81" s="53"/>
      <c r="O81" s="52"/>
      <c r="P81" s="52"/>
      <c r="Q81" s="53"/>
      <c r="R81" s="51"/>
      <c r="S81" s="51"/>
      <c r="T81" s="53"/>
    </row>
    <row r="82" customFormat="false" ht="12.8" hidden="false" customHeight="false" outlineLevel="0" collapsed="false">
      <c r="A82" s="46" t="n">
        <v>81</v>
      </c>
      <c r="B82" s="20"/>
      <c r="C82" s="54"/>
      <c r="D82" s="56"/>
      <c r="E82" s="52"/>
      <c r="F82" s="55"/>
      <c r="G82" s="52"/>
      <c r="H82" s="52"/>
      <c r="I82" s="52"/>
      <c r="J82" s="52"/>
      <c r="K82" s="53"/>
      <c r="L82" s="52"/>
      <c r="M82" s="52"/>
      <c r="N82" s="53"/>
      <c r="O82" s="52"/>
      <c r="P82" s="52"/>
      <c r="Q82" s="53"/>
      <c r="R82" s="51"/>
      <c r="S82" s="51"/>
      <c r="T82" s="53"/>
    </row>
    <row r="83" customFormat="false" ht="12.8" hidden="false" customHeight="false" outlineLevel="0" collapsed="false">
      <c r="A83" s="46" t="n">
        <v>82</v>
      </c>
      <c r="B83" s="20"/>
      <c r="C83" s="54"/>
      <c r="D83" s="56"/>
      <c r="E83" s="52"/>
      <c r="F83" s="55"/>
      <c r="G83" s="52"/>
      <c r="H83" s="52"/>
      <c r="I83" s="52"/>
      <c r="J83" s="52"/>
      <c r="K83" s="53"/>
      <c r="L83" s="52"/>
      <c r="M83" s="52"/>
      <c r="N83" s="53"/>
      <c r="O83" s="52"/>
      <c r="P83" s="52"/>
      <c r="Q83" s="53"/>
      <c r="R83" s="51"/>
      <c r="S83" s="51"/>
      <c r="T83" s="53"/>
    </row>
    <row r="84" customFormat="false" ht="12.8" hidden="false" customHeight="false" outlineLevel="0" collapsed="false">
      <c r="A84" s="46" t="n">
        <v>83</v>
      </c>
      <c r="B84" s="20"/>
      <c r="C84" s="54"/>
      <c r="D84" s="56"/>
      <c r="E84" s="52"/>
      <c r="F84" s="55"/>
      <c r="G84" s="52"/>
      <c r="H84" s="52"/>
      <c r="I84" s="52"/>
      <c r="J84" s="52"/>
      <c r="K84" s="53"/>
      <c r="L84" s="52"/>
      <c r="M84" s="52"/>
      <c r="N84" s="53"/>
      <c r="O84" s="52"/>
      <c r="P84" s="52"/>
      <c r="Q84" s="53"/>
      <c r="R84" s="51"/>
      <c r="S84" s="51"/>
      <c r="T84" s="53"/>
    </row>
    <row r="85" customFormat="false" ht="12.8" hidden="false" customHeight="false" outlineLevel="0" collapsed="false">
      <c r="A85" s="46" t="n">
        <v>84</v>
      </c>
      <c r="B85" s="20"/>
      <c r="C85" s="54"/>
      <c r="D85" s="56"/>
      <c r="E85" s="52"/>
      <c r="F85" s="55"/>
      <c r="G85" s="52"/>
      <c r="H85" s="52"/>
      <c r="I85" s="52"/>
      <c r="J85" s="52"/>
      <c r="K85" s="53"/>
      <c r="L85" s="52"/>
      <c r="M85" s="52"/>
      <c r="N85" s="53"/>
      <c r="O85" s="52"/>
      <c r="P85" s="52"/>
      <c r="Q85" s="53"/>
      <c r="R85" s="51"/>
      <c r="S85" s="51"/>
      <c r="T85" s="53"/>
    </row>
    <row r="86" customFormat="false" ht="12.8" hidden="false" customHeight="false" outlineLevel="0" collapsed="false">
      <c r="A86" s="46" t="n">
        <v>85</v>
      </c>
      <c r="B86" s="20"/>
      <c r="C86" s="54"/>
      <c r="D86" s="56"/>
      <c r="E86" s="52"/>
      <c r="F86" s="55"/>
      <c r="G86" s="52"/>
      <c r="H86" s="52"/>
      <c r="I86" s="52"/>
      <c r="J86" s="52"/>
      <c r="K86" s="53"/>
      <c r="L86" s="52"/>
      <c r="M86" s="52"/>
      <c r="N86" s="53"/>
      <c r="O86" s="52"/>
      <c r="P86" s="52"/>
      <c r="Q86" s="53"/>
      <c r="R86" s="51"/>
      <c r="S86" s="51"/>
      <c r="T86" s="53"/>
    </row>
    <row r="87" customFormat="false" ht="12.8" hidden="false" customHeight="false" outlineLevel="0" collapsed="false">
      <c r="A87" s="46" t="n">
        <v>86</v>
      </c>
      <c r="B87" s="20"/>
      <c r="C87" s="54"/>
      <c r="D87" s="56"/>
      <c r="E87" s="52"/>
      <c r="F87" s="55"/>
      <c r="G87" s="52"/>
      <c r="H87" s="52"/>
      <c r="I87" s="52"/>
      <c r="J87" s="52"/>
      <c r="K87" s="53"/>
      <c r="L87" s="52"/>
      <c r="M87" s="52"/>
      <c r="N87" s="53"/>
      <c r="O87" s="52"/>
      <c r="P87" s="52"/>
      <c r="Q87" s="53"/>
      <c r="R87" s="51"/>
      <c r="S87" s="51"/>
      <c r="T87" s="53"/>
    </row>
    <row r="88" customFormat="false" ht="12.8" hidden="false" customHeight="false" outlineLevel="0" collapsed="false">
      <c r="A88" s="46" t="n">
        <v>87</v>
      </c>
      <c r="B88" s="20"/>
      <c r="C88" s="54"/>
      <c r="D88" s="56"/>
      <c r="E88" s="52"/>
      <c r="F88" s="55"/>
      <c r="G88" s="52"/>
      <c r="H88" s="52"/>
      <c r="I88" s="52"/>
      <c r="J88" s="52"/>
      <c r="K88" s="53"/>
      <c r="L88" s="52"/>
      <c r="M88" s="52"/>
      <c r="N88" s="53"/>
      <c r="O88" s="52"/>
      <c r="P88" s="52"/>
      <c r="Q88" s="53"/>
      <c r="R88" s="51"/>
      <c r="S88" s="51"/>
      <c r="T88" s="53"/>
    </row>
    <row r="89" customFormat="false" ht="12.8" hidden="false" customHeight="false" outlineLevel="0" collapsed="false">
      <c r="A89" s="46" t="n">
        <v>88</v>
      </c>
      <c r="B89" s="20"/>
      <c r="C89" s="54"/>
      <c r="D89" s="56"/>
      <c r="E89" s="52"/>
      <c r="F89" s="55"/>
      <c r="G89" s="52"/>
      <c r="H89" s="52"/>
      <c r="I89" s="52"/>
      <c r="J89" s="52"/>
      <c r="K89" s="53"/>
      <c r="L89" s="52"/>
      <c r="M89" s="52"/>
      <c r="N89" s="53"/>
      <c r="O89" s="52"/>
      <c r="P89" s="52"/>
      <c r="Q89" s="53"/>
      <c r="R89" s="51"/>
      <c r="S89" s="51"/>
      <c r="T89" s="53"/>
    </row>
    <row r="90" customFormat="false" ht="12.8" hidden="false" customHeight="false" outlineLevel="0" collapsed="false">
      <c r="A90" s="46" t="n">
        <v>89</v>
      </c>
      <c r="B90" s="20"/>
      <c r="C90" s="54"/>
      <c r="D90" s="56"/>
      <c r="E90" s="52"/>
      <c r="F90" s="55"/>
      <c r="G90" s="52"/>
      <c r="H90" s="52"/>
      <c r="I90" s="52"/>
      <c r="J90" s="52"/>
      <c r="K90" s="53"/>
      <c r="L90" s="52"/>
      <c r="M90" s="52"/>
      <c r="N90" s="53"/>
      <c r="O90" s="52"/>
      <c r="P90" s="52"/>
      <c r="Q90" s="53"/>
      <c r="R90" s="51"/>
      <c r="S90" s="51"/>
      <c r="T90" s="53"/>
    </row>
    <row r="91" customFormat="false" ht="12.8" hidden="false" customHeight="false" outlineLevel="0" collapsed="false">
      <c r="A91" s="46" t="n">
        <v>90</v>
      </c>
      <c r="B91" s="20"/>
      <c r="C91" s="54"/>
      <c r="D91" s="56"/>
      <c r="E91" s="52"/>
      <c r="F91" s="55"/>
      <c r="G91" s="52"/>
      <c r="H91" s="52"/>
      <c r="I91" s="52"/>
      <c r="J91" s="52"/>
      <c r="K91" s="53"/>
      <c r="L91" s="52"/>
      <c r="M91" s="52"/>
      <c r="N91" s="53"/>
      <c r="O91" s="52"/>
      <c r="P91" s="52"/>
      <c r="Q91" s="53"/>
      <c r="R91" s="51"/>
      <c r="S91" s="51"/>
      <c r="T91" s="53"/>
    </row>
    <row r="92" customFormat="false" ht="12.8" hidden="false" customHeight="false" outlineLevel="0" collapsed="false">
      <c r="A92" s="46" t="n">
        <v>91</v>
      </c>
      <c r="B92" s="20"/>
      <c r="C92" s="54"/>
      <c r="D92" s="56"/>
      <c r="E92" s="52"/>
      <c r="F92" s="55"/>
      <c r="G92" s="52"/>
      <c r="H92" s="52"/>
      <c r="I92" s="52"/>
      <c r="J92" s="52"/>
      <c r="K92" s="53"/>
      <c r="L92" s="52"/>
      <c r="M92" s="52"/>
      <c r="N92" s="53"/>
      <c r="O92" s="52"/>
      <c r="P92" s="52"/>
      <c r="Q92" s="53"/>
      <c r="R92" s="51"/>
      <c r="S92" s="51"/>
      <c r="T92" s="53"/>
    </row>
    <row r="93" customFormat="false" ht="12.8" hidden="false" customHeight="false" outlineLevel="0" collapsed="false">
      <c r="A93" s="46" t="n">
        <v>92</v>
      </c>
      <c r="B93" s="20"/>
      <c r="C93" s="54"/>
      <c r="D93" s="56"/>
      <c r="E93" s="52"/>
      <c r="F93" s="55"/>
      <c r="G93" s="52"/>
      <c r="H93" s="52"/>
      <c r="I93" s="52"/>
      <c r="J93" s="52"/>
      <c r="K93" s="53"/>
      <c r="L93" s="52"/>
      <c r="M93" s="52"/>
      <c r="N93" s="53"/>
      <c r="O93" s="52"/>
      <c r="P93" s="52"/>
      <c r="Q93" s="53"/>
      <c r="R93" s="51"/>
      <c r="S93" s="51"/>
      <c r="T93" s="53"/>
    </row>
    <row r="94" customFormat="false" ht="12.8" hidden="false" customHeight="false" outlineLevel="0" collapsed="false">
      <c r="A94" s="46" t="n">
        <v>93</v>
      </c>
      <c r="B94" s="20"/>
      <c r="C94" s="54"/>
      <c r="D94" s="56"/>
      <c r="E94" s="52"/>
      <c r="F94" s="55"/>
      <c r="G94" s="52"/>
      <c r="H94" s="52"/>
      <c r="I94" s="52"/>
      <c r="J94" s="52"/>
      <c r="K94" s="53"/>
      <c r="L94" s="52"/>
      <c r="M94" s="52"/>
      <c r="N94" s="53"/>
      <c r="O94" s="52"/>
      <c r="P94" s="52"/>
      <c r="Q94" s="53"/>
      <c r="R94" s="51"/>
      <c r="S94" s="51"/>
      <c r="T94" s="53"/>
    </row>
    <row r="95" customFormat="false" ht="12.8" hidden="false" customHeight="false" outlineLevel="0" collapsed="false">
      <c r="A95" s="46" t="n">
        <v>94</v>
      </c>
      <c r="B95" s="20"/>
      <c r="C95" s="54"/>
      <c r="D95" s="56"/>
      <c r="E95" s="52"/>
      <c r="F95" s="55"/>
      <c r="G95" s="52"/>
      <c r="H95" s="52"/>
      <c r="I95" s="52"/>
      <c r="J95" s="52"/>
      <c r="K95" s="53"/>
      <c r="L95" s="52"/>
      <c r="M95" s="52"/>
      <c r="N95" s="53"/>
      <c r="O95" s="52"/>
      <c r="P95" s="52"/>
      <c r="Q95" s="53"/>
      <c r="R95" s="51"/>
      <c r="S95" s="51"/>
      <c r="T95" s="53"/>
    </row>
    <row r="96" customFormat="false" ht="12.8" hidden="false" customHeight="false" outlineLevel="0" collapsed="false">
      <c r="A96" s="46" t="n">
        <v>95</v>
      </c>
      <c r="B96" s="20"/>
      <c r="C96" s="54"/>
      <c r="D96" s="56"/>
      <c r="E96" s="52"/>
      <c r="F96" s="55"/>
      <c r="G96" s="52"/>
      <c r="H96" s="52"/>
      <c r="I96" s="52"/>
      <c r="J96" s="52"/>
      <c r="K96" s="53"/>
      <c r="L96" s="52"/>
      <c r="M96" s="52"/>
      <c r="N96" s="53"/>
      <c r="O96" s="52"/>
      <c r="P96" s="52"/>
      <c r="Q96" s="53"/>
      <c r="R96" s="51"/>
      <c r="S96" s="51"/>
      <c r="T96" s="53"/>
    </row>
    <row r="97" customFormat="false" ht="12.8" hidden="false" customHeight="false" outlineLevel="0" collapsed="false">
      <c r="A97" s="46" t="n">
        <v>96</v>
      </c>
      <c r="B97" s="20"/>
      <c r="C97" s="54"/>
      <c r="D97" s="56"/>
      <c r="E97" s="52"/>
      <c r="F97" s="55"/>
      <c r="G97" s="52"/>
      <c r="H97" s="52"/>
      <c r="I97" s="52"/>
      <c r="J97" s="52"/>
      <c r="K97" s="53"/>
      <c r="L97" s="52"/>
      <c r="M97" s="52"/>
      <c r="N97" s="53"/>
      <c r="O97" s="52"/>
      <c r="P97" s="52"/>
      <c r="Q97" s="53"/>
      <c r="R97" s="51"/>
      <c r="S97" s="51"/>
      <c r="T97" s="53"/>
    </row>
    <row r="98" customFormat="false" ht="12.8" hidden="false" customHeight="false" outlineLevel="0" collapsed="false">
      <c r="A98" s="46" t="n">
        <v>97</v>
      </c>
      <c r="B98" s="20"/>
      <c r="C98" s="54"/>
      <c r="D98" s="56"/>
      <c r="E98" s="52"/>
      <c r="F98" s="55"/>
      <c r="G98" s="52"/>
      <c r="H98" s="52"/>
      <c r="I98" s="52"/>
      <c r="J98" s="52"/>
      <c r="K98" s="53"/>
      <c r="L98" s="52"/>
      <c r="M98" s="52"/>
      <c r="N98" s="53"/>
      <c r="O98" s="52"/>
      <c r="P98" s="52"/>
      <c r="Q98" s="53"/>
      <c r="R98" s="51"/>
      <c r="S98" s="51"/>
      <c r="T98" s="53"/>
    </row>
    <row r="99" customFormat="false" ht="12.8" hidden="false" customHeight="false" outlineLevel="0" collapsed="false">
      <c r="A99" s="46" t="n">
        <v>98</v>
      </c>
      <c r="B99" s="20"/>
      <c r="C99" s="54"/>
      <c r="D99" s="56"/>
      <c r="E99" s="52"/>
      <c r="F99" s="55"/>
      <c r="G99" s="52"/>
      <c r="H99" s="52"/>
      <c r="I99" s="52"/>
      <c r="J99" s="52"/>
      <c r="K99" s="53"/>
      <c r="L99" s="52"/>
      <c r="M99" s="52"/>
      <c r="N99" s="53"/>
      <c r="O99" s="52"/>
      <c r="P99" s="52"/>
      <c r="Q99" s="53"/>
      <c r="R99" s="51"/>
      <c r="S99" s="51"/>
      <c r="T99" s="53"/>
    </row>
    <row r="100" customFormat="false" ht="12.8" hidden="false" customHeight="false" outlineLevel="0" collapsed="false">
      <c r="A100" s="46" t="n">
        <v>99</v>
      </c>
      <c r="B100" s="20"/>
      <c r="C100" s="54"/>
      <c r="D100" s="56"/>
      <c r="E100" s="52"/>
      <c r="F100" s="55"/>
      <c r="G100" s="52"/>
      <c r="H100" s="52"/>
      <c r="I100" s="52"/>
      <c r="J100" s="52"/>
      <c r="K100" s="53"/>
      <c r="L100" s="52"/>
      <c r="M100" s="52"/>
      <c r="N100" s="53"/>
      <c r="O100" s="52"/>
      <c r="P100" s="52"/>
      <c r="Q100" s="53"/>
      <c r="R100" s="51"/>
      <c r="S100" s="51"/>
      <c r="T100" s="53"/>
    </row>
    <row r="101" customFormat="false" ht="12.8" hidden="false" customHeight="false" outlineLevel="0" collapsed="false">
      <c r="A101" s="46" t="n">
        <v>100</v>
      </c>
      <c r="B101" s="20"/>
      <c r="C101" s="54"/>
      <c r="D101" s="56"/>
      <c r="E101" s="52"/>
      <c r="F101" s="55"/>
      <c r="G101" s="52"/>
      <c r="H101" s="52"/>
      <c r="I101" s="52"/>
      <c r="J101" s="52"/>
      <c r="K101" s="53"/>
      <c r="L101" s="52"/>
      <c r="M101" s="52"/>
      <c r="N101" s="53"/>
      <c r="O101" s="52"/>
      <c r="P101" s="52"/>
      <c r="Q101" s="53"/>
      <c r="R101" s="51"/>
      <c r="S101" s="51"/>
      <c r="T101" s="53"/>
    </row>
    <row r="102" customFormat="false" ht="12.8" hidden="false" customHeight="false" outlineLevel="0" collapsed="false">
      <c r="A102" s="46" t="n">
        <v>101</v>
      </c>
      <c r="B102" s="20"/>
      <c r="C102" s="54"/>
      <c r="D102" s="56"/>
      <c r="E102" s="52"/>
      <c r="F102" s="55"/>
      <c r="G102" s="52"/>
      <c r="H102" s="52"/>
      <c r="I102" s="52"/>
      <c r="J102" s="52"/>
      <c r="K102" s="53"/>
      <c r="L102" s="52"/>
      <c r="M102" s="52"/>
      <c r="N102" s="53"/>
      <c r="O102" s="52"/>
      <c r="P102" s="52"/>
      <c r="Q102" s="53"/>
      <c r="R102" s="51"/>
      <c r="S102" s="51"/>
      <c r="T102" s="53"/>
    </row>
    <row r="103" customFormat="false" ht="12.8" hidden="false" customHeight="false" outlineLevel="0" collapsed="false">
      <c r="A103" s="46" t="n">
        <v>102</v>
      </c>
      <c r="B103" s="20"/>
      <c r="C103" s="54"/>
      <c r="D103" s="56"/>
      <c r="E103" s="52"/>
      <c r="F103" s="55"/>
      <c r="G103" s="52"/>
      <c r="H103" s="52"/>
      <c r="I103" s="52"/>
      <c r="J103" s="52"/>
      <c r="K103" s="53"/>
      <c r="L103" s="52"/>
      <c r="M103" s="52"/>
      <c r="N103" s="53"/>
      <c r="O103" s="52"/>
      <c r="P103" s="52"/>
      <c r="Q103" s="53"/>
      <c r="R103" s="51"/>
      <c r="S103" s="51"/>
      <c r="T103" s="53"/>
    </row>
    <row r="104" customFormat="false" ht="12.8" hidden="false" customHeight="false" outlineLevel="0" collapsed="false">
      <c r="A104" s="46" t="n">
        <v>103</v>
      </c>
      <c r="B104" s="20"/>
      <c r="C104" s="54"/>
      <c r="D104" s="56"/>
      <c r="E104" s="52"/>
      <c r="F104" s="55"/>
      <c r="G104" s="52"/>
      <c r="H104" s="52"/>
      <c r="I104" s="52"/>
      <c r="J104" s="52"/>
      <c r="K104" s="53"/>
      <c r="L104" s="52"/>
      <c r="M104" s="52"/>
      <c r="N104" s="53"/>
      <c r="O104" s="52"/>
      <c r="P104" s="52"/>
      <c r="Q104" s="53"/>
      <c r="R104" s="51"/>
      <c r="S104" s="51"/>
      <c r="T104" s="53"/>
    </row>
    <row r="105" customFormat="false" ht="12.8" hidden="false" customHeight="false" outlineLevel="0" collapsed="false">
      <c r="A105" s="46" t="n">
        <v>104</v>
      </c>
      <c r="B105" s="20"/>
      <c r="C105" s="54"/>
      <c r="D105" s="56"/>
      <c r="E105" s="52"/>
      <c r="F105" s="55"/>
      <c r="G105" s="52"/>
      <c r="H105" s="52"/>
      <c r="I105" s="52"/>
      <c r="J105" s="52"/>
      <c r="K105" s="53"/>
      <c r="L105" s="52"/>
      <c r="M105" s="52"/>
      <c r="N105" s="53"/>
      <c r="O105" s="52"/>
      <c r="P105" s="52"/>
      <c r="Q105" s="53"/>
      <c r="R105" s="51"/>
      <c r="S105" s="51"/>
      <c r="T105" s="53"/>
    </row>
    <row r="106" customFormat="false" ht="12.8" hidden="false" customHeight="false" outlineLevel="0" collapsed="false">
      <c r="A106" s="46" t="n">
        <v>105</v>
      </c>
      <c r="B106" s="20"/>
      <c r="C106" s="54"/>
      <c r="D106" s="56"/>
      <c r="E106" s="52"/>
      <c r="F106" s="55"/>
      <c r="G106" s="52"/>
      <c r="H106" s="52"/>
      <c r="I106" s="52"/>
      <c r="J106" s="52"/>
      <c r="K106" s="53"/>
      <c r="L106" s="52"/>
      <c r="M106" s="52"/>
      <c r="N106" s="53"/>
      <c r="O106" s="52"/>
      <c r="P106" s="52"/>
      <c r="Q106" s="53"/>
      <c r="R106" s="51"/>
      <c r="S106" s="51"/>
      <c r="T106" s="53"/>
    </row>
    <row r="107" customFormat="false" ht="12.8" hidden="false" customHeight="false" outlineLevel="0" collapsed="false">
      <c r="A107" s="46" t="n">
        <v>106</v>
      </c>
      <c r="B107" s="20"/>
      <c r="C107" s="54"/>
      <c r="D107" s="56"/>
      <c r="E107" s="52"/>
      <c r="F107" s="55"/>
      <c r="G107" s="52"/>
      <c r="H107" s="52"/>
      <c r="I107" s="52"/>
      <c r="J107" s="52"/>
      <c r="K107" s="53"/>
      <c r="L107" s="52"/>
      <c r="M107" s="52"/>
      <c r="N107" s="53"/>
      <c r="O107" s="52"/>
      <c r="P107" s="52"/>
      <c r="Q107" s="53"/>
      <c r="R107" s="51"/>
      <c r="S107" s="51"/>
      <c r="T107" s="53"/>
    </row>
    <row r="108" customFormat="false" ht="12.8" hidden="false" customHeight="false" outlineLevel="0" collapsed="false">
      <c r="A108" s="46" t="n">
        <v>107</v>
      </c>
      <c r="B108" s="20"/>
      <c r="C108" s="54"/>
      <c r="D108" s="56"/>
      <c r="E108" s="52"/>
      <c r="F108" s="55"/>
      <c r="G108" s="52"/>
      <c r="H108" s="52"/>
      <c r="I108" s="52"/>
      <c r="J108" s="52"/>
      <c r="K108" s="53"/>
      <c r="L108" s="52"/>
      <c r="M108" s="52"/>
      <c r="N108" s="53"/>
      <c r="O108" s="52"/>
      <c r="P108" s="52"/>
      <c r="Q108" s="53"/>
      <c r="R108" s="51"/>
      <c r="S108" s="51"/>
      <c r="T108" s="53"/>
    </row>
    <row r="109" customFormat="false" ht="12.8" hidden="false" customHeight="false" outlineLevel="0" collapsed="false">
      <c r="A109" s="46" t="n">
        <v>108</v>
      </c>
      <c r="B109" s="20"/>
      <c r="C109" s="54"/>
      <c r="D109" s="56"/>
      <c r="E109" s="52"/>
      <c r="F109" s="55"/>
      <c r="G109" s="52"/>
      <c r="H109" s="52"/>
      <c r="I109" s="52"/>
      <c r="J109" s="52"/>
      <c r="K109" s="53"/>
      <c r="L109" s="52"/>
      <c r="M109" s="52"/>
      <c r="N109" s="53"/>
      <c r="O109" s="52"/>
      <c r="P109" s="52"/>
      <c r="Q109" s="53"/>
      <c r="R109" s="51"/>
      <c r="S109" s="51"/>
      <c r="T109" s="53"/>
    </row>
    <row r="110" customFormat="false" ht="12.8" hidden="false" customHeight="false" outlineLevel="0" collapsed="false">
      <c r="A110" s="46" t="n">
        <v>109</v>
      </c>
      <c r="B110" s="20"/>
      <c r="C110" s="54"/>
      <c r="D110" s="56"/>
      <c r="E110" s="52"/>
      <c r="F110" s="55"/>
      <c r="G110" s="52"/>
      <c r="H110" s="52"/>
      <c r="I110" s="52"/>
      <c r="J110" s="52"/>
      <c r="K110" s="53"/>
      <c r="L110" s="52"/>
      <c r="M110" s="52"/>
      <c r="N110" s="53"/>
      <c r="O110" s="52"/>
      <c r="P110" s="52"/>
      <c r="Q110" s="53"/>
      <c r="R110" s="51"/>
      <c r="S110" s="51"/>
      <c r="T110" s="53"/>
    </row>
    <row r="111" customFormat="false" ht="12.8" hidden="false" customHeight="false" outlineLevel="0" collapsed="false">
      <c r="A111" s="46" t="n">
        <v>110</v>
      </c>
      <c r="B111" s="20"/>
      <c r="C111" s="54"/>
      <c r="D111" s="56"/>
      <c r="E111" s="52"/>
      <c r="F111" s="55"/>
      <c r="G111" s="52"/>
      <c r="H111" s="52"/>
      <c r="I111" s="52"/>
      <c r="J111" s="52"/>
      <c r="K111" s="53"/>
      <c r="L111" s="52"/>
      <c r="M111" s="52"/>
      <c r="N111" s="53"/>
      <c r="O111" s="52"/>
      <c r="P111" s="52"/>
      <c r="Q111" s="53"/>
      <c r="R111" s="51"/>
      <c r="S111" s="51"/>
      <c r="T111" s="53"/>
    </row>
    <row r="112" customFormat="false" ht="12.8" hidden="false" customHeight="false" outlineLevel="0" collapsed="false">
      <c r="A112" s="46" t="n">
        <v>111</v>
      </c>
      <c r="B112" s="20"/>
      <c r="C112" s="54"/>
      <c r="D112" s="56"/>
      <c r="E112" s="52"/>
      <c r="F112" s="55"/>
      <c r="G112" s="52"/>
      <c r="H112" s="52"/>
      <c r="I112" s="52"/>
      <c r="J112" s="52"/>
      <c r="K112" s="53"/>
      <c r="L112" s="52"/>
      <c r="M112" s="52"/>
      <c r="N112" s="53"/>
      <c r="O112" s="52"/>
      <c r="P112" s="52"/>
      <c r="Q112" s="53"/>
      <c r="R112" s="51"/>
      <c r="S112" s="51"/>
      <c r="T112" s="53"/>
    </row>
    <row r="113" customFormat="false" ht="12.8" hidden="false" customHeight="false" outlineLevel="0" collapsed="false">
      <c r="A113" s="46" t="n">
        <v>112</v>
      </c>
      <c r="B113" s="20"/>
      <c r="C113" s="54"/>
      <c r="D113" s="56"/>
      <c r="E113" s="52"/>
      <c r="F113" s="55"/>
      <c r="G113" s="52"/>
      <c r="H113" s="52"/>
      <c r="I113" s="52"/>
      <c r="J113" s="52"/>
      <c r="K113" s="53"/>
      <c r="L113" s="52"/>
      <c r="M113" s="52"/>
      <c r="N113" s="53"/>
      <c r="O113" s="52"/>
      <c r="P113" s="52"/>
      <c r="Q113" s="53"/>
      <c r="R113" s="51"/>
      <c r="S113" s="51"/>
      <c r="T113" s="53"/>
    </row>
    <row r="114" customFormat="false" ht="12.8" hidden="false" customHeight="false" outlineLevel="0" collapsed="false">
      <c r="A114" s="46" t="n">
        <v>113</v>
      </c>
      <c r="B114" s="20"/>
      <c r="C114" s="54"/>
      <c r="D114" s="56"/>
      <c r="E114" s="52"/>
      <c r="F114" s="55"/>
      <c r="G114" s="52"/>
      <c r="H114" s="52"/>
      <c r="I114" s="52"/>
      <c r="J114" s="52"/>
      <c r="K114" s="53"/>
      <c r="L114" s="52"/>
      <c r="M114" s="52"/>
      <c r="N114" s="53"/>
      <c r="O114" s="52"/>
      <c r="P114" s="52"/>
      <c r="Q114" s="53"/>
      <c r="R114" s="51"/>
      <c r="S114" s="51"/>
      <c r="T114" s="53"/>
    </row>
    <row r="115" customFormat="false" ht="12.8" hidden="false" customHeight="false" outlineLevel="0" collapsed="false">
      <c r="A115" s="46" t="n">
        <v>114</v>
      </c>
      <c r="B115" s="20"/>
      <c r="C115" s="54"/>
      <c r="D115" s="56"/>
      <c r="E115" s="52"/>
      <c r="F115" s="55"/>
      <c r="G115" s="52"/>
      <c r="H115" s="52"/>
      <c r="I115" s="52"/>
      <c r="J115" s="52"/>
      <c r="K115" s="53"/>
      <c r="L115" s="52"/>
      <c r="M115" s="52"/>
      <c r="N115" s="53"/>
      <c r="O115" s="52"/>
      <c r="P115" s="52"/>
      <c r="Q115" s="53"/>
      <c r="R115" s="51"/>
      <c r="S115" s="51"/>
      <c r="T115" s="53"/>
    </row>
    <row r="116" customFormat="false" ht="12.8" hidden="false" customHeight="false" outlineLevel="0" collapsed="false">
      <c r="A116" s="46" t="n">
        <v>115</v>
      </c>
      <c r="B116" s="20"/>
      <c r="C116" s="54"/>
      <c r="D116" s="56"/>
      <c r="E116" s="52"/>
      <c r="F116" s="55"/>
      <c r="G116" s="52"/>
      <c r="H116" s="52"/>
      <c r="I116" s="52"/>
      <c r="J116" s="52"/>
      <c r="K116" s="53"/>
      <c r="L116" s="52"/>
      <c r="M116" s="52"/>
      <c r="N116" s="53"/>
      <c r="O116" s="52"/>
      <c r="P116" s="52"/>
      <c r="Q116" s="53"/>
      <c r="R116" s="51"/>
      <c r="S116" s="51"/>
      <c r="T116" s="53"/>
    </row>
    <row r="117" customFormat="false" ht="12.8" hidden="false" customHeight="false" outlineLevel="0" collapsed="false">
      <c r="A117" s="46" t="n">
        <v>116</v>
      </c>
      <c r="B117" s="20"/>
      <c r="C117" s="54"/>
      <c r="D117" s="56"/>
      <c r="E117" s="52"/>
      <c r="F117" s="55"/>
      <c r="G117" s="52"/>
      <c r="H117" s="52"/>
      <c r="I117" s="52"/>
      <c r="J117" s="52"/>
      <c r="K117" s="53"/>
      <c r="L117" s="52"/>
      <c r="M117" s="52"/>
      <c r="N117" s="53"/>
      <c r="O117" s="52"/>
      <c r="P117" s="52"/>
      <c r="Q117" s="53"/>
      <c r="R117" s="51"/>
      <c r="S117" s="51"/>
      <c r="T117" s="53"/>
    </row>
    <row r="118" customFormat="false" ht="12.8" hidden="false" customHeight="false" outlineLevel="0" collapsed="false">
      <c r="A118" s="46" t="n">
        <v>117</v>
      </c>
      <c r="B118" s="20"/>
      <c r="C118" s="54"/>
      <c r="D118" s="56"/>
      <c r="E118" s="52"/>
      <c r="F118" s="55"/>
      <c r="G118" s="52"/>
      <c r="H118" s="52"/>
      <c r="I118" s="52"/>
      <c r="J118" s="52"/>
      <c r="K118" s="53"/>
      <c r="L118" s="52"/>
      <c r="M118" s="52"/>
      <c r="N118" s="53"/>
      <c r="O118" s="52"/>
      <c r="P118" s="52"/>
      <c r="Q118" s="53"/>
      <c r="R118" s="51"/>
      <c r="S118" s="51"/>
      <c r="T118" s="53"/>
    </row>
    <row r="119" customFormat="false" ht="12.8" hidden="false" customHeight="false" outlineLevel="0" collapsed="false">
      <c r="A119" s="46" t="n">
        <v>118</v>
      </c>
      <c r="B119" s="20"/>
      <c r="C119" s="54"/>
      <c r="D119" s="56"/>
      <c r="E119" s="52"/>
      <c r="F119" s="55"/>
      <c r="G119" s="52"/>
      <c r="H119" s="52"/>
      <c r="I119" s="52"/>
      <c r="J119" s="52"/>
      <c r="K119" s="53"/>
      <c r="L119" s="52"/>
      <c r="M119" s="52"/>
      <c r="N119" s="53"/>
      <c r="O119" s="52"/>
      <c r="P119" s="52"/>
      <c r="Q119" s="53"/>
      <c r="R119" s="51"/>
      <c r="S119" s="51"/>
      <c r="T119" s="53"/>
    </row>
    <row r="120" customFormat="false" ht="12.8" hidden="false" customHeight="false" outlineLevel="0" collapsed="false">
      <c r="A120" s="46" t="n">
        <v>119</v>
      </c>
      <c r="B120" s="20"/>
      <c r="C120" s="54"/>
      <c r="D120" s="56"/>
      <c r="E120" s="52"/>
      <c r="F120" s="55"/>
      <c r="G120" s="52"/>
      <c r="H120" s="52"/>
      <c r="I120" s="52"/>
      <c r="J120" s="52"/>
      <c r="K120" s="53"/>
      <c r="L120" s="52"/>
      <c r="M120" s="52"/>
      <c r="N120" s="53"/>
      <c r="O120" s="52"/>
      <c r="P120" s="52"/>
      <c r="Q120" s="53"/>
      <c r="R120" s="51"/>
      <c r="S120" s="51"/>
      <c r="T120" s="53"/>
    </row>
    <row r="121" customFormat="false" ht="12.8" hidden="false" customHeight="false" outlineLevel="0" collapsed="false">
      <c r="A121" s="46" t="n">
        <v>120</v>
      </c>
      <c r="B121" s="20"/>
      <c r="C121" s="54"/>
      <c r="D121" s="56"/>
      <c r="E121" s="52"/>
      <c r="F121" s="55"/>
      <c r="G121" s="52"/>
      <c r="H121" s="52"/>
      <c r="I121" s="52"/>
      <c r="J121" s="52"/>
      <c r="K121" s="53"/>
      <c r="L121" s="52"/>
      <c r="M121" s="52"/>
      <c r="N121" s="53"/>
      <c r="O121" s="52"/>
      <c r="P121" s="52"/>
      <c r="Q121" s="53"/>
      <c r="R121" s="51"/>
      <c r="S121" s="51"/>
      <c r="T121" s="53"/>
    </row>
    <row r="122" customFormat="false" ht="12.8" hidden="false" customHeight="false" outlineLevel="0" collapsed="false">
      <c r="A122" s="46" t="n">
        <v>121</v>
      </c>
      <c r="B122" s="20"/>
      <c r="C122" s="54"/>
      <c r="D122" s="56"/>
      <c r="E122" s="52"/>
      <c r="F122" s="55"/>
      <c r="G122" s="52"/>
      <c r="H122" s="52"/>
      <c r="I122" s="52"/>
      <c r="J122" s="52"/>
      <c r="K122" s="53"/>
      <c r="L122" s="52"/>
      <c r="M122" s="52"/>
      <c r="N122" s="53"/>
      <c r="O122" s="52"/>
      <c r="P122" s="52"/>
      <c r="Q122" s="53"/>
      <c r="R122" s="51"/>
      <c r="S122" s="51"/>
      <c r="T122" s="53"/>
    </row>
    <row r="123" customFormat="false" ht="12.8" hidden="false" customHeight="false" outlineLevel="0" collapsed="false">
      <c r="A123" s="46" t="n">
        <v>122</v>
      </c>
      <c r="B123" s="20"/>
      <c r="C123" s="54"/>
      <c r="D123" s="56"/>
      <c r="E123" s="52"/>
      <c r="F123" s="55"/>
      <c r="G123" s="52"/>
      <c r="H123" s="52"/>
      <c r="I123" s="52"/>
      <c r="J123" s="52"/>
      <c r="K123" s="53"/>
      <c r="L123" s="52"/>
      <c r="M123" s="52"/>
      <c r="N123" s="53"/>
      <c r="O123" s="52"/>
      <c r="P123" s="52"/>
      <c r="Q123" s="53"/>
      <c r="R123" s="51"/>
      <c r="S123" s="51"/>
      <c r="T123" s="53"/>
    </row>
    <row r="124" customFormat="false" ht="12.8" hidden="false" customHeight="false" outlineLevel="0" collapsed="false">
      <c r="A124" s="46" t="n">
        <v>123</v>
      </c>
      <c r="B124" s="20"/>
      <c r="C124" s="54"/>
      <c r="D124" s="56"/>
      <c r="E124" s="52"/>
      <c r="F124" s="55"/>
      <c r="G124" s="52"/>
      <c r="H124" s="52"/>
      <c r="I124" s="52"/>
      <c r="J124" s="52"/>
      <c r="K124" s="53"/>
      <c r="L124" s="52"/>
      <c r="M124" s="52"/>
      <c r="N124" s="53"/>
      <c r="O124" s="52"/>
      <c r="P124" s="52"/>
      <c r="Q124" s="53"/>
      <c r="R124" s="51"/>
      <c r="S124" s="51"/>
      <c r="T124" s="53"/>
    </row>
    <row r="125" customFormat="false" ht="12.8" hidden="false" customHeight="false" outlineLevel="0" collapsed="false">
      <c r="A125" s="46" t="n">
        <v>124</v>
      </c>
      <c r="B125" s="20"/>
      <c r="C125" s="54"/>
      <c r="D125" s="56"/>
      <c r="E125" s="52"/>
      <c r="F125" s="55"/>
      <c r="G125" s="52"/>
      <c r="H125" s="52"/>
      <c r="I125" s="52"/>
      <c r="J125" s="52"/>
      <c r="K125" s="53"/>
      <c r="L125" s="52"/>
      <c r="M125" s="52"/>
      <c r="N125" s="53"/>
      <c r="O125" s="52"/>
      <c r="P125" s="52"/>
      <c r="Q125" s="53"/>
      <c r="R125" s="51"/>
      <c r="S125" s="51"/>
      <c r="T125" s="53"/>
    </row>
    <row r="126" customFormat="false" ht="12.8" hidden="false" customHeight="false" outlineLevel="0" collapsed="false">
      <c r="A126" s="46" t="n">
        <v>125</v>
      </c>
      <c r="B126" s="20"/>
      <c r="C126" s="54"/>
      <c r="D126" s="56"/>
      <c r="E126" s="52"/>
      <c r="F126" s="55"/>
      <c r="G126" s="52"/>
      <c r="H126" s="52"/>
      <c r="I126" s="52"/>
      <c r="J126" s="52"/>
      <c r="K126" s="53"/>
      <c r="L126" s="52"/>
      <c r="M126" s="52"/>
      <c r="N126" s="53"/>
      <c r="O126" s="52"/>
      <c r="P126" s="52"/>
      <c r="Q126" s="53"/>
      <c r="R126" s="51"/>
      <c r="S126" s="51"/>
      <c r="T126" s="53"/>
    </row>
    <row r="127" customFormat="false" ht="12.8" hidden="false" customHeight="false" outlineLevel="0" collapsed="false">
      <c r="A127" s="46" t="n">
        <v>126</v>
      </c>
      <c r="B127" s="20"/>
      <c r="C127" s="54"/>
      <c r="D127" s="56"/>
      <c r="E127" s="52"/>
      <c r="F127" s="55"/>
      <c r="G127" s="52"/>
      <c r="H127" s="52"/>
      <c r="I127" s="52"/>
      <c r="J127" s="52"/>
      <c r="K127" s="53"/>
      <c r="L127" s="52"/>
      <c r="M127" s="52"/>
      <c r="N127" s="53"/>
      <c r="O127" s="52"/>
      <c r="P127" s="52"/>
      <c r="Q127" s="53"/>
      <c r="R127" s="51"/>
      <c r="S127" s="51"/>
      <c r="T127" s="53"/>
    </row>
    <row r="128" customFormat="false" ht="12.8" hidden="false" customHeight="false" outlineLevel="0" collapsed="false">
      <c r="A128" s="46" t="n">
        <v>127</v>
      </c>
      <c r="B128" s="20"/>
      <c r="C128" s="54"/>
      <c r="D128" s="56"/>
      <c r="E128" s="52"/>
      <c r="F128" s="55"/>
      <c r="G128" s="52"/>
      <c r="H128" s="52"/>
      <c r="I128" s="52"/>
      <c r="J128" s="52"/>
      <c r="K128" s="53"/>
      <c r="L128" s="52"/>
      <c r="M128" s="52"/>
      <c r="N128" s="53"/>
      <c r="O128" s="52"/>
      <c r="P128" s="52"/>
      <c r="Q128" s="53"/>
      <c r="R128" s="51"/>
      <c r="S128" s="51"/>
      <c r="T128" s="53"/>
    </row>
    <row r="129" customFormat="false" ht="12.8" hidden="false" customHeight="false" outlineLevel="0" collapsed="false">
      <c r="A129" s="46" t="n">
        <v>128</v>
      </c>
      <c r="B129" s="20"/>
      <c r="C129" s="54"/>
      <c r="D129" s="56"/>
      <c r="E129" s="52"/>
      <c r="F129" s="55"/>
      <c r="G129" s="52"/>
      <c r="H129" s="52"/>
      <c r="I129" s="52"/>
      <c r="J129" s="52"/>
      <c r="K129" s="53"/>
      <c r="L129" s="52"/>
      <c r="M129" s="52"/>
      <c r="N129" s="53"/>
      <c r="O129" s="52"/>
      <c r="P129" s="52"/>
      <c r="Q129" s="53"/>
      <c r="R129" s="51"/>
      <c r="S129" s="51"/>
      <c r="T129" s="53"/>
    </row>
    <row r="130" customFormat="false" ht="12.8" hidden="false" customHeight="false" outlineLevel="0" collapsed="false">
      <c r="A130" s="46" t="n">
        <v>129</v>
      </c>
      <c r="B130" s="20"/>
      <c r="C130" s="54"/>
      <c r="D130" s="56"/>
      <c r="E130" s="52"/>
      <c r="F130" s="55"/>
      <c r="G130" s="52"/>
      <c r="H130" s="52"/>
      <c r="I130" s="52"/>
      <c r="J130" s="52"/>
      <c r="K130" s="53"/>
      <c r="L130" s="52"/>
      <c r="M130" s="52"/>
      <c r="N130" s="53"/>
      <c r="O130" s="52"/>
      <c r="P130" s="52"/>
      <c r="Q130" s="53"/>
      <c r="R130" s="51"/>
      <c r="S130" s="51"/>
      <c r="T130" s="53"/>
    </row>
    <row r="131" customFormat="false" ht="12.8" hidden="false" customHeight="false" outlineLevel="0" collapsed="false">
      <c r="A131" s="46" t="n">
        <v>130</v>
      </c>
      <c r="B131" s="20"/>
      <c r="C131" s="54"/>
      <c r="D131" s="56"/>
      <c r="E131" s="52"/>
      <c r="F131" s="55"/>
      <c r="G131" s="52"/>
      <c r="H131" s="52"/>
      <c r="I131" s="52"/>
      <c r="J131" s="52"/>
      <c r="K131" s="53"/>
      <c r="L131" s="52"/>
      <c r="M131" s="52"/>
      <c r="N131" s="53"/>
      <c r="O131" s="52"/>
      <c r="P131" s="52"/>
      <c r="Q131" s="53"/>
      <c r="R131" s="51"/>
      <c r="S131" s="51"/>
      <c r="T131" s="53"/>
    </row>
    <row r="132" customFormat="false" ht="12.8" hidden="false" customHeight="false" outlineLevel="0" collapsed="false">
      <c r="A132" s="46" t="n">
        <v>131</v>
      </c>
      <c r="B132" s="20"/>
      <c r="C132" s="54"/>
      <c r="D132" s="56"/>
      <c r="E132" s="52"/>
      <c r="F132" s="55"/>
      <c r="G132" s="52"/>
      <c r="H132" s="52"/>
      <c r="I132" s="52"/>
      <c r="J132" s="52"/>
      <c r="K132" s="53"/>
      <c r="L132" s="52"/>
      <c r="M132" s="52"/>
      <c r="N132" s="53"/>
      <c r="O132" s="52"/>
      <c r="P132" s="52"/>
      <c r="Q132" s="53"/>
      <c r="R132" s="51"/>
      <c r="S132" s="51"/>
      <c r="T132" s="53"/>
    </row>
    <row r="133" customFormat="false" ht="12.8" hidden="false" customHeight="false" outlineLevel="0" collapsed="false">
      <c r="A133" s="46" t="n">
        <v>132</v>
      </c>
      <c r="B133" s="20"/>
      <c r="C133" s="54"/>
      <c r="D133" s="56"/>
      <c r="E133" s="52"/>
      <c r="F133" s="55"/>
      <c r="G133" s="52"/>
      <c r="H133" s="52"/>
      <c r="I133" s="52"/>
      <c r="J133" s="52"/>
      <c r="K133" s="53"/>
      <c r="L133" s="52"/>
      <c r="M133" s="52"/>
      <c r="N133" s="53"/>
      <c r="O133" s="52"/>
      <c r="P133" s="52"/>
      <c r="Q133" s="53"/>
      <c r="R133" s="51"/>
      <c r="S133" s="51"/>
      <c r="T133" s="53"/>
    </row>
    <row r="134" customFormat="false" ht="12.8" hidden="false" customHeight="false" outlineLevel="0" collapsed="false">
      <c r="A134" s="46" t="n">
        <v>133</v>
      </c>
      <c r="B134" s="20"/>
      <c r="C134" s="54"/>
      <c r="D134" s="56"/>
      <c r="E134" s="52"/>
      <c r="F134" s="55"/>
      <c r="G134" s="52"/>
      <c r="H134" s="52"/>
      <c r="I134" s="52"/>
      <c r="J134" s="52"/>
      <c r="K134" s="53"/>
      <c r="L134" s="52"/>
      <c r="M134" s="52"/>
      <c r="N134" s="53"/>
      <c r="O134" s="52"/>
      <c r="P134" s="52"/>
      <c r="Q134" s="53"/>
      <c r="R134" s="51"/>
      <c r="S134" s="51"/>
      <c r="T134" s="53"/>
    </row>
    <row r="135" customFormat="false" ht="12.8" hidden="false" customHeight="false" outlineLevel="0" collapsed="false">
      <c r="A135" s="46" t="n">
        <v>134</v>
      </c>
      <c r="B135" s="20"/>
      <c r="C135" s="54"/>
      <c r="D135" s="56"/>
      <c r="E135" s="52"/>
      <c r="F135" s="55"/>
      <c r="G135" s="52"/>
      <c r="H135" s="52"/>
      <c r="I135" s="52"/>
      <c r="J135" s="52"/>
      <c r="K135" s="53"/>
      <c r="L135" s="52"/>
      <c r="M135" s="52"/>
      <c r="N135" s="53"/>
      <c r="O135" s="52"/>
      <c r="P135" s="52"/>
      <c r="Q135" s="53"/>
      <c r="R135" s="51"/>
      <c r="S135" s="51"/>
      <c r="T135" s="53"/>
    </row>
    <row r="136" customFormat="false" ht="12.8" hidden="false" customHeight="false" outlineLevel="0" collapsed="false">
      <c r="A136" s="46" t="n">
        <v>135</v>
      </c>
      <c r="B136" s="20"/>
      <c r="C136" s="54"/>
      <c r="D136" s="56"/>
      <c r="E136" s="52"/>
      <c r="F136" s="55"/>
      <c r="G136" s="52"/>
      <c r="H136" s="52"/>
      <c r="I136" s="52"/>
      <c r="J136" s="52"/>
      <c r="K136" s="53"/>
      <c r="L136" s="52"/>
      <c r="M136" s="52"/>
      <c r="N136" s="53"/>
      <c r="O136" s="52"/>
      <c r="P136" s="52"/>
      <c r="Q136" s="53"/>
      <c r="R136" s="51"/>
      <c r="S136" s="51"/>
      <c r="T136" s="53"/>
    </row>
    <row r="137" customFormat="false" ht="12.8" hidden="false" customHeight="false" outlineLevel="0" collapsed="false">
      <c r="A137" s="46" t="n">
        <v>136</v>
      </c>
      <c r="B137" s="20"/>
      <c r="C137" s="54"/>
      <c r="D137" s="56"/>
      <c r="E137" s="52"/>
      <c r="F137" s="55"/>
      <c r="G137" s="52"/>
      <c r="H137" s="52"/>
      <c r="I137" s="52"/>
      <c r="J137" s="52"/>
      <c r="K137" s="53"/>
      <c r="L137" s="52"/>
      <c r="M137" s="52"/>
      <c r="N137" s="53"/>
      <c r="O137" s="52"/>
      <c r="P137" s="52"/>
      <c r="Q137" s="53"/>
      <c r="R137" s="51"/>
      <c r="S137" s="51"/>
      <c r="T137" s="53"/>
    </row>
    <row r="138" customFormat="false" ht="12.8" hidden="false" customHeight="false" outlineLevel="0" collapsed="false">
      <c r="A138" s="46" t="n">
        <v>137</v>
      </c>
      <c r="B138" s="20"/>
      <c r="C138" s="54"/>
      <c r="D138" s="56"/>
      <c r="E138" s="52"/>
      <c r="F138" s="55"/>
      <c r="G138" s="52"/>
      <c r="H138" s="52"/>
      <c r="I138" s="52"/>
      <c r="J138" s="52"/>
      <c r="K138" s="53"/>
      <c r="L138" s="52"/>
      <c r="M138" s="52"/>
      <c r="N138" s="53"/>
      <c r="O138" s="52"/>
      <c r="P138" s="52"/>
      <c r="Q138" s="53"/>
      <c r="R138" s="51"/>
      <c r="S138" s="51"/>
      <c r="T138" s="53"/>
    </row>
    <row r="139" customFormat="false" ht="12.8" hidden="false" customHeight="false" outlineLevel="0" collapsed="false">
      <c r="A139" s="46" t="n">
        <v>138</v>
      </c>
      <c r="B139" s="20"/>
      <c r="C139" s="54"/>
      <c r="D139" s="56"/>
      <c r="E139" s="52"/>
      <c r="F139" s="55"/>
      <c r="G139" s="52"/>
      <c r="H139" s="52"/>
      <c r="I139" s="52"/>
      <c r="J139" s="52"/>
      <c r="K139" s="53"/>
      <c r="L139" s="52"/>
      <c r="M139" s="52"/>
      <c r="N139" s="53"/>
      <c r="O139" s="52"/>
      <c r="P139" s="52"/>
      <c r="Q139" s="53"/>
      <c r="R139" s="51"/>
      <c r="S139" s="51"/>
      <c r="T139" s="53"/>
    </row>
    <row r="140" customFormat="false" ht="12.8" hidden="false" customHeight="false" outlineLevel="0" collapsed="false">
      <c r="A140" s="46" t="n">
        <v>139</v>
      </c>
      <c r="B140" s="20"/>
      <c r="C140" s="54"/>
      <c r="D140" s="56"/>
      <c r="E140" s="52"/>
      <c r="F140" s="55"/>
      <c r="G140" s="52"/>
      <c r="H140" s="52"/>
      <c r="I140" s="52"/>
      <c r="J140" s="52"/>
      <c r="K140" s="53"/>
      <c r="L140" s="52"/>
      <c r="M140" s="52"/>
      <c r="N140" s="53"/>
      <c r="O140" s="52"/>
      <c r="P140" s="52"/>
      <c r="Q140" s="53"/>
      <c r="R140" s="51"/>
      <c r="S140" s="51"/>
      <c r="T140" s="53"/>
    </row>
    <row r="141" customFormat="false" ht="12.8" hidden="false" customHeight="false" outlineLevel="0" collapsed="false">
      <c r="A141" s="46" t="n">
        <v>140</v>
      </c>
      <c r="B141" s="20"/>
      <c r="C141" s="54"/>
      <c r="D141" s="56"/>
      <c r="E141" s="52"/>
      <c r="F141" s="55"/>
      <c r="G141" s="52"/>
      <c r="H141" s="52"/>
      <c r="I141" s="52"/>
      <c r="J141" s="52"/>
      <c r="K141" s="53"/>
      <c r="L141" s="52"/>
      <c r="M141" s="52"/>
      <c r="N141" s="53"/>
      <c r="O141" s="52"/>
      <c r="P141" s="52"/>
      <c r="Q141" s="53"/>
      <c r="R141" s="51"/>
      <c r="S141" s="51"/>
      <c r="T141" s="53"/>
    </row>
    <row r="142" customFormat="false" ht="12.8" hidden="false" customHeight="false" outlineLevel="0" collapsed="false">
      <c r="A142" s="46" t="n">
        <v>141</v>
      </c>
      <c r="B142" s="20"/>
      <c r="C142" s="54"/>
      <c r="D142" s="56"/>
      <c r="E142" s="52"/>
      <c r="F142" s="55"/>
      <c r="G142" s="52"/>
      <c r="H142" s="52"/>
      <c r="I142" s="52"/>
      <c r="J142" s="52"/>
      <c r="K142" s="53"/>
      <c r="L142" s="52"/>
      <c r="M142" s="52"/>
      <c r="N142" s="53"/>
      <c r="O142" s="52"/>
      <c r="P142" s="52"/>
      <c r="Q142" s="53"/>
      <c r="R142" s="51"/>
      <c r="S142" s="51"/>
      <c r="T142" s="53"/>
    </row>
    <row r="143" customFormat="false" ht="12.8" hidden="false" customHeight="false" outlineLevel="0" collapsed="false">
      <c r="A143" s="46" t="n">
        <v>142</v>
      </c>
      <c r="B143" s="20"/>
      <c r="C143" s="54"/>
      <c r="D143" s="56"/>
      <c r="E143" s="52"/>
      <c r="F143" s="55"/>
      <c r="G143" s="52"/>
      <c r="H143" s="52"/>
      <c r="I143" s="52"/>
      <c r="J143" s="52"/>
      <c r="K143" s="53"/>
      <c r="L143" s="52"/>
      <c r="M143" s="52"/>
      <c r="N143" s="53"/>
      <c r="O143" s="52"/>
      <c r="P143" s="52"/>
      <c r="Q143" s="53"/>
      <c r="R143" s="51"/>
      <c r="S143" s="51"/>
      <c r="T143" s="53"/>
    </row>
    <row r="144" customFormat="false" ht="12.8" hidden="false" customHeight="false" outlineLevel="0" collapsed="false">
      <c r="A144" s="46" t="n">
        <v>143</v>
      </c>
      <c r="B144" s="20"/>
      <c r="C144" s="54"/>
      <c r="D144" s="56"/>
      <c r="E144" s="52"/>
      <c r="F144" s="55"/>
      <c r="G144" s="52"/>
      <c r="H144" s="52"/>
      <c r="I144" s="52"/>
      <c r="J144" s="52"/>
      <c r="K144" s="53"/>
      <c r="L144" s="52"/>
      <c r="M144" s="52"/>
      <c r="N144" s="53"/>
      <c r="O144" s="52"/>
      <c r="P144" s="52"/>
      <c r="Q144" s="53"/>
      <c r="R144" s="51"/>
      <c r="S144" s="51"/>
      <c r="T144" s="53"/>
    </row>
    <row r="145" customFormat="false" ht="12.8" hidden="false" customHeight="false" outlineLevel="0" collapsed="false">
      <c r="A145" s="46" t="n">
        <v>144</v>
      </c>
      <c r="B145" s="20"/>
      <c r="C145" s="54"/>
      <c r="D145" s="56"/>
      <c r="E145" s="52"/>
      <c r="F145" s="55"/>
      <c r="G145" s="52"/>
      <c r="H145" s="52"/>
      <c r="I145" s="52"/>
      <c r="J145" s="52"/>
      <c r="K145" s="53"/>
      <c r="L145" s="52"/>
      <c r="M145" s="52"/>
      <c r="N145" s="53"/>
      <c r="O145" s="52"/>
      <c r="P145" s="52"/>
      <c r="Q145" s="53"/>
      <c r="R145" s="51"/>
      <c r="S145" s="51"/>
      <c r="T145" s="53"/>
    </row>
    <row r="146" customFormat="false" ht="12.8" hidden="false" customHeight="false" outlineLevel="0" collapsed="false">
      <c r="A146" s="46" t="n">
        <v>145</v>
      </c>
      <c r="B146" s="20"/>
      <c r="C146" s="54"/>
      <c r="D146" s="56"/>
      <c r="E146" s="52"/>
      <c r="F146" s="55"/>
      <c r="G146" s="52"/>
      <c r="H146" s="52"/>
      <c r="I146" s="52"/>
      <c r="J146" s="52"/>
      <c r="K146" s="53"/>
      <c r="L146" s="52"/>
      <c r="M146" s="52"/>
      <c r="N146" s="53"/>
      <c r="O146" s="52"/>
      <c r="P146" s="52"/>
      <c r="Q146" s="53"/>
      <c r="R146" s="51"/>
      <c r="S146" s="51"/>
      <c r="T146" s="53"/>
    </row>
    <row r="147" customFormat="false" ht="12.8" hidden="false" customHeight="false" outlineLevel="0" collapsed="false">
      <c r="A147" s="46" t="n">
        <v>146</v>
      </c>
      <c r="B147" s="20"/>
      <c r="C147" s="54"/>
      <c r="D147" s="56"/>
      <c r="E147" s="52"/>
      <c r="F147" s="55"/>
      <c r="G147" s="52"/>
      <c r="H147" s="52"/>
      <c r="I147" s="52"/>
      <c r="J147" s="52"/>
      <c r="K147" s="53"/>
      <c r="L147" s="52"/>
      <c r="M147" s="52"/>
      <c r="N147" s="53"/>
      <c r="O147" s="52"/>
      <c r="P147" s="52"/>
      <c r="Q147" s="53"/>
      <c r="R147" s="51"/>
      <c r="S147" s="51"/>
      <c r="T147" s="53"/>
    </row>
    <row r="148" customFormat="false" ht="12.8" hidden="false" customHeight="false" outlineLevel="0" collapsed="false">
      <c r="A148" s="46" t="n">
        <v>147</v>
      </c>
      <c r="B148" s="20"/>
      <c r="C148" s="54"/>
      <c r="D148" s="56"/>
      <c r="E148" s="52"/>
      <c r="F148" s="55"/>
      <c r="G148" s="52"/>
      <c r="H148" s="52"/>
      <c r="I148" s="52"/>
      <c r="J148" s="52"/>
      <c r="K148" s="53"/>
      <c r="L148" s="52"/>
      <c r="M148" s="52"/>
      <c r="N148" s="53"/>
      <c r="O148" s="52"/>
      <c r="P148" s="52"/>
      <c r="Q148" s="53"/>
      <c r="R148" s="51"/>
      <c r="S148" s="51"/>
      <c r="T148" s="53"/>
    </row>
    <row r="149" customFormat="false" ht="12.8" hidden="false" customHeight="false" outlineLevel="0" collapsed="false">
      <c r="A149" s="46" t="n">
        <v>148</v>
      </c>
      <c r="B149" s="20"/>
      <c r="C149" s="54"/>
      <c r="D149" s="56"/>
      <c r="E149" s="52"/>
      <c r="F149" s="55"/>
      <c r="G149" s="52"/>
      <c r="H149" s="52"/>
      <c r="I149" s="52"/>
      <c r="J149" s="52"/>
      <c r="K149" s="53"/>
      <c r="L149" s="52"/>
      <c r="M149" s="52"/>
      <c r="N149" s="53"/>
      <c r="O149" s="52"/>
      <c r="P149" s="52"/>
      <c r="Q149" s="53"/>
      <c r="R149" s="51"/>
      <c r="S149" s="51"/>
      <c r="T149" s="53"/>
    </row>
    <row r="150" customFormat="false" ht="12.8" hidden="false" customHeight="false" outlineLevel="0" collapsed="false">
      <c r="A150" s="46" t="n">
        <v>149</v>
      </c>
      <c r="B150" s="20"/>
      <c r="C150" s="54"/>
      <c r="D150" s="56"/>
      <c r="E150" s="52"/>
      <c r="F150" s="55"/>
      <c r="G150" s="52"/>
      <c r="H150" s="52"/>
      <c r="I150" s="52"/>
      <c r="J150" s="52"/>
      <c r="K150" s="53"/>
      <c r="L150" s="52"/>
      <c r="M150" s="52"/>
      <c r="N150" s="53"/>
      <c r="O150" s="52"/>
      <c r="P150" s="52"/>
      <c r="Q150" s="53"/>
      <c r="R150" s="51"/>
      <c r="S150" s="51"/>
      <c r="T150" s="53"/>
    </row>
    <row r="151" customFormat="false" ht="12.8" hidden="false" customHeight="false" outlineLevel="0" collapsed="false">
      <c r="A151" s="46" t="n">
        <v>150</v>
      </c>
      <c r="B151" s="20"/>
      <c r="C151" s="54"/>
      <c r="D151" s="56"/>
      <c r="E151" s="52"/>
      <c r="F151" s="55"/>
      <c r="G151" s="52"/>
      <c r="H151" s="52"/>
      <c r="I151" s="52"/>
      <c r="J151" s="52"/>
      <c r="K151" s="53"/>
      <c r="L151" s="52"/>
      <c r="M151" s="52"/>
      <c r="N151" s="53"/>
      <c r="O151" s="52"/>
      <c r="P151" s="52"/>
      <c r="Q151" s="53"/>
      <c r="R151" s="51"/>
      <c r="S151" s="51"/>
      <c r="T151" s="53"/>
    </row>
    <row r="152" customFormat="false" ht="12.8" hidden="false" customHeight="false" outlineLevel="0" collapsed="false">
      <c r="A152" s="46" t="n">
        <v>151</v>
      </c>
      <c r="B152" s="20"/>
      <c r="C152" s="54"/>
      <c r="D152" s="56"/>
      <c r="E152" s="52"/>
      <c r="F152" s="55"/>
      <c r="G152" s="52"/>
      <c r="H152" s="52"/>
      <c r="I152" s="52"/>
      <c r="J152" s="52"/>
      <c r="K152" s="53"/>
      <c r="L152" s="52"/>
      <c r="M152" s="52"/>
      <c r="N152" s="53"/>
      <c r="O152" s="52"/>
      <c r="P152" s="52"/>
      <c r="Q152" s="53"/>
      <c r="R152" s="51"/>
      <c r="S152" s="51"/>
      <c r="T152" s="53"/>
    </row>
    <row r="153" customFormat="false" ht="12.8" hidden="false" customHeight="false" outlineLevel="0" collapsed="false">
      <c r="A153" s="46" t="n">
        <v>152</v>
      </c>
      <c r="B153" s="20"/>
      <c r="C153" s="54"/>
      <c r="D153" s="56"/>
      <c r="E153" s="52"/>
      <c r="F153" s="55"/>
      <c r="G153" s="52"/>
      <c r="H153" s="52"/>
      <c r="I153" s="52"/>
      <c r="J153" s="52"/>
      <c r="K153" s="53"/>
      <c r="L153" s="52"/>
      <c r="M153" s="52"/>
      <c r="N153" s="53"/>
      <c r="O153" s="52"/>
      <c r="P153" s="52"/>
      <c r="Q153" s="53"/>
      <c r="R153" s="51"/>
      <c r="S153" s="51"/>
      <c r="T153" s="53"/>
    </row>
    <row r="154" customFormat="false" ht="12.8" hidden="false" customHeight="false" outlineLevel="0" collapsed="false">
      <c r="A154" s="46" t="n">
        <v>153</v>
      </c>
      <c r="B154" s="20"/>
      <c r="C154" s="54"/>
      <c r="D154" s="56"/>
      <c r="E154" s="52"/>
      <c r="F154" s="55"/>
      <c r="G154" s="52"/>
      <c r="H154" s="52"/>
      <c r="I154" s="52"/>
      <c r="J154" s="52"/>
      <c r="K154" s="53"/>
      <c r="L154" s="52"/>
      <c r="M154" s="52"/>
      <c r="N154" s="53"/>
      <c r="O154" s="52"/>
      <c r="P154" s="52"/>
      <c r="Q154" s="53"/>
      <c r="R154" s="51"/>
      <c r="S154" s="51"/>
      <c r="T154" s="53"/>
    </row>
    <row r="155" customFormat="false" ht="12.8" hidden="false" customHeight="false" outlineLevel="0" collapsed="false">
      <c r="A155" s="46" t="n">
        <v>154</v>
      </c>
      <c r="B155" s="20"/>
      <c r="C155" s="54"/>
      <c r="D155" s="56"/>
      <c r="E155" s="52"/>
      <c r="F155" s="55"/>
      <c r="G155" s="52"/>
      <c r="H155" s="52"/>
      <c r="I155" s="52"/>
      <c r="J155" s="52"/>
      <c r="K155" s="53"/>
      <c r="L155" s="52"/>
      <c r="M155" s="52"/>
      <c r="N155" s="53"/>
      <c r="O155" s="52"/>
      <c r="P155" s="52"/>
      <c r="Q155" s="53"/>
      <c r="R155" s="51"/>
      <c r="S155" s="51"/>
      <c r="T155" s="53"/>
    </row>
    <row r="156" customFormat="false" ht="12.8" hidden="false" customHeight="false" outlineLevel="0" collapsed="false">
      <c r="A156" s="46" t="n">
        <v>155</v>
      </c>
      <c r="B156" s="20"/>
      <c r="C156" s="54"/>
      <c r="D156" s="56"/>
      <c r="E156" s="52"/>
      <c r="F156" s="55"/>
      <c r="G156" s="52"/>
      <c r="H156" s="52"/>
      <c r="I156" s="52"/>
      <c r="J156" s="52"/>
      <c r="K156" s="53"/>
      <c r="L156" s="52"/>
      <c r="M156" s="52"/>
      <c r="N156" s="53"/>
      <c r="O156" s="52"/>
      <c r="P156" s="52"/>
      <c r="Q156" s="53"/>
      <c r="R156" s="51"/>
      <c r="S156" s="51"/>
      <c r="T156" s="53"/>
    </row>
    <row r="157" customFormat="false" ht="12.8" hidden="false" customHeight="false" outlineLevel="0" collapsed="false">
      <c r="A157" s="46" t="n">
        <v>156</v>
      </c>
      <c r="B157" s="20"/>
      <c r="C157" s="54"/>
      <c r="D157" s="56"/>
      <c r="E157" s="52"/>
      <c r="F157" s="55"/>
      <c r="G157" s="52"/>
      <c r="H157" s="52"/>
      <c r="I157" s="52"/>
      <c r="J157" s="52"/>
      <c r="K157" s="53"/>
      <c r="L157" s="52"/>
      <c r="M157" s="52"/>
      <c r="N157" s="53"/>
      <c r="O157" s="52"/>
      <c r="P157" s="52"/>
      <c r="Q157" s="53"/>
      <c r="R157" s="51"/>
      <c r="S157" s="51"/>
      <c r="T157" s="53"/>
    </row>
    <row r="158" customFormat="false" ht="12.8" hidden="false" customHeight="false" outlineLevel="0" collapsed="false">
      <c r="A158" s="46" t="n">
        <v>157</v>
      </c>
      <c r="B158" s="20"/>
      <c r="C158" s="54"/>
      <c r="D158" s="56"/>
      <c r="E158" s="52"/>
      <c r="F158" s="55"/>
      <c r="G158" s="52"/>
      <c r="H158" s="52"/>
      <c r="I158" s="52"/>
      <c r="J158" s="52"/>
      <c r="K158" s="53"/>
      <c r="L158" s="52"/>
      <c r="M158" s="52"/>
      <c r="N158" s="53"/>
      <c r="O158" s="52"/>
      <c r="P158" s="52"/>
      <c r="Q158" s="53"/>
      <c r="R158" s="51"/>
      <c r="S158" s="51"/>
      <c r="T158" s="53"/>
    </row>
    <row r="159" customFormat="false" ht="12.8" hidden="false" customHeight="false" outlineLevel="0" collapsed="false">
      <c r="A159" s="46" t="n">
        <v>158</v>
      </c>
      <c r="B159" s="20"/>
      <c r="C159" s="54"/>
      <c r="D159" s="56"/>
      <c r="E159" s="52"/>
      <c r="F159" s="55"/>
      <c r="G159" s="52"/>
      <c r="H159" s="52"/>
      <c r="I159" s="52"/>
      <c r="J159" s="52"/>
      <c r="K159" s="53"/>
      <c r="L159" s="52"/>
      <c r="M159" s="52"/>
      <c r="N159" s="53"/>
      <c r="O159" s="52"/>
      <c r="P159" s="52"/>
      <c r="Q159" s="53"/>
      <c r="R159" s="51"/>
      <c r="S159" s="51"/>
      <c r="T159" s="53"/>
    </row>
    <row r="160" customFormat="false" ht="12.8" hidden="false" customHeight="false" outlineLevel="0" collapsed="false">
      <c r="A160" s="46" t="n">
        <v>159</v>
      </c>
      <c r="B160" s="20"/>
      <c r="C160" s="54"/>
      <c r="D160" s="56"/>
      <c r="E160" s="52"/>
      <c r="F160" s="55"/>
      <c r="G160" s="52"/>
      <c r="H160" s="52"/>
      <c r="I160" s="52"/>
      <c r="J160" s="52"/>
      <c r="K160" s="53"/>
      <c r="L160" s="52"/>
      <c r="M160" s="52"/>
      <c r="N160" s="53"/>
      <c r="O160" s="52"/>
      <c r="P160" s="52"/>
      <c r="Q160" s="53"/>
      <c r="R160" s="51"/>
      <c r="S160" s="51"/>
      <c r="T160" s="53"/>
    </row>
    <row r="161" customFormat="false" ht="12.8" hidden="false" customHeight="false" outlineLevel="0" collapsed="false">
      <c r="A161" s="46" t="n">
        <v>160</v>
      </c>
      <c r="B161" s="20"/>
      <c r="C161" s="54"/>
      <c r="D161" s="56"/>
      <c r="E161" s="52"/>
      <c r="F161" s="55"/>
      <c r="G161" s="52"/>
      <c r="H161" s="52"/>
      <c r="I161" s="52"/>
      <c r="J161" s="52"/>
      <c r="K161" s="53"/>
      <c r="L161" s="52"/>
      <c r="M161" s="52"/>
      <c r="N161" s="53"/>
      <c r="O161" s="52"/>
      <c r="P161" s="52"/>
      <c r="Q161" s="53"/>
      <c r="R161" s="51"/>
      <c r="S161" s="51"/>
      <c r="T161" s="53"/>
    </row>
    <row r="162" customFormat="false" ht="12.8" hidden="false" customHeight="false" outlineLevel="0" collapsed="false">
      <c r="A162" s="46" t="n">
        <v>161</v>
      </c>
      <c r="B162" s="20"/>
      <c r="C162" s="54"/>
      <c r="D162" s="56"/>
      <c r="E162" s="52"/>
      <c r="F162" s="55"/>
      <c r="G162" s="52"/>
      <c r="H162" s="52"/>
      <c r="I162" s="52"/>
      <c r="J162" s="52"/>
      <c r="K162" s="53"/>
      <c r="L162" s="52"/>
      <c r="M162" s="52"/>
      <c r="N162" s="53"/>
      <c r="O162" s="52"/>
      <c r="P162" s="52"/>
      <c r="Q162" s="53"/>
      <c r="R162" s="51"/>
      <c r="S162" s="51"/>
      <c r="T162" s="53"/>
    </row>
    <row r="163" customFormat="false" ht="12.8" hidden="false" customHeight="false" outlineLevel="0" collapsed="false">
      <c r="A163" s="46" t="n">
        <v>162</v>
      </c>
      <c r="B163" s="20"/>
      <c r="C163" s="54"/>
      <c r="D163" s="56"/>
      <c r="E163" s="52"/>
      <c r="F163" s="55"/>
      <c r="G163" s="52"/>
      <c r="H163" s="52"/>
      <c r="I163" s="52"/>
      <c r="J163" s="52"/>
      <c r="K163" s="53"/>
      <c r="L163" s="52"/>
      <c r="M163" s="52"/>
      <c r="N163" s="53"/>
      <c r="O163" s="52"/>
      <c r="P163" s="52"/>
      <c r="Q163" s="53"/>
      <c r="R163" s="51"/>
      <c r="S163" s="51"/>
      <c r="T163" s="53"/>
    </row>
    <row r="164" customFormat="false" ht="12.8" hidden="false" customHeight="false" outlineLevel="0" collapsed="false">
      <c r="A164" s="46" t="n">
        <v>163</v>
      </c>
      <c r="B164" s="20"/>
      <c r="C164" s="54"/>
      <c r="D164" s="56"/>
      <c r="E164" s="52"/>
      <c r="F164" s="55"/>
      <c r="G164" s="52"/>
      <c r="H164" s="52"/>
      <c r="I164" s="52"/>
      <c r="J164" s="52"/>
      <c r="K164" s="53"/>
      <c r="L164" s="52"/>
      <c r="M164" s="52"/>
      <c r="N164" s="53"/>
      <c r="O164" s="52"/>
      <c r="P164" s="52"/>
      <c r="Q164" s="53"/>
      <c r="R164" s="51"/>
      <c r="S164" s="51"/>
      <c r="T164" s="53"/>
    </row>
    <row r="165" customFormat="false" ht="12.8" hidden="false" customHeight="false" outlineLevel="0" collapsed="false">
      <c r="A165" s="46" t="n">
        <v>164</v>
      </c>
      <c r="B165" s="20"/>
      <c r="C165" s="54"/>
      <c r="D165" s="56"/>
      <c r="E165" s="52"/>
      <c r="F165" s="55"/>
      <c r="G165" s="52"/>
      <c r="H165" s="52"/>
      <c r="I165" s="52"/>
      <c r="J165" s="52"/>
      <c r="K165" s="53"/>
      <c r="L165" s="52"/>
      <c r="M165" s="52"/>
      <c r="N165" s="53"/>
      <c r="O165" s="52"/>
      <c r="P165" s="52"/>
      <c r="Q165" s="53"/>
      <c r="R165" s="51"/>
      <c r="S165" s="51"/>
      <c r="T165" s="53"/>
    </row>
    <row r="166" customFormat="false" ht="12.8" hidden="false" customHeight="false" outlineLevel="0" collapsed="false">
      <c r="A166" s="46" t="n">
        <v>165</v>
      </c>
      <c r="B166" s="20"/>
      <c r="C166" s="54"/>
      <c r="D166" s="56"/>
      <c r="E166" s="52"/>
      <c r="F166" s="55"/>
      <c r="G166" s="52"/>
      <c r="H166" s="52"/>
      <c r="I166" s="52"/>
      <c r="J166" s="52"/>
      <c r="K166" s="53"/>
      <c r="L166" s="52"/>
      <c r="M166" s="52"/>
      <c r="N166" s="53"/>
      <c r="O166" s="52"/>
      <c r="P166" s="52"/>
      <c r="Q166" s="53"/>
      <c r="R166" s="51"/>
      <c r="S166" s="51"/>
      <c r="T166" s="53"/>
    </row>
    <row r="167" customFormat="false" ht="12.8" hidden="false" customHeight="false" outlineLevel="0" collapsed="false">
      <c r="A167" s="46" t="n">
        <v>166</v>
      </c>
      <c r="B167" s="20"/>
      <c r="C167" s="54"/>
      <c r="D167" s="56"/>
      <c r="E167" s="52"/>
      <c r="F167" s="55"/>
      <c r="G167" s="52"/>
      <c r="H167" s="52"/>
      <c r="I167" s="52"/>
      <c r="J167" s="52"/>
      <c r="K167" s="53"/>
      <c r="L167" s="52"/>
      <c r="M167" s="52"/>
      <c r="N167" s="53"/>
      <c r="O167" s="52"/>
      <c r="P167" s="52"/>
      <c r="Q167" s="53"/>
      <c r="R167" s="51"/>
      <c r="S167" s="51"/>
      <c r="T167" s="53"/>
    </row>
    <row r="168" customFormat="false" ht="12.8" hidden="false" customHeight="false" outlineLevel="0" collapsed="false">
      <c r="A168" s="46" t="n">
        <v>167</v>
      </c>
      <c r="B168" s="20"/>
      <c r="C168" s="54"/>
      <c r="D168" s="56"/>
      <c r="E168" s="52"/>
      <c r="F168" s="55"/>
      <c r="G168" s="52"/>
      <c r="H168" s="52"/>
      <c r="I168" s="52"/>
      <c r="J168" s="52"/>
      <c r="K168" s="53"/>
      <c r="L168" s="52"/>
      <c r="M168" s="52"/>
      <c r="N168" s="53"/>
      <c r="O168" s="52"/>
      <c r="P168" s="52"/>
      <c r="Q168" s="53"/>
      <c r="R168" s="51"/>
      <c r="S168" s="51"/>
      <c r="T168" s="53"/>
    </row>
    <row r="169" customFormat="false" ht="12.8" hidden="false" customHeight="false" outlineLevel="0" collapsed="false">
      <c r="A169" s="46" t="n">
        <v>168</v>
      </c>
      <c r="B169" s="20"/>
      <c r="C169" s="54"/>
      <c r="D169" s="56"/>
      <c r="E169" s="52"/>
      <c r="F169" s="55"/>
      <c r="G169" s="52"/>
      <c r="H169" s="52"/>
      <c r="I169" s="52"/>
      <c r="J169" s="52"/>
      <c r="K169" s="53"/>
      <c r="L169" s="52"/>
      <c r="M169" s="52"/>
      <c r="N169" s="53"/>
      <c r="O169" s="52"/>
      <c r="P169" s="52"/>
      <c r="Q169" s="53"/>
      <c r="R169" s="51"/>
      <c r="S169" s="51"/>
      <c r="T169" s="53"/>
    </row>
    <row r="170" customFormat="false" ht="12.8" hidden="false" customHeight="false" outlineLevel="0" collapsed="false">
      <c r="A170" s="46" t="n">
        <v>169</v>
      </c>
      <c r="B170" s="20"/>
      <c r="C170" s="54"/>
      <c r="D170" s="56"/>
      <c r="E170" s="52"/>
      <c r="F170" s="55"/>
      <c r="G170" s="52"/>
      <c r="H170" s="52"/>
      <c r="I170" s="52"/>
      <c r="J170" s="52"/>
      <c r="K170" s="53"/>
      <c r="L170" s="52"/>
      <c r="M170" s="52"/>
      <c r="N170" s="53"/>
      <c r="O170" s="52"/>
      <c r="P170" s="52"/>
      <c r="Q170" s="53"/>
      <c r="R170" s="51"/>
      <c r="S170" s="51"/>
      <c r="T170" s="53"/>
    </row>
    <row r="171" customFormat="false" ht="12.8" hidden="false" customHeight="false" outlineLevel="0" collapsed="false">
      <c r="A171" s="46" t="n">
        <v>170</v>
      </c>
      <c r="B171" s="20"/>
      <c r="C171" s="54"/>
      <c r="D171" s="56"/>
      <c r="E171" s="52"/>
      <c r="F171" s="55"/>
      <c r="G171" s="52"/>
      <c r="H171" s="52"/>
      <c r="I171" s="52"/>
      <c r="J171" s="52"/>
      <c r="K171" s="53"/>
      <c r="L171" s="52"/>
      <c r="M171" s="52"/>
      <c r="N171" s="53"/>
      <c r="O171" s="52"/>
      <c r="P171" s="52"/>
      <c r="Q171" s="53"/>
      <c r="R171" s="51"/>
      <c r="S171" s="51"/>
      <c r="T171" s="53"/>
    </row>
    <row r="172" customFormat="false" ht="12.8" hidden="false" customHeight="false" outlineLevel="0" collapsed="false">
      <c r="A172" s="46" t="n">
        <v>171</v>
      </c>
      <c r="B172" s="20"/>
      <c r="C172" s="54"/>
      <c r="D172" s="56"/>
      <c r="E172" s="52"/>
      <c r="F172" s="55"/>
      <c r="G172" s="52"/>
      <c r="H172" s="52"/>
      <c r="I172" s="52"/>
      <c r="J172" s="52"/>
      <c r="K172" s="53"/>
      <c r="L172" s="52"/>
      <c r="M172" s="52"/>
      <c r="N172" s="53"/>
      <c r="O172" s="52"/>
      <c r="P172" s="52"/>
      <c r="Q172" s="53"/>
      <c r="R172" s="51"/>
      <c r="S172" s="51"/>
      <c r="T172" s="53"/>
    </row>
    <row r="173" customFormat="false" ht="12.8" hidden="false" customHeight="false" outlineLevel="0" collapsed="false">
      <c r="A173" s="46" t="n">
        <v>172</v>
      </c>
      <c r="B173" s="20"/>
      <c r="C173" s="54"/>
      <c r="D173" s="56"/>
      <c r="E173" s="52"/>
      <c r="F173" s="55"/>
      <c r="G173" s="52"/>
      <c r="H173" s="52"/>
      <c r="I173" s="52"/>
      <c r="J173" s="52"/>
      <c r="K173" s="53"/>
      <c r="L173" s="52"/>
      <c r="M173" s="52"/>
      <c r="N173" s="53"/>
      <c r="O173" s="52"/>
      <c r="P173" s="52"/>
      <c r="Q173" s="53"/>
      <c r="R173" s="51"/>
      <c r="S173" s="51"/>
      <c r="T173" s="53"/>
    </row>
    <row r="174" customFormat="false" ht="12.8" hidden="false" customHeight="false" outlineLevel="0" collapsed="false">
      <c r="A174" s="46" t="n">
        <v>173</v>
      </c>
      <c r="B174" s="20"/>
      <c r="C174" s="54"/>
      <c r="D174" s="56"/>
      <c r="E174" s="52"/>
      <c r="F174" s="55"/>
      <c r="G174" s="52"/>
      <c r="H174" s="52"/>
      <c r="I174" s="52"/>
      <c r="J174" s="52"/>
      <c r="K174" s="53"/>
      <c r="L174" s="52"/>
      <c r="M174" s="52"/>
      <c r="N174" s="53"/>
      <c r="O174" s="52"/>
      <c r="P174" s="52"/>
      <c r="Q174" s="53"/>
      <c r="R174" s="51"/>
      <c r="S174" s="51"/>
      <c r="T174" s="53"/>
    </row>
    <row r="175" customFormat="false" ht="12.8" hidden="false" customHeight="false" outlineLevel="0" collapsed="false">
      <c r="A175" s="46" t="n">
        <v>174</v>
      </c>
      <c r="B175" s="20"/>
      <c r="C175" s="54"/>
      <c r="D175" s="56"/>
      <c r="E175" s="52"/>
      <c r="F175" s="55"/>
      <c r="G175" s="52"/>
      <c r="H175" s="52"/>
      <c r="I175" s="52"/>
      <c r="J175" s="52"/>
      <c r="K175" s="53"/>
      <c r="L175" s="52"/>
      <c r="M175" s="52"/>
      <c r="N175" s="53"/>
      <c r="O175" s="52"/>
      <c r="P175" s="52"/>
      <c r="Q175" s="53"/>
      <c r="R175" s="51"/>
      <c r="S175" s="51"/>
      <c r="T175" s="53"/>
    </row>
    <row r="176" customFormat="false" ht="12.8" hidden="false" customHeight="false" outlineLevel="0" collapsed="false">
      <c r="A176" s="46" t="n">
        <v>175</v>
      </c>
      <c r="B176" s="20"/>
      <c r="C176" s="54"/>
      <c r="D176" s="56"/>
      <c r="E176" s="52"/>
      <c r="F176" s="55"/>
      <c r="G176" s="52"/>
      <c r="H176" s="52"/>
      <c r="I176" s="52"/>
      <c r="J176" s="52"/>
      <c r="K176" s="53"/>
      <c r="L176" s="52"/>
      <c r="M176" s="52"/>
      <c r="N176" s="53"/>
      <c r="O176" s="52"/>
      <c r="P176" s="52"/>
      <c r="Q176" s="53"/>
      <c r="R176" s="51"/>
      <c r="S176" s="51"/>
      <c r="T176" s="53"/>
    </row>
    <row r="177" customFormat="false" ht="12.8" hidden="false" customHeight="false" outlineLevel="0" collapsed="false">
      <c r="A177" s="46" t="n">
        <v>176</v>
      </c>
      <c r="B177" s="20"/>
      <c r="C177" s="54"/>
      <c r="D177" s="56"/>
      <c r="E177" s="52"/>
      <c r="F177" s="55"/>
      <c r="G177" s="52"/>
      <c r="H177" s="52"/>
      <c r="I177" s="52"/>
      <c r="J177" s="52"/>
      <c r="K177" s="53"/>
      <c r="L177" s="52"/>
      <c r="M177" s="52"/>
      <c r="N177" s="53"/>
      <c r="O177" s="52"/>
      <c r="P177" s="52"/>
      <c r="Q177" s="53"/>
      <c r="R177" s="51"/>
      <c r="S177" s="51"/>
      <c r="T177" s="53"/>
    </row>
    <row r="178" customFormat="false" ht="12.8" hidden="false" customHeight="false" outlineLevel="0" collapsed="false">
      <c r="A178" s="46" t="n">
        <v>177</v>
      </c>
      <c r="B178" s="20"/>
      <c r="C178" s="54"/>
      <c r="D178" s="56"/>
      <c r="E178" s="52"/>
      <c r="F178" s="55"/>
      <c r="G178" s="52"/>
      <c r="H178" s="52"/>
      <c r="I178" s="52"/>
      <c r="J178" s="52"/>
      <c r="K178" s="53"/>
      <c r="L178" s="52"/>
      <c r="M178" s="52"/>
      <c r="N178" s="53"/>
      <c r="O178" s="52"/>
      <c r="P178" s="52"/>
      <c r="Q178" s="53"/>
      <c r="R178" s="51"/>
      <c r="S178" s="51"/>
      <c r="T178" s="53"/>
    </row>
    <row r="179" customFormat="false" ht="12.8" hidden="false" customHeight="false" outlineLevel="0" collapsed="false">
      <c r="A179" s="46" t="n">
        <v>178</v>
      </c>
      <c r="B179" s="20"/>
      <c r="C179" s="54"/>
      <c r="D179" s="56"/>
      <c r="E179" s="52"/>
      <c r="F179" s="55"/>
      <c r="G179" s="52"/>
      <c r="H179" s="52"/>
      <c r="I179" s="52"/>
      <c r="J179" s="52"/>
      <c r="K179" s="53"/>
      <c r="L179" s="52"/>
      <c r="M179" s="52"/>
      <c r="N179" s="53"/>
      <c r="O179" s="52"/>
      <c r="P179" s="52"/>
      <c r="Q179" s="53"/>
      <c r="R179" s="51"/>
      <c r="S179" s="51"/>
      <c r="T179" s="53"/>
    </row>
    <row r="180" customFormat="false" ht="12.8" hidden="false" customHeight="false" outlineLevel="0" collapsed="false">
      <c r="A180" s="46" t="n">
        <v>179</v>
      </c>
      <c r="B180" s="20"/>
      <c r="C180" s="54"/>
      <c r="D180" s="56"/>
      <c r="E180" s="52"/>
      <c r="F180" s="55"/>
      <c r="G180" s="52"/>
      <c r="H180" s="52"/>
      <c r="I180" s="52"/>
      <c r="J180" s="52"/>
      <c r="K180" s="53"/>
      <c r="L180" s="52"/>
      <c r="M180" s="52"/>
      <c r="N180" s="53"/>
      <c r="O180" s="52"/>
      <c r="P180" s="52"/>
      <c r="Q180" s="53"/>
      <c r="R180" s="51"/>
      <c r="S180" s="51"/>
      <c r="T180" s="53"/>
    </row>
    <row r="181" customFormat="false" ht="12.8" hidden="false" customHeight="false" outlineLevel="0" collapsed="false">
      <c r="A181" s="46" t="n">
        <v>180</v>
      </c>
      <c r="B181" s="20"/>
      <c r="C181" s="54"/>
      <c r="D181" s="56"/>
      <c r="E181" s="52"/>
      <c r="F181" s="55"/>
      <c r="G181" s="52"/>
      <c r="H181" s="52"/>
      <c r="I181" s="52"/>
      <c r="J181" s="52"/>
      <c r="K181" s="53"/>
      <c r="L181" s="52"/>
      <c r="M181" s="52"/>
      <c r="N181" s="53"/>
      <c r="O181" s="52"/>
      <c r="P181" s="52"/>
      <c r="Q181" s="53"/>
      <c r="R181" s="51"/>
      <c r="S181" s="51"/>
      <c r="T181" s="53"/>
    </row>
    <row r="182" customFormat="false" ht="12.8" hidden="false" customHeight="false" outlineLevel="0" collapsed="false">
      <c r="A182" s="46" t="n">
        <v>181</v>
      </c>
      <c r="B182" s="20"/>
      <c r="C182" s="54"/>
      <c r="D182" s="56"/>
      <c r="E182" s="52"/>
      <c r="F182" s="55"/>
      <c r="G182" s="52"/>
      <c r="H182" s="52"/>
      <c r="I182" s="52"/>
      <c r="J182" s="52"/>
      <c r="K182" s="53"/>
      <c r="L182" s="52"/>
      <c r="M182" s="52"/>
      <c r="N182" s="53"/>
      <c r="O182" s="52"/>
      <c r="P182" s="52"/>
      <c r="Q182" s="53"/>
      <c r="R182" s="51"/>
      <c r="S182" s="51"/>
      <c r="T182" s="53"/>
    </row>
    <row r="183" customFormat="false" ht="12.8" hidden="false" customHeight="false" outlineLevel="0" collapsed="false">
      <c r="A183" s="46" t="n">
        <v>182</v>
      </c>
      <c r="B183" s="20"/>
      <c r="C183" s="54"/>
      <c r="D183" s="56"/>
      <c r="E183" s="52"/>
      <c r="F183" s="55"/>
      <c r="G183" s="52"/>
      <c r="H183" s="52"/>
      <c r="I183" s="52"/>
      <c r="J183" s="52"/>
      <c r="K183" s="53"/>
      <c r="L183" s="52"/>
      <c r="M183" s="52"/>
      <c r="N183" s="53"/>
      <c r="O183" s="52"/>
      <c r="P183" s="52"/>
      <c r="Q183" s="53"/>
      <c r="R183" s="51"/>
      <c r="S183" s="51"/>
      <c r="T183" s="53"/>
    </row>
    <row r="184" customFormat="false" ht="12.8" hidden="false" customHeight="false" outlineLevel="0" collapsed="false">
      <c r="A184" s="46" t="n">
        <v>183</v>
      </c>
      <c r="B184" s="20"/>
      <c r="C184" s="54"/>
      <c r="D184" s="56"/>
      <c r="E184" s="52"/>
      <c r="F184" s="55"/>
      <c r="G184" s="52"/>
      <c r="H184" s="52"/>
      <c r="I184" s="52"/>
      <c r="J184" s="52"/>
      <c r="K184" s="53"/>
      <c r="L184" s="52"/>
      <c r="M184" s="52"/>
      <c r="N184" s="53"/>
      <c r="O184" s="52"/>
      <c r="P184" s="52"/>
      <c r="Q184" s="53"/>
      <c r="R184" s="51"/>
      <c r="S184" s="51"/>
      <c r="T184" s="53"/>
    </row>
    <row r="185" customFormat="false" ht="12.8" hidden="false" customHeight="false" outlineLevel="0" collapsed="false">
      <c r="A185" s="46" t="n">
        <v>184</v>
      </c>
      <c r="B185" s="20"/>
      <c r="C185" s="54"/>
      <c r="D185" s="56"/>
      <c r="E185" s="52"/>
      <c r="F185" s="55"/>
      <c r="G185" s="52"/>
      <c r="H185" s="52"/>
      <c r="I185" s="52"/>
      <c r="J185" s="52"/>
      <c r="K185" s="53"/>
      <c r="L185" s="52"/>
      <c r="M185" s="52"/>
      <c r="N185" s="53"/>
      <c r="O185" s="52"/>
      <c r="P185" s="52"/>
      <c r="Q185" s="53"/>
      <c r="R185" s="51"/>
      <c r="S185" s="51"/>
      <c r="T185" s="53"/>
    </row>
    <row r="186" customFormat="false" ht="12.8" hidden="false" customHeight="false" outlineLevel="0" collapsed="false">
      <c r="A186" s="46" t="n">
        <v>185</v>
      </c>
      <c r="B186" s="20"/>
      <c r="C186" s="54"/>
      <c r="D186" s="56"/>
      <c r="E186" s="52"/>
      <c r="F186" s="55"/>
      <c r="G186" s="52"/>
      <c r="H186" s="52"/>
      <c r="I186" s="52"/>
      <c r="J186" s="52"/>
      <c r="K186" s="53"/>
      <c r="L186" s="52"/>
      <c r="M186" s="52"/>
      <c r="N186" s="53"/>
      <c r="O186" s="52"/>
      <c r="P186" s="52"/>
      <c r="Q186" s="53"/>
      <c r="R186" s="51"/>
      <c r="S186" s="51"/>
      <c r="T186" s="53"/>
    </row>
    <row r="187" customFormat="false" ht="12.8" hidden="false" customHeight="false" outlineLevel="0" collapsed="false">
      <c r="A187" s="46" t="n">
        <v>186</v>
      </c>
      <c r="B187" s="20"/>
      <c r="C187" s="54"/>
      <c r="D187" s="56"/>
      <c r="E187" s="52"/>
      <c r="F187" s="55"/>
      <c r="G187" s="52"/>
      <c r="H187" s="52"/>
      <c r="I187" s="52"/>
      <c r="J187" s="52"/>
      <c r="K187" s="53"/>
      <c r="L187" s="52"/>
      <c r="M187" s="52"/>
      <c r="N187" s="53"/>
      <c r="O187" s="52"/>
      <c r="P187" s="52"/>
      <c r="Q187" s="53"/>
      <c r="R187" s="51"/>
      <c r="S187" s="51"/>
      <c r="T187" s="53"/>
    </row>
    <row r="188" customFormat="false" ht="12.8" hidden="false" customHeight="false" outlineLevel="0" collapsed="false">
      <c r="A188" s="46" t="n">
        <v>187</v>
      </c>
      <c r="B188" s="20"/>
      <c r="C188" s="54"/>
      <c r="D188" s="56"/>
      <c r="E188" s="52"/>
      <c r="F188" s="55"/>
      <c r="G188" s="52"/>
      <c r="H188" s="52"/>
      <c r="I188" s="52"/>
      <c r="J188" s="52"/>
      <c r="K188" s="53"/>
      <c r="L188" s="52"/>
      <c r="M188" s="52"/>
      <c r="N188" s="53"/>
      <c r="O188" s="52"/>
      <c r="P188" s="52"/>
      <c r="Q188" s="53"/>
      <c r="R188" s="51"/>
      <c r="S188" s="51"/>
      <c r="T188" s="53"/>
    </row>
    <row r="189" customFormat="false" ht="12.8" hidden="false" customHeight="false" outlineLevel="0" collapsed="false">
      <c r="A189" s="46" t="n">
        <v>188</v>
      </c>
      <c r="B189" s="20"/>
      <c r="C189" s="54"/>
      <c r="D189" s="56"/>
      <c r="E189" s="52"/>
      <c r="F189" s="55"/>
      <c r="G189" s="52"/>
      <c r="H189" s="52"/>
      <c r="I189" s="52"/>
      <c r="J189" s="52"/>
      <c r="K189" s="53"/>
      <c r="L189" s="52"/>
      <c r="M189" s="52"/>
      <c r="N189" s="53"/>
      <c r="O189" s="52"/>
      <c r="P189" s="52"/>
      <c r="Q189" s="53"/>
      <c r="R189" s="51"/>
      <c r="S189" s="51"/>
      <c r="T189" s="53"/>
    </row>
    <row r="190" customFormat="false" ht="12.8" hidden="false" customHeight="false" outlineLevel="0" collapsed="false">
      <c r="A190" s="46" t="n">
        <v>189</v>
      </c>
      <c r="B190" s="20"/>
      <c r="C190" s="54"/>
      <c r="D190" s="56"/>
      <c r="E190" s="52"/>
      <c r="F190" s="55"/>
      <c r="G190" s="52"/>
      <c r="H190" s="52"/>
      <c r="I190" s="52"/>
      <c r="J190" s="52"/>
      <c r="K190" s="53"/>
      <c r="L190" s="52"/>
      <c r="M190" s="52"/>
      <c r="N190" s="53"/>
      <c r="O190" s="52"/>
      <c r="P190" s="52"/>
      <c r="Q190" s="53"/>
      <c r="R190" s="51"/>
      <c r="S190" s="51"/>
      <c r="T190" s="53"/>
    </row>
    <row r="191" customFormat="false" ht="12.8" hidden="false" customHeight="false" outlineLevel="0" collapsed="false">
      <c r="A191" s="46" t="n">
        <v>190</v>
      </c>
      <c r="B191" s="20"/>
      <c r="C191" s="54"/>
      <c r="D191" s="56"/>
      <c r="E191" s="52"/>
      <c r="F191" s="55"/>
      <c r="G191" s="52"/>
      <c r="H191" s="52"/>
      <c r="I191" s="52"/>
      <c r="J191" s="52"/>
      <c r="K191" s="53"/>
      <c r="L191" s="52"/>
      <c r="M191" s="52"/>
      <c r="N191" s="53"/>
      <c r="O191" s="52"/>
      <c r="P191" s="52"/>
      <c r="Q191" s="53"/>
      <c r="R191" s="51"/>
      <c r="S191" s="51"/>
      <c r="T191" s="53"/>
    </row>
    <row r="192" customFormat="false" ht="12.8" hidden="false" customHeight="false" outlineLevel="0" collapsed="false">
      <c r="A192" s="46" t="n">
        <v>191</v>
      </c>
      <c r="B192" s="20"/>
      <c r="C192" s="54"/>
      <c r="D192" s="56"/>
      <c r="E192" s="52"/>
      <c r="F192" s="55"/>
      <c r="G192" s="52"/>
      <c r="H192" s="52"/>
      <c r="I192" s="52"/>
      <c r="J192" s="52"/>
      <c r="K192" s="53"/>
      <c r="L192" s="52"/>
      <c r="M192" s="52"/>
      <c r="N192" s="53"/>
      <c r="O192" s="52"/>
      <c r="P192" s="52"/>
      <c r="Q192" s="53"/>
      <c r="R192" s="51"/>
      <c r="S192" s="51"/>
      <c r="T192" s="53"/>
    </row>
    <row r="193" customFormat="false" ht="12.8" hidden="false" customHeight="false" outlineLevel="0" collapsed="false">
      <c r="A193" s="46" t="n">
        <v>192</v>
      </c>
      <c r="B193" s="20"/>
      <c r="C193" s="54"/>
      <c r="D193" s="56"/>
      <c r="E193" s="52"/>
      <c r="F193" s="55"/>
      <c r="G193" s="52"/>
      <c r="H193" s="52"/>
      <c r="I193" s="52"/>
      <c r="J193" s="52"/>
      <c r="K193" s="53"/>
      <c r="L193" s="52"/>
      <c r="M193" s="52"/>
      <c r="N193" s="53"/>
      <c r="O193" s="52"/>
      <c r="P193" s="52"/>
      <c r="Q193" s="53"/>
      <c r="R193" s="51"/>
      <c r="S193" s="51"/>
      <c r="T193" s="53"/>
    </row>
    <row r="194" customFormat="false" ht="12.8" hidden="false" customHeight="false" outlineLevel="0" collapsed="false">
      <c r="A194" s="46" t="n">
        <v>193</v>
      </c>
      <c r="B194" s="20"/>
      <c r="C194" s="54"/>
      <c r="D194" s="56"/>
      <c r="E194" s="52"/>
      <c r="F194" s="55"/>
      <c r="G194" s="52"/>
      <c r="H194" s="52"/>
      <c r="I194" s="52"/>
      <c r="J194" s="52"/>
      <c r="K194" s="53"/>
      <c r="L194" s="52"/>
      <c r="M194" s="52"/>
      <c r="N194" s="53"/>
      <c r="O194" s="52"/>
      <c r="P194" s="52"/>
      <c r="Q194" s="53"/>
      <c r="R194" s="51"/>
      <c r="S194" s="51"/>
      <c r="T194" s="53"/>
    </row>
    <row r="195" customFormat="false" ht="12.8" hidden="false" customHeight="false" outlineLevel="0" collapsed="false">
      <c r="A195" s="46" t="n">
        <v>194</v>
      </c>
      <c r="B195" s="20"/>
      <c r="C195" s="54"/>
      <c r="D195" s="56"/>
      <c r="E195" s="52"/>
      <c r="F195" s="55"/>
      <c r="G195" s="52"/>
      <c r="H195" s="52"/>
      <c r="I195" s="52"/>
      <c r="J195" s="52"/>
      <c r="K195" s="53"/>
      <c r="L195" s="52"/>
      <c r="M195" s="52"/>
      <c r="N195" s="53"/>
      <c r="O195" s="52"/>
      <c r="P195" s="52"/>
      <c r="Q195" s="53"/>
      <c r="R195" s="51"/>
      <c r="S195" s="51"/>
      <c r="T195" s="53"/>
    </row>
    <row r="196" customFormat="false" ht="12.8" hidden="false" customHeight="false" outlineLevel="0" collapsed="false">
      <c r="A196" s="46" t="n">
        <v>195</v>
      </c>
      <c r="B196" s="20"/>
      <c r="C196" s="54"/>
      <c r="D196" s="56"/>
      <c r="E196" s="52"/>
      <c r="F196" s="55"/>
      <c r="G196" s="52"/>
      <c r="H196" s="52"/>
      <c r="I196" s="52"/>
      <c r="J196" s="52"/>
      <c r="K196" s="53"/>
      <c r="L196" s="52"/>
      <c r="M196" s="52"/>
      <c r="N196" s="53"/>
      <c r="O196" s="52"/>
      <c r="P196" s="52"/>
      <c r="Q196" s="53"/>
      <c r="R196" s="51"/>
      <c r="S196" s="51"/>
      <c r="T196" s="53"/>
    </row>
    <row r="197" customFormat="false" ht="12.8" hidden="false" customHeight="false" outlineLevel="0" collapsed="false">
      <c r="A197" s="46" t="n">
        <v>196</v>
      </c>
      <c r="B197" s="20"/>
      <c r="C197" s="54"/>
      <c r="D197" s="56"/>
      <c r="E197" s="52"/>
      <c r="F197" s="55"/>
      <c r="G197" s="52"/>
      <c r="H197" s="52"/>
      <c r="I197" s="52"/>
      <c r="J197" s="52"/>
      <c r="K197" s="53"/>
      <c r="L197" s="52"/>
      <c r="M197" s="52"/>
      <c r="N197" s="53"/>
      <c r="O197" s="52"/>
      <c r="P197" s="52"/>
      <c r="Q197" s="53"/>
      <c r="R197" s="51"/>
      <c r="S197" s="51"/>
      <c r="T197" s="53"/>
    </row>
    <row r="198" customFormat="false" ht="12.8" hidden="false" customHeight="false" outlineLevel="0" collapsed="false">
      <c r="A198" s="46" t="n">
        <v>197</v>
      </c>
      <c r="B198" s="20"/>
      <c r="C198" s="54"/>
      <c r="D198" s="56"/>
      <c r="E198" s="52"/>
      <c r="F198" s="55"/>
      <c r="G198" s="52"/>
      <c r="H198" s="52"/>
      <c r="I198" s="52"/>
      <c r="J198" s="52"/>
      <c r="K198" s="53"/>
      <c r="L198" s="52"/>
      <c r="M198" s="52"/>
      <c r="N198" s="53"/>
      <c r="O198" s="52"/>
      <c r="P198" s="52"/>
      <c r="Q198" s="53"/>
      <c r="R198" s="51"/>
      <c r="S198" s="51"/>
      <c r="T198" s="53"/>
    </row>
    <row r="199" customFormat="false" ht="12.8" hidden="false" customHeight="false" outlineLevel="0" collapsed="false">
      <c r="A199" s="46" t="n">
        <v>198</v>
      </c>
      <c r="B199" s="20"/>
      <c r="C199" s="54"/>
      <c r="D199" s="56"/>
      <c r="E199" s="52"/>
      <c r="F199" s="55"/>
      <c r="G199" s="52"/>
      <c r="H199" s="52"/>
      <c r="I199" s="52"/>
      <c r="J199" s="52"/>
      <c r="K199" s="53"/>
      <c r="L199" s="52"/>
      <c r="M199" s="52"/>
      <c r="N199" s="53"/>
      <c r="O199" s="52"/>
      <c r="P199" s="52"/>
      <c r="Q199" s="53"/>
      <c r="R199" s="51"/>
      <c r="S199" s="51"/>
      <c r="T199" s="53"/>
    </row>
    <row r="200" customFormat="false" ht="12.8" hidden="false" customHeight="false" outlineLevel="0" collapsed="false">
      <c r="A200" s="46" t="n">
        <v>199</v>
      </c>
      <c r="B200" s="20"/>
      <c r="C200" s="54"/>
      <c r="D200" s="56"/>
      <c r="E200" s="52"/>
      <c r="F200" s="55"/>
      <c r="G200" s="52"/>
      <c r="H200" s="52"/>
      <c r="I200" s="52"/>
      <c r="J200" s="52"/>
      <c r="K200" s="53"/>
      <c r="L200" s="52"/>
      <c r="M200" s="52"/>
      <c r="N200" s="53"/>
      <c r="O200" s="52"/>
      <c r="P200" s="52"/>
      <c r="Q200" s="53"/>
      <c r="R200" s="51"/>
      <c r="S200" s="51"/>
      <c r="T200" s="53"/>
    </row>
    <row r="201" customFormat="false" ht="12.8" hidden="false" customHeight="false" outlineLevel="0" collapsed="false">
      <c r="A201" s="46" t="n">
        <v>200</v>
      </c>
      <c r="B201" s="20"/>
      <c r="C201" s="54"/>
      <c r="D201" s="56"/>
      <c r="E201" s="52"/>
      <c r="F201" s="55"/>
      <c r="G201" s="52"/>
      <c r="H201" s="52"/>
      <c r="I201" s="52"/>
      <c r="J201" s="52"/>
      <c r="K201" s="53"/>
      <c r="L201" s="52"/>
      <c r="M201" s="52"/>
      <c r="N201" s="53"/>
      <c r="O201" s="52"/>
      <c r="P201" s="52"/>
      <c r="Q201" s="53"/>
      <c r="R201" s="51"/>
      <c r="S201" s="51"/>
      <c r="T201" s="53"/>
    </row>
    <row r="202" customFormat="false" ht="12.8" hidden="false" customHeight="false" outlineLevel="0" collapsed="false">
      <c r="A202" s="46" t="n">
        <v>201</v>
      </c>
      <c r="B202" s="20"/>
      <c r="C202" s="54"/>
      <c r="D202" s="56"/>
      <c r="E202" s="52"/>
      <c r="F202" s="55"/>
      <c r="G202" s="52"/>
      <c r="H202" s="52"/>
      <c r="I202" s="52"/>
      <c r="J202" s="52"/>
      <c r="K202" s="53"/>
      <c r="L202" s="52"/>
      <c r="M202" s="52"/>
      <c r="N202" s="53"/>
      <c r="O202" s="52"/>
      <c r="P202" s="52"/>
      <c r="Q202" s="53"/>
      <c r="R202" s="51"/>
      <c r="S202" s="51"/>
      <c r="T202" s="53"/>
    </row>
    <row r="203" customFormat="false" ht="12.8" hidden="false" customHeight="false" outlineLevel="0" collapsed="false">
      <c r="A203" s="46" t="n">
        <v>202</v>
      </c>
      <c r="B203" s="20"/>
      <c r="C203" s="54"/>
      <c r="D203" s="56"/>
      <c r="E203" s="52"/>
      <c r="F203" s="55"/>
      <c r="G203" s="52"/>
      <c r="H203" s="52"/>
      <c r="I203" s="52"/>
      <c r="J203" s="52"/>
      <c r="K203" s="53"/>
      <c r="L203" s="52"/>
      <c r="M203" s="52"/>
      <c r="N203" s="53"/>
      <c r="O203" s="52"/>
      <c r="P203" s="52"/>
      <c r="Q203" s="53"/>
      <c r="R203" s="51"/>
      <c r="S203" s="51"/>
      <c r="T203" s="53"/>
    </row>
    <row r="204" customFormat="false" ht="12.8" hidden="false" customHeight="false" outlineLevel="0" collapsed="false">
      <c r="A204" s="46" t="n">
        <v>203</v>
      </c>
      <c r="B204" s="20"/>
      <c r="C204" s="54"/>
      <c r="D204" s="56"/>
      <c r="E204" s="52"/>
      <c r="F204" s="55"/>
      <c r="G204" s="52"/>
      <c r="H204" s="52"/>
      <c r="I204" s="52"/>
      <c r="J204" s="52"/>
      <c r="K204" s="53"/>
      <c r="L204" s="52"/>
      <c r="M204" s="52"/>
      <c r="N204" s="53"/>
      <c r="O204" s="52"/>
      <c r="P204" s="52"/>
      <c r="Q204" s="53"/>
      <c r="R204" s="51"/>
      <c r="S204" s="51"/>
      <c r="T204" s="53"/>
    </row>
    <row r="205" customFormat="false" ht="12.8" hidden="false" customHeight="false" outlineLevel="0" collapsed="false">
      <c r="A205" s="46" t="n">
        <v>204</v>
      </c>
      <c r="B205" s="20"/>
      <c r="C205" s="54"/>
      <c r="D205" s="56"/>
      <c r="E205" s="52"/>
      <c r="F205" s="55"/>
      <c r="G205" s="52"/>
      <c r="H205" s="52"/>
      <c r="I205" s="52"/>
      <c r="J205" s="52"/>
      <c r="K205" s="53"/>
      <c r="L205" s="52"/>
      <c r="M205" s="52"/>
      <c r="N205" s="53"/>
      <c r="O205" s="52"/>
      <c r="P205" s="52"/>
      <c r="Q205" s="53"/>
      <c r="R205" s="51"/>
      <c r="S205" s="51"/>
      <c r="T205" s="53"/>
    </row>
    <row r="206" customFormat="false" ht="12.8" hidden="false" customHeight="false" outlineLevel="0" collapsed="false">
      <c r="A206" s="46" t="n">
        <v>205</v>
      </c>
      <c r="B206" s="20"/>
      <c r="C206" s="54"/>
      <c r="D206" s="56"/>
      <c r="E206" s="52"/>
      <c r="F206" s="55"/>
      <c r="G206" s="52"/>
      <c r="H206" s="52"/>
      <c r="I206" s="52"/>
      <c r="J206" s="52"/>
      <c r="K206" s="53"/>
      <c r="L206" s="52"/>
      <c r="M206" s="52"/>
      <c r="N206" s="53"/>
      <c r="O206" s="52"/>
      <c r="P206" s="52"/>
      <c r="Q206" s="53"/>
      <c r="R206" s="51"/>
      <c r="S206" s="51"/>
      <c r="T206" s="53"/>
    </row>
    <row r="207" customFormat="false" ht="12.8" hidden="false" customHeight="false" outlineLevel="0" collapsed="false">
      <c r="A207" s="46" t="n">
        <v>206</v>
      </c>
      <c r="B207" s="20"/>
      <c r="C207" s="54"/>
      <c r="D207" s="56"/>
      <c r="E207" s="52"/>
      <c r="F207" s="55"/>
      <c r="G207" s="52"/>
      <c r="H207" s="52"/>
      <c r="I207" s="52"/>
      <c r="J207" s="52"/>
      <c r="K207" s="53"/>
      <c r="L207" s="52"/>
      <c r="M207" s="52"/>
      <c r="N207" s="53"/>
      <c r="O207" s="52"/>
      <c r="P207" s="52"/>
      <c r="Q207" s="53"/>
      <c r="R207" s="51"/>
      <c r="S207" s="51"/>
      <c r="T207" s="53"/>
    </row>
    <row r="208" customFormat="false" ht="12.8" hidden="false" customHeight="false" outlineLevel="0" collapsed="false">
      <c r="A208" s="46" t="n">
        <v>207</v>
      </c>
      <c r="B208" s="20"/>
      <c r="C208" s="54"/>
      <c r="D208" s="56"/>
      <c r="E208" s="52"/>
      <c r="F208" s="55"/>
      <c r="G208" s="52"/>
      <c r="H208" s="52"/>
      <c r="I208" s="52"/>
      <c r="J208" s="52"/>
      <c r="K208" s="53"/>
      <c r="L208" s="52"/>
      <c r="M208" s="52"/>
      <c r="N208" s="53"/>
      <c r="O208" s="52"/>
      <c r="P208" s="52"/>
      <c r="Q208" s="53"/>
      <c r="R208" s="51"/>
      <c r="S208" s="51"/>
      <c r="T208" s="53"/>
    </row>
    <row r="209" customFormat="false" ht="12.8" hidden="false" customHeight="false" outlineLevel="0" collapsed="false">
      <c r="A209" s="46" t="n">
        <v>208</v>
      </c>
      <c r="B209" s="20"/>
      <c r="C209" s="54"/>
      <c r="D209" s="56"/>
      <c r="E209" s="52"/>
      <c r="F209" s="55"/>
      <c r="G209" s="52"/>
      <c r="H209" s="52"/>
      <c r="I209" s="52"/>
      <c r="J209" s="52"/>
      <c r="K209" s="53"/>
      <c r="L209" s="52"/>
      <c r="M209" s="52"/>
      <c r="N209" s="53"/>
      <c r="O209" s="52"/>
      <c r="P209" s="52"/>
      <c r="Q209" s="53"/>
      <c r="R209" s="51"/>
      <c r="S209" s="51"/>
      <c r="T209" s="53"/>
    </row>
    <row r="210" customFormat="false" ht="12.8" hidden="false" customHeight="false" outlineLevel="0" collapsed="false">
      <c r="A210" s="46" t="n">
        <v>209</v>
      </c>
      <c r="B210" s="20"/>
      <c r="C210" s="54"/>
      <c r="D210" s="56"/>
      <c r="E210" s="52"/>
      <c r="F210" s="55"/>
      <c r="G210" s="52"/>
      <c r="H210" s="52"/>
      <c r="I210" s="52"/>
      <c r="J210" s="52"/>
      <c r="K210" s="53"/>
      <c r="L210" s="52"/>
      <c r="M210" s="52"/>
      <c r="N210" s="53"/>
      <c r="O210" s="52"/>
      <c r="P210" s="52"/>
      <c r="Q210" s="53"/>
      <c r="R210" s="51"/>
      <c r="S210" s="51"/>
      <c r="T210" s="53"/>
    </row>
    <row r="211" customFormat="false" ht="12.8" hidden="false" customHeight="false" outlineLevel="0" collapsed="false">
      <c r="A211" s="46" t="n">
        <v>210</v>
      </c>
      <c r="B211" s="20"/>
      <c r="C211" s="54"/>
      <c r="D211" s="56"/>
      <c r="E211" s="52"/>
      <c r="F211" s="55"/>
      <c r="G211" s="52"/>
      <c r="H211" s="52"/>
      <c r="I211" s="52"/>
      <c r="J211" s="52"/>
      <c r="K211" s="53"/>
      <c r="L211" s="52"/>
      <c r="M211" s="52"/>
      <c r="N211" s="53"/>
      <c r="O211" s="52"/>
      <c r="P211" s="52"/>
      <c r="Q211" s="53"/>
      <c r="R211" s="51"/>
      <c r="S211" s="51"/>
      <c r="T211" s="53"/>
    </row>
    <row r="212" customFormat="false" ht="12.8" hidden="false" customHeight="false" outlineLevel="0" collapsed="false">
      <c r="A212" s="46" t="n">
        <v>211</v>
      </c>
      <c r="B212" s="20"/>
      <c r="C212" s="54"/>
      <c r="D212" s="56"/>
      <c r="E212" s="52"/>
      <c r="F212" s="55"/>
      <c r="G212" s="52"/>
      <c r="H212" s="52"/>
      <c r="I212" s="52"/>
      <c r="J212" s="52"/>
      <c r="K212" s="53"/>
      <c r="L212" s="52"/>
      <c r="M212" s="52"/>
      <c r="N212" s="53"/>
      <c r="O212" s="52"/>
      <c r="P212" s="52"/>
      <c r="Q212" s="53"/>
      <c r="R212" s="51"/>
      <c r="S212" s="51"/>
      <c r="T212" s="53"/>
    </row>
    <row r="213" customFormat="false" ht="12.8" hidden="false" customHeight="false" outlineLevel="0" collapsed="false">
      <c r="A213" s="46" t="n">
        <v>212</v>
      </c>
      <c r="B213" s="20"/>
      <c r="C213" s="54"/>
      <c r="D213" s="56"/>
      <c r="E213" s="52"/>
      <c r="F213" s="55"/>
      <c r="G213" s="52"/>
      <c r="H213" s="52"/>
      <c r="I213" s="52"/>
      <c r="J213" s="52"/>
      <c r="K213" s="53"/>
      <c r="L213" s="52"/>
      <c r="M213" s="52"/>
      <c r="N213" s="53"/>
      <c r="O213" s="52"/>
      <c r="P213" s="52"/>
      <c r="Q213" s="53"/>
      <c r="R213" s="51"/>
      <c r="S213" s="51"/>
      <c r="T213" s="53"/>
    </row>
    <row r="214" customFormat="false" ht="12.8" hidden="false" customHeight="false" outlineLevel="0" collapsed="false">
      <c r="A214" s="46" t="n">
        <v>213</v>
      </c>
      <c r="B214" s="20"/>
      <c r="C214" s="54"/>
      <c r="D214" s="56"/>
      <c r="E214" s="52"/>
      <c r="F214" s="55"/>
      <c r="G214" s="52"/>
      <c r="H214" s="52"/>
      <c r="I214" s="52"/>
      <c r="J214" s="52"/>
      <c r="K214" s="53"/>
      <c r="L214" s="52"/>
      <c r="M214" s="52"/>
      <c r="N214" s="53"/>
      <c r="O214" s="52"/>
      <c r="P214" s="52"/>
      <c r="Q214" s="53"/>
      <c r="R214" s="51"/>
      <c r="S214" s="51"/>
      <c r="T214" s="53"/>
    </row>
    <row r="215" customFormat="false" ht="12.8" hidden="false" customHeight="false" outlineLevel="0" collapsed="false">
      <c r="A215" s="46" t="n">
        <v>214</v>
      </c>
      <c r="B215" s="20"/>
      <c r="C215" s="54"/>
      <c r="D215" s="56"/>
      <c r="E215" s="52"/>
      <c r="F215" s="55"/>
      <c r="G215" s="52"/>
      <c r="H215" s="52"/>
      <c r="I215" s="52"/>
      <c r="J215" s="52"/>
      <c r="K215" s="53"/>
      <c r="L215" s="52"/>
      <c r="M215" s="52"/>
      <c r="N215" s="53"/>
      <c r="O215" s="52"/>
      <c r="P215" s="52"/>
      <c r="Q215" s="53"/>
      <c r="R215" s="51"/>
      <c r="S215" s="51"/>
      <c r="T215" s="53"/>
    </row>
    <row r="216" customFormat="false" ht="12.8" hidden="false" customHeight="false" outlineLevel="0" collapsed="false">
      <c r="A216" s="46" t="n">
        <v>215</v>
      </c>
      <c r="B216" s="20"/>
      <c r="C216" s="54"/>
      <c r="D216" s="56"/>
      <c r="E216" s="52"/>
      <c r="F216" s="55"/>
      <c r="G216" s="52"/>
      <c r="H216" s="52"/>
      <c r="I216" s="52"/>
      <c r="J216" s="52"/>
      <c r="K216" s="53"/>
      <c r="L216" s="52"/>
      <c r="M216" s="52"/>
      <c r="N216" s="53"/>
      <c r="O216" s="52"/>
      <c r="P216" s="52"/>
      <c r="Q216" s="53"/>
      <c r="R216" s="51"/>
      <c r="S216" s="51"/>
      <c r="T216" s="53"/>
    </row>
    <row r="217" customFormat="false" ht="12.8" hidden="false" customHeight="false" outlineLevel="0" collapsed="false">
      <c r="A217" s="46" t="n">
        <v>216</v>
      </c>
      <c r="B217" s="20"/>
      <c r="C217" s="54"/>
      <c r="D217" s="56"/>
      <c r="E217" s="52"/>
      <c r="F217" s="55"/>
      <c r="G217" s="52"/>
      <c r="H217" s="52"/>
      <c r="I217" s="52"/>
      <c r="J217" s="52"/>
      <c r="K217" s="53"/>
      <c r="L217" s="52"/>
      <c r="M217" s="52"/>
      <c r="N217" s="53"/>
      <c r="O217" s="52"/>
      <c r="P217" s="52"/>
      <c r="Q217" s="53"/>
      <c r="R217" s="51"/>
      <c r="S217" s="51"/>
      <c r="T217" s="53"/>
    </row>
    <row r="218" customFormat="false" ht="12.8" hidden="false" customHeight="false" outlineLevel="0" collapsed="false">
      <c r="A218" s="46" t="n">
        <v>217</v>
      </c>
      <c r="B218" s="20"/>
      <c r="C218" s="54"/>
      <c r="D218" s="56"/>
      <c r="E218" s="52"/>
      <c r="F218" s="55"/>
      <c r="G218" s="52"/>
      <c r="H218" s="52"/>
      <c r="I218" s="52"/>
      <c r="J218" s="52"/>
      <c r="K218" s="53"/>
      <c r="L218" s="52"/>
      <c r="M218" s="52"/>
      <c r="N218" s="53"/>
      <c r="O218" s="52"/>
      <c r="P218" s="52"/>
      <c r="Q218" s="53"/>
      <c r="R218" s="51"/>
      <c r="S218" s="51"/>
      <c r="T218" s="53"/>
    </row>
    <row r="219" customFormat="false" ht="12.8" hidden="false" customHeight="false" outlineLevel="0" collapsed="false">
      <c r="A219" s="46" t="n">
        <v>218</v>
      </c>
      <c r="B219" s="20"/>
      <c r="C219" s="54"/>
      <c r="D219" s="56"/>
      <c r="E219" s="52"/>
      <c r="F219" s="55"/>
      <c r="G219" s="52"/>
      <c r="H219" s="52"/>
      <c r="I219" s="52"/>
      <c r="J219" s="52"/>
      <c r="K219" s="53"/>
      <c r="L219" s="52"/>
      <c r="M219" s="52"/>
      <c r="N219" s="53"/>
      <c r="O219" s="52"/>
      <c r="P219" s="52"/>
      <c r="Q219" s="53"/>
      <c r="R219" s="51"/>
      <c r="S219" s="51"/>
      <c r="T219" s="53"/>
    </row>
    <row r="220" customFormat="false" ht="12.8" hidden="false" customHeight="false" outlineLevel="0" collapsed="false">
      <c r="A220" s="46" t="n">
        <v>219</v>
      </c>
      <c r="B220" s="20"/>
      <c r="C220" s="54"/>
      <c r="D220" s="56"/>
      <c r="E220" s="52"/>
      <c r="F220" s="55"/>
      <c r="G220" s="52"/>
      <c r="H220" s="52"/>
      <c r="I220" s="52"/>
      <c r="J220" s="52"/>
      <c r="K220" s="53"/>
      <c r="L220" s="52"/>
      <c r="M220" s="52"/>
      <c r="N220" s="53"/>
      <c r="O220" s="52"/>
      <c r="P220" s="52"/>
      <c r="Q220" s="53"/>
      <c r="R220" s="51"/>
      <c r="S220" s="51"/>
      <c r="T220" s="53"/>
    </row>
    <row r="221" customFormat="false" ht="12.8" hidden="false" customHeight="false" outlineLevel="0" collapsed="false">
      <c r="A221" s="46" t="n">
        <v>220</v>
      </c>
      <c r="B221" s="20"/>
      <c r="C221" s="54"/>
      <c r="D221" s="56"/>
      <c r="E221" s="52"/>
      <c r="F221" s="55"/>
      <c r="G221" s="52"/>
      <c r="H221" s="52"/>
      <c r="I221" s="52"/>
      <c r="J221" s="52"/>
      <c r="K221" s="53"/>
      <c r="L221" s="52"/>
      <c r="M221" s="52"/>
      <c r="N221" s="53"/>
      <c r="O221" s="52"/>
      <c r="P221" s="52"/>
      <c r="Q221" s="53"/>
      <c r="R221" s="51"/>
      <c r="S221" s="51"/>
      <c r="T221" s="53"/>
    </row>
    <row r="222" customFormat="false" ht="12.8" hidden="false" customHeight="false" outlineLevel="0" collapsed="false">
      <c r="A222" s="46" t="n">
        <v>221</v>
      </c>
      <c r="B222" s="20"/>
      <c r="C222" s="54"/>
      <c r="D222" s="56"/>
      <c r="E222" s="52"/>
      <c r="F222" s="55"/>
      <c r="G222" s="52"/>
      <c r="H222" s="52"/>
      <c r="I222" s="52"/>
      <c r="J222" s="52"/>
      <c r="K222" s="53"/>
      <c r="L222" s="52"/>
      <c r="M222" s="52"/>
      <c r="N222" s="53"/>
      <c r="O222" s="52"/>
      <c r="P222" s="52"/>
      <c r="Q222" s="53"/>
      <c r="R222" s="51"/>
      <c r="S222" s="51"/>
      <c r="T222" s="53"/>
    </row>
    <row r="223" customFormat="false" ht="12.8" hidden="false" customHeight="false" outlineLevel="0" collapsed="false">
      <c r="A223" s="46" t="n">
        <v>222</v>
      </c>
      <c r="B223" s="20"/>
      <c r="C223" s="54"/>
      <c r="D223" s="56"/>
      <c r="E223" s="52"/>
      <c r="F223" s="55"/>
      <c r="G223" s="52"/>
      <c r="H223" s="52"/>
      <c r="I223" s="52"/>
      <c r="J223" s="52"/>
      <c r="K223" s="53"/>
      <c r="L223" s="52"/>
      <c r="M223" s="52"/>
      <c r="N223" s="53"/>
      <c r="O223" s="52"/>
      <c r="P223" s="52"/>
      <c r="Q223" s="53"/>
      <c r="R223" s="51"/>
      <c r="S223" s="51"/>
      <c r="T223" s="53"/>
    </row>
    <row r="224" customFormat="false" ht="12.8" hidden="false" customHeight="false" outlineLevel="0" collapsed="false">
      <c r="A224" s="46" t="n">
        <v>223</v>
      </c>
      <c r="B224" s="20"/>
      <c r="C224" s="54"/>
      <c r="D224" s="56"/>
      <c r="E224" s="52"/>
      <c r="F224" s="55"/>
      <c r="G224" s="52"/>
      <c r="H224" s="52"/>
      <c r="I224" s="52"/>
      <c r="J224" s="52"/>
      <c r="K224" s="53"/>
      <c r="L224" s="52"/>
      <c r="M224" s="52"/>
      <c r="N224" s="53"/>
      <c r="O224" s="52"/>
      <c r="P224" s="52"/>
      <c r="Q224" s="53"/>
      <c r="R224" s="51"/>
      <c r="S224" s="51"/>
      <c r="T224" s="53"/>
    </row>
    <row r="225" customFormat="false" ht="12.8" hidden="false" customHeight="false" outlineLevel="0" collapsed="false">
      <c r="A225" s="46" t="n">
        <v>224</v>
      </c>
      <c r="B225" s="20"/>
      <c r="C225" s="54"/>
      <c r="D225" s="56"/>
      <c r="E225" s="52"/>
      <c r="F225" s="55"/>
      <c r="G225" s="52"/>
      <c r="H225" s="52"/>
      <c r="I225" s="52"/>
      <c r="J225" s="52"/>
      <c r="K225" s="53"/>
      <c r="L225" s="52"/>
      <c r="M225" s="52"/>
      <c r="N225" s="53"/>
      <c r="O225" s="52"/>
      <c r="P225" s="52"/>
      <c r="Q225" s="53"/>
      <c r="R225" s="51"/>
      <c r="S225" s="51"/>
      <c r="T225" s="53"/>
    </row>
    <row r="226" customFormat="false" ht="12.8" hidden="false" customHeight="false" outlineLevel="0" collapsed="false">
      <c r="A226" s="46" t="n">
        <v>225</v>
      </c>
      <c r="B226" s="20"/>
      <c r="C226" s="54"/>
      <c r="D226" s="56"/>
      <c r="E226" s="52"/>
      <c r="F226" s="55"/>
      <c r="G226" s="52"/>
      <c r="H226" s="52"/>
      <c r="I226" s="52"/>
      <c r="J226" s="52"/>
      <c r="K226" s="53"/>
      <c r="L226" s="52"/>
      <c r="M226" s="52"/>
      <c r="N226" s="53"/>
      <c r="O226" s="52"/>
      <c r="P226" s="52"/>
      <c r="Q226" s="53"/>
      <c r="R226" s="51"/>
      <c r="S226" s="51"/>
      <c r="T226" s="53"/>
    </row>
    <row r="227" customFormat="false" ht="12.8" hidden="false" customHeight="false" outlineLevel="0" collapsed="false">
      <c r="A227" s="46" t="n">
        <v>226</v>
      </c>
      <c r="B227" s="20"/>
      <c r="C227" s="54"/>
      <c r="D227" s="56"/>
      <c r="E227" s="52"/>
      <c r="F227" s="55"/>
      <c r="G227" s="52"/>
      <c r="H227" s="52"/>
      <c r="I227" s="52"/>
      <c r="J227" s="52"/>
      <c r="K227" s="53"/>
      <c r="L227" s="52"/>
      <c r="M227" s="52"/>
      <c r="N227" s="53"/>
      <c r="O227" s="52"/>
      <c r="P227" s="52"/>
      <c r="Q227" s="53"/>
      <c r="R227" s="51"/>
      <c r="S227" s="51"/>
      <c r="T227" s="53"/>
    </row>
    <row r="228" customFormat="false" ht="12.8" hidden="false" customHeight="false" outlineLevel="0" collapsed="false">
      <c r="A228" s="46" t="n">
        <v>227</v>
      </c>
      <c r="B228" s="20"/>
      <c r="C228" s="54"/>
      <c r="D228" s="56"/>
      <c r="E228" s="52"/>
      <c r="F228" s="55"/>
      <c r="G228" s="52"/>
      <c r="H228" s="52"/>
      <c r="I228" s="52"/>
      <c r="J228" s="52"/>
      <c r="K228" s="53"/>
      <c r="L228" s="52"/>
      <c r="M228" s="52"/>
      <c r="N228" s="53"/>
      <c r="O228" s="52"/>
      <c r="P228" s="52"/>
      <c r="Q228" s="53"/>
      <c r="R228" s="51"/>
      <c r="S228" s="51"/>
      <c r="T228" s="53"/>
    </row>
    <row r="229" customFormat="false" ht="12.8" hidden="false" customHeight="false" outlineLevel="0" collapsed="false">
      <c r="A229" s="46" t="n">
        <v>228</v>
      </c>
      <c r="B229" s="20"/>
      <c r="C229" s="54"/>
      <c r="D229" s="56"/>
      <c r="E229" s="52"/>
      <c r="F229" s="55"/>
      <c r="G229" s="52"/>
      <c r="H229" s="52"/>
      <c r="I229" s="52"/>
      <c r="J229" s="52"/>
      <c r="K229" s="53"/>
      <c r="L229" s="52"/>
      <c r="M229" s="52"/>
      <c r="N229" s="53"/>
      <c r="O229" s="52"/>
      <c r="P229" s="52"/>
      <c r="Q229" s="53"/>
      <c r="R229" s="51"/>
      <c r="S229" s="51"/>
      <c r="T229" s="53"/>
    </row>
    <row r="230" customFormat="false" ht="12.8" hidden="false" customHeight="false" outlineLevel="0" collapsed="false">
      <c r="A230" s="46" t="n">
        <v>229</v>
      </c>
      <c r="B230" s="20"/>
      <c r="C230" s="54"/>
      <c r="D230" s="56"/>
      <c r="E230" s="52"/>
      <c r="F230" s="55"/>
      <c r="G230" s="52"/>
      <c r="H230" s="52"/>
      <c r="I230" s="52"/>
      <c r="J230" s="52"/>
      <c r="K230" s="53"/>
      <c r="L230" s="52"/>
      <c r="M230" s="52"/>
      <c r="N230" s="53"/>
      <c r="O230" s="52"/>
      <c r="P230" s="52"/>
      <c r="Q230" s="53"/>
      <c r="R230" s="51"/>
      <c r="S230" s="51"/>
      <c r="T230" s="53"/>
    </row>
    <row r="231" customFormat="false" ht="12.8" hidden="false" customHeight="false" outlineLevel="0" collapsed="false">
      <c r="A231" s="46" t="n">
        <v>230</v>
      </c>
      <c r="B231" s="20"/>
      <c r="C231" s="54"/>
      <c r="D231" s="56"/>
      <c r="E231" s="52"/>
      <c r="F231" s="55"/>
      <c r="G231" s="52"/>
      <c r="H231" s="52"/>
      <c r="I231" s="52"/>
      <c r="J231" s="52"/>
      <c r="K231" s="53"/>
      <c r="L231" s="52"/>
      <c r="M231" s="52"/>
      <c r="N231" s="53"/>
      <c r="O231" s="52"/>
      <c r="P231" s="52"/>
      <c r="Q231" s="53"/>
      <c r="R231" s="51"/>
      <c r="S231" s="51"/>
      <c r="T231" s="53"/>
    </row>
    <row r="232" customFormat="false" ht="12.8" hidden="false" customHeight="false" outlineLevel="0" collapsed="false">
      <c r="A232" s="46" t="n">
        <v>231</v>
      </c>
      <c r="B232" s="20"/>
      <c r="C232" s="54"/>
      <c r="D232" s="56"/>
      <c r="E232" s="52"/>
      <c r="F232" s="55"/>
      <c r="G232" s="52"/>
      <c r="H232" s="52"/>
      <c r="I232" s="52"/>
      <c r="J232" s="52"/>
      <c r="K232" s="53"/>
      <c r="L232" s="52"/>
      <c r="M232" s="52"/>
      <c r="N232" s="53"/>
      <c r="O232" s="52"/>
      <c r="P232" s="52"/>
      <c r="Q232" s="53"/>
      <c r="R232" s="51"/>
      <c r="S232" s="51"/>
      <c r="T232" s="53"/>
    </row>
    <row r="233" customFormat="false" ht="12.8" hidden="false" customHeight="false" outlineLevel="0" collapsed="false">
      <c r="A233" s="46" t="n">
        <v>232</v>
      </c>
      <c r="B233" s="20"/>
      <c r="C233" s="54"/>
      <c r="D233" s="56"/>
      <c r="E233" s="52"/>
      <c r="F233" s="55"/>
      <c r="G233" s="52"/>
      <c r="H233" s="52"/>
      <c r="I233" s="52"/>
      <c r="J233" s="52"/>
      <c r="K233" s="53"/>
      <c r="L233" s="52"/>
      <c r="M233" s="52"/>
      <c r="N233" s="53"/>
      <c r="O233" s="52"/>
      <c r="P233" s="52"/>
      <c r="Q233" s="53"/>
      <c r="R233" s="51"/>
      <c r="S233" s="51"/>
      <c r="T233" s="53"/>
    </row>
    <row r="234" customFormat="false" ht="12.8" hidden="false" customHeight="false" outlineLevel="0" collapsed="false">
      <c r="A234" s="46" t="n">
        <v>233</v>
      </c>
      <c r="B234" s="20"/>
      <c r="C234" s="54"/>
      <c r="D234" s="56"/>
      <c r="E234" s="52"/>
      <c r="F234" s="55"/>
      <c r="G234" s="52"/>
      <c r="H234" s="52"/>
      <c r="I234" s="52"/>
      <c r="J234" s="52"/>
      <c r="K234" s="53"/>
      <c r="L234" s="52"/>
      <c r="M234" s="52"/>
      <c r="N234" s="53"/>
      <c r="O234" s="52"/>
      <c r="P234" s="52"/>
      <c r="Q234" s="53"/>
      <c r="R234" s="51"/>
      <c r="S234" s="51"/>
      <c r="T234" s="53"/>
    </row>
    <row r="235" customFormat="false" ht="12.8" hidden="false" customHeight="false" outlineLevel="0" collapsed="false">
      <c r="A235" s="46" t="n">
        <v>234</v>
      </c>
      <c r="B235" s="20"/>
      <c r="C235" s="54"/>
      <c r="D235" s="56"/>
      <c r="E235" s="52"/>
      <c r="F235" s="55"/>
      <c r="G235" s="52"/>
      <c r="H235" s="52"/>
      <c r="I235" s="52"/>
      <c r="J235" s="52"/>
      <c r="K235" s="53"/>
      <c r="L235" s="52"/>
      <c r="M235" s="52"/>
      <c r="N235" s="53"/>
      <c r="O235" s="52"/>
      <c r="P235" s="52"/>
      <c r="Q235" s="53"/>
      <c r="R235" s="51"/>
      <c r="S235" s="51"/>
      <c r="T235" s="53"/>
    </row>
    <row r="236" customFormat="false" ht="12.8" hidden="false" customHeight="false" outlineLevel="0" collapsed="false">
      <c r="A236" s="46" t="n">
        <v>235</v>
      </c>
      <c r="B236" s="20"/>
      <c r="C236" s="54"/>
      <c r="D236" s="56"/>
      <c r="E236" s="52"/>
      <c r="F236" s="55"/>
      <c r="G236" s="52"/>
      <c r="H236" s="52"/>
      <c r="I236" s="52"/>
      <c r="J236" s="52"/>
      <c r="K236" s="53"/>
      <c r="L236" s="52"/>
      <c r="M236" s="52"/>
      <c r="N236" s="53"/>
      <c r="O236" s="52"/>
      <c r="P236" s="52"/>
      <c r="Q236" s="53"/>
      <c r="R236" s="51"/>
      <c r="S236" s="51"/>
      <c r="T236" s="53"/>
    </row>
    <row r="237" customFormat="false" ht="12.8" hidden="false" customHeight="false" outlineLevel="0" collapsed="false">
      <c r="A237" s="46" t="n">
        <v>236</v>
      </c>
      <c r="B237" s="20"/>
      <c r="C237" s="54"/>
      <c r="D237" s="56"/>
      <c r="E237" s="52"/>
      <c r="F237" s="55"/>
      <c r="G237" s="52"/>
      <c r="H237" s="52"/>
      <c r="I237" s="52"/>
      <c r="J237" s="52"/>
      <c r="K237" s="53"/>
      <c r="L237" s="52"/>
      <c r="M237" s="52"/>
      <c r="N237" s="53"/>
      <c r="O237" s="52"/>
      <c r="P237" s="52"/>
      <c r="Q237" s="53"/>
      <c r="R237" s="51"/>
      <c r="S237" s="51"/>
      <c r="T237" s="53"/>
    </row>
    <row r="238" customFormat="false" ht="12.8" hidden="false" customHeight="false" outlineLevel="0" collapsed="false">
      <c r="A238" s="46" t="n">
        <v>237</v>
      </c>
      <c r="B238" s="20"/>
      <c r="C238" s="54"/>
      <c r="D238" s="56"/>
      <c r="E238" s="52"/>
      <c r="F238" s="55"/>
      <c r="G238" s="52"/>
      <c r="H238" s="52"/>
      <c r="I238" s="52"/>
      <c r="J238" s="52"/>
      <c r="K238" s="53"/>
      <c r="L238" s="52"/>
      <c r="M238" s="52"/>
      <c r="N238" s="53"/>
      <c r="O238" s="52"/>
      <c r="P238" s="52"/>
      <c r="Q238" s="53"/>
      <c r="R238" s="51"/>
      <c r="S238" s="51"/>
      <c r="T238" s="53"/>
    </row>
    <row r="239" customFormat="false" ht="12.8" hidden="false" customHeight="false" outlineLevel="0" collapsed="false">
      <c r="A239" s="46" t="n">
        <v>238</v>
      </c>
      <c r="B239" s="20"/>
      <c r="C239" s="54"/>
      <c r="D239" s="56"/>
      <c r="E239" s="52"/>
      <c r="F239" s="55"/>
      <c r="G239" s="52"/>
      <c r="H239" s="52"/>
      <c r="I239" s="52"/>
      <c r="J239" s="52"/>
      <c r="K239" s="53"/>
      <c r="L239" s="52"/>
      <c r="M239" s="52"/>
      <c r="N239" s="53"/>
      <c r="O239" s="52"/>
      <c r="P239" s="52"/>
      <c r="Q239" s="53"/>
      <c r="R239" s="51"/>
      <c r="S239" s="51"/>
      <c r="T239" s="53"/>
    </row>
    <row r="240" customFormat="false" ht="12.8" hidden="false" customHeight="false" outlineLevel="0" collapsed="false">
      <c r="A240" s="46" t="n">
        <v>239</v>
      </c>
      <c r="B240" s="20"/>
      <c r="C240" s="54"/>
      <c r="D240" s="56"/>
      <c r="E240" s="52"/>
      <c r="F240" s="55"/>
      <c r="G240" s="52"/>
      <c r="H240" s="52"/>
      <c r="I240" s="52"/>
      <c r="J240" s="52"/>
      <c r="K240" s="53"/>
      <c r="L240" s="52"/>
      <c r="M240" s="52"/>
      <c r="N240" s="53"/>
      <c r="O240" s="52"/>
      <c r="P240" s="52"/>
      <c r="Q240" s="53"/>
      <c r="R240" s="51"/>
      <c r="S240" s="51"/>
      <c r="T240" s="53"/>
    </row>
    <row r="241" customFormat="false" ht="12.8" hidden="false" customHeight="false" outlineLevel="0" collapsed="false">
      <c r="A241" s="46" t="n">
        <v>240</v>
      </c>
      <c r="B241" s="20"/>
      <c r="C241" s="54"/>
      <c r="D241" s="56"/>
      <c r="E241" s="52"/>
      <c r="F241" s="55"/>
      <c r="G241" s="52"/>
      <c r="H241" s="52"/>
      <c r="I241" s="52"/>
      <c r="J241" s="52"/>
      <c r="K241" s="53"/>
      <c r="L241" s="52"/>
      <c r="M241" s="52"/>
      <c r="N241" s="53"/>
      <c r="O241" s="52"/>
      <c r="P241" s="52"/>
      <c r="Q241" s="53"/>
      <c r="R241" s="51"/>
      <c r="S241" s="51"/>
      <c r="T241" s="53"/>
    </row>
    <row r="242" customFormat="false" ht="12.8" hidden="false" customHeight="false" outlineLevel="0" collapsed="false">
      <c r="A242" s="46" t="n">
        <v>241</v>
      </c>
      <c r="B242" s="20"/>
      <c r="C242" s="54"/>
      <c r="D242" s="56"/>
      <c r="E242" s="52"/>
      <c r="F242" s="55"/>
      <c r="G242" s="52"/>
      <c r="H242" s="52"/>
      <c r="I242" s="52"/>
      <c r="J242" s="52"/>
      <c r="K242" s="53"/>
      <c r="L242" s="52"/>
      <c r="M242" s="52"/>
      <c r="N242" s="53"/>
      <c r="O242" s="52"/>
      <c r="P242" s="52"/>
      <c r="Q242" s="53"/>
      <c r="R242" s="51"/>
      <c r="S242" s="51"/>
      <c r="T242" s="53"/>
    </row>
    <row r="243" customFormat="false" ht="12.8" hidden="false" customHeight="false" outlineLevel="0" collapsed="false">
      <c r="A243" s="46" t="n">
        <v>242</v>
      </c>
      <c r="B243" s="20"/>
      <c r="C243" s="54"/>
      <c r="D243" s="56"/>
      <c r="E243" s="52"/>
      <c r="F243" s="55"/>
      <c r="G243" s="52"/>
      <c r="H243" s="52"/>
      <c r="I243" s="52"/>
      <c r="J243" s="52"/>
      <c r="K243" s="53"/>
      <c r="L243" s="52"/>
      <c r="M243" s="52"/>
      <c r="N243" s="53"/>
      <c r="O243" s="52"/>
      <c r="P243" s="52"/>
      <c r="Q243" s="53"/>
      <c r="R243" s="51"/>
      <c r="S243" s="51"/>
      <c r="T243" s="53"/>
    </row>
    <row r="244" customFormat="false" ht="12.8" hidden="false" customHeight="false" outlineLevel="0" collapsed="false">
      <c r="A244" s="46" t="n">
        <v>243</v>
      </c>
      <c r="B244" s="20"/>
      <c r="C244" s="54"/>
      <c r="D244" s="56"/>
      <c r="E244" s="52"/>
      <c r="F244" s="55"/>
      <c r="G244" s="52"/>
      <c r="H244" s="52"/>
      <c r="I244" s="52"/>
      <c r="J244" s="52"/>
      <c r="K244" s="53"/>
      <c r="L244" s="52"/>
      <c r="M244" s="52"/>
      <c r="N244" s="53"/>
      <c r="O244" s="52"/>
      <c r="P244" s="52"/>
      <c r="Q244" s="53"/>
      <c r="R244" s="51"/>
      <c r="S244" s="51"/>
      <c r="T244" s="53"/>
    </row>
    <row r="245" customFormat="false" ht="12.8" hidden="false" customHeight="false" outlineLevel="0" collapsed="false">
      <c r="A245" s="46" t="n">
        <v>244</v>
      </c>
      <c r="B245" s="20"/>
      <c r="C245" s="54"/>
      <c r="D245" s="56"/>
      <c r="E245" s="52"/>
      <c r="F245" s="55"/>
      <c r="G245" s="52"/>
      <c r="H245" s="52"/>
      <c r="I245" s="52"/>
      <c r="J245" s="52"/>
      <c r="K245" s="53"/>
      <c r="L245" s="52"/>
      <c r="M245" s="52"/>
      <c r="N245" s="53"/>
      <c r="O245" s="52"/>
      <c r="P245" s="52"/>
      <c r="Q245" s="53"/>
      <c r="R245" s="51"/>
      <c r="S245" s="51"/>
      <c r="T245" s="53"/>
    </row>
    <row r="246" customFormat="false" ht="12.8" hidden="false" customHeight="false" outlineLevel="0" collapsed="false">
      <c r="A246" s="46" t="n">
        <v>245</v>
      </c>
      <c r="B246" s="20"/>
      <c r="C246" s="54"/>
      <c r="D246" s="56"/>
      <c r="E246" s="52"/>
      <c r="F246" s="55"/>
      <c r="G246" s="52"/>
      <c r="H246" s="52"/>
      <c r="I246" s="52"/>
      <c r="J246" s="52"/>
      <c r="K246" s="53"/>
      <c r="L246" s="52"/>
      <c r="M246" s="52"/>
      <c r="N246" s="53"/>
      <c r="O246" s="52"/>
      <c r="P246" s="52"/>
      <c r="Q246" s="53"/>
      <c r="R246" s="51"/>
      <c r="S246" s="51"/>
      <c r="T246" s="53"/>
    </row>
    <row r="247" customFormat="false" ht="12.8" hidden="false" customHeight="false" outlineLevel="0" collapsed="false">
      <c r="A247" s="46" t="n">
        <v>246</v>
      </c>
      <c r="B247" s="20"/>
      <c r="C247" s="54"/>
      <c r="D247" s="56"/>
      <c r="E247" s="52"/>
      <c r="F247" s="55"/>
      <c r="G247" s="52"/>
      <c r="H247" s="52"/>
      <c r="I247" s="52"/>
      <c r="J247" s="52"/>
      <c r="K247" s="53"/>
      <c r="L247" s="52"/>
      <c r="M247" s="52"/>
      <c r="N247" s="53"/>
      <c r="O247" s="52"/>
      <c r="P247" s="52"/>
      <c r="Q247" s="53"/>
      <c r="R247" s="51"/>
      <c r="S247" s="51"/>
      <c r="T247" s="53"/>
    </row>
    <row r="248" customFormat="false" ht="12.8" hidden="false" customHeight="false" outlineLevel="0" collapsed="false">
      <c r="A248" s="46" t="n">
        <v>247</v>
      </c>
      <c r="B248" s="20"/>
      <c r="C248" s="54"/>
      <c r="D248" s="56"/>
      <c r="E248" s="52"/>
      <c r="F248" s="55"/>
      <c r="G248" s="52"/>
      <c r="H248" s="52"/>
      <c r="I248" s="52"/>
      <c r="J248" s="52"/>
      <c r="K248" s="53"/>
      <c r="L248" s="52"/>
      <c r="M248" s="52"/>
      <c r="N248" s="53"/>
      <c r="O248" s="52"/>
      <c r="P248" s="52"/>
      <c r="Q248" s="53"/>
      <c r="R248" s="51"/>
      <c r="S248" s="51"/>
      <c r="T248" s="53"/>
    </row>
    <row r="249" customFormat="false" ht="12.8" hidden="false" customHeight="false" outlineLevel="0" collapsed="false">
      <c r="A249" s="46" t="n">
        <v>248</v>
      </c>
      <c r="B249" s="20"/>
      <c r="C249" s="54"/>
      <c r="D249" s="56"/>
      <c r="E249" s="52"/>
      <c r="F249" s="55"/>
      <c r="G249" s="52"/>
      <c r="H249" s="52"/>
      <c r="I249" s="52"/>
      <c r="J249" s="52"/>
      <c r="K249" s="53"/>
      <c r="L249" s="52"/>
      <c r="M249" s="52"/>
      <c r="N249" s="53"/>
      <c r="O249" s="52"/>
      <c r="P249" s="52"/>
      <c r="Q249" s="53"/>
      <c r="R249" s="51"/>
      <c r="S249" s="51"/>
      <c r="T249" s="53"/>
    </row>
    <row r="250" customFormat="false" ht="12.8" hidden="false" customHeight="false" outlineLevel="0" collapsed="false">
      <c r="A250" s="46" t="n">
        <v>249</v>
      </c>
      <c r="B250" s="20"/>
      <c r="C250" s="54"/>
      <c r="D250" s="56"/>
      <c r="E250" s="52"/>
      <c r="F250" s="55"/>
      <c r="G250" s="52"/>
      <c r="H250" s="52"/>
      <c r="I250" s="52"/>
      <c r="J250" s="52"/>
      <c r="K250" s="53"/>
      <c r="L250" s="52"/>
      <c r="M250" s="52"/>
      <c r="N250" s="53"/>
      <c r="O250" s="52"/>
      <c r="P250" s="52"/>
      <c r="Q250" s="53"/>
      <c r="R250" s="51"/>
      <c r="S250" s="51"/>
      <c r="T250" s="53"/>
    </row>
    <row r="251" customFormat="false" ht="12.8" hidden="false" customHeight="false" outlineLevel="0" collapsed="false">
      <c r="A251" s="46" t="n">
        <v>250</v>
      </c>
      <c r="B251" s="20"/>
      <c r="C251" s="54"/>
      <c r="D251" s="56"/>
      <c r="E251" s="52"/>
      <c r="F251" s="55"/>
      <c r="G251" s="52"/>
      <c r="H251" s="52"/>
      <c r="I251" s="52"/>
      <c r="J251" s="52"/>
      <c r="K251" s="53"/>
      <c r="L251" s="52"/>
      <c r="M251" s="52"/>
      <c r="N251" s="53"/>
      <c r="O251" s="52"/>
      <c r="P251" s="52"/>
      <c r="Q251" s="53"/>
      <c r="R251" s="51"/>
      <c r="S251" s="51"/>
      <c r="T251" s="53"/>
    </row>
    <row r="252" customFormat="false" ht="12.8" hidden="false" customHeight="false" outlineLevel="0" collapsed="false">
      <c r="A252" s="46" t="n">
        <v>251</v>
      </c>
      <c r="B252" s="20"/>
      <c r="C252" s="54"/>
      <c r="D252" s="56"/>
      <c r="E252" s="52"/>
      <c r="F252" s="55"/>
      <c r="G252" s="52"/>
      <c r="H252" s="52"/>
      <c r="I252" s="52"/>
      <c r="J252" s="52"/>
      <c r="K252" s="53"/>
      <c r="L252" s="52"/>
      <c r="M252" s="52"/>
      <c r="N252" s="53"/>
      <c r="O252" s="52"/>
      <c r="P252" s="52"/>
      <c r="Q252" s="53"/>
      <c r="R252" s="51"/>
      <c r="S252" s="51"/>
      <c r="T252" s="53"/>
    </row>
    <row r="253" customFormat="false" ht="12.8" hidden="false" customHeight="false" outlineLevel="0" collapsed="false">
      <c r="A253" s="46" t="n">
        <v>252</v>
      </c>
      <c r="B253" s="20"/>
      <c r="C253" s="54"/>
      <c r="D253" s="56"/>
      <c r="E253" s="52"/>
      <c r="F253" s="55"/>
      <c r="G253" s="52"/>
      <c r="H253" s="52"/>
      <c r="I253" s="52"/>
      <c r="J253" s="52"/>
      <c r="K253" s="53"/>
      <c r="L253" s="52"/>
      <c r="M253" s="52"/>
      <c r="N253" s="53"/>
      <c r="O253" s="52"/>
      <c r="P253" s="52"/>
      <c r="Q253" s="53"/>
      <c r="R253" s="51"/>
      <c r="S253" s="51"/>
      <c r="T253" s="53"/>
    </row>
    <row r="254" customFormat="false" ht="12.8" hidden="false" customHeight="false" outlineLevel="0" collapsed="false">
      <c r="A254" s="46" t="n">
        <v>253</v>
      </c>
      <c r="B254" s="20"/>
      <c r="C254" s="54"/>
      <c r="D254" s="56"/>
      <c r="E254" s="52"/>
      <c r="F254" s="55"/>
      <c r="G254" s="52"/>
      <c r="H254" s="52"/>
      <c r="I254" s="52"/>
      <c r="J254" s="52"/>
      <c r="K254" s="53"/>
      <c r="L254" s="52"/>
      <c r="M254" s="52"/>
      <c r="N254" s="53"/>
      <c r="O254" s="52"/>
      <c r="P254" s="52"/>
      <c r="Q254" s="53"/>
      <c r="R254" s="51"/>
      <c r="S254" s="51"/>
      <c r="T254" s="53"/>
    </row>
    <row r="255" customFormat="false" ht="12.8" hidden="false" customHeight="false" outlineLevel="0" collapsed="false">
      <c r="A255" s="46" t="n">
        <v>254</v>
      </c>
      <c r="B255" s="20"/>
      <c r="C255" s="54"/>
      <c r="D255" s="56"/>
      <c r="E255" s="52"/>
      <c r="F255" s="55"/>
      <c r="G255" s="52"/>
      <c r="H255" s="52"/>
      <c r="I255" s="52"/>
      <c r="J255" s="52"/>
      <c r="K255" s="53"/>
      <c r="L255" s="52"/>
      <c r="M255" s="52"/>
      <c r="N255" s="53"/>
      <c r="O255" s="52"/>
      <c r="P255" s="52"/>
      <c r="Q255" s="53"/>
      <c r="R255" s="51"/>
      <c r="S255" s="51"/>
      <c r="T255" s="53"/>
    </row>
    <row r="256" customFormat="false" ht="12.8" hidden="false" customHeight="false" outlineLevel="0" collapsed="false">
      <c r="A256" s="46" t="n">
        <v>255</v>
      </c>
      <c r="B256" s="20"/>
      <c r="C256" s="54"/>
      <c r="D256" s="56"/>
      <c r="E256" s="52"/>
      <c r="F256" s="55"/>
      <c r="G256" s="52"/>
      <c r="H256" s="52"/>
      <c r="I256" s="52"/>
      <c r="J256" s="52"/>
      <c r="K256" s="53"/>
      <c r="L256" s="52"/>
      <c r="M256" s="52"/>
      <c r="N256" s="53"/>
      <c r="O256" s="52"/>
      <c r="P256" s="52"/>
      <c r="Q256" s="53"/>
      <c r="R256" s="51"/>
      <c r="S256" s="51"/>
      <c r="T256" s="53"/>
    </row>
    <row r="257" customFormat="false" ht="12.8" hidden="false" customHeight="false" outlineLevel="0" collapsed="false">
      <c r="A257" s="46" t="n">
        <v>256</v>
      </c>
      <c r="B257" s="20"/>
      <c r="C257" s="54"/>
      <c r="D257" s="56"/>
      <c r="E257" s="52"/>
      <c r="F257" s="55"/>
      <c r="G257" s="52"/>
      <c r="H257" s="52"/>
      <c r="I257" s="52"/>
      <c r="J257" s="52"/>
      <c r="K257" s="53"/>
      <c r="L257" s="52"/>
      <c r="M257" s="52"/>
      <c r="N257" s="53"/>
      <c r="O257" s="52"/>
      <c r="P257" s="52"/>
      <c r="Q257" s="53"/>
      <c r="R257" s="51"/>
      <c r="S257" s="51"/>
      <c r="T257" s="53"/>
    </row>
    <row r="258" customFormat="false" ht="12.8" hidden="false" customHeight="false" outlineLevel="0" collapsed="false">
      <c r="A258" s="46" t="n">
        <v>257</v>
      </c>
      <c r="B258" s="20"/>
      <c r="C258" s="54"/>
      <c r="D258" s="56"/>
      <c r="E258" s="52"/>
      <c r="F258" s="55"/>
      <c r="G258" s="52"/>
      <c r="H258" s="52"/>
      <c r="I258" s="52"/>
      <c r="J258" s="52"/>
      <c r="K258" s="53"/>
      <c r="L258" s="52"/>
      <c r="M258" s="52"/>
      <c r="N258" s="53"/>
      <c r="O258" s="52"/>
      <c r="P258" s="52"/>
      <c r="Q258" s="53"/>
      <c r="R258" s="51"/>
      <c r="S258" s="51"/>
      <c r="T258" s="53"/>
    </row>
    <row r="259" customFormat="false" ht="12.8" hidden="false" customHeight="false" outlineLevel="0" collapsed="false">
      <c r="A259" s="46" t="n">
        <v>258</v>
      </c>
      <c r="B259" s="20"/>
      <c r="C259" s="54"/>
      <c r="D259" s="56"/>
      <c r="E259" s="52"/>
      <c r="F259" s="55"/>
      <c r="G259" s="52"/>
      <c r="H259" s="52"/>
      <c r="I259" s="52"/>
      <c r="J259" s="52"/>
      <c r="K259" s="53"/>
      <c r="L259" s="52"/>
      <c r="M259" s="52"/>
      <c r="N259" s="53"/>
      <c r="O259" s="52"/>
      <c r="P259" s="52"/>
      <c r="Q259" s="53"/>
      <c r="R259" s="51"/>
      <c r="S259" s="51"/>
      <c r="T259" s="53"/>
    </row>
    <row r="260" customFormat="false" ht="12.8" hidden="false" customHeight="false" outlineLevel="0" collapsed="false">
      <c r="A260" s="46" t="n">
        <v>259</v>
      </c>
      <c r="B260" s="20"/>
      <c r="C260" s="54"/>
      <c r="D260" s="56"/>
      <c r="E260" s="52"/>
      <c r="F260" s="55"/>
      <c r="G260" s="52"/>
      <c r="H260" s="52"/>
      <c r="I260" s="52"/>
      <c r="J260" s="52"/>
      <c r="K260" s="53"/>
      <c r="L260" s="52"/>
      <c r="M260" s="52"/>
      <c r="N260" s="53"/>
      <c r="O260" s="52"/>
      <c r="P260" s="52"/>
      <c r="Q260" s="53"/>
      <c r="R260" s="51"/>
      <c r="S260" s="51"/>
      <c r="T260" s="53"/>
    </row>
    <row r="261" customFormat="false" ht="12.8" hidden="false" customHeight="false" outlineLevel="0" collapsed="false">
      <c r="A261" s="46" t="n">
        <v>260</v>
      </c>
      <c r="B261" s="20"/>
      <c r="C261" s="54"/>
      <c r="D261" s="56"/>
      <c r="E261" s="52"/>
      <c r="F261" s="55"/>
      <c r="G261" s="52"/>
      <c r="H261" s="52"/>
      <c r="I261" s="52"/>
      <c r="J261" s="52"/>
      <c r="K261" s="53"/>
      <c r="L261" s="52"/>
      <c r="M261" s="52"/>
      <c r="N261" s="53"/>
      <c r="O261" s="52"/>
      <c r="P261" s="52"/>
      <c r="Q261" s="53"/>
      <c r="R261" s="51"/>
      <c r="S261" s="51"/>
      <c r="T261" s="53"/>
    </row>
    <row r="262" customFormat="false" ht="12.8" hidden="false" customHeight="false" outlineLevel="0" collapsed="false">
      <c r="A262" s="46" t="n">
        <v>261</v>
      </c>
      <c r="B262" s="20"/>
      <c r="C262" s="54"/>
      <c r="D262" s="56"/>
      <c r="E262" s="52"/>
      <c r="F262" s="55"/>
      <c r="G262" s="52"/>
      <c r="H262" s="52"/>
      <c r="I262" s="52"/>
      <c r="J262" s="52"/>
      <c r="K262" s="53"/>
      <c r="L262" s="52"/>
      <c r="M262" s="52"/>
      <c r="N262" s="53"/>
      <c r="O262" s="52"/>
      <c r="P262" s="52"/>
      <c r="Q262" s="53"/>
      <c r="R262" s="51"/>
      <c r="S262" s="51"/>
      <c r="T262" s="53"/>
    </row>
    <row r="263" customFormat="false" ht="12.8" hidden="false" customHeight="false" outlineLevel="0" collapsed="false">
      <c r="A263" s="46" t="n">
        <v>262</v>
      </c>
      <c r="B263" s="20"/>
      <c r="C263" s="54"/>
      <c r="D263" s="56"/>
      <c r="E263" s="52"/>
      <c r="F263" s="55"/>
      <c r="G263" s="52"/>
      <c r="H263" s="52"/>
      <c r="I263" s="52"/>
      <c r="J263" s="52"/>
      <c r="K263" s="53"/>
      <c r="L263" s="52"/>
      <c r="M263" s="52"/>
      <c r="N263" s="53"/>
      <c r="O263" s="52"/>
      <c r="P263" s="52"/>
      <c r="Q263" s="53"/>
      <c r="R263" s="51"/>
      <c r="S263" s="51"/>
      <c r="T263" s="53"/>
    </row>
    <row r="264" customFormat="false" ht="12.8" hidden="false" customHeight="false" outlineLevel="0" collapsed="false">
      <c r="A264" s="46" t="n">
        <v>263</v>
      </c>
      <c r="B264" s="20"/>
      <c r="C264" s="54"/>
      <c r="D264" s="56"/>
      <c r="E264" s="52"/>
      <c r="F264" s="55"/>
      <c r="G264" s="52"/>
      <c r="H264" s="52"/>
      <c r="I264" s="52"/>
      <c r="J264" s="52"/>
      <c r="K264" s="53"/>
      <c r="L264" s="52"/>
      <c r="M264" s="52"/>
      <c r="N264" s="53"/>
      <c r="O264" s="52"/>
      <c r="P264" s="52"/>
      <c r="Q264" s="53"/>
      <c r="R264" s="51"/>
      <c r="S264" s="51"/>
      <c r="T264" s="53"/>
    </row>
    <row r="265" customFormat="false" ht="12.8" hidden="false" customHeight="false" outlineLevel="0" collapsed="false">
      <c r="A265" s="46" t="n">
        <v>264</v>
      </c>
      <c r="B265" s="20"/>
      <c r="C265" s="54"/>
      <c r="D265" s="56"/>
      <c r="E265" s="52"/>
      <c r="F265" s="55"/>
      <c r="G265" s="52"/>
      <c r="H265" s="52"/>
      <c r="I265" s="52"/>
      <c r="J265" s="52"/>
      <c r="K265" s="53"/>
      <c r="L265" s="52"/>
      <c r="M265" s="52"/>
      <c r="N265" s="53"/>
      <c r="O265" s="52"/>
      <c r="P265" s="52"/>
      <c r="Q265" s="53"/>
      <c r="R265" s="51"/>
      <c r="S265" s="51"/>
      <c r="T265" s="53"/>
    </row>
    <row r="266" customFormat="false" ht="12.8" hidden="false" customHeight="false" outlineLevel="0" collapsed="false">
      <c r="A266" s="46" t="n">
        <v>265</v>
      </c>
      <c r="B266" s="20"/>
      <c r="C266" s="54"/>
      <c r="D266" s="56"/>
      <c r="E266" s="52"/>
      <c r="F266" s="55"/>
      <c r="G266" s="52"/>
      <c r="H266" s="52"/>
      <c r="I266" s="52"/>
      <c r="J266" s="52"/>
      <c r="K266" s="53"/>
      <c r="L266" s="52"/>
      <c r="M266" s="52"/>
      <c r="N266" s="53"/>
      <c r="O266" s="52"/>
      <c r="P266" s="52"/>
      <c r="Q266" s="53"/>
      <c r="R266" s="51"/>
      <c r="S266" s="51"/>
      <c r="T266" s="53"/>
    </row>
    <row r="267" customFormat="false" ht="12.8" hidden="false" customHeight="false" outlineLevel="0" collapsed="false">
      <c r="A267" s="46" t="n">
        <v>266</v>
      </c>
      <c r="B267" s="20"/>
      <c r="C267" s="54"/>
      <c r="D267" s="56"/>
      <c r="E267" s="52"/>
      <c r="F267" s="55"/>
      <c r="G267" s="52"/>
      <c r="H267" s="52"/>
      <c r="I267" s="52"/>
      <c r="J267" s="52"/>
      <c r="K267" s="53"/>
      <c r="L267" s="52"/>
      <c r="M267" s="52"/>
      <c r="N267" s="53"/>
      <c r="O267" s="52"/>
      <c r="P267" s="52"/>
      <c r="Q267" s="53"/>
      <c r="R267" s="51"/>
      <c r="S267" s="51"/>
      <c r="T267" s="53"/>
    </row>
    <row r="268" customFormat="false" ht="12.8" hidden="false" customHeight="false" outlineLevel="0" collapsed="false">
      <c r="A268" s="46" t="n">
        <v>267</v>
      </c>
      <c r="B268" s="20"/>
      <c r="C268" s="54"/>
      <c r="D268" s="56"/>
      <c r="E268" s="52"/>
      <c r="F268" s="55"/>
      <c r="G268" s="52"/>
      <c r="H268" s="52"/>
      <c r="I268" s="52"/>
      <c r="J268" s="52"/>
      <c r="K268" s="53"/>
      <c r="L268" s="52"/>
      <c r="M268" s="52"/>
      <c r="N268" s="53"/>
      <c r="O268" s="52"/>
      <c r="P268" s="52"/>
      <c r="Q268" s="53"/>
      <c r="R268" s="51"/>
      <c r="S268" s="51"/>
      <c r="T268" s="53"/>
    </row>
    <row r="269" customFormat="false" ht="12.8" hidden="false" customHeight="false" outlineLevel="0" collapsed="false">
      <c r="A269" s="46" t="n">
        <v>268</v>
      </c>
      <c r="B269" s="20"/>
      <c r="C269" s="54"/>
      <c r="D269" s="56"/>
      <c r="E269" s="52"/>
      <c r="F269" s="55"/>
      <c r="G269" s="52"/>
      <c r="H269" s="52"/>
      <c r="I269" s="52"/>
      <c r="J269" s="52"/>
      <c r="K269" s="53"/>
      <c r="L269" s="52"/>
      <c r="M269" s="52"/>
      <c r="N269" s="53"/>
      <c r="O269" s="52"/>
      <c r="P269" s="52"/>
      <c r="Q269" s="53"/>
      <c r="R269" s="51"/>
      <c r="S269" s="51"/>
      <c r="T269" s="53"/>
    </row>
    <row r="270" customFormat="false" ht="12.8" hidden="false" customHeight="false" outlineLevel="0" collapsed="false">
      <c r="A270" s="46" t="n">
        <v>269</v>
      </c>
      <c r="B270" s="20"/>
      <c r="C270" s="54"/>
      <c r="D270" s="56"/>
      <c r="E270" s="52"/>
      <c r="F270" s="55"/>
      <c r="G270" s="52"/>
      <c r="H270" s="52"/>
      <c r="I270" s="52"/>
      <c r="J270" s="52"/>
      <c r="K270" s="53"/>
      <c r="L270" s="52"/>
      <c r="M270" s="52"/>
      <c r="N270" s="53"/>
      <c r="O270" s="52"/>
      <c r="P270" s="52"/>
      <c r="Q270" s="53"/>
      <c r="R270" s="51"/>
      <c r="S270" s="51"/>
      <c r="T270" s="53"/>
    </row>
    <row r="271" customFormat="false" ht="12.8" hidden="false" customHeight="false" outlineLevel="0" collapsed="false">
      <c r="A271" s="46" t="n">
        <v>270</v>
      </c>
      <c r="B271" s="20"/>
      <c r="C271" s="54"/>
      <c r="D271" s="56"/>
      <c r="E271" s="52"/>
      <c r="F271" s="55"/>
      <c r="G271" s="52"/>
      <c r="H271" s="52"/>
      <c r="I271" s="52"/>
      <c r="J271" s="52"/>
      <c r="K271" s="53"/>
      <c r="L271" s="52"/>
      <c r="M271" s="52"/>
      <c r="N271" s="53"/>
      <c r="O271" s="52"/>
      <c r="P271" s="52"/>
      <c r="Q271" s="53"/>
      <c r="R271" s="51"/>
      <c r="S271" s="51"/>
      <c r="T271" s="53"/>
    </row>
    <row r="272" customFormat="false" ht="12.8" hidden="false" customHeight="false" outlineLevel="0" collapsed="false">
      <c r="A272" s="46" t="n">
        <v>271</v>
      </c>
      <c r="B272" s="20"/>
      <c r="C272" s="54"/>
      <c r="D272" s="56"/>
      <c r="E272" s="52"/>
      <c r="F272" s="55"/>
      <c r="G272" s="52"/>
      <c r="H272" s="52"/>
      <c r="I272" s="52"/>
      <c r="J272" s="52"/>
      <c r="K272" s="53"/>
      <c r="L272" s="52"/>
      <c r="M272" s="52"/>
      <c r="N272" s="53"/>
      <c r="O272" s="52"/>
      <c r="P272" s="52"/>
      <c r="Q272" s="53"/>
      <c r="R272" s="51"/>
      <c r="S272" s="51"/>
      <c r="T272" s="53"/>
    </row>
    <row r="273" customFormat="false" ht="12.8" hidden="false" customHeight="false" outlineLevel="0" collapsed="false">
      <c r="A273" s="46" t="n">
        <v>272</v>
      </c>
      <c r="B273" s="20"/>
      <c r="C273" s="54"/>
      <c r="D273" s="56"/>
      <c r="E273" s="52"/>
      <c r="F273" s="55"/>
      <c r="G273" s="52"/>
      <c r="H273" s="52"/>
      <c r="I273" s="52"/>
      <c r="J273" s="52"/>
      <c r="K273" s="53"/>
      <c r="L273" s="52"/>
      <c r="M273" s="52"/>
      <c r="N273" s="53"/>
      <c r="O273" s="52"/>
      <c r="P273" s="52"/>
      <c r="Q273" s="53"/>
      <c r="R273" s="51"/>
      <c r="S273" s="51"/>
      <c r="T273" s="53"/>
    </row>
    <row r="274" customFormat="false" ht="12.8" hidden="false" customHeight="false" outlineLevel="0" collapsed="false">
      <c r="A274" s="46" t="n">
        <v>273</v>
      </c>
      <c r="B274" s="20"/>
      <c r="C274" s="54"/>
      <c r="D274" s="56"/>
      <c r="E274" s="52"/>
      <c r="F274" s="55"/>
      <c r="G274" s="52"/>
      <c r="H274" s="52"/>
      <c r="I274" s="52"/>
      <c r="J274" s="52"/>
      <c r="K274" s="53"/>
      <c r="L274" s="52"/>
      <c r="M274" s="52"/>
      <c r="N274" s="53"/>
      <c r="O274" s="52"/>
      <c r="P274" s="52"/>
      <c r="Q274" s="53"/>
      <c r="R274" s="51"/>
      <c r="S274" s="51"/>
      <c r="T274" s="53"/>
    </row>
    <row r="275" customFormat="false" ht="12.8" hidden="false" customHeight="false" outlineLevel="0" collapsed="false">
      <c r="A275" s="46" t="n">
        <v>274</v>
      </c>
      <c r="B275" s="20"/>
      <c r="C275" s="54"/>
      <c r="D275" s="56"/>
      <c r="E275" s="52"/>
      <c r="F275" s="55"/>
      <c r="G275" s="52"/>
      <c r="H275" s="52"/>
      <c r="I275" s="52"/>
      <c r="J275" s="52"/>
      <c r="K275" s="53"/>
      <c r="L275" s="52"/>
      <c r="M275" s="52"/>
      <c r="N275" s="53"/>
      <c r="O275" s="52"/>
      <c r="P275" s="52"/>
      <c r="Q275" s="53"/>
      <c r="R275" s="51"/>
      <c r="S275" s="51"/>
      <c r="T275" s="53"/>
    </row>
    <row r="276" customFormat="false" ht="12.8" hidden="false" customHeight="false" outlineLevel="0" collapsed="false">
      <c r="A276" s="46" t="n">
        <v>275</v>
      </c>
      <c r="B276" s="20"/>
      <c r="C276" s="54"/>
      <c r="D276" s="56"/>
      <c r="E276" s="52"/>
      <c r="F276" s="55"/>
      <c r="G276" s="52"/>
      <c r="H276" s="52"/>
      <c r="I276" s="52"/>
      <c r="J276" s="52"/>
      <c r="K276" s="53"/>
      <c r="L276" s="52"/>
      <c r="M276" s="52"/>
      <c r="N276" s="53"/>
      <c r="O276" s="52"/>
      <c r="P276" s="52"/>
      <c r="Q276" s="53"/>
      <c r="R276" s="51"/>
      <c r="S276" s="51"/>
      <c r="T276" s="53"/>
    </row>
    <row r="277" customFormat="false" ht="12.8" hidden="false" customHeight="false" outlineLevel="0" collapsed="false">
      <c r="A277" s="46" t="n">
        <v>276</v>
      </c>
      <c r="B277" s="20"/>
      <c r="C277" s="54"/>
      <c r="D277" s="56"/>
      <c r="E277" s="52"/>
      <c r="F277" s="55"/>
      <c r="G277" s="52"/>
      <c r="H277" s="52"/>
      <c r="I277" s="52"/>
      <c r="J277" s="52"/>
      <c r="K277" s="53"/>
      <c r="L277" s="52"/>
      <c r="M277" s="52"/>
      <c r="N277" s="53"/>
      <c r="O277" s="52"/>
      <c r="P277" s="52"/>
      <c r="Q277" s="53"/>
      <c r="R277" s="51"/>
      <c r="S277" s="51"/>
      <c r="T277" s="53"/>
    </row>
    <row r="278" customFormat="false" ht="12.8" hidden="false" customHeight="false" outlineLevel="0" collapsed="false">
      <c r="A278" s="46" t="n">
        <v>277</v>
      </c>
      <c r="B278" s="20"/>
      <c r="C278" s="54"/>
      <c r="D278" s="56"/>
      <c r="E278" s="52"/>
      <c r="F278" s="55"/>
      <c r="G278" s="52"/>
      <c r="H278" s="52"/>
      <c r="I278" s="52"/>
      <c r="J278" s="52"/>
      <c r="K278" s="53"/>
      <c r="L278" s="52"/>
      <c r="M278" s="52"/>
      <c r="N278" s="53"/>
      <c r="O278" s="52"/>
      <c r="P278" s="52"/>
      <c r="Q278" s="53"/>
      <c r="R278" s="51"/>
      <c r="S278" s="51"/>
      <c r="T278" s="53"/>
    </row>
    <row r="279" customFormat="false" ht="12.8" hidden="false" customHeight="false" outlineLevel="0" collapsed="false">
      <c r="A279" s="46" t="n">
        <v>278</v>
      </c>
      <c r="B279" s="20"/>
      <c r="C279" s="54"/>
      <c r="D279" s="56"/>
      <c r="E279" s="52"/>
      <c r="F279" s="55"/>
      <c r="G279" s="52"/>
      <c r="H279" s="52"/>
      <c r="I279" s="52"/>
      <c r="J279" s="52"/>
      <c r="K279" s="53"/>
      <c r="L279" s="52"/>
      <c r="M279" s="52"/>
      <c r="N279" s="53"/>
      <c r="O279" s="52"/>
      <c r="P279" s="52"/>
      <c r="Q279" s="53"/>
      <c r="R279" s="51"/>
      <c r="S279" s="51"/>
      <c r="T279" s="53"/>
    </row>
    <row r="280" customFormat="false" ht="12.8" hidden="false" customHeight="false" outlineLevel="0" collapsed="false">
      <c r="A280" s="46" t="n">
        <v>279</v>
      </c>
      <c r="B280" s="20"/>
      <c r="C280" s="54"/>
      <c r="D280" s="56"/>
      <c r="E280" s="52"/>
      <c r="F280" s="55"/>
      <c r="G280" s="52"/>
      <c r="H280" s="52"/>
      <c r="I280" s="52"/>
      <c r="J280" s="52"/>
      <c r="K280" s="53"/>
      <c r="L280" s="52"/>
      <c r="M280" s="52"/>
      <c r="N280" s="53"/>
      <c r="O280" s="52"/>
      <c r="P280" s="52"/>
      <c r="Q280" s="53"/>
      <c r="R280" s="51"/>
      <c r="S280" s="51"/>
      <c r="T280" s="53"/>
    </row>
    <row r="281" customFormat="false" ht="12.8" hidden="false" customHeight="false" outlineLevel="0" collapsed="false">
      <c r="A281" s="46" t="n">
        <v>280</v>
      </c>
      <c r="B281" s="20"/>
      <c r="C281" s="54"/>
      <c r="D281" s="56"/>
      <c r="E281" s="52"/>
      <c r="F281" s="55"/>
      <c r="G281" s="52"/>
      <c r="H281" s="52"/>
      <c r="I281" s="52"/>
      <c r="J281" s="52"/>
      <c r="K281" s="53"/>
      <c r="L281" s="52"/>
      <c r="M281" s="52"/>
      <c r="N281" s="53"/>
      <c r="O281" s="52"/>
      <c r="P281" s="52"/>
      <c r="Q281" s="53"/>
      <c r="R281" s="51"/>
      <c r="S281" s="51"/>
      <c r="T281" s="53"/>
    </row>
    <row r="282" customFormat="false" ht="12.8" hidden="false" customHeight="false" outlineLevel="0" collapsed="false">
      <c r="A282" s="46" t="n">
        <v>281</v>
      </c>
      <c r="B282" s="20"/>
      <c r="C282" s="54"/>
      <c r="D282" s="56"/>
      <c r="E282" s="52"/>
      <c r="F282" s="55"/>
      <c r="G282" s="52"/>
      <c r="H282" s="52"/>
      <c r="I282" s="52"/>
      <c r="J282" s="52"/>
      <c r="K282" s="53"/>
      <c r="L282" s="52"/>
      <c r="M282" s="52"/>
      <c r="N282" s="53"/>
      <c r="O282" s="52"/>
      <c r="P282" s="52"/>
      <c r="Q282" s="53"/>
      <c r="R282" s="51"/>
      <c r="S282" s="51"/>
      <c r="T282" s="53"/>
    </row>
    <row r="283" customFormat="false" ht="12.8" hidden="false" customHeight="false" outlineLevel="0" collapsed="false">
      <c r="A283" s="46" t="n">
        <v>282</v>
      </c>
      <c r="B283" s="20"/>
      <c r="C283" s="54"/>
      <c r="D283" s="56"/>
      <c r="E283" s="52"/>
      <c r="F283" s="55"/>
      <c r="G283" s="52"/>
      <c r="H283" s="52"/>
      <c r="I283" s="52"/>
      <c r="J283" s="52"/>
      <c r="K283" s="53"/>
      <c r="L283" s="52"/>
      <c r="M283" s="52"/>
      <c r="N283" s="53"/>
      <c r="O283" s="52"/>
      <c r="P283" s="52"/>
      <c r="Q283" s="53"/>
      <c r="R283" s="51"/>
      <c r="S283" s="51"/>
      <c r="T283" s="53"/>
    </row>
    <row r="284" customFormat="false" ht="12.8" hidden="false" customHeight="false" outlineLevel="0" collapsed="false">
      <c r="A284" s="46" t="n">
        <v>283</v>
      </c>
      <c r="B284" s="20"/>
      <c r="C284" s="54"/>
      <c r="D284" s="56"/>
      <c r="E284" s="52"/>
      <c r="F284" s="55"/>
      <c r="G284" s="52"/>
      <c r="H284" s="52"/>
      <c r="I284" s="52"/>
      <c r="J284" s="52"/>
      <c r="K284" s="53"/>
      <c r="L284" s="52"/>
      <c r="M284" s="52"/>
      <c r="N284" s="53"/>
      <c r="O284" s="52"/>
      <c r="P284" s="52"/>
      <c r="Q284" s="53"/>
      <c r="R284" s="51"/>
      <c r="S284" s="51"/>
      <c r="T284" s="53"/>
    </row>
    <row r="285" customFormat="false" ht="12.8" hidden="false" customHeight="false" outlineLevel="0" collapsed="false">
      <c r="A285" s="46" t="n">
        <v>284</v>
      </c>
      <c r="B285" s="20"/>
      <c r="C285" s="54"/>
      <c r="D285" s="56"/>
      <c r="E285" s="52"/>
      <c r="F285" s="55"/>
      <c r="G285" s="52"/>
      <c r="H285" s="52"/>
      <c r="I285" s="52"/>
      <c r="J285" s="52"/>
      <c r="K285" s="53"/>
      <c r="L285" s="52"/>
      <c r="M285" s="52"/>
      <c r="N285" s="53"/>
      <c r="O285" s="52"/>
      <c r="P285" s="52"/>
      <c r="Q285" s="53"/>
      <c r="R285" s="51"/>
      <c r="S285" s="51"/>
      <c r="T285" s="53"/>
    </row>
    <row r="286" customFormat="false" ht="12.8" hidden="false" customHeight="false" outlineLevel="0" collapsed="false">
      <c r="A286" s="46" t="n">
        <v>285</v>
      </c>
      <c r="B286" s="20"/>
      <c r="C286" s="54"/>
      <c r="D286" s="56"/>
      <c r="E286" s="52"/>
      <c r="F286" s="55"/>
      <c r="G286" s="52"/>
      <c r="H286" s="52"/>
      <c r="I286" s="52"/>
      <c r="J286" s="52"/>
      <c r="K286" s="53"/>
      <c r="L286" s="52"/>
      <c r="M286" s="52"/>
      <c r="N286" s="53"/>
      <c r="O286" s="52"/>
      <c r="P286" s="52"/>
      <c r="Q286" s="53"/>
      <c r="R286" s="51"/>
      <c r="S286" s="51"/>
      <c r="T286" s="53"/>
    </row>
    <row r="287" customFormat="false" ht="12.8" hidden="false" customHeight="false" outlineLevel="0" collapsed="false">
      <c r="A287" s="46" t="n">
        <v>286</v>
      </c>
      <c r="B287" s="20"/>
      <c r="C287" s="54"/>
      <c r="D287" s="56"/>
      <c r="E287" s="52"/>
      <c r="F287" s="55"/>
      <c r="G287" s="52"/>
      <c r="H287" s="52"/>
      <c r="I287" s="52"/>
      <c r="J287" s="52"/>
      <c r="K287" s="53"/>
      <c r="L287" s="52"/>
      <c r="M287" s="52"/>
      <c r="N287" s="53"/>
      <c r="O287" s="52"/>
      <c r="P287" s="52"/>
      <c r="Q287" s="53"/>
      <c r="R287" s="51"/>
      <c r="S287" s="51"/>
      <c r="T287" s="53"/>
    </row>
    <row r="288" customFormat="false" ht="12.8" hidden="false" customHeight="false" outlineLevel="0" collapsed="false">
      <c r="A288" s="46" t="n">
        <v>287</v>
      </c>
      <c r="B288" s="20"/>
      <c r="C288" s="54"/>
      <c r="D288" s="56"/>
      <c r="E288" s="52"/>
      <c r="F288" s="55"/>
      <c r="G288" s="52"/>
      <c r="H288" s="52"/>
      <c r="I288" s="52"/>
      <c r="J288" s="52"/>
      <c r="K288" s="53"/>
      <c r="L288" s="52"/>
      <c r="M288" s="52"/>
      <c r="N288" s="53"/>
      <c r="O288" s="52"/>
      <c r="P288" s="52"/>
      <c r="Q288" s="53"/>
      <c r="R288" s="51"/>
      <c r="S288" s="51"/>
      <c r="T288" s="53"/>
    </row>
    <row r="289" customFormat="false" ht="12.8" hidden="false" customHeight="false" outlineLevel="0" collapsed="false">
      <c r="A289" s="46" t="n">
        <v>288</v>
      </c>
      <c r="B289" s="20"/>
      <c r="C289" s="54"/>
      <c r="D289" s="56"/>
      <c r="E289" s="52"/>
      <c r="F289" s="55"/>
      <c r="G289" s="52"/>
      <c r="H289" s="52"/>
      <c r="I289" s="52"/>
      <c r="J289" s="52"/>
      <c r="K289" s="53"/>
      <c r="L289" s="52"/>
      <c r="M289" s="52"/>
      <c r="N289" s="53"/>
      <c r="O289" s="52"/>
      <c r="P289" s="52"/>
      <c r="Q289" s="53"/>
      <c r="R289" s="51"/>
      <c r="S289" s="51"/>
      <c r="T289" s="53"/>
    </row>
    <row r="290" customFormat="false" ht="12.8" hidden="false" customHeight="false" outlineLevel="0" collapsed="false">
      <c r="A290" s="46" t="n">
        <v>289</v>
      </c>
      <c r="B290" s="20"/>
      <c r="C290" s="54"/>
      <c r="D290" s="56"/>
      <c r="E290" s="52"/>
      <c r="F290" s="55"/>
      <c r="G290" s="52"/>
      <c r="H290" s="52"/>
      <c r="I290" s="52"/>
      <c r="J290" s="52"/>
      <c r="K290" s="53"/>
      <c r="L290" s="52"/>
      <c r="M290" s="52"/>
      <c r="N290" s="53"/>
      <c r="O290" s="52"/>
      <c r="P290" s="52"/>
      <c r="Q290" s="53"/>
      <c r="R290" s="51"/>
      <c r="S290" s="51"/>
      <c r="T290" s="53"/>
    </row>
    <row r="291" customFormat="false" ht="12.8" hidden="false" customHeight="false" outlineLevel="0" collapsed="false">
      <c r="A291" s="46" t="n">
        <v>290</v>
      </c>
      <c r="B291" s="20"/>
      <c r="C291" s="54"/>
      <c r="D291" s="56"/>
      <c r="E291" s="52"/>
      <c r="F291" s="55"/>
      <c r="G291" s="52"/>
      <c r="H291" s="52"/>
      <c r="I291" s="52"/>
      <c r="J291" s="52"/>
      <c r="K291" s="53"/>
      <c r="L291" s="52"/>
      <c r="M291" s="52"/>
      <c r="N291" s="53"/>
      <c r="O291" s="52"/>
      <c r="P291" s="52"/>
      <c r="Q291" s="53"/>
      <c r="R291" s="51"/>
      <c r="S291" s="51"/>
      <c r="T291" s="53"/>
    </row>
    <row r="292" customFormat="false" ht="12.8" hidden="false" customHeight="false" outlineLevel="0" collapsed="false">
      <c r="A292" s="46" t="n">
        <v>291</v>
      </c>
      <c r="B292" s="20"/>
      <c r="C292" s="54"/>
      <c r="D292" s="56"/>
      <c r="E292" s="52"/>
      <c r="F292" s="55"/>
      <c r="G292" s="52"/>
      <c r="H292" s="52"/>
      <c r="I292" s="52"/>
      <c r="J292" s="52"/>
      <c r="K292" s="53"/>
      <c r="L292" s="52"/>
      <c r="M292" s="52"/>
      <c r="N292" s="53"/>
      <c r="O292" s="52"/>
      <c r="P292" s="52"/>
      <c r="Q292" s="53"/>
      <c r="R292" s="51"/>
      <c r="S292" s="51"/>
      <c r="T292" s="53"/>
    </row>
    <row r="293" customFormat="false" ht="12.8" hidden="false" customHeight="false" outlineLevel="0" collapsed="false">
      <c r="A293" s="46" t="n">
        <v>292</v>
      </c>
      <c r="B293" s="20"/>
      <c r="C293" s="54"/>
      <c r="D293" s="56"/>
      <c r="E293" s="52"/>
      <c r="F293" s="55"/>
      <c r="G293" s="52"/>
      <c r="H293" s="52"/>
      <c r="I293" s="52"/>
      <c r="J293" s="52"/>
      <c r="K293" s="53"/>
      <c r="L293" s="52"/>
      <c r="M293" s="52"/>
      <c r="N293" s="53"/>
      <c r="O293" s="52"/>
      <c r="P293" s="52"/>
      <c r="Q293" s="53"/>
      <c r="R293" s="51"/>
      <c r="S293" s="51"/>
      <c r="T293" s="53"/>
    </row>
    <row r="294" customFormat="false" ht="12.8" hidden="false" customHeight="false" outlineLevel="0" collapsed="false">
      <c r="A294" s="46" t="n">
        <v>293</v>
      </c>
      <c r="B294" s="20"/>
      <c r="C294" s="54"/>
      <c r="D294" s="56"/>
      <c r="E294" s="52"/>
      <c r="F294" s="55"/>
      <c r="G294" s="52"/>
      <c r="H294" s="52"/>
      <c r="I294" s="52"/>
      <c r="J294" s="52"/>
      <c r="K294" s="53"/>
      <c r="L294" s="52"/>
      <c r="M294" s="52"/>
      <c r="N294" s="53"/>
      <c r="O294" s="52"/>
      <c r="P294" s="52"/>
      <c r="Q294" s="53"/>
      <c r="R294" s="51"/>
      <c r="S294" s="51"/>
      <c r="T294" s="53"/>
    </row>
    <row r="295" customFormat="false" ht="12.8" hidden="false" customHeight="false" outlineLevel="0" collapsed="false">
      <c r="A295" s="46" t="n">
        <v>294</v>
      </c>
      <c r="B295" s="20"/>
      <c r="C295" s="54"/>
      <c r="D295" s="56"/>
      <c r="E295" s="52"/>
      <c r="F295" s="55"/>
      <c r="G295" s="52"/>
      <c r="H295" s="52"/>
      <c r="I295" s="52"/>
      <c r="J295" s="52"/>
      <c r="K295" s="53"/>
      <c r="L295" s="52"/>
      <c r="M295" s="52"/>
      <c r="N295" s="53"/>
      <c r="O295" s="52"/>
      <c r="P295" s="52"/>
      <c r="Q295" s="53"/>
      <c r="R295" s="51"/>
      <c r="S295" s="51"/>
      <c r="T295" s="53"/>
    </row>
    <row r="296" customFormat="false" ht="12.8" hidden="false" customHeight="false" outlineLevel="0" collapsed="false">
      <c r="A296" s="46" t="n">
        <v>295</v>
      </c>
      <c r="B296" s="20"/>
      <c r="C296" s="54"/>
      <c r="D296" s="56"/>
      <c r="E296" s="52"/>
      <c r="F296" s="55"/>
      <c r="G296" s="52"/>
      <c r="H296" s="52"/>
      <c r="I296" s="52"/>
      <c r="J296" s="52"/>
      <c r="K296" s="53"/>
      <c r="L296" s="52"/>
      <c r="M296" s="52"/>
      <c r="N296" s="53"/>
      <c r="O296" s="52"/>
      <c r="P296" s="52"/>
      <c r="Q296" s="53"/>
      <c r="R296" s="51"/>
      <c r="S296" s="51"/>
      <c r="T296" s="53"/>
    </row>
    <row r="297" customFormat="false" ht="12.8" hidden="false" customHeight="false" outlineLevel="0" collapsed="false">
      <c r="A297" s="46" t="n">
        <v>296</v>
      </c>
      <c r="B297" s="20"/>
      <c r="C297" s="54"/>
      <c r="D297" s="56"/>
      <c r="E297" s="52"/>
      <c r="F297" s="55"/>
      <c r="G297" s="52"/>
      <c r="H297" s="52"/>
      <c r="I297" s="52"/>
      <c r="J297" s="52"/>
      <c r="K297" s="53"/>
      <c r="L297" s="52"/>
      <c r="M297" s="52"/>
      <c r="N297" s="53"/>
      <c r="O297" s="52"/>
      <c r="P297" s="52"/>
      <c r="Q297" s="53"/>
      <c r="R297" s="51"/>
      <c r="S297" s="51"/>
      <c r="T297" s="53"/>
    </row>
    <row r="298" customFormat="false" ht="12.8" hidden="false" customHeight="false" outlineLevel="0" collapsed="false">
      <c r="A298" s="46" t="n">
        <v>297</v>
      </c>
      <c r="B298" s="20"/>
      <c r="C298" s="54"/>
      <c r="D298" s="56"/>
      <c r="E298" s="52"/>
      <c r="F298" s="55"/>
      <c r="G298" s="52"/>
      <c r="H298" s="52"/>
      <c r="I298" s="52"/>
      <c r="J298" s="52"/>
      <c r="K298" s="53"/>
      <c r="L298" s="52"/>
      <c r="M298" s="52"/>
      <c r="N298" s="53"/>
      <c r="O298" s="52"/>
      <c r="P298" s="52"/>
      <c r="Q298" s="53"/>
      <c r="R298" s="51"/>
      <c r="S298" s="51"/>
      <c r="T298" s="53"/>
    </row>
    <row r="299" customFormat="false" ht="12.8" hidden="false" customHeight="false" outlineLevel="0" collapsed="false">
      <c r="A299" s="46" t="n">
        <v>298</v>
      </c>
      <c r="B299" s="20"/>
      <c r="C299" s="54"/>
      <c r="D299" s="56"/>
      <c r="E299" s="52"/>
      <c r="F299" s="55"/>
      <c r="G299" s="52"/>
      <c r="H299" s="52"/>
      <c r="I299" s="52"/>
      <c r="J299" s="52"/>
      <c r="K299" s="53"/>
      <c r="L299" s="52"/>
      <c r="M299" s="52"/>
      <c r="N299" s="53"/>
      <c r="O299" s="52"/>
      <c r="P299" s="52"/>
      <c r="Q299" s="53"/>
      <c r="R299" s="51"/>
      <c r="S299" s="51"/>
      <c r="T299" s="53"/>
    </row>
    <row r="300" customFormat="false" ht="12.8" hidden="false" customHeight="false" outlineLevel="0" collapsed="false">
      <c r="A300" s="46" t="n">
        <v>299</v>
      </c>
      <c r="B300" s="20"/>
      <c r="C300" s="54"/>
      <c r="D300" s="56"/>
      <c r="E300" s="52"/>
      <c r="F300" s="55"/>
      <c r="G300" s="52"/>
      <c r="H300" s="52"/>
      <c r="I300" s="52"/>
      <c r="J300" s="52"/>
      <c r="K300" s="53"/>
      <c r="L300" s="52"/>
      <c r="M300" s="52"/>
      <c r="N300" s="53"/>
      <c r="O300" s="52"/>
      <c r="P300" s="52"/>
      <c r="Q300" s="53"/>
      <c r="R300" s="51"/>
      <c r="S300" s="51"/>
      <c r="T300" s="53"/>
    </row>
    <row r="301" customFormat="false" ht="12.8" hidden="false" customHeight="false" outlineLevel="0" collapsed="false">
      <c r="A301" s="46" t="n">
        <v>300</v>
      </c>
      <c r="B301" s="20"/>
      <c r="C301" s="54"/>
      <c r="D301" s="56"/>
      <c r="E301" s="52"/>
      <c r="F301" s="55"/>
      <c r="G301" s="52"/>
      <c r="H301" s="52"/>
      <c r="I301" s="52"/>
      <c r="J301" s="52"/>
      <c r="K301" s="53"/>
      <c r="L301" s="52"/>
      <c r="M301" s="52"/>
      <c r="N301" s="53"/>
      <c r="O301" s="52"/>
      <c r="P301" s="52"/>
      <c r="Q301" s="53"/>
      <c r="R301" s="51"/>
      <c r="S301" s="51"/>
      <c r="T301" s="53"/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7" width="19.44"/>
    <col collapsed="false" customWidth="true" hidden="false" outlineLevel="0" max="3" min="2" style="58" width="19.44"/>
    <col collapsed="false" customWidth="true" hidden="false" outlineLevel="0" max="4" min="4" style="59" width="19.44"/>
    <col collapsed="false" customWidth="true" hidden="false" outlineLevel="0" max="5" min="5" style="57" width="19.44"/>
    <col collapsed="false" customWidth="true" hidden="false" outlineLevel="0" max="6" min="6" style="57" width="12.9"/>
    <col collapsed="false" customWidth="false" hidden="false" outlineLevel="0" max="1023" min="7" style="57" width="11.52"/>
    <col collapsed="false" customWidth="false" hidden="false" outlineLevel="0" max="1024" min="1024" style="60" width="11.52"/>
  </cols>
  <sheetData>
    <row r="1" customFormat="false" ht="12.8" hidden="false" customHeight="false" outlineLevel="0" collapsed="false">
      <c r="A1" s="61" t="s">
        <v>47</v>
      </c>
      <c r="B1" s="62"/>
      <c r="C1" s="63"/>
    </row>
    <row r="3" customFormat="false" ht="12.8" hidden="false" customHeight="false" outlineLevel="0" collapsed="false">
      <c r="A3" s="64" t="s">
        <v>48</v>
      </c>
      <c r="B3" s="43" t="s">
        <v>49</v>
      </c>
      <c r="C3" s="43" t="s">
        <v>50</v>
      </c>
      <c r="D3" s="65" t="s">
        <v>51</v>
      </c>
      <c r="E3" s="66" t="s">
        <v>52</v>
      </c>
    </row>
    <row r="4" customFormat="false" ht="12.8" hidden="false" customHeight="false" outlineLevel="0" collapsed="false">
      <c r="A4" s="61" t="s">
        <v>53</v>
      </c>
      <c r="B4" s="48"/>
      <c r="C4" s="48" t="n">
        <f aca="false">ROUND(B4*C$1,2)</f>
        <v>0</v>
      </c>
      <c r="D4" s="67" t="n">
        <f aca="false">SUM(Itens!J$2:J$301)</f>
        <v>0</v>
      </c>
      <c r="E4" s="67" t="n">
        <f aca="false">D4-C4</f>
        <v>0</v>
      </c>
    </row>
    <row r="5" customFormat="false" ht="12.8" hidden="false" customHeight="false" outlineLevel="0" collapsed="false">
      <c r="A5" s="61" t="s">
        <v>54</v>
      </c>
      <c r="B5" s="48"/>
      <c r="C5" s="48" t="n">
        <f aca="false">ROUND(B5*C$1,2)</f>
        <v>0</v>
      </c>
      <c r="D5" s="67" t="n">
        <f aca="false">SUM(Itens!K$2:K$301)</f>
        <v>0</v>
      </c>
      <c r="E5" s="67" t="n">
        <f aca="false">D5-C5</f>
        <v>0</v>
      </c>
    </row>
    <row r="6" customFormat="false" ht="12.8" hidden="false" customHeight="false" outlineLevel="0" collapsed="false">
      <c r="A6" s="61" t="s">
        <v>55</v>
      </c>
      <c r="B6" s="48"/>
      <c r="C6" s="48" t="n">
        <f aca="false">ROUND(B6*C$1,2)</f>
        <v>0</v>
      </c>
      <c r="D6" s="67" t="n">
        <f aca="false">SUM(Itens!L$2:L$301)</f>
        <v>0</v>
      </c>
      <c r="E6" s="67" t="n">
        <f aca="false">D6-C6</f>
        <v>0</v>
      </c>
    </row>
    <row r="7" customFormat="false" ht="12.8" hidden="false" customHeight="false" outlineLevel="0" collapsed="false">
      <c r="A7" s="61" t="s">
        <v>56</v>
      </c>
      <c r="B7" s="48"/>
      <c r="C7" s="48" t="n">
        <f aca="false">ROUND(B7*C$1,2)</f>
        <v>0</v>
      </c>
      <c r="D7" s="67" t="n">
        <f aca="false">SUM(Itens!AC$2:AC$301)</f>
        <v>0</v>
      </c>
      <c r="E7" s="67" t="n">
        <f aca="false">D7-C7</f>
        <v>0</v>
      </c>
    </row>
    <row r="8" customFormat="false" ht="12.8" hidden="false" customHeight="false" outlineLevel="0" collapsed="false">
      <c r="E8" s="59"/>
    </row>
    <row r="9" customFormat="false" ht="12.8" hidden="false" customHeight="false" outlineLevel="0" collapsed="false">
      <c r="A9" s="64" t="s">
        <v>57</v>
      </c>
      <c r="B9" s="43" t="s">
        <v>49</v>
      </c>
      <c r="C9" s="43" t="s">
        <v>50</v>
      </c>
      <c r="D9" s="65" t="s">
        <v>51</v>
      </c>
      <c r="E9" s="66" t="s">
        <v>52</v>
      </c>
    </row>
    <row r="10" customFormat="false" ht="12.8" hidden="false" customHeight="false" outlineLevel="0" collapsed="false">
      <c r="A10" s="61" t="s">
        <v>58</v>
      </c>
      <c r="B10" s="62" t="n">
        <f aca="false">SUM(Adições!E:E)</f>
        <v>0</v>
      </c>
      <c r="C10" s="62" t="n">
        <f aca="false">ROUND(B10*C$1,2)</f>
        <v>0</v>
      </c>
      <c r="D10" s="67" t="n">
        <f aca="false">SUM(Itens!I$2:I$301)</f>
        <v>0</v>
      </c>
      <c r="E10" s="67" t="n">
        <f aca="false">D10-C10</f>
        <v>0</v>
      </c>
    </row>
    <row r="11" customFormat="false" ht="12.8" hidden="false" customHeight="false" outlineLevel="0" collapsed="false">
      <c r="A11" s="61" t="s">
        <v>59</v>
      </c>
      <c r="B11" s="62"/>
      <c r="C11" s="62" t="n">
        <f aca="false">SUM(Adições!H:H)</f>
        <v>0</v>
      </c>
      <c r="D11" s="67" t="n">
        <f aca="false">SUM(Itens!AB$2:AB$301)</f>
        <v>0</v>
      </c>
      <c r="E11" s="67" t="n">
        <f aca="false">D11-C11</f>
        <v>0</v>
      </c>
      <c r="F11" s="59"/>
    </row>
    <row r="12" customFormat="false" ht="12.8" hidden="false" customHeight="false" outlineLevel="0" collapsed="false">
      <c r="A12" s="61" t="s">
        <v>60</v>
      </c>
      <c r="B12" s="62"/>
      <c r="C12" s="62" t="n">
        <f aca="false">SUM(Adições!J:J)</f>
        <v>0</v>
      </c>
      <c r="D12" s="67" t="n">
        <f aca="false">SUM(Itens!W$2:W$301)</f>
        <v>0</v>
      </c>
      <c r="E12" s="67" t="n">
        <f aca="false">D12-C12</f>
        <v>0</v>
      </c>
      <c r="F12" s="59"/>
    </row>
    <row r="13" customFormat="false" ht="12.8" hidden="false" customHeight="false" outlineLevel="0" collapsed="false">
      <c r="A13" s="61" t="s">
        <v>61</v>
      </c>
      <c r="B13" s="62"/>
      <c r="C13" s="62" t="n">
        <f aca="false">SUM(Adições!M:M)</f>
        <v>0</v>
      </c>
      <c r="D13" s="67" t="n">
        <f aca="false">SUM(Itens!AG$2:AG$301)</f>
        <v>0</v>
      </c>
      <c r="E13" s="67" t="n">
        <f aca="false">D13-C13</f>
        <v>0</v>
      </c>
      <c r="F13" s="59"/>
    </row>
    <row r="14" customFormat="false" ht="12.8" hidden="false" customHeight="false" outlineLevel="0" collapsed="false">
      <c r="A14" s="61" t="s">
        <v>62</v>
      </c>
      <c r="B14" s="62"/>
      <c r="C14" s="62" t="n">
        <f aca="false">SUM(Adições!P:P)</f>
        <v>0</v>
      </c>
      <c r="D14" s="67" t="n">
        <f aca="false">SUM(Itens!AL$2:AL$301)</f>
        <v>0</v>
      </c>
      <c r="E14" s="67" t="n">
        <f aca="false">D14-C14</f>
        <v>0</v>
      </c>
      <c r="F14" s="59"/>
    </row>
    <row r="15" customFormat="false" ht="12.8" hidden="false" customHeight="false" outlineLevel="0" collapsed="false">
      <c r="A15" s="61" t="s">
        <v>63</v>
      </c>
      <c r="B15" s="62"/>
      <c r="C15" s="48"/>
      <c r="D15" s="67" t="n">
        <f aca="false">SUM(Itens!O$2:O$301)</f>
        <v>0</v>
      </c>
      <c r="E15" s="67" t="n">
        <f aca="false">D15-C15</f>
        <v>0</v>
      </c>
      <c r="F15" s="59"/>
    </row>
    <row r="16" customFormat="false" ht="12.8" hidden="false" customHeight="false" outlineLevel="0" collapsed="false">
      <c r="A16" s="61" t="s">
        <v>64</v>
      </c>
      <c r="B16" s="62"/>
      <c r="C16" s="48"/>
      <c r="D16" s="67" t="n">
        <f aca="false">SUM(Itens!Q$2:R$301)</f>
        <v>0</v>
      </c>
      <c r="E16" s="67" t="n">
        <f aca="false">D16-C16</f>
        <v>0</v>
      </c>
      <c r="F16" s="59"/>
    </row>
    <row r="17" customFormat="false" ht="12.8" hidden="false" customHeight="false" outlineLevel="0" collapsed="false">
      <c r="A17" s="61" t="s">
        <v>65</v>
      </c>
      <c r="B17" s="62"/>
      <c r="C17" s="48"/>
      <c r="D17" s="67" t="n">
        <f aca="false">SUM(Itens!AN$2:AN$301)</f>
        <v>0</v>
      </c>
      <c r="E17" s="67" t="n">
        <f aca="false">D17-C17</f>
        <v>0</v>
      </c>
      <c r="F17" s="59"/>
    </row>
    <row r="19" customFormat="false" ht="12.8" hidden="false" customHeight="false" outlineLevel="0" collapsed="false">
      <c r="A19" s="64" t="s">
        <v>66</v>
      </c>
      <c r="B19" s="43" t="s">
        <v>49</v>
      </c>
      <c r="C19" s="43" t="s">
        <v>50</v>
      </c>
    </row>
    <row r="20" customFormat="false" ht="12.8" hidden="false" customHeight="false" outlineLevel="0" collapsed="false">
      <c r="A20" s="68"/>
      <c r="B20" s="48"/>
      <c r="C20" s="48" t="n">
        <f aca="false">ROUND(B20*C$1,2)</f>
        <v>0</v>
      </c>
    </row>
    <row r="21" customFormat="false" ht="12.8" hidden="false" customHeight="false" outlineLevel="0" collapsed="false">
      <c r="A21" s="68"/>
      <c r="B21" s="48"/>
      <c r="C21" s="48" t="n">
        <f aca="false">ROUND(B21*C$1,2)</f>
        <v>0</v>
      </c>
    </row>
    <row r="22" customFormat="false" ht="12.8" hidden="false" customHeight="false" outlineLevel="0" collapsed="false">
      <c r="A22" s="68"/>
      <c r="B22" s="48"/>
      <c r="C22" s="48" t="n">
        <f aca="false">ROUND(B22*C$1,2)</f>
        <v>0</v>
      </c>
    </row>
    <row r="23" customFormat="false" ht="12.8" hidden="false" customHeight="false" outlineLevel="0" collapsed="false">
      <c r="A23" s="68"/>
      <c r="B23" s="48"/>
      <c r="C23" s="48" t="n">
        <f aca="false">ROUND(B23*C$1,2)</f>
        <v>0</v>
      </c>
    </row>
    <row r="24" customFormat="false" ht="12.8" hidden="false" customHeight="false" outlineLevel="0" collapsed="false">
      <c r="A24" s="68"/>
      <c r="B24" s="48"/>
      <c r="C24" s="48" t="n">
        <f aca="false">ROUND(B24*C$1,2)</f>
        <v>0</v>
      </c>
    </row>
    <row r="25" customFormat="false" ht="12.8" hidden="false" customHeight="false" outlineLevel="0" collapsed="false">
      <c r="A25" s="68"/>
      <c r="B25" s="48"/>
      <c r="C25" s="48" t="n">
        <f aca="false">ROUND(B25*C$1,2)</f>
        <v>0</v>
      </c>
    </row>
    <row r="26" customFormat="false" ht="12.8" hidden="false" customHeight="false" outlineLevel="0" collapsed="false">
      <c r="A26" s="68"/>
      <c r="B26" s="48"/>
      <c r="C26" s="48" t="n">
        <f aca="false">ROUND(B26*C$1,2)</f>
        <v>0</v>
      </c>
    </row>
    <row r="27" customFormat="false" ht="12.8" hidden="false" customHeight="false" outlineLevel="0" collapsed="false">
      <c r="A27" s="68"/>
      <c r="B27" s="48"/>
      <c r="C27" s="48" t="n">
        <f aca="false">ROUND(B27*C$1,2)</f>
        <v>0</v>
      </c>
      <c r="E27" s="69"/>
    </row>
    <row r="28" customFormat="false" ht="12.8" hidden="false" customHeight="false" outlineLevel="0" collapsed="false">
      <c r="A28" s="68"/>
      <c r="B28" s="48"/>
      <c r="C28" s="48" t="n">
        <f aca="false">ROUND(B28*C$1,2)</f>
        <v>0</v>
      </c>
    </row>
    <row r="29" customFormat="false" ht="12.8" hidden="false" customHeight="false" outlineLevel="0" collapsed="false">
      <c r="A29" s="68"/>
      <c r="B29" s="48"/>
      <c r="C29" s="48" t="n">
        <f aca="false">ROUND(B29*C$1,2)</f>
        <v>0</v>
      </c>
      <c r="E29" s="70"/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2366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2022-03-17T14:33:55Z</dcterms:created>
  <dc:creator/>
  <dc:description/>
  <dc:language>pt-BR</dc:language>
  <cp:lastModifiedBy/>
  <dcterms:modified xsi:type="dcterms:W3CDTF">2022-05-19T15:29:41Z</dcterms:modified>
  <cp:revision>216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