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2" sheetId="2" r:id="rId1"/>
    <sheet name="Sheet3" sheetId="3" r:id="rId2"/>
  </sheets>
  <calcPr calcId="124519"/>
</workbook>
</file>

<file path=xl/calcChain.xml><?xml version="1.0" encoding="utf-8"?>
<calcChain xmlns="http://schemas.openxmlformats.org/spreadsheetml/2006/main">
  <c r="K7" i="2"/>
  <c r="K8" s="1"/>
  <c r="K9" s="1"/>
  <c r="K10" s="1"/>
  <c r="K11" s="1"/>
  <c r="K12" s="1"/>
  <c r="K6"/>
  <c r="E8"/>
  <c r="I9" s="1"/>
  <c r="E7"/>
  <c r="I8" s="1"/>
  <c r="E6"/>
  <c r="I7" s="1"/>
  <c r="H6"/>
  <c r="G6"/>
  <c r="J6" s="1"/>
  <c r="D8"/>
  <c r="F7"/>
  <c r="F8" s="1"/>
  <c r="F9" s="1"/>
  <c r="F10" s="1"/>
  <c r="F11" s="1"/>
  <c r="F12" s="1"/>
  <c r="G12" s="1"/>
  <c r="D7"/>
  <c r="J12" l="1"/>
  <c r="I6"/>
  <c r="G9"/>
  <c r="J9" s="1"/>
  <c r="H10"/>
  <c r="G8"/>
  <c r="H9"/>
  <c r="G7"/>
  <c r="J7" s="1"/>
  <c r="G11"/>
  <c r="H8"/>
  <c r="H12"/>
  <c r="G10"/>
  <c r="J10" s="1"/>
  <c r="H7"/>
  <c r="H11"/>
  <c r="D9"/>
  <c r="E9" s="1"/>
  <c r="I10" s="1"/>
  <c r="J11" l="1"/>
  <c r="J8"/>
  <c r="D10"/>
  <c r="E10" s="1"/>
  <c r="I11" s="1"/>
  <c r="D11" l="1"/>
  <c r="E11" s="1"/>
  <c r="I12" s="1"/>
  <c r="D12" l="1"/>
  <c r="E12" s="1"/>
</calcChain>
</file>

<file path=xl/sharedStrings.xml><?xml version="1.0" encoding="utf-8"?>
<sst xmlns="http://schemas.openxmlformats.org/spreadsheetml/2006/main" count="22" uniqueCount="21">
  <si>
    <t>Points in the backlog</t>
  </si>
  <si>
    <t>Points added</t>
  </si>
  <si>
    <t>Available Points</t>
  </si>
  <si>
    <t>Percentage complete</t>
  </si>
  <si>
    <t>Progress this month</t>
  </si>
  <si>
    <t>total percentage complete</t>
  </si>
  <si>
    <t xml:space="preserve">Example 1 </t>
  </si>
  <si>
    <t>Points earned in the iteration / sprint</t>
  </si>
  <si>
    <t>Cumulative points earned</t>
  </si>
  <si>
    <t>Product Backlog is consistent i.e. It is stable</t>
  </si>
  <si>
    <t xml:space="preserve">
 {{ This is the total of all story points earned to date, i.e. sum all previous points earned in month, including this month (Cumulative EV) }}</t>
  </si>
  <si>
    <t xml:space="preserve"> This is equal to points earned in month divided by available points </t>
  </si>
  <si>
    <t xml:space="preserve"> Percent remaining last month less percent of backlog delivered this month.  This is calculating how much work is remaining as a % of the total backlog. </t>
  </si>
  <si>
    <t xml:space="preserve">Percentage of backlog completed this month multiplied by percent remaining.  This is calculating the actual progress.  It is weighting the calculated progress based on how much is to go.  In the final period, the percent of backlog delivered this month is always 100%, because you have delivered all of what was left.  Here we are working out what this month’s progress means for the entire project.  For example if you had delivered 75% of the project, then you complete the project, the last sprint actually represent 25% of the project, even though it delivered 100% of what was in the backlog. </t>
  </si>
  <si>
    <t xml:space="preserve">
{{ is taken directly from the backlog, including completed work and remaining work. }}</t>
  </si>
  <si>
    <t xml:space="preserve">
{{Points added is equal to points in backlog this month less points in backlog last interation}}</t>
  </si>
  <si>
    <t xml:space="preserve">
{{ This is the total value of the story points earned this month}}</t>
  </si>
  <si>
    <t xml:space="preserve">
{{ Points in backlog now less all previously earned points, not including this month.  We don’t subtract the points earned this month because they were still available at the start of the period. }}</t>
  </si>
  <si>
    <t>Percentage Remaining (A)</t>
  </si>
  <si>
    <t>Percentage Remaining (B)</t>
  </si>
  <si>
    <t>Same stuff, different formula</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</si>
</sst>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0" fillId="2" borderId="0" xfId="0" applyFill="1"/>
    <xf numFmtId="0" fontId="0" fillId="0" borderId="0" xfId="0" applyAlignment="1">
      <alignment wrapText="1"/>
    </xf>
    <xf numFmtId="0" fontId="1" fillId="0" borderId="0" xfId="0" applyFont="1"/>
    <xf numFmtId="0" fontId="3" fillId="0" borderId="0" xfId="0" applyFont="1" applyAlignment="1">
      <alignment wrapText="1"/>
    </xf>
    <xf numFmtId="0" fontId="3" fillId="0" borderId="0" xfId="0" applyFont="1"/>
    <xf numFmtId="2" fontId="0" fillId="0" borderId="0" xfId="0" applyNumberFormat="1"/>
    <xf numFmtId="0" fontId="1" fillId="2" borderId="0" xfId="0" applyFont="1" applyFill="1"/>
    <xf numFmtId="0" fontId="1" fillId="2" borderId="0" xfId="0" applyFont="1" applyFill="1" applyAlignment="1">
      <alignment wrapText="1"/>
    </xf>
    <xf numFmtId="0" fontId="3" fillId="2" borderId="0" xfId="0" applyFont="1" applyFill="1" applyAlignment="1">
      <alignment wrapText="1"/>
    </xf>
    <xf numFmtId="2" fontId="2" fillId="3" borderId="0" xfId="0" applyNumberFormat="1" applyFont="1" applyFill="1"/>
    <xf numFmtId="2" fontId="2" fillId="3" borderId="0" xfId="0" applyNumberFormat="1" applyFont="1" applyFill="1" applyAlignment="1">
      <alignment wrapText="1"/>
    </xf>
    <xf numFmtId="2" fontId="3" fillId="3" borderId="0" xfId="0" applyNumberFormat="1" applyFont="1" applyFill="1" applyAlignment="1">
      <alignment wrapText="1"/>
    </xf>
    <xf numFmtId="2" fontId="3" fillId="3" borderId="0" xfId="0" applyNumberFormat="1" applyFont="1" applyFill="1"/>
    <xf numFmtId="2" fontId="0" fillId="2" borderId="0" xfId="0" applyNumberFormat="1" applyFill="1"/>
    <xf numFmtId="2"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topLeftCell="B2" zoomScale="98" zoomScaleNormal="98" workbookViewId="0">
      <selection activeCell="K7" sqref="K7:K12"/>
    </sheetView>
  </sheetViews>
  <sheetFormatPr defaultRowHeight="15"/>
  <cols>
    <col min="1" max="1" width="14.7109375" customWidth="1"/>
    <col min="2" max="2" width="13.85546875" customWidth="1"/>
    <col min="3" max="3" width="14" customWidth="1"/>
    <col min="4" max="4" width="14.7109375" customWidth="1"/>
    <col min="5" max="5" width="7.5703125" style="14" customWidth="1"/>
    <col min="6" max="6" width="12.5703125" customWidth="1"/>
    <col min="7" max="7" width="10.28515625" customWidth="1"/>
    <col min="8" max="9" width="13.85546875" customWidth="1"/>
    <col min="10" max="10" width="26.85546875" style="2" customWidth="1"/>
    <col min="11" max="11" width="16.28515625" style="3" customWidth="1"/>
  </cols>
  <sheetData>
    <row r="1" spans="1:12">
      <c r="A1" s="4" t="s">
        <v>6</v>
      </c>
      <c r="B1" s="4" t="s">
        <v>9</v>
      </c>
      <c r="C1" s="4"/>
      <c r="D1" s="4"/>
      <c r="E1" s="11"/>
      <c r="F1" s="4"/>
      <c r="G1" s="4"/>
      <c r="H1" s="4"/>
      <c r="I1" s="4"/>
      <c r="J1" s="8"/>
      <c r="K1" s="1"/>
      <c r="L1" s="4"/>
    </row>
    <row r="2" spans="1:12">
      <c r="A2" s="4"/>
      <c r="B2" s="4"/>
      <c r="C2" s="4"/>
      <c r="D2" s="4"/>
      <c r="E2" s="11"/>
      <c r="F2" s="4"/>
      <c r="G2" s="4"/>
      <c r="H2" s="4"/>
      <c r="I2" s="4"/>
      <c r="J2" s="8"/>
      <c r="K2" s="1"/>
      <c r="L2" s="4"/>
    </row>
    <row r="3" spans="1:12" ht="60">
      <c r="A3" s="1" t="s">
        <v>0</v>
      </c>
      <c r="B3" s="1" t="s">
        <v>1</v>
      </c>
      <c r="C3" s="1" t="s">
        <v>7</v>
      </c>
      <c r="D3" s="1" t="s">
        <v>8</v>
      </c>
      <c r="E3" s="12"/>
      <c r="F3" s="1" t="s">
        <v>2</v>
      </c>
      <c r="G3" s="1" t="s">
        <v>3</v>
      </c>
      <c r="H3" s="1" t="s">
        <v>18</v>
      </c>
      <c r="I3" s="1" t="s">
        <v>19</v>
      </c>
      <c r="J3" s="9" t="s">
        <v>4</v>
      </c>
      <c r="K3" s="1" t="s">
        <v>5</v>
      </c>
      <c r="L3" s="4"/>
    </row>
    <row r="4" spans="1:12" ht="144" customHeight="1">
      <c r="A4" s="5" t="s">
        <v>14</v>
      </c>
      <c r="B4" s="5" t="s">
        <v>15</v>
      </c>
      <c r="C4" s="5" t="s">
        <v>16</v>
      </c>
      <c r="D4" s="5" t="s">
        <v>10</v>
      </c>
      <c r="E4" s="13"/>
      <c r="F4" s="5" t="s">
        <v>17</v>
      </c>
      <c r="G4" s="5" t="s">
        <v>11</v>
      </c>
      <c r="H4" s="5" t="s">
        <v>12</v>
      </c>
      <c r="I4" s="5" t="s">
        <v>20</v>
      </c>
      <c r="J4" s="10" t="s">
        <v>13</v>
      </c>
      <c r="K4" s="5" t="s">
        <v>13</v>
      </c>
      <c r="L4" s="6"/>
    </row>
    <row r="5" spans="1:12">
      <c r="E5" s="14">
        <v>0</v>
      </c>
      <c r="K5" s="3">
        <v>0</v>
      </c>
    </row>
    <row r="6" spans="1:12">
      <c r="A6">
        <v>260</v>
      </c>
      <c r="B6">
        <v>0</v>
      </c>
      <c r="C6">
        <v>20</v>
      </c>
      <c r="D6">
        <v>20</v>
      </c>
      <c r="E6" s="14">
        <f>D6/260 * 100</f>
        <v>7.6923076923076925</v>
      </c>
      <c r="F6">
        <v>260</v>
      </c>
      <c r="G6" s="7">
        <f>(C6/F6) * 100</f>
        <v>7.6923076923076925</v>
      </c>
      <c r="H6" s="7">
        <f>F6/260 * 100</f>
        <v>100</v>
      </c>
      <c r="I6" s="7">
        <f>$H$6 -E5</f>
        <v>100</v>
      </c>
      <c r="J6" s="15">
        <f>G6 * H6 /100</f>
        <v>7.6923076923076925</v>
      </c>
      <c r="K6" s="16">
        <f>K5 + J6</f>
        <v>7.6923076923076925</v>
      </c>
    </row>
    <row r="7" spans="1:12">
      <c r="A7">
        <v>260</v>
      </c>
      <c r="B7">
        <v>0</v>
      </c>
      <c r="C7">
        <v>40</v>
      </c>
      <c r="D7">
        <f>SUM(C7+D6)</f>
        <v>60</v>
      </c>
      <c r="E7" s="14">
        <f t="shared" ref="E7:E12" si="0">D7/260 * 100</f>
        <v>23.076923076923077</v>
      </c>
      <c r="F7">
        <f>(F6-C6)</f>
        <v>240</v>
      </c>
      <c r="G7" s="7">
        <f t="shared" ref="G7:G12" si="1">(C7/F7) * 100</f>
        <v>16.666666666666664</v>
      </c>
      <c r="H7" s="7">
        <f t="shared" ref="H7:H12" si="2">F7/260 * 100</f>
        <v>92.307692307692307</v>
      </c>
      <c r="I7" s="7">
        <f t="shared" ref="I7:I12" si="3">$H$6 -E6</f>
        <v>92.307692307692307</v>
      </c>
      <c r="J7" s="15">
        <f t="shared" ref="J7:J12" si="4">G7 * H7 /100</f>
        <v>15.384615384615381</v>
      </c>
      <c r="K7" s="16">
        <f t="shared" ref="K7:K12" si="5">K6 + J7</f>
        <v>23.076923076923073</v>
      </c>
    </row>
    <row r="8" spans="1:12">
      <c r="A8">
        <v>260</v>
      </c>
      <c r="B8">
        <v>0</v>
      </c>
      <c r="C8">
        <v>30</v>
      </c>
      <c r="D8">
        <f t="shared" ref="D8:D12" si="6">SUM(C8+D7)</f>
        <v>90</v>
      </c>
      <c r="E8" s="14">
        <f t="shared" si="0"/>
        <v>34.615384615384613</v>
      </c>
      <c r="F8">
        <f>(F7-C7)</f>
        <v>200</v>
      </c>
      <c r="G8" s="7">
        <f t="shared" si="1"/>
        <v>15</v>
      </c>
      <c r="H8" s="7">
        <f t="shared" si="2"/>
        <v>76.923076923076934</v>
      </c>
      <c r="I8" s="7">
        <f t="shared" si="3"/>
        <v>76.92307692307692</v>
      </c>
      <c r="J8" s="15">
        <f t="shared" si="4"/>
        <v>11.53846153846154</v>
      </c>
      <c r="K8" s="16">
        <f t="shared" si="5"/>
        <v>34.615384615384613</v>
      </c>
    </row>
    <row r="9" spans="1:12">
      <c r="A9">
        <v>260</v>
      </c>
      <c r="B9">
        <v>0</v>
      </c>
      <c r="C9">
        <v>10</v>
      </c>
      <c r="D9">
        <f t="shared" si="6"/>
        <v>100</v>
      </c>
      <c r="E9" s="14">
        <f t="shared" si="0"/>
        <v>38.461538461538467</v>
      </c>
      <c r="F9">
        <f>(F8-C8)</f>
        <v>170</v>
      </c>
      <c r="G9" s="7">
        <f t="shared" si="1"/>
        <v>5.8823529411764701</v>
      </c>
      <c r="H9" s="7">
        <f t="shared" si="2"/>
        <v>65.384615384615387</v>
      </c>
      <c r="I9" s="7">
        <f t="shared" si="3"/>
        <v>65.384615384615387</v>
      </c>
      <c r="J9" s="15">
        <f t="shared" si="4"/>
        <v>3.8461538461538458</v>
      </c>
      <c r="K9" s="16">
        <f t="shared" si="5"/>
        <v>38.46153846153846</v>
      </c>
    </row>
    <row r="10" spans="1:12">
      <c r="A10">
        <v>260</v>
      </c>
      <c r="B10">
        <v>0</v>
      </c>
      <c r="C10">
        <v>40</v>
      </c>
      <c r="D10">
        <f t="shared" si="6"/>
        <v>140</v>
      </c>
      <c r="E10" s="14">
        <f t="shared" si="0"/>
        <v>53.846153846153847</v>
      </c>
      <c r="F10">
        <f>(F9-C9)</f>
        <v>160</v>
      </c>
      <c r="G10" s="7">
        <f t="shared" si="1"/>
        <v>25</v>
      </c>
      <c r="H10" s="7">
        <f t="shared" si="2"/>
        <v>61.53846153846154</v>
      </c>
      <c r="I10" s="7">
        <f t="shared" si="3"/>
        <v>61.538461538461533</v>
      </c>
      <c r="J10" s="15">
        <f t="shared" si="4"/>
        <v>15.384615384615385</v>
      </c>
      <c r="K10" s="16">
        <f t="shared" si="5"/>
        <v>53.846153846153847</v>
      </c>
    </row>
    <row r="11" spans="1:12">
      <c r="A11">
        <v>260</v>
      </c>
      <c r="B11">
        <v>0</v>
      </c>
      <c r="C11">
        <v>40</v>
      </c>
      <c r="D11">
        <f t="shared" si="6"/>
        <v>180</v>
      </c>
      <c r="E11" s="14">
        <f t="shared" si="0"/>
        <v>69.230769230769226</v>
      </c>
      <c r="F11">
        <f>(F10-C10)</f>
        <v>120</v>
      </c>
      <c r="G11" s="7">
        <f t="shared" si="1"/>
        <v>33.333333333333329</v>
      </c>
      <c r="H11" s="7">
        <f t="shared" si="2"/>
        <v>46.153846153846153</v>
      </c>
      <c r="I11" s="7">
        <f t="shared" si="3"/>
        <v>46.153846153846153</v>
      </c>
      <c r="J11" s="15">
        <f t="shared" si="4"/>
        <v>15.384615384615381</v>
      </c>
      <c r="K11" s="16">
        <f t="shared" si="5"/>
        <v>69.230769230769226</v>
      </c>
    </row>
    <row r="12" spans="1:12">
      <c r="A12">
        <v>260</v>
      </c>
      <c r="B12">
        <v>0</v>
      </c>
      <c r="C12">
        <v>80</v>
      </c>
      <c r="D12">
        <f t="shared" si="6"/>
        <v>260</v>
      </c>
      <c r="E12" s="14">
        <f t="shared" si="0"/>
        <v>100</v>
      </c>
      <c r="F12">
        <f>(F11-C11)</f>
        <v>80</v>
      </c>
      <c r="G12" s="7">
        <f t="shared" si="1"/>
        <v>100</v>
      </c>
      <c r="H12" s="7">
        <f t="shared" si="2"/>
        <v>30.76923076923077</v>
      </c>
      <c r="I12" s="7">
        <f t="shared" si="3"/>
        <v>30.769230769230774</v>
      </c>
      <c r="J12" s="15">
        <f t="shared" si="4"/>
        <v>30.76923076923077</v>
      </c>
      <c r="K12" s="16">
        <f t="shared" si="5"/>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2018-08-05T11:10:37Z</dcterms:modified>
</cp:coreProperties>
</file>