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-335\"/>
    </mc:Choice>
  </mc:AlternateContent>
  <xr:revisionPtr revIDLastSave="0" documentId="13_ncr:1_{8043618E-3530-47AC-A6F2-B9148E7012D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<sst xmlns="http://schemas.openxmlformats.org/spreadsheetml/2006/main" count="43" uniqueCount="36">
  <si>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</si>
  <si>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</si>
  <si>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</si>
  <si>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</si>
  <si>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</si>
  <si>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</si>
  <si>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</si>
  <si>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</si>
  <si>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</si>
  <si>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</si>
  <si>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</si>
  <si>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</si>
  <si>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</si>
  <si>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</si>
  <si>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</si>
  <si>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</si>
  <si>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</si>
  <si>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</si>
  <si>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</si>
  <si>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</si>
  <si>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</si>
  <si>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</si>
  <si>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</si>
  <si>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</si>
  <si>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</si>
  <si>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</si>
  <si>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</si>
  <si>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</si>
  <si>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repo Git et de la structure du projet</t>
  </si>
  <si>
    <t>Lecture et compréhension du cahier des charges</t>
  </si>
  <si>
    <t>Création et début de la maquette</t>
  </si>
  <si>
    <t>Zeqiri Amir</t>
  </si>
  <si>
    <t>Maquette</t>
  </si>
  <si>
    <t>Finalisation de la maquette</t>
  </si>
  <si>
    <t>Création du projet sur Visual Studio</t>
  </si>
  <si>
    <t>Développement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</si>
</sst>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0.2013888888888889</c:v>
                </c:pt>
                <c:pt idx="2">
                  <c:v>0</c:v>
                </c:pt>
                <c:pt idx="3">
                  <c:v>1.0416666666666666E-2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3.472222222222222E-3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31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11 heurs 30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540</v>
      </c>
      <c r="D4" s="23">
        <f>SUBTOTAL(9,$D$7:$D$531)</f>
        <v>150</v>
      </c>
      <c r="E4" s="41">
        <f>SUM(C4:D4)</f>
        <v>690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5</v>
      </c>
      <c r="E7" s="46" t="s">
        <v>22</v>
      </c>
      <c r="F7" s="37" t="s">
        <v>28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>
        <v>1</v>
      </c>
      <c r="D9" s="53">
        <v>30</v>
      </c>
      <c r="E9" s="54" t="s">
        <v>21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2</v>
      </c>
      <c r="D10" s="49">
        <v>25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>
        <v>2</v>
      </c>
      <c r="D11" s="53">
        <v>25</v>
      </c>
      <c r="E11" s="54" t="s">
        <v>21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17</v>
      </c>
      <c r="B12" s="47">
        <v>45404</v>
      </c>
      <c r="C12" s="48">
        <v>2</v>
      </c>
      <c r="D12" s="49">
        <v>25</v>
      </c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</v>
      </c>
      <c r="B13" s="51">
        <v>29</v>
      </c>
      <c r="C13" s="52">
        <v>2</v>
      </c>
      <c r="D13" s="53">
        <v>25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zoomScaleNormal="100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50</v>
      </c>
      <c r="C5" s="42" t="str">
        <f>'Journal de travail'!M9</f>
        <v>Développement</v>
      </c>
      <c r="D5" s="34">
        <f t="shared" ref="D5:D11" si="0">(A5+B5)/1440</f>
        <v>0.2013888888888889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8" t="str">
        <f>'Journal de travail'!M11</f>
        <v>Documentation</v>
      </c>
      <c r="D7" s="34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38" t="str">
        <f>'Journal de travail'!M14</f>
        <v>Design</v>
      </c>
      <c r="D10" s="34">
        <f t="shared" si="0"/>
        <v>5.5555555555555552E-2</v>
      </c>
    </row>
    <row r="11" spans="1:4" x14ac:dyDescent="0.3">
      <c r="B11">
        <f>SUMIF('Journal de travail'!$E$7:$E$532,Analyse!C11,'Journal de travail'!$D$7:$D$532)</f>
        <v>5</v>
      </c>
      <c r="C11" s="40" t="str">
        <f>'Journal de travail'!M15</f>
        <v>Autre</v>
      </c>
      <c r="D11" s="34">
        <f t="shared" si="0"/>
        <v>3.472222222222222E-3</v>
      </c>
    </row>
    <row r="12" spans="1:4" x14ac:dyDescent="0.3">
      <c r="C12" s="24" t="s">
        <v>20</v>
      </c>
      <c r="D12" s="35">
        <f>SUM(D4:D11)</f>
        <v>0.27083333333333331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2024-04-29T13:43:58Z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