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d252450d6a4899/"/>
    </mc:Choice>
  </mc:AlternateContent>
  <xr:revisionPtr revIDLastSave="2" documentId="8_{85A749CC-58D2-4489-845D-FC12C9E1E255}" xr6:coauthVersionLast="47" xr6:coauthVersionMax="47" xr10:uidLastSave="{78698075-B514-410D-A862-B32712FBC2AB}"/>
  <bookViews>
    <workbookView xWindow="-120" yWindow="-120" windowWidth="38640" windowHeight="21120" xr2:uid="{C231B4BC-B2F8-4BE9-AEB8-B1A5DEC78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L7" i="1"/>
  <c r="L6" i="1"/>
  <c r="H8" i="1"/>
  <c r="G8" i="1"/>
  <c r="I7" i="1"/>
  <c r="I6" i="1"/>
  <c r="D8" i="1"/>
  <c r="C8" i="1"/>
  <c r="E7" i="1"/>
  <c r="E6" i="1"/>
  <c r="I8" i="1" l="1"/>
  <c r="L8" i="1"/>
  <c r="N7" i="1"/>
  <c r="P7" i="1" s="1"/>
  <c r="M8" i="1"/>
  <c r="N6" i="1"/>
  <c r="E8" i="1"/>
  <c r="R7" i="1" l="1"/>
  <c r="S7" i="1"/>
  <c r="P6" i="1"/>
  <c r="N8" i="1"/>
  <c r="P8" i="1" s="1"/>
  <c r="T7" i="1" l="1"/>
  <c r="R6" i="1"/>
  <c r="S6" i="1"/>
  <c r="S8" i="1" s="1"/>
  <c r="S10" i="1" s="1"/>
  <c r="R8" i="1" l="1"/>
  <c r="T6" i="1"/>
  <c r="R10" i="1" l="1"/>
  <c r="T8" i="1"/>
  <c r="T10" i="1" s="1"/>
</calcChain>
</file>

<file path=xl/sharedStrings.xml><?xml version="1.0" encoding="utf-8"?>
<sst xmlns="http://schemas.openxmlformats.org/spreadsheetml/2006/main" count="24" uniqueCount="15">
  <si>
    <t>Portfolio</t>
  </si>
  <si>
    <t>Benchmark</t>
  </si>
  <si>
    <t>Returns</t>
  </si>
  <si>
    <t>Excess</t>
  </si>
  <si>
    <t>Attribution</t>
  </si>
  <si>
    <t>Allocation</t>
  </si>
  <si>
    <t>Selection</t>
  </si>
  <si>
    <t>Sum</t>
  </si>
  <si>
    <t>Period 1</t>
  </si>
  <si>
    <t>Period 2</t>
  </si>
  <si>
    <t>Cumulative</t>
  </si>
  <si>
    <t>Log Returns</t>
  </si>
  <si>
    <t>Factor</t>
  </si>
  <si>
    <t>Scaled Attribution</t>
  </si>
  <si>
    <t>Scaled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</si>
</sst>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%"/>
    <numFmt numFmtId="173" formatCode="0.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6" fontId="0" fillId="0" borderId="0" xfId="1" applyNumberFormat="1" applyFont="1"/>
    <xf numFmtId="0" fontId="0" fillId="2" borderId="0" xfId="0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166" fontId="0" fillId="0" borderId="1" xfId="1" applyNumberFormat="1" applyFont="1" applyBorder="1"/>
    <xf numFmtId="0" fontId="0" fillId="0" borderId="1" xfId="0" applyBorder="1"/>
    <xf numFmtId="173" fontId="0" fillId="0" borderId="0" xfId="0" applyNumberFormat="1"/>
    <xf numFmtId="166" fontId="0" fillId="0" borderId="0" xfId="1" applyNumberFormat="1" applyFont="1" applyBorder="1"/>
    <xf numFmtId="173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F4D5-6E55-4540-9426-6C7A37EC9CA1}">
  <dimension ref="B4:T10"/>
  <sheetViews>
    <sheetView tabSelected="1" zoomScale="130" zoomScaleNormal="130" workbookViewId="0"/>
  </sheetViews>
  <sheetFormatPr defaultRowHeight="15" x14ac:dyDescent="0.25"/>
  <cols>
    <col min="2" max="2" width="12.140625" customWidth="1"/>
    <col min="3" max="5" width="11.42578125" customWidth="1"/>
    <col min="6" max="6" width="5.5703125" customWidth="1"/>
    <col min="7" max="10" width="11.42578125" customWidth="1"/>
    <col min="11" max="11" width="12.140625" customWidth="1"/>
    <col min="12" max="14" width="10.85546875" customWidth="1"/>
    <col min="15" max="15" width="2.42578125" customWidth="1"/>
    <col min="16" max="16" width="8.85546875" customWidth="1"/>
    <col min="17" max="17" width="2.42578125" customWidth="1"/>
    <col min="18" max="20" width="10.85546875" customWidth="1"/>
  </cols>
  <sheetData>
    <row r="4" spans="2:20" x14ac:dyDescent="0.25">
      <c r="C4" s="2" t="s">
        <v>2</v>
      </c>
      <c r="D4" s="2"/>
      <c r="E4" s="2"/>
      <c r="G4" s="3" t="s">
        <v>4</v>
      </c>
      <c r="H4" s="3"/>
      <c r="I4" s="3"/>
      <c r="L4" s="2" t="s">
        <v>11</v>
      </c>
      <c r="M4" s="2"/>
      <c r="N4" s="2"/>
      <c r="R4" s="3" t="s">
        <v>13</v>
      </c>
      <c r="S4" s="3"/>
      <c r="T4" s="3"/>
    </row>
    <row r="5" spans="2:20" x14ac:dyDescent="0.25">
      <c r="C5" s="4" t="s">
        <v>0</v>
      </c>
      <c r="D5" s="4" t="s">
        <v>1</v>
      </c>
      <c r="E5" s="4" t="s">
        <v>3</v>
      </c>
      <c r="F5" s="4"/>
      <c r="G5" s="4" t="s">
        <v>5</v>
      </c>
      <c r="H5" s="4" t="s">
        <v>6</v>
      </c>
      <c r="I5" s="4" t="s">
        <v>7</v>
      </c>
      <c r="J5" s="4"/>
      <c r="L5" s="4" t="s">
        <v>0</v>
      </c>
      <c r="M5" s="4" t="s">
        <v>1</v>
      </c>
      <c r="N5" s="4" t="s">
        <v>3</v>
      </c>
      <c r="O5" s="4"/>
      <c r="P5" s="4" t="s">
        <v>12</v>
      </c>
      <c r="R5" s="4" t="s">
        <v>5</v>
      </c>
      <c r="S5" s="4" t="s">
        <v>6</v>
      </c>
      <c r="T5" s="4" t="s">
        <v>7</v>
      </c>
    </row>
    <row r="6" spans="2:20" x14ac:dyDescent="0.25">
      <c r="B6" s="5" t="s">
        <v>8</v>
      </c>
      <c r="C6" s="1">
        <v>0.02</v>
      </c>
      <c r="D6" s="1">
        <v>0.01</v>
      </c>
      <c r="E6" s="1">
        <f>C6-D6</f>
        <v>0.01</v>
      </c>
      <c r="G6" s="1">
        <v>6.0000000000000001E-3</v>
      </c>
      <c r="H6" s="1">
        <v>4.0000000000000001E-3</v>
      </c>
      <c r="I6" s="1">
        <f>G6+H6</f>
        <v>0.01</v>
      </c>
      <c r="J6" s="1"/>
      <c r="K6" s="5" t="s">
        <v>8</v>
      </c>
      <c r="L6" s="1">
        <f>LN(1+C6)</f>
        <v>1.980262729617973E-2</v>
      </c>
      <c r="M6" s="1">
        <f>LN(1+D6)</f>
        <v>9.950330853168092E-3</v>
      </c>
      <c r="N6" s="1">
        <f>L6-M6</f>
        <v>9.8522964430116378E-3</v>
      </c>
      <c r="P6" s="9">
        <f>N6/E6</f>
        <v>0.98522964430116378</v>
      </c>
      <c r="R6" s="1">
        <f>P6*G6</f>
        <v>5.9113778658069832E-3</v>
      </c>
      <c r="S6" s="1">
        <f>P6*H6</f>
        <v>3.9409185772046555E-3</v>
      </c>
      <c r="T6" s="1">
        <f>R6+S6</f>
        <v>9.8522964430116378E-3</v>
      </c>
    </row>
    <row r="7" spans="2:20" x14ac:dyDescent="0.25">
      <c r="B7" s="6" t="s">
        <v>9</v>
      </c>
      <c r="C7" s="7">
        <v>0.02</v>
      </c>
      <c r="D7" s="7">
        <v>0.01</v>
      </c>
      <c r="E7" s="7">
        <f>C7-D7</f>
        <v>0.01</v>
      </c>
      <c r="F7" s="8"/>
      <c r="G7" s="7">
        <v>6.0000000000000001E-3</v>
      </c>
      <c r="H7" s="7">
        <v>4.0000000000000001E-3</v>
      </c>
      <c r="I7" s="7">
        <f t="shared" ref="I7:I8" si="0">G7+H7</f>
        <v>0.01</v>
      </c>
      <c r="J7" s="10"/>
      <c r="K7" s="6" t="s">
        <v>9</v>
      </c>
      <c r="L7" s="7">
        <f>LN(1+C7)</f>
        <v>1.980262729617973E-2</v>
      </c>
      <c r="M7" s="7">
        <f>LN(1+D7)</f>
        <v>9.950330853168092E-3</v>
      </c>
      <c r="N7" s="7">
        <f>L7-M7</f>
        <v>9.8522964430116378E-3</v>
      </c>
      <c r="O7" s="8"/>
      <c r="P7" s="11">
        <f>N7/E7</f>
        <v>0.98522964430116378</v>
      </c>
      <c r="Q7" s="8"/>
      <c r="R7" s="7">
        <f>P7*G7</f>
        <v>5.9113778658069832E-3</v>
      </c>
      <c r="S7" s="7">
        <f>P7*H7</f>
        <v>3.9409185772046555E-3</v>
      </c>
      <c r="T7" s="7">
        <f t="shared" ref="T7:T8" si="1">R7+S7</f>
        <v>9.8522964430116378E-3</v>
      </c>
    </row>
    <row r="8" spans="2:20" x14ac:dyDescent="0.25">
      <c r="B8" s="5" t="s">
        <v>10</v>
      </c>
      <c r="C8" s="1">
        <f>(1+C6)*(1+C7)-1</f>
        <v>4.0399999999999991E-2</v>
      </c>
      <c r="D8" s="1">
        <f>(1+D6)*(1+D7)-1</f>
        <v>2.0100000000000007E-2</v>
      </c>
      <c r="E8" s="1">
        <f>C8-D8</f>
        <v>2.0299999999999985E-2</v>
      </c>
      <c r="G8" s="1">
        <f>(1+G6)*(1+G7)-1</f>
        <v>1.2035999999999936E-2</v>
      </c>
      <c r="H8" s="1">
        <f>(1+H6)*(1+H7)-1</f>
        <v>8.0160000000000231E-3</v>
      </c>
      <c r="I8" s="1">
        <f t="shared" si="0"/>
        <v>2.0051999999999959E-2</v>
      </c>
      <c r="J8" s="1"/>
      <c r="K8" s="5" t="s">
        <v>10</v>
      </c>
      <c r="L8" s="1">
        <f>SUM(L6:L7)</f>
        <v>3.960525459235946E-2</v>
      </c>
      <c r="M8" s="1">
        <f>SUM(M6:M7)</f>
        <v>1.9900661706336184E-2</v>
      </c>
      <c r="N8" s="1">
        <f>SUM(N6:N7)</f>
        <v>1.9704592886023276E-2</v>
      </c>
      <c r="P8" s="9">
        <f>N8/E8</f>
        <v>0.97066960029671379</v>
      </c>
      <c r="R8" s="1">
        <f>SUM(R6:R7)</f>
        <v>1.1822755731613966E-2</v>
      </c>
      <c r="S8" s="1">
        <f>SUM(S6:S7)</f>
        <v>7.8818371544093109E-3</v>
      </c>
      <c r="T8" s="1">
        <f t="shared" si="1"/>
        <v>1.9704592886023276E-2</v>
      </c>
    </row>
    <row r="9" spans="2:20" ht="7.5" customHeight="1" x14ac:dyDescent="0.25"/>
    <row r="10" spans="2:20" x14ac:dyDescent="0.25">
      <c r="E10" s="1"/>
      <c r="K10" s="5" t="s">
        <v>14</v>
      </c>
      <c r="N10" s="1"/>
      <c r="R10" s="1">
        <f>R8/$P$8</f>
        <v>1.2179999999999993E-2</v>
      </c>
      <c r="S10" s="1">
        <f>S8/$P$8</f>
        <v>8.1199999999999953E-3</v>
      </c>
      <c r="T10" s="1">
        <f>T8/$P$8</f>
        <v>2.0299999999999985E-2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 Saariaho</dc:creator>
  <cp:lastModifiedBy>Kalle Saariaho</cp:lastModifiedBy>
  <dcterms:created xsi:type="dcterms:W3CDTF">2024-04-13T07:57:37Z</dcterms:created>
  <dcterms:modified xsi:type="dcterms:W3CDTF">2024-04-13T15:05:01Z</dcterms:modified>
</cp:coreProperties>
</file>