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72" windowHeight="9216"/>
  </bookViews>
  <sheets>
    <sheet name="Посещение" sheetId="1" r:id="rId1"/>
    <sheet name="ДЗ" sheetId="2" r:id="rId2"/>
    <sheet name="КТ" sheetId="3" r:id="rId3"/>
    <sheet name="Итог" sheetId="4" r:id="rId4"/>
  </sheets>
  <calcPr calcId="144525"/>
</workbook>
</file>

<file path=xl/sharedStrings.xml><?xml version="1.0" encoding="utf-8"?>
<sst xmlns="http://schemas.openxmlformats.org/spreadsheetml/2006/main" count="148" uniqueCount="63">
  <si>
    <t>.2022</t>
  </si>
  <si>
    <t>Тема пары</t>
  </si>
  <si>
    <t>Вступ-е тестирование</t>
  </si>
  <si>
    <t>Степени с натур. и целым показателем</t>
  </si>
  <si>
    <t>Степени с рацион-м показателем</t>
  </si>
  <si>
    <t>Многочлены</t>
  </si>
  <si>
    <t>Квадратный трехчлен. Т-ма Виета</t>
  </si>
  <si>
    <t>Проценты и дроби</t>
  </si>
  <si>
    <t>КТ "Преобразование выражений"</t>
  </si>
  <si>
    <t>Линейные и квадратные уравнения</t>
  </si>
  <si>
    <t>Уравнения высших степеней</t>
  </si>
  <si>
    <t>Системы уравнений</t>
  </si>
  <si>
    <t>КТ "Решение уравнений и их систем"</t>
  </si>
  <si>
    <t>Линейные неравенства и их системы</t>
  </si>
  <si>
    <t>Нелинейные неравенства</t>
  </si>
  <si>
    <t>Уравнений и неравенства с модулем</t>
  </si>
  <si>
    <t>КТ "Решение  неравенств и их систем"</t>
  </si>
  <si>
    <t>ID</t>
  </si>
  <si>
    <t>посещ-е</t>
  </si>
  <si>
    <t>актив</t>
  </si>
  <si>
    <t>i22s0633</t>
  </si>
  <si>
    <t>i22s0105</t>
  </si>
  <si>
    <t>i22s0897</t>
  </si>
  <si>
    <t>i22s0889</t>
  </si>
  <si>
    <t>i22s0623</t>
  </si>
  <si>
    <t>i22s0661</t>
  </si>
  <si>
    <t>i22s0893</t>
  </si>
  <si>
    <t>i22s0647</t>
  </si>
  <si>
    <t>i22s0629</t>
  </si>
  <si>
    <t>i22s0906</t>
  </si>
  <si>
    <t>i22s0908</t>
  </si>
  <si>
    <t>i22s0644</t>
  </si>
  <si>
    <t>i22s0915</t>
  </si>
  <si>
    <t>i22s0642</t>
  </si>
  <si>
    <t>i22s0658</t>
  </si>
  <si>
    <t>i22s0971</t>
  </si>
  <si>
    <t>i22s0625</t>
  </si>
  <si>
    <t>i22s0630</t>
  </si>
  <si>
    <t>i22s0996</t>
  </si>
  <si>
    <t>i22s0645</t>
  </si>
  <si>
    <t>i22s0999</t>
  </si>
  <si>
    <t>i22s0640</t>
  </si>
  <si>
    <t>i22s0968</t>
  </si>
  <si>
    <t>i22s0970</t>
  </si>
  <si>
    <t>i22s0656</t>
  </si>
  <si>
    <t>i22s0646</t>
  </si>
  <si>
    <t>Многочлены. Разложение на множители</t>
  </si>
  <si>
    <t xml:space="preserve"> </t>
  </si>
  <si>
    <t>Тема контрольной  точки</t>
  </si>
  <si>
    <t>Преобразование выражений</t>
  </si>
  <si>
    <t>Решение уравнений и их систем</t>
  </si>
  <si>
    <t>Решение неравенств и их систем</t>
  </si>
  <si>
    <t>Итого</t>
  </si>
  <si>
    <t>1,5</t>
  </si>
  <si>
    <t>н</t>
  </si>
  <si>
    <t>3,5</t>
  </si>
  <si>
    <t>7,5</t>
  </si>
  <si>
    <t>6,5</t>
  </si>
  <si>
    <t>Посещение</t>
  </si>
  <si>
    <t>Активность</t>
  </si>
  <si>
    <t>ДЗ</t>
  </si>
  <si>
    <t>КТ</t>
  </si>
  <si>
    <t>ИТОГ</t>
  </si>
</sst>
</file>

<file path=xl/styles.xml><?xml version="1.0" encoding="utf-8"?>
<styleSheet xmlns="http://schemas.openxmlformats.org/spreadsheetml/2006/main">
  <numFmts count="6">
    <numFmt numFmtId="176" formatCode="0.0"/>
    <numFmt numFmtId="177" formatCode="dd/mm/yyyy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15"/>
        <bgColor theme="0" tint="-0.14999847407452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1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3" borderId="2" xfId="0" applyFont="1" applyFill="1" applyBorder="1"/>
    <xf numFmtId="0" fontId="2" fillId="0" borderId="0" xfId="0" applyFont="1"/>
    <xf numFmtId="0" fontId="2" fillId="2" borderId="0" xfId="0" applyFont="1" applyFill="1" applyBorder="1"/>
    <xf numFmtId="177" fontId="3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77" fontId="2" fillId="3" borderId="4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0" xfId="0" applyFont="1" applyFill="1" applyBorder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5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right"/>
    </xf>
    <xf numFmtId="177" fontId="3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3" fillId="3" borderId="7" xfId="0" applyNumberFormat="1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vertical="center"/>
    </xf>
    <xf numFmtId="177" fontId="2" fillId="3" borderId="8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177" fontId="3" fillId="3" borderId="4" xfId="0" applyNumberFormat="1" applyFont="1" applyFill="1" applyBorder="1" applyAlignment="1">
      <alignment horizontal="center" vertical="center"/>
    </xf>
    <xf numFmtId="177" fontId="2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/>
    <xf numFmtId="177" fontId="3" fillId="3" borderId="10" xfId="0" applyNumberFormat="1" applyFont="1" applyFill="1" applyBorder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177" fontId="3" fillId="3" borderId="11" xfId="0" applyNumberFormat="1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0" xfId="0" applyFont="1"/>
    <xf numFmtId="177" fontId="3" fillId="3" borderId="3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workbookViewId="0">
      <pane xSplit="1" ySplit="3" topLeftCell="Z10" activePane="bottomRight" state="frozen"/>
      <selection/>
      <selection pane="topRight"/>
      <selection pane="bottomLeft"/>
      <selection pane="bottomRight" activeCell="AF17" sqref="AF17"/>
    </sheetView>
  </sheetViews>
  <sheetFormatPr defaultColWidth="9" defaultRowHeight="13.2"/>
  <cols>
    <col min="1" max="1" width="9" style="24"/>
    <col min="2" max="16382" width="9.14166666666667" style="24"/>
    <col min="16383" max="16384" width="9" style="24"/>
  </cols>
  <sheetData>
    <row r="1" s="22" customFormat="1" spans="1:55">
      <c r="A1" s="25"/>
      <c r="B1" s="35">
        <v>44809</v>
      </c>
      <c r="C1" s="7"/>
      <c r="D1" s="7">
        <v>44811</v>
      </c>
      <c r="E1" s="7"/>
      <c r="F1" s="7">
        <v>44816</v>
      </c>
      <c r="G1" s="7"/>
      <c r="H1" s="7">
        <v>44818</v>
      </c>
      <c r="I1" s="7"/>
      <c r="J1" s="7">
        <v>44823</v>
      </c>
      <c r="K1" s="7"/>
      <c r="L1" s="40">
        <v>44825</v>
      </c>
      <c r="M1" s="41"/>
      <c r="N1" s="40">
        <v>44830</v>
      </c>
      <c r="O1" s="42"/>
      <c r="P1" s="40">
        <v>44832</v>
      </c>
      <c r="Q1" s="42"/>
      <c r="R1" s="40">
        <v>44837</v>
      </c>
      <c r="S1" s="42"/>
      <c r="T1" s="40">
        <v>44839</v>
      </c>
      <c r="U1" s="42"/>
      <c r="V1" s="40">
        <v>44844</v>
      </c>
      <c r="W1" s="42"/>
      <c r="X1" s="40">
        <v>44846</v>
      </c>
      <c r="Y1" s="42"/>
      <c r="Z1" s="40">
        <v>44851</v>
      </c>
      <c r="AA1" s="42"/>
      <c r="AB1" s="40">
        <v>44853</v>
      </c>
      <c r="AC1" s="42"/>
      <c r="AD1" s="40">
        <v>44858</v>
      </c>
      <c r="AE1" s="42"/>
      <c r="AF1" s="40">
        <v>44860</v>
      </c>
      <c r="AG1" s="42"/>
      <c r="AH1" s="40">
        <v>44865</v>
      </c>
      <c r="AI1" s="42"/>
      <c r="AJ1" s="30">
        <v>44867</v>
      </c>
      <c r="AK1" s="45"/>
      <c r="AL1" s="30" t="s">
        <v>0</v>
      </c>
      <c r="AM1" s="45"/>
      <c r="AN1" s="30" t="s">
        <v>0</v>
      </c>
      <c r="AO1" s="45"/>
      <c r="AP1" s="30" t="s">
        <v>0</v>
      </c>
      <c r="AQ1" s="45"/>
      <c r="AR1" s="30" t="s">
        <v>0</v>
      </c>
      <c r="AS1" s="45"/>
      <c r="AT1" s="30" t="s">
        <v>0</v>
      </c>
      <c r="AU1" s="45"/>
      <c r="AV1" s="30" t="s">
        <v>0</v>
      </c>
      <c r="AW1" s="45"/>
      <c r="AX1" s="30" t="s">
        <v>0</v>
      </c>
      <c r="AY1" s="45"/>
      <c r="AZ1" s="30" t="s">
        <v>0</v>
      </c>
      <c r="BA1" s="45"/>
      <c r="BB1" s="30" t="s">
        <v>0</v>
      </c>
      <c r="BC1" s="45"/>
    </row>
    <row r="2" s="34" customFormat="1" ht="37.8" customHeight="1" spans="1:55">
      <c r="A2" s="26" t="s">
        <v>1</v>
      </c>
      <c r="B2" s="36" t="s">
        <v>2</v>
      </c>
      <c r="C2" s="9"/>
      <c r="D2" s="32" t="s">
        <v>3</v>
      </c>
      <c r="E2" s="9"/>
      <c r="F2" s="32" t="s">
        <v>4</v>
      </c>
      <c r="G2" s="9"/>
      <c r="H2" s="32" t="s">
        <v>5</v>
      </c>
      <c r="I2" s="9"/>
      <c r="J2" s="32" t="s">
        <v>6</v>
      </c>
      <c r="K2" s="9"/>
      <c r="L2" s="32" t="s">
        <v>7</v>
      </c>
      <c r="M2" s="9"/>
      <c r="N2" s="32" t="s">
        <v>8</v>
      </c>
      <c r="O2" s="9"/>
      <c r="P2" s="32" t="s">
        <v>9</v>
      </c>
      <c r="Q2" s="9"/>
      <c r="R2" s="32" t="s">
        <v>10</v>
      </c>
      <c r="S2" s="9"/>
      <c r="T2" s="32" t="s">
        <v>11</v>
      </c>
      <c r="U2" s="9"/>
      <c r="V2" s="32" t="s">
        <v>12</v>
      </c>
      <c r="W2" s="9"/>
      <c r="X2" s="32" t="s">
        <v>13</v>
      </c>
      <c r="Y2" s="9"/>
      <c r="Z2" s="32" t="s">
        <v>14</v>
      </c>
      <c r="AA2" s="9"/>
      <c r="AB2" s="32" t="s">
        <v>15</v>
      </c>
      <c r="AC2" s="9"/>
      <c r="AD2" s="32" t="s">
        <v>16</v>
      </c>
      <c r="AE2" s="9"/>
      <c r="AF2" s="32"/>
      <c r="AG2" s="9"/>
      <c r="AH2" s="32"/>
      <c r="AI2" s="9"/>
      <c r="AJ2" s="32"/>
      <c r="AK2" s="9"/>
      <c r="AL2" s="32"/>
      <c r="AM2" s="9"/>
      <c r="AN2" s="32"/>
      <c r="AO2" s="9"/>
      <c r="AP2" s="32"/>
      <c r="AQ2" s="9"/>
      <c r="AR2" s="32"/>
      <c r="AS2" s="9"/>
      <c r="AT2" s="32"/>
      <c r="AU2" s="9"/>
      <c r="AV2" s="32"/>
      <c r="AW2" s="9"/>
      <c r="AX2" s="32"/>
      <c r="AY2" s="9"/>
      <c r="AZ2" s="32"/>
      <c r="BA2" s="9"/>
      <c r="BB2" s="32"/>
      <c r="BC2" s="9"/>
    </row>
    <row r="3" s="22" customFormat="1" ht="14.55" spans="1:55">
      <c r="A3" s="37" t="s">
        <v>17</v>
      </c>
      <c r="B3" s="22" t="s">
        <v>18</v>
      </c>
      <c r="C3" s="22" t="s">
        <v>19</v>
      </c>
      <c r="D3" s="22" t="s">
        <v>18</v>
      </c>
      <c r="E3" s="22" t="s">
        <v>19</v>
      </c>
      <c r="F3" s="22" t="s">
        <v>18</v>
      </c>
      <c r="G3" s="22" t="s">
        <v>19</v>
      </c>
      <c r="H3" s="22" t="s">
        <v>18</v>
      </c>
      <c r="I3" s="22" t="s">
        <v>19</v>
      </c>
      <c r="J3" s="22" t="s">
        <v>18</v>
      </c>
      <c r="K3" s="22" t="s">
        <v>19</v>
      </c>
      <c r="L3" s="22" t="s">
        <v>18</v>
      </c>
      <c r="M3" s="22" t="s">
        <v>19</v>
      </c>
      <c r="N3" s="22" t="s">
        <v>18</v>
      </c>
      <c r="O3" s="22" t="s">
        <v>19</v>
      </c>
      <c r="P3" s="22" t="s">
        <v>18</v>
      </c>
      <c r="Q3" s="22" t="s">
        <v>19</v>
      </c>
      <c r="R3" s="22" t="s">
        <v>18</v>
      </c>
      <c r="S3" s="22" t="s">
        <v>19</v>
      </c>
      <c r="T3" s="22" t="s">
        <v>18</v>
      </c>
      <c r="U3" s="22" t="s">
        <v>19</v>
      </c>
      <c r="V3" s="22" t="s">
        <v>18</v>
      </c>
      <c r="W3" s="22" t="s">
        <v>19</v>
      </c>
      <c r="X3" s="22" t="s">
        <v>18</v>
      </c>
      <c r="Y3" s="22" t="s">
        <v>19</v>
      </c>
      <c r="Z3" s="22" t="s">
        <v>18</v>
      </c>
      <c r="AA3" s="22" t="s">
        <v>19</v>
      </c>
      <c r="AB3" s="22" t="s">
        <v>18</v>
      </c>
      <c r="AC3" s="22" t="s">
        <v>19</v>
      </c>
      <c r="AD3" s="22" t="s">
        <v>18</v>
      </c>
      <c r="AE3" s="22" t="s">
        <v>19</v>
      </c>
      <c r="AF3" s="22" t="s">
        <v>18</v>
      </c>
      <c r="AG3" s="22" t="s">
        <v>19</v>
      </c>
      <c r="AH3" s="22" t="s">
        <v>18</v>
      </c>
      <c r="AI3" s="22" t="s">
        <v>19</v>
      </c>
      <c r="AJ3" s="22" t="s">
        <v>18</v>
      </c>
      <c r="AK3" s="22" t="s">
        <v>19</v>
      </c>
      <c r="AL3" s="22" t="s">
        <v>18</v>
      </c>
      <c r="AM3" s="22" t="s">
        <v>19</v>
      </c>
      <c r="AN3" s="22" t="s">
        <v>18</v>
      </c>
      <c r="AO3" s="22" t="s">
        <v>19</v>
      </c>
      <c r="AP3" s="22" t="s">
        <v>18</v>
      </c>
      <c r="AQ3" s="22" t="s">
        <v>19</v>
      </c>
      <c r="AR3" s="22" t="s">
        <v>18</v>
      </c>
      <c r="AS3" s="22" t="s">
        <v>19</v>
      </c>
      <c r="AT3" s="22" t="s">
        <v>18</v>
      </c>
      <c r="AU3" s="22" t="s">
        <v>19</v>
      </c>
      <c r="AV3" s="22" t="s">
        <v>18</v>
      </c>
      <c r="AW3" s="22" t="s">
        <v>19</v>
      </c>
      <c r="AX3" s="22" t="s">
        <v>18</v>
      </c>
      <c r="AY3" s="22" t="s">
        <v>19</v>
      </c>
      <c r="AZ3" s="22" t="s">
        <v>18</v>
      </c>
      <c r="BA3" s="22" t="s">
        <v>19</v>
      </c>
      <c r="BB3" s="22" t="s">
        <v>18</v>
      </c>
      <c r="BC3" s="22" t="s">
        <v>19</v>
      </c>
    </row>
    <row r="4" s="23" customFormat="1" ht="13.8" spans="1:30">
      <c r="A4" s="38" t="s">
        <v>20</v>
      </c>
      <c r="B4" s="23">
        <v>1</v>
      </c>
      <c r="D4" s="23">
        <v>1</v>
      </c>
      <c r="F4" s="23">
        <v>1</v>
      </c>
      <c r="G4" s="23">
        <v>1</v>
      </c>
      <c r="H4" s="23">
        <v>1</v>
      </c>
      <c r="I4" s="23">
        <v>1</v>
      </c>
      <c r="J4" s="23">
        <v>1</v>
      </c>
      <c r="L4" s="23">
        <v>1</v>
      </c>
      <c r="M4" s="23">
        <v>1</v>
      </c>
      <c r="N4" s="23">
        <f>IF(TYPE(КТ!$B4)=1,1,0)</f>
        <v>1</v>
      </c>
      <c r="P4" s="23">
        <v>1</v>
      </c>
      <c r="R4" s="23">
        <v>1</v>
      </c>
      <c r="S4" s="23">
        <v>1</v>
      </c>
      <c r="T4" s="23">
        <v>1</v>
      </c>
      <c r="U4" s="23">
        <v>1</v>
      </c>
      <c r="V4" s="23">
        <f>IF(TYPE(КТ!$C4)=1,1,0)</f>
        <v>1</v>
      </c>
      <c r="X4" s="23">
        <v>1</v>
      </c>
      <c r="Y4" s="23">
        <v>1</v>
      </c>
      <c r="Z4" s="23">
        <v>1</v>
      </c>
      <c r="AB4" s="23">
        <v>1</v>
      </c>
      <c r="AD4" s="43">
        <v>1</v>
      </c>
    </row>
    <row r="5" s="23" customFormat="1" ht="13.8" spans="1:30">
      <c r="A5" t="s">
        <v>21</v>
      </c>
      <c r="B5" s="23">
        <v>1</v>
      </c>
      <c r="D5" s="23">
        <v>1</v>
      </c>
      <c r="E5" s="23">
        <v>1</v>
      </c>
      <c r="F5" s="23">
        <v>1</v>
      </c>
      <c r="G5" s="23">
        <v>1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f>IF(TYPE(КТ!$B5)=1,1,0)</f>
        <v>1</v>
      </c>
      <c r="P5" s="23">
        <v>1</v>
      </c>
      <c r="Q5" s="23">
        <v>1</v>
      </c>
      <c r="R5" s="23">
        <v>1</v>
      </c>
      <c r="S5" s="23">
        <v>1</v>
      </c>
      <c r="T5" s="23">
        <v>0</v>
      </c>
      <c r="V5" s="23">
        <f>IF(TYPE(КТ!$C5)=1,1,0)</f>
        <v>1</v>
      </c>
      <c r="X5" s="23">
        <v>1</v>
      </c>
      <c r="Y5" s="23">
        <v>1</v>
      </c>
      <c r="Z5" s="23">
        <v>1</v>
      </c>
      <c r="AA5" s="23">
        <v>1</v>
      </c>
      <c r="AB5" s="23">
        <v>1</v>
      </c>
      <c r="AD5" s="44">
        <v>1</v>
      </c>
    </row>
    <row r="6" s="23" customFormat="1" ht="13.8" spans="1:30">
      <c r="A6" t="s">
        <v>22</v>
      </c>
      <c r="B6" s="23">
        <v>1</v>
      </c>
      <c r="D6" s="23">
        <v>1</v>
      </c>
      <c r="F6" s="23">
        <v>1</v>
      </c>
      <c r="H6" s="23">
        <v>1</v>
      </c>
      <c r="J6" s="23">
        <v>1</v>
      </c>
      <c r="L6" s="23">
        <v>1</v>
      </c>
      <c r="N6" s="23">
        <f>IF(TYPE(КТ!$B6)=1,1,0)</f>
        <v>1</v>
      </c>
      <c r="P6" s="23">
        <v>0</v>
      </c>
      <c r="R6" s="23">
        <v>0</v>
      </c>
      <c r="T6" s="23">
        <v>0</v>
      </c>
      <c r="V6" s="23">
        <f>IF(TYPE(КТ!$C6)=1,1,0)</f>
        <v>1</v>
      </c>
      <c r="X6" s="23">
        <v>0</v>
      </c>
      <c r="Z6" s="23">
        <v>0.5</v>
      </c>
      <c r="AB6" s="23">
        <v>0</v>
      </c>
      <c r="AD6" s="44">
        <v>0</v>
      </c>
    </row>
    <row r="7" s="23" customFormat="1" ht="13.8" spans="1:30">
      <c r="A7" t="s">
        <v>23</v>
      </c>
      <c r="B7" s="23">
        <v>0</v>
      </c>
      <c r="D7" s="23">
        <v>0.5</v>
      </c>
      <c r="F7" s="23">
        <v>1</v>
      </c>
      <c r="H7" s="23">
        <v>1</v>
      </c>
      <c r="J7" s="23">
        <v>1</v>
      </c>
      <c r="K7" s="23">
        <v>1</v>
      </c>
      <c r="L7" s="23">
        <v>1</v>
      </c>
      <c r="N7" s="23">
        <f>IF(TYPE(КТ!$B7)=1,1,0)</f>
        <v>1</v>
      </c>
      <c r="P7" s="23">
        <v>1</v>
      </c>
      <c r="R7" s="23">
        <v>1</v>
      </c>
      <c r="T7" s="23">
        <v>1</v>
      </c>
      <c r="V7" s="23">
        <f>IF(TYPE(КТ!$C7)=1,1,0)</f>
        <v>1</v>
      </c>
      <c r="X7" s="23">
        <v>0</v>
      </c>
      <c r="Z7" s="23">
        <v>0.5</v>
      </c>
      <c r="AB7" s="23">
        <v>1</v>
      </c>
      <c r="AD7" s="44">
        <v>1</v>
      </c>
    </row>
    <row r="8" s="23" customFormat="1" ht="13.8" spans="1:30">
      <c r="A8" t="s">
        <v>24</v>
      </c>
      <c r="B8" s="23">
        <v>1</v>
      </c>
      <c r="D8" s="23">
        <v>1</v>
      </c>
      <c r="F8" s="23">
        <v>1</v>
      </c>
      <c r="H8" s="23">
        <v>1</v>
      </c>
      <c r="J8" s="23">
        <v>1</v>
      </c>
      <c r="L8" s="23">
        <v>1</v>
      </c>
      <c r="N8" s="23">
        <f>IF(TYPE(КТ!$B8)=1,1,0)</f>
        <v>1</v>
      </c>
      <c r="P8" s="23">
        <v>1</v>
      </c>
      <c r="Q8" s="23">
        <v>1</v>
      </c>
      <c r="R8" s="23">
        <v>1</v>
      </c>
      <c r="T8" s="23">
        <v>1</v>
      </c>
      <c r="U8" s="23">
        <v>1</v>
      </c>
      <c r="V8" s="23">
        <f>IF(TYPE(КТ!$C8)=1,1,0)</f>
        <v>1</v>
      </c>
      <c r="X8" s="23">
        <v>1</v>
      </c>
      <c r="Y8" s="23">
        <v>1</v>
      </c>
      <c r="Z8" s="23">
        <v>1</v>
      </c>
      <c r="AB8" s="23">
        <v>1</v>
      </c>
      <c r="AD8" s="44">
        <v>1</v>
      </c>
    </row>
    <row r="9" s="23" customFormat="1" ht="13.8" spans="1:30">
      <c r="A9" t="s">
        <v>25</v>
      </c>
      <c r="B9" s="23">
        <v>1</v>
      </c>
      <c r="D9" s="23">
        <v>0</v>
      </c>
      <c r="F9" s="23">
        <v>1</v>
      </c>
      <c r="H9" s="23">
        <v>1</v>
      </c>
      <c r="J9" s="23">
        <v>1</v>
      </c>
      <c r="L9" s="23">
        <v>0</v>
      </c>
      <c r="N9" s="23">
        <f>IF(TYPE(КТ!$B9)=1,1,0)</f>
        <v>1</v>
      </c>
      <c r="P9" s="23">
        <v>0</v>
      </c>
      <c r="R9" s="23">
        <v>1</v>
      </c>
      <c r="T9" s="23">
        <v>0</v>
      </c>
      <c r="V9" s="23">
        <f>IF(TYPE(КТ!$C9)=1,1,0)</f>
        <v>0</v>
      </c>
      <c r="X9" s="23">
        <v>0</v>
      </c>
      <c r="Z9" s="23">
        <v>1</v>
      </c>
      <c r="AB9" s="23">
        <v>0</v>
      </c>
      <c r="AD9" s="44">
        <v>1</v>
      </c>
    </row>
    <row r="10" s="23" customFormat="1" ht="13.8" spans="1:30">
      <c r="A10" t="s">
        <v>26</v>
      </c>
      <c r="B10" s="23">
        <v>1</v>
      </c>
      <c r="D10" s="23">
        <v>1</v>
      </c>
      <c r="F10" s="23">
        <v>1</v>
      </c>
      <c r="H10" s="23">
        <v>1</v>
      </c>
      <c r="J10" s="23">
        <v>1</v>
      </c>
      <c r="L10" s="23">
        <v>1</v>
      </c>
      <c r="N10" s="23">
        <f>IF(TYPE(КТ!$B10)=1,1,0)</f>
        <v>1</v>
      </c>
      <c r="P10" s="23">
        <v>0</v>
      </c>
      <c r="R10" s="23">
        <v>1</v>
      </c>
      <c r="T10" s="23">
        <v>1</v>
      </c>
      <c r="V10" s="23">
        <f>IF(TYPE(КТ!$C10)=1,1,0)</f>
        <v>1</v>
      </c>
      <c r="X10" s="23">
        <v>1</v>
      </c>
      <c r="Z10" s="23">
        <v>0.5</v>
      </c>
      <c r="AB10" s="23">
        <v>0</v>
      </c>
      <c r="AD10" s="44">
        <v>1</v>
      </c>
    </row>
    <row r="11" s="23" customFormat="1" ht="13.8" spans="1:30">
      <c r="A11" t="s">
        <v>27</v>
      </c>
      <c r="B11" s="23">
        <v>0</v>
      </c>
      <c r="D11" s="23">
        <v>0</v>
      </c>
      <c r="F11" s="23">
        <v>0</v>
      </c>
      <c r="H11" s="23">
        <v>0</v>
      </c>
      <c r="J11" s="23">
        <v>0</v>
      </c>
      <c r="L11" s="23">
        <v>0</v>
      </c>
      <c r="N11" s="23">
        <f>IF(TYPE(КТ!$B11)=1,1,0)</f>
        <v>0</v>
      </c>
      <c r="P11" s="23">
        <v>0</v>
      </c>
      <c r="R11" s="23">
        <v>0</v>
      </c>
      <c r="T11" s="23">
        <v>0</v>
      </c>
      <c r="V11" s="23">
        <f>IF(TYPE(КТ!$C11)=1,1,0)</f>
        <v>0</v>
      </c>
      <c r="X11" s="23">
        <v>0</v>
      </c>
      <c r="Z11" s="23">
        <v>0</v>
      </c>
      <c r="AB11" s="23">
        <v>0</v>
      </c>
      <c r="AD11" s="44">
        <v>0</v>
      </c>
    </row>
    <row r="12" s="23" customFormat="1" ht="13.8" spans="1:30">
      <c r="A12" t="s">
        <v>28</v>
      </c>
      <c r="B12" s="23">
        <v>1</v>
      </c>
      <c r="D12" s="23">
        <v>1</v>
      </c>
      <c r="F12" s="23">
        <v>1</v>
      </c>
      <c r="H12" s="23">
        <v>1</v>
      </c>
      <c r="J12" s="23">
        <v>1</v>
      </c>
      <c r="L12" s="23">
        <v>1</v>
      </c>
      <c r="N12" s="23">
        <f>IF(TYPE(КТ!$B12)=1,1,0)</f>
        <v>1</v>
      </c>
      <c r="P12" s="23">
        <v>1</v>
      </c>
      <c r="R12" s="23">
        <v>0.5</v>
      </c>
      <c r="T12" s="23">
        <v>0</v>
      </c>
      <c r="V12" s="23">
        <f>IF(TYPE(КТ!$C12)=1,1,0)</f>
        <v>1</v>
      </c>
      <c r="X12" s="23">
        <v>1</v>
      </c>
      <c r="Y12" s="23">
        <v>1</v>
      </c>
      <c r="Z12" s="23">
        <v>0</v>
      </c>
      <c r="AB12" s="23">
        <v>1</v>
      </c>
      <c r="AD12" s="44">
        <v>1</v>
      </c>
    </row>
    <row r="13" s="23" customFormat="1" ht="13.8" spans="1:30">
      <c r="A13" t="s">
        <v>29</v>
      </c>
      <c r="B13" s="23">
        <v>1</v>
      </c>
      <c r="D13" s="23">
        <v>1</v>
      </c>
      <c r="F13" s="23">
        <v>1</v>
      </c>
      <c r="H13" s="23">
        <v>1</v>
      </c>
      <c r="J13" s="23">
        <v>1</v>
      </c>
      <c r="L13" s="23">
        <v>1</v>
      </c>
      <c r="N13" s="23">
        <f>IF(TYPE(КТ!$B13)=1,1,0)</f>
        <v>1</v>
      </c>
      <c r="O13" s="23">
        <v>1</v>
      </c>
      <c r="P13" s="23">
        <v>1</v>
      </c>
      <c r="R13" s="23">
        <v>1</v>
      </c>
      <c r="T13" s="23">
        <v>1</v>
      </c>
      <c r="V13" s="23">
        <f>IF(TYPE(КТ!$C13)=1,1,0)</f>
        <v>1</v>
      </c>
      <c r="X13" s="23">
        <v>1</v>
      </c>
      <c r="Y13" s="23">
        <v>1</v>
      </c>
      <c r="Z13" s="23">
        <v>1</v>
      </c>
      <c r="AB13" s="23">
        <v>0</v>
      </c>
      <c r="AD13" s="44">
        <v>1</v>
      </c>
    </row>
    <row r="14" s="23" customFormat="1" ht="13.8" spans="1:30">
      <c r="A14" t="s">
        <v>30</v>
      </c>
      <c r="B14" s="23">
        <v>1</v>
      </c>
      <c r="D14" s="23">
        <v>1</v>
      </c>
      <c r="F14" s="23">
        <v>1</v>
      </c>
      <c r="H14" s="23">
        <v>1</v>
      </c>
      <c r="J14" s="23">
        <v>1</v>
      </c>
      <c r="L14" s="23">
        <v>0</v>
      </c>
      <c r="N14" s="23">
        <f>IF(TYPE(КТ!$B14)=1,1,0)</f>
        <v>0</v>
      </c>
      <c r="P14" s="23">
        <v>1</v>
      </c>
      <c r="R14" s="23">
        <v>0</v>
      </c>
      <c r="T14" s="23">
        <v>0</v>
      </c>
      <c r="V14" s="23">
        <f>IF(TYPE(КТ!$C14)=1,1,0)</f>
        <v>1</v>
      </c>
      <c r="X14" s="23">
        <v>0</v>
      </c>
      <c r="Z14" s="23">
        <v>0</v>
      </c>
      <c r="AB14" s="23">
        <v>1</v>
      </c>
      <c r="AD14" s="44">
        <v>1</v>
      </c>
    </row>
    <row r="15" s="23" customFormat="1" ht="13.8" spans="1:30">
      <c r="A15" t="s">
        <v>31</v>
      </c>
      <c r="B15" s="23">
        <v>1</v>
      </c>
      <c r="D15" s="23">
        <v>1</v>
      </c>
      <c r="F15" s="23">
        <v>1</v>
      </c>
      <c r="H15" s="23">
        <v>1</v>
      </c>
      <c r="I15" s="23">
        <v>1</v>
      </c>
      <c r="J15" s="23">
        <v>1</v>
      </c>
      <c r="K15" s="23">
        <v>1</v>
      </c>
      <c r="L15" s="23">
        <v>1</v>
      </c>
      <c r="N15" s="23">
        <f>IF(TYPE(КТ!$B15)=1,1,0)</f>
        <v>1</v>
      </c>
      <c r="P15" s="23">
        <v>1</v>
      </c>
      <c r="Q15" s="23">
        <v>1</v>
      </c>
      <c r="R15" s="23">
        <v>1</v>
      </c>
      <c r="T15" s="23">
        <v>1</v>
      </c>
      <c r="U15" s="23">
        <v>1</v>
      </c>
      <c r="V15" s="23">
        <f>IF(TYPE(КТ!$C15)=1,1,0)</f>
        <v>1</v>
      </c>
      <c r="X15" s="23">
        <v>1</v>
      </c>
      <c r="Y15" s="23">
        <v>1</v>
      </c>
      <c r="Z15" s="23">
        <v>1</v>
      </c>
      <c r="AA15" s="23">
        <v>1</v>
      </c>
      <c r="AB15" s="23">
        <v>1</v>
      </c>
      <c r="AC15" s="23">
        <v>1</v>
      </c>
      <c r="AD15" s="44">
        <v>1</v>
      </c>
    </row>
    <row r="16" s="23" customFormat="1" ht="13.8" spans="1:30">
      <c r="A16" t="s">
        <v>32</v>
      </c>
      <c r="B16" s="23">
        <v>1</v>
      </c>
      <c r="D16" s="23">
        <v>1</v>
      </c>
      <c r="F16" s="23">
        <v>1</v>
      </c>
      <c r="H16" s="23">
        <v>1</v>
      </c>
      <c r="J16" s="23">
        <v>1</v>
      </c>
      <c r="L16" s="23">
        <v>0</v>
      </c>
      <c r="N16" s="23">
        <f>IF(TYPE(КТ!$B16)=1,1,0)</f>
        <v>0</v>
      </c>
      <c r="P16" s="23">
        <v>0</v>
      </c>
      <c r="R16" s="23">
        <v>0.5</v>
      </c>
      <c r="T16" s="23">
        <v>0</v>
      </c>
      <c r="V16" s="23">
        <f>IF(TYPE(КТ!$C16)=1,1,0)</f>
        <v>0</v>
      </c>
      <c r="X16" s="23">
        <v>0</v>
      </c>
      <c r="Z16" s="23">
        <v>0</v>
      </c>
      <c r="AB16" s="23">
        <v>0</v>
      </c>
      <c r="AD16" s="44">
        <v>0</v>
      </c>
    </row>
    <row r="17" s="23" customFormat="1" ht="13.8" spans="1:30">
      <c r="A17" t="s">
        <v>33</v>
      </c>
      <c r="B17" s="23">
        <v>1</v>
      </c>
      <c r="D17" s="23">
        <v>1</v>
      </c>
      <c r="F17" s="23">
        <v>1</v>
      </c>
      <c r="H17" s="23">
        <v>1</v>
      </c>
      <c r="J17" s="23">
        <v>1</v>
      </c>
      <c r="L17" s="23">
        <v>1</v>
      </c>
      <c r="N17" s="23">
        <f>IF(TYPE(КТ!$B17)=1,1,0)</f>
        <v>1</v>
      </c>
      <c r="P17" s="23">
        <v>0</v>
      </c>
      <c r="R17" s="23">
        <v>1</v>
      </c>
      <c r="T17" s="23">
        <v>1</v>
      </c>
      <c r="V17" s="23">
        <f>IF(TYPE(КТ!$C17)=1,1,0)</f>
        <v>1</v>
      </c>
      <c r="X17" s="23">
        <v>1</v>
      </c>
      <c r="Y17" s="23">
        <v>1</v>
      </c>
      <c r="Z17" s="23">
        <v>1</v>
      </c>
      <c r="AB17" s="23">
        <v>1</v>
      </c>
      <c r="AD17" s="44">
        <v>1</v>
      </c>
    </row>
    <row r="18" s="23" customFormat="1" ht="13.8" spans="1:30">
      <c r="A18" t="s">
        <v>34</v>
      </c>
      <c r="B18" s="23">
        <v>1</v>
      </c>
      <c r="D18" s="23">
        <v>1</v>
      </c>
      <c r="F18" s="23">
        <v>1</v>
      </c>
      <c r="H18" s="23">
        <v>1</v>
      </c>
      <c r="J18" s="23">
        <v>1</v>
      </c>
      <c r="L18" s="23">
        <v>0</v>
      </c>
      <c r="N18" s="23">
        <f>IF(TYPE(КТ!$B18)=1,1,0)</f>
        <v>1</v>
      </c>
      <c r="P18" s="23">
        <v>0</v>
      </c>
      <c r="R18" s="23">
        <v>1</v>
      </c>
      <c r="T18" s="23">
        <v>0</v>
      </c>
      <c r="V18" s="23">
        <f>IF(TYPE(КТ!$C18)=1,1,0)</f>
        <v>1</v>
      </c>
      <c r="X18" s="23">
        <v>0</v>
      </c>
      <c r="Z18" s="23">
        <v>0</v>
      </c>
      <c r="AB18" s="23">
        <v>0</v>
      </c>
      <c r="AD18" s="44">
        <v>1</v>
      </c>
    </row>
    <row r="19" s="23" customFormat="1" ht="13.8" spans="1:30">
      <c r="A19" t="s">
        <v>35</v>
      </c>
      <c r="B19" s="23">
        <v>1</v>
      </c>
      <c r="D19" s="23">
        <v>1</v>
      </c>
      <c r="F19" s="23">
        <v>1</v>
      </c>
      <c r="H19" s="23">
        <v>1</v>
      </c>
      <c r="J19" s="23">
        <v>1</v>
      </c>
      <c r="L19" s="23">
        <v>1</v>
      </c>
      <c r="N19" s="23">
        <f>IF(TYPE(КТ!$B19)=1,1,0)</f>
        <v>1</v>
      </c>
      <c r="P19" s="23">
        <v>0</v>
      </c>
      <c r="R19" s="23">
        <v>1</v>
      </c>
      <c r="T19" s="23">
        <v>1</v>
      </c>
      <c r="V19" s="23">
        <f>IF(TYPE(КТ!$C19)=1,1,0)</f>
        <v>1</v>
      </c>
      <c r="X19" s="23">
        <v>0</v>
      </c>
      <c r="Z19" s="23">
        <v>0</v>
      </c>
      <c r="AB19" s="23">
        <v>0</v>
      </c>
      <c r="AD19" s="44">
        <v>1</v>
      </c>
    </row>
    <row r="20" s="23" customFormat="1" ht="13.8" spans="1:30">
      <c r="A20" t="s">
        <v>36</v>
      </c>
      <c r="B20" s="23">
        <v>0</v>
      </c>
      <c r="D20" s="23">
        <v>0</v>
      </c>
      <c r="F20" s="23">
        <v>0</v>
      </c>
      <c r="H20" s="39">
        <v>0</v>
      </c>
      <c r="J20" s="23">
        <v>0</v>
      </c>
      <c r="L20" s="23">
        <v>1</v>
      </c>
      <c r="N20" s="23">
        <f>IF(TYPE(КТ!$B20)=1,1,0)</f>
        <v>1</v>
      </c>
      <c r="P20" s="23">
        <v>1</v>
      </c>
      <c r="R20" s="23">
        <v>1</v>
      </c>
      <c r="T20" s="23">
        <v>1</v>
      </c>
      <c r="V20" s="23">
        <f>IF(TYPE(КТ!$C20)=1,1,0)</f>
        <v>1</v>
      </c>
      <c r="X20" s="23">
        <v>1</v>
      </c>
      <c r="Z20" s="23">
        <v>0.5</v>
      </c>
      <c r="AB20" s="23">
        <v>1</v>
      </c>
      <c r="AD20" s="44">
        <v>1</v>
      </c>
    </row>
    <row r="21" s="23" customFormat="1" ht="13.8" spans="1:30">
      <c r="A21" t="s">
        <v>37</v>
      </c>
      <c r="B21" s="23">
        <v>1</v>
      </c>
      <c r="D21" s="23">
        <v>1</v>
      </c>
      <c r="F21" s="23">
        <v>1</v>
      </c>
      <c r="H21" s="23">
        <v>1</v>
      </c>
      <c r="J21" s="23">
        <v>1</v>
      </c>
      <c r="L21" s="23">
        <v>0.5</v>
      </c>
      <c r="N21" s="23">
        <f>IF(TYPE(КТ!$B21)=1,1,0)</f>
        <v>1</v>
      </c>
      <c r="P21" s="23">
        <v>0</v>
      </c>
      <c r="R21" s="23">
        <v>0.5</v>
      </c>
      <c r="T21" s="23">
        <v>0</v>
      </c>
      <c r="V21" s="23">
        <f>IF(TYPE(КТ!$C21)=1,1,0)</f>
        <v>0</v>
      </c>
      <c r="X21" s="23">
        <v>1</v>
      </c>
      <c r="Z21" s="23">
        <v>0</v>
      </c>
      <c r="AB21" s="23">
        <v>0</v>
      </c>
      <c r="AD21" s="44">
        <v>0</v>
      </c>
    </row>
    <row r="22" s="23" customFormat="1" ht="13.8" spans="1:30">
      <c r="A22" t="s">
        <v>38</v>
      </c>
      <c r="B22" s="23">
        <v>1</v>
      </c>
      <c r="D22" s="23">
        <v>1</v>
      </c>
      <c r="F22" s="23">
        <v>0</v>
      </c>
      <c r="H22" s="23">
        <v>0</v>
      </c>
      <c r="J22" s="23">
        <v>0</v>
      </c>
      <c r="L22" s="23">
        <v>0</v>
      </c>
      <c r="N22" s="23">
        <f>IF(TYPE(КТ!$B22)=1,1,0)</f>
        <v>0</v>
      </c>
      <c r="P22" s="23">
        <v>0</v>
      </c>
      <c r="R22" s="23">
        <v>0</v>
      </c>
      <c r="T22" s="23">
        <v>1</v>
      </c>
      <c r="V22" s="23">
        <f>IF(TYPE(КТ!$C22)=1,1,0)</f>
        <v>1</v>
      </c>
      <c r="X22" s="23">
        <v>0</v>
      </c>
      <c r="Z22" s="23">
        <v>0</v>
      </c>
      <c r="AB22" s="23">
        <v>0</v>
      </c>
      <c r="AD22" s="44">
        <v>1</v>
      </c>
    </row>
    <row r="23" s="23" customFormat="1" ht="13.8" spans="1:30">
      <c r="A23" t="s">
        <v>39</v>
      </c>
      <c r="B23" s="23">
        <v>1</v>
      </c>
      <c r="D23" s="23">
        <v>1</v>
      </c>
      <c r="F23" s="23">
        <v>0.5</v>
      </c>
      <c r="H23" s="23">
        <v>1</v>
      </c>
      <c r="J23" s="23">
        <v>1</v>
      </c>
      <c r="L23" s="23">
        <v>1</v>
      </c>
      <c r="N23" s="23">
        <f>IF(TYPE(КТ!$B23)=1,1,0)</f>
        <v>1</v>
      </c>
      <c r="P23" s="23">
        <v>1</v>
      </c>
      <c r="R23" s="23">
        <v>0.5</v>
      </c>
      <c r="T23" s="23">
        <v>0</v>
      </c>
      <c r="V23" s="23">
        <f>IF(TYPE(КТ!$C23)=1,1,0)</f>
        <v>1</v>
      </c>
      <c r="X23" s="23">
        <v>0</v>
      </c>
      <c r="Z23" s="23">
        <v>0</v>
      </c>
      <c r="AB23" s="23">
        <v>1</v>
      </c>
      <c r="AD23" s="44">
        <v>0</v>
      </c>
    </row>
    <row r="24" s="23" customFormat="1" ht="13.8" spans="1:30">
      <c r="A24" t="s">
        <v>40</v>
      </c>
      <c r="B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23">
        <v>1</v>
      </c>
      <c r="J24" s="23">
        <v>1</v>
      </c>
      <c r="L24" s="23">
        <v>1</v>
      </c>
      <c r="N24" s="23">
        <f>IF(TYPE(КТ!$B24)=1,1,0)</f>
        <v>1</v>
      </c>
      <c r="P24" s="23">
        <v>1</v>
      </c>
      <c r="R24" s="23">
        <v>0</v>
      </c>
      <c r="T24" s="23">
        <v>1</v>
      </c>
      <c r="V24" s="23">
        <f>IF(TYPE(КТ!$C24)=1,1,0)</f>
        <v>1</v>
      </c>
      <c r="X24" s="23">
        <v>0</v>
      </c>
      <c r="Z24" s="23">
        <v>0.5</v>
      </c>
      <c r="AB24" s="23">
        <v>1</v>
      </c>
      <c r="AD24" s="44">
        <v>1</v>
      </c>
    </row>
    <row r="25" s="23" customFormat="1" ht="13.8" spans="1:30">
      <c r="A25" t="s">
        <v>41</v>
      </c>
      <c r="B25" s="23">
        <v>1</v>
      </c>
      <c r="D25" s="23">
        <v>1</v>
      </c>
      <c r="F25" s="23">
        <v>1</v>
      </c>
      <c r="G25" s="23">
        <v>1</v>
      </c>
      <c r="H25" s="23">
        <v>1</v>
      </c>
      <c r="J25" s="23">
        <v>1</v>
      </c>
      <c r="L25" s="23">
        <v>1</v>
      </c>
      <c r="N25" s="23">
        <f>IF(TYPE(КТ!$B25)=1,1,0)</f>
        <v>1</v>
      </c>
      <c r="P25" s="23">
        <v>0</v>
      </c>
      <c r="R25" s="23">
        <v>0.5</v>
      </c>
      <c r="T25" s="23">
        <v>1</v>
      </c>
      <c r="V25" s="23">
        <f>IF(TYPE(КТ!$C25)=1,1,0)</f>
        <v>1</v>
      </c>
      <c r="X25" s="23">
        <v>1</v>
      </c>
      <c r="Z25" s="23">
        <v>0.5</v>
      </c>
      <c r="AB25" s="23">
        <v>1</v>
      </c>
      <c r="AD25" s="44">
        <v>1</v>
      </c>
    </row>
    <row r="26" s="23" customFormat="1" ht="13.8" spans="1:30">
      <c r="A26" t="s">
        <v>42</v>
      </c>
      <c r="B26" s="23">
        <v>1</v>
      </c>
      <c r="D26" s="23">
        <v>1</v>
      </c>
      <c r="F26" s="23">
        <v>1</v>
      </c>
      <c r="H26" s="23">
        <v>1</v>
      </c>
      <c r="J26" s="23">
        <v>1</v>
      </c>
      <c r="L26" s="23">
        <v>0</v>
      </c>
      <c r="N26" s="23">
        <f>IF(TYPE(КТ!$B26)=1,1,0)</f>
        <v>1</v>
      </c>
      <c r="P26" s="23">
        <v>0</v>
      </c>
      <c r="R26" s="23">
        <v>1</v>
      </c>
      <c r="T26" s="23">
        <v>1</v>
      </c>
      <c r="V26" s="23">
        <f>IF(TYPE(КТ!$C26)=1,1,0)</f>
        <v>1</v>
      </c>
      <c r="X26" s="23">
        <v>0</v>
      </c>
      <c r="Z26" s="23">
        <v>1</v>
      </c>
      <c r="AB26" s="23">
        <v>0</v>
      </c>
      <c r="AD26" s="44">
        <v>0</v>
      </c>
    </row>
    <row r="27" s="23" customFormat="1" ht="13.8" spans="1:30">
      <c r="A27" t="s">
        <v>43</v>
      </c>
      <c r="B27" s="23">
        <v>1</v>
      </c>
      <c r="D27" s="23">
        <v>1</v>
      </c>
      <c r="E27" s="23">
        <v>1</v>
      </c>
      <c r="F27" s="23">
        <v>1</v>
      </c>
      <c r="H27" s="23">
        <v>1</v>
      </c>
      <c r="J27" s="23">
        <v>1</v>
      </c>
      <c r="K27" s="23">
        <v>1</v>
      </c>
      <c r="L27" s="23">
        <v>1</v>
      </c>
      <c r="N27" s="23">
        <f>IF(TYPE(КТ!$B27)=1,1,0)</f>
        <v>1</v>
      </c>
      <c r="P27" s="23">
        <v>1</v>
      </c>
      <c r="Q27" s="23">
        <v>1</v>
      </c>
      <c r="R27" s="23">
        <v>1</v>
      </c>
      <c r="T27" s="23">
        <v>1</v>
      </c>
      <c r="V27" s="23">
        <f>IF(TYPE(КТ!$C27)=1,1,0)</f>
        <v>1</v>
      </c>
      <c r="X27" s="23">
        <v>1</v>
      </c>
      <c r="Y27" s="23">
        <v>1</v>
      </c>
      <c r="Z27" s="23">
        <v>1</v>
      </c>
      <c r="AB27" s="23">
        <v>1</v>
      </c>
      <c r="AD27" s="44">
        <v>1</v>
      </c>
    </row>
    <row r="28" s="23" customFormat="1" ht="13.8" spans="1:30">
      <c r="A28" t="s">
        <v>44</v>
      </c>
      <c r="B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23">
        <v>1</v>
      </c>
      <c r="J28" s="23">
        <v>1</v>
      </c>
      <c r="L28" s="23">
        <v>0</v>
      </c>
      <c r="N28" s="23">
        <f>IF(TYPE(КТ!$B28)=1,1,0)</f>
        <v>1</v>
      </c>
      <c r="P28" s="23">
        <v>1</v>
      </c>
      <c r="R28" s="23">
        <v>1</v>
      </c>
      <c r="T28" s="23">
        <v>1</v>
      </c>
      <c r="U28" s="23">
        <v>1</v>
      </c>
      <c r="V28" s="23">
        <f>IF(TYPE(КТ!$C28)=1,1,0)</f>
        <v>0</v>
      </c>
      <c r="X28" s="23">
        <v>0</v>
      </c>
      <c r="Z28" s="23">
        <v>0</v>
      </c>
      <c r="AB28" s="23">
        <v>0</v>
      </c>
      <c r="AD28" s="44">
        <v>1</v>
      </c>
    </row>
    <row r="29" s="23" customFormat="1" ht="13.8" spans="1:30">
      <c r="A29" s="38" t="s">
        <v>45</v>
      </c>
      <c r="B29" s="23">
        <v>1</v>
      </c>
      <c r="D29" s="23">
        <v>1</v>
      </c>
      <c r="F29" s="23">
        <v>1</v>
      </c>
      <c r="H29" s="23">
        <v>1</v>
      </c>
      <c r="J29" s="23">
        <v>1</v>
      </c>
      <c r="L29" s="23">
        <v>0</v>
      </c>
      <c r="N29" s="23">
        <f>IF(TYPE(КТ!$B29)=1,1,0)</f>
        <v>1</v>
      </c>
      <c r="P29" s="23">
        <v>0</v>
      </c>
      <c r="R29" s="23">
        <v>0</v>
      </c>
      <c r="T29" s="23">
        <v>1</v>
      </c>
      <c r="V29" s="23">
        <f>IF(TYPE(КТ!$C29)=1,1,0)</f>
        <v>0</v>
      </c>
      <c r="X29" s="23">
        <v>0</v>
      </c>
      <c r="Z29" s="23">
        <v>0</v>
      </c>
      <c r="AB29" s="23">
        <v>0</v>
      </c>
      <c r="AD29" s="44">
        <v>1</v>
      </c>
    </row>
  </sheetData>
  <mergeCells count="5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I68" sqref="I68"/>
    </sheetView>
  </sheetViews>
  <sheetFormatPr defaultColWidth="9" defaultRowHeight="13.2"/>
  <cols>
    <col min="1" max="1" width="9" style="24"/>
    <col min="2" max="6" width="17.7083333333333" style="24" customWidth="1"/>
    <col min="7" max="16" width="18.2833333333333" style="24" customWidth="1"/>
    <col min="17" max="16382" width="9.14166666666667" style="24"/>
    <col min="16383" max="16384" width="9" style="24"/>
  </cols>
  <sheetData>
    <row r="1" s="22" customFormat="1" spans="1:12">
      <c r="A1" s="25"/>
      <c r="B1" s="7">
        <v>44811</v>
      </c>
      <c r="C1" s="7">
        <v>44816</v>
      </c>
      <c r="D1" s="7">
        <v>44818</v>
      </c>
      <c r="E1" s="7">
        <v>44823</v>
      </c>
      <c r="F1" s="7">
        <v>44832</v>
      </c>
      <c r="G1" s="30">
        <v>44846</v>
      </c>
      <c r="H1" s="31"/>
      <c r="J1" s="7"/>
      <c r="L1" s="7"/>
    </row>
    <row r="2" s="22" customFormat="1" ht="37.8" customHeight="1" spans="1:12">
      <c r="A2" s="26" t="s">
        <v>1</v>
      </c>
      <c r="B2" s="10" t="s">
        <v>3</v>
      </c>
      <c r="C2" s="10" t="s">
        <v>4</v>
      </c>
      <c r="D2" s="10" t="s">
        <v>46</v>
      </c>
      <c r="E2" s="10" t="s">
        <v>6</v>
      </c>
      <c r="F2" s="10" t="s">
        <v>9</v>
      </c>
      <c r="G2" s="32" t="s">
        <v>13</v>
      </c>
      <c r="H2" s="33"/>
      <c r="J2" s="10"/>
      <c r="L2" s="10"/>
    </row>
    <row r="3" s="22" customFormat="1" spans="1:7">
      <c r="A3" s="27" t="str">
        <f>Посещение!$A3</f>
        <v>ID</v>
      </c>
      <c r="B3" s="28">
        <v>100</v>
      </c>
      <c r="C3" s="28">
        <v>100</v>
      </c>
      <c r="D3" s="28">
        <v>100</v>
      </c>
      <c r="E3" s="28">
        <v>100</v>
      </c>
      <c r="F3" s="28">
        <v>100</v>
      </c>
      <c r="G3" s="28">
        <v>100</v>
      </c>
    </row>
    <row r="4" s="23" customFormat="1" spans="1:5">
      <c r="A4" s="29" t="str">
        <f>Посещение!$A4</f>
        <v>i22s0633</v>
      </c>
      <c r="E4" s="23">
        <f t="shared" ref="E4:E5" si="0">2.2/5*100</f>
        <v>44</v>
      </c>
    </row>
    <row r="5" s="23" customFormat="1" spans="1:5">
      <c r="A5" s="29" t="str">
        <f>Посещение!$A5</f>
        <v>i22s0105</v>
      </c>
      <c r="E5" s="23">
        <f t="shared" si="0"/>
        <v>44</v>
      </c>
    </row>
    <row r="6" s="23" customFormat="1" spans="1:5">
      <c r="A6" s="29" t="str">
        <f>Посещение!$A6</f>
        <v>i22s0897</v>
      </c>
      <c r="E6" s="23">
        <f>3/5*100</f>
        <v>60</v>
      </c>
    </row>
    <row r="7" s="23" customFormat="1" spans="1:5">
      <c r="A7" s="29" t="str">
        <f>Посещение!$A7</f>
        <v>i22s0889</v>
      </c>
      <c r="E7" s="23">
        <f>1.5/5*100</f>
        <v>30</v>
      </c>
    </row>
    <row r="8" s="23" customFormat="1" spans="1:5">
      <c r="A8" s="29" t="str">
        <f>Посещение!$A8</f>
        <v>i22s0623</v>
      </c>
      <c r="E8" s="23">
        <f>3/5*100</f>
        <v>60</v>
      </c>
    </row>
    <row r="9" s="23" customFormat="1" spans="1:5">
      <c r="A9" s="29" t="str">
        <f>Посещение!$A9</f>
        <v>i22s0661</v>
      </c>
      <c r="E9" s="23">
        <f t="shared" ref="E9:E10" si="1">1.5/5*100</f>
        <v>30</v>
      </c>
    </row>
    <row r="10" s="23" customFormat="1" spans="1:5">
      <c r="A10" s="29" t="str">
        <f>Посещение!$A10</f>
        <v>i22s0893</v>
      </c>
      <c r="E10" s="23">
        <f t="shared" si="1"/>
        <v>30</v>
      </c>
    </row>
    <row r="11" s="23" customFormat="1" spans="1:5">
      <c r="A11" s="29" t="str">
        <f>Посещение!$A11</f>
        <v>i22s0647</v>
      </c>
      <c r="E11" s="23">
        <v>0</v>
      </c>
    </row>
    <row r="12" s="23" customFormat="1" spans="1:5">
      <c r="A12" s="29" t="str">
        <f>Посещение!$A12</f>
        <v>i22s0629</v>
      </c>
      <c r="E12" s="23">
        <f>2.2/5*100</f>
        <v>44</v>
      </c>
    </row>
    <row r="13" s="23" customFormat="1" spans="1:5">
      <c r="A13" s="29" t="str">
        <f>Посещение!$A13</f>
        <v>i22s0906</v>
      </c>
      <c r="E13" s="23">
        <f>3/5*100</f>
        <v>60</v>
      </c>
    </row>
    <row r="14" s="23" customFormat="1" spans="1:5">
      <c r="A14" s="29" t="str">
        <f>Посещение!$A14</f>
        <v>i22s0908</v>
      </c>
      <c r="E14" s="23">
        <f t="shared" ref="E14:E15" si="2">3.2/5*100</f>
        <v>64</v>
      </c>
    </row>
    <row r="15" s="23" customFormat="1" spans="1:5">
      <c r="A15" s="29" t="str">
        <f>Посещение!$A15</f>
        <v>i22s0644</v>
      </c>
      <c r="E15" s="23">
        <f t="shared" si="2"/>
        <v>64</v>
      </c>
    </row>
    <row r="16" s="23" customFormat="1" spans="1:5">
      <c r="A16" s="29" t="str">
        <f>Посещение!$A16</f>
        <v>i22s0915</v>
      </c>
      <c r="E16" s="23">
        <f>1/5*100</f>
        <v>20</v>
      </c>
    </row>
    <row r="17" s="23" customFormat="1" spans="1:5">
      <c r="A17" s="29" t="str">
        <f>Посещение!$A17</f>
        <v>i22s0642</v>
      </c>
      <c r="E17" s="23">
        <f>3/5*100</f>
        <v>60</v>
      </c>
    </row>
    <row r="18" s="23" customFormat="1" spans="1:5">
      <c r="A18" s="29" t="str">
        <f>Посещение!$A18</f>
        <v>i22s0658</v>
      </c>
      <c r="E18" s="23">
        <f>1/5*100</f>
        <v>20</v>
      </c>
    </row>
    <row r="19" s="23" customFormat="1" spans="1:10">
      <c r="A19" s="29" t="str">
        <f>Посещение!$A19</f>
        <v>i22s0971</v>
      </c>
      <c r="E19" s="23">
        <f>3/5*100</f>
        <v>60</v>
      </c>
      <c r="J19" s="23" t="s">
        <v>47</v>
      </c>
    </row>
    <row r="20" s="23" customFormat="1" spans="1:5">
      <c r="A20" s="29" t="str">
        <f>Посещение!$A20</f>
        <v>i22s0625</v>
      </c>
      <c r="E20" s="23">
        <v>0</v>
      </c>
    </row>
    <row r="21" s="23" customFormat="1" spans="1:5">
      <c r="A21" s="29" t="str">
        <f>Посещение!$A21</f>
        <v>i22s0630</v>
      </c>
      <c r="E21" s="23">
        <f>3.2/5*100</f>
        <v>64</v>
      </c>
    </row>
    <row r="22" s="23" customFormat="1" spans="1:5">
      <c r="A22" s="29" t="str">
        <f>Посещение!$A22</f>
        <v>i22s0996</v>
      </c>
      <c r="E22" s="23">
        <v>0</v>
      </c>
    </row>
    <row r="23" s="23" customFormat="1" spans="1:5">
      <c r="A23" s="29" t="str">
        <f>Посещение!$A23</f>
        <v>i22s0645</v>
      </c>
      <c r="E23" s="23">
        <f>1.5/5*100</f>
        <v>30</v>
      </c>
    </row>
    <row r="24" s="23" customFormat="1" spans="1:5">
      <c r="A24" s="29" t="str">
        <f>Посещение!$A24</f>
        <v>i22s0999</v>
      </c>
      <c r="E24" s="23">
        <f>3/5*100</f>
        <v>60</v>
      </c>
    </row>
    <row r="25" s="23" customFormat="1" spans="1:5">
      <c r="A25" s="29" t="str">
        <f>Посещение!$A25</f>
        <v>i22s0640</v>
      </c>
      <c r="E25" s="23">
        <f>2.2/5*100</f>
        <v>44</v>
      </c>
    </row>
    <row r="26" s="23" customFormat="1" spans="1:5">
      <c r="A26" s="29" t="str">
        <f>Посещение!$A26</f>
        <v>i22s0968</v>
      </c>
      <c r="E26" s="23">
        <f>1/5*100</f>
        <v>20</v>
      </c>
    </row>
    <row r="27" s="23" customFormat="1" spans="1:5">
      <c r="A27" s="29" t="str">
        <f>Посещение!$A27</f>
        <v>i22s0970</v>
      </c>
      <c r="E27" s="23">
        <f>3.2/5*100</f>
        <v>64</v>
      </c>
    </row>
    <row r="28" s="23" customFormat="1" spans="1:5">
      <c r="A28" s="29" t="str">
        <f>Посещение!$A28</f>
        <v>i22s0656</v>
      </c>
      <c r="E28" s="23">
        <f>2.2/5*100</f>
        <v>44</v>
      </c>
    </row>
    <row r="29" s="23" customFormat="1" spans="1:5">
      <c r="A29" s="29" t="str">
        <f>Посещение!$A29</f>
        <v>i22s0646</v>
      </c>
      <c r="E29" s="23">
        <f>3.2/5*100</f>
        <v>64</v>
      </c>
    </row>
    <row r="67" spans="9:9">
      <c r="I67" s="24" t="s">
        <v>47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D4" sqref="D4:D29"/>
    </sheetView>
  </sheetViews>
  <sheetFormatPr defaultColWidth="9" defaultRowHeight="13.2" outlineLevelCol="7"/>
  <cols>
    <col min="1" max="1" width="16.7" style="5" customWidth="1"/>
    <col min="2" max="7" width="18.425" style="5" customWidth="1"/>
    <col min="8" max="16382" width="9.14166666666667" style="5"/>
    <col min="16383" max="16384" width="9" style="5"/>
  </cols>
  <sheetData>
    <row r="1" s="3" customFormat="1" spans="1:7">
      <c r="A1" s="6"/>
      <c r="B1" s="7">
        <v>44830</v>
      </c>
      <c r="C1" s="7">
        <v>44844</v>
      </c>
      <c r="D1" s="7">
        <v>44858</v>
      </c>
      <c r="E1" s="7"/>
      <c r="F1" s="7"/>
      <c r="G1" s="7"/>
    </row>
    <row r="2" s="3" customFormat="1" ht="36.6" customHeight="1" spans="1:7">
      <c r="A2" s="8" t="s">
        <v>48</v>
      </c>
      <c r="B2" s="9" t="s">
        <v>49</v>
      </c>
      <c r="C2" s="10" t="s">
        <v>50</v>
      </c>
      <c r="D2" s="10" t="s">
        <v>51</v>
      </c>
      <c r="E2" s="21" t="s">
        <v>52</v>
      </c>
      <c r="F2" s="10" t="s">
        <v>47</v>
      </c>
      <c r="G2" s="10"/>
    </row>
    <row r="3" s="4" customFormat="1" ht="13.95" spans="1:7">
      <c r="A3" s="11" t="str">
        <f>Посещение!$A3</f>
        <v>ID</v>
      </c>
      <c r="B3" s="12">
        <v>5</v>
      </c>
      <c r="C3" s="12">
        <v>10</v>
      </c>
      <c r="D3" s="12">
        <v>10</v>
      </c>
      <c r="E3" s="12">
        <f>SUM(B3:D3)</f>
        <v>25</v>
      </c>
      <c r="G3" s="4" t="s">
        <v>47</v>
      </c>
    </row>
    <row r="4" spans="1:4">
      <c r="A4" s="13" t="str">
        <f>Посещение!$A4</f>
        <v>i22s0633</v>
      </c>
      <c r="B4" s="14">
        <v>1.5</v>
      </c>
      <c r="C4" s="15">
        <v>1</v>
      </c>
      <c r="D4" s="16" t="s">
        <v>53</v>
      </c>
    </row>
    <row r="5" spans="1:4">
      <c r="A5" s="13" t="str">
        <f>Посещение!$A5</f>
        <v>i22s0105</v>
      </c>
      <c r="B5" s="17">
        <v>3.5</v>
      </c>
      <c r="C5" s="15">
        <v>0.5</v>
      </c>
      <c r="D5" s="18">
        <v>0</v>
      </c>
    </row>
    <row r="6" spans="1:4">
      <c r="A6" s="13" t="str">
        <f>Посещение!$A6</f>
        <v>i22s0897</v>
      </c>
      <c r="B6" s="14">
        <v>4.5</v>
      </c>
      <c r="C6" s="15">
        <v>5.5</v>
      </c>
      <c r="D6" s="18" t="s">
        <v>54</v>
      </c>
    </row>
    <row r="7" spans="1:4">
      <c r="A7" s="13" t="str">
        <f>Посещение!$A7</f>
        <v>i22s0889</v>
      </c>
      <c r="B7" s="14">
        <v>4</v>
      </c>
      <c r="C7" s="15">
        <v>7.5</v>
      </c>
      <c r="D7" s="18">
        <v>0</v>
      </c>
    </row>
    <row r="8" spans="1:4">
      <c r="A8" s="13" t="str">
        <f>Посещение!$A8</f>
        <v>i22s0623</v>
      </c>
      <c r="B8" s="14">
        <v>4.5</v>
      </c>
      <c r="C8" s="15">
        <v>7</v>
      </c>
      <c r="D8" s="18">
        <v>5</v>
      </c>
    </row>
    <row r="9" spans="1:4">
      <c r="A9" s="13" t="str">
        <f>Посещение!$A9</f>
        <v>i22s0661</v>
      </c>
      <c r="B9" s="19">
        <v>2</v>
      </c>
      <c r="C9" s="15" t="s">
        <v>54</v>
      </c>
      <c r="D9" s="20">
        <v>0</v>
      </c>
    </row>
    <row r="10" spans="1:4">
      <c r="A10" s="13" t="str">
        <f>Посещение!$A10</f>
        <v>i22s0893</v>
      </c>
      <c r="B10" s="19">
        <v>2</v>
      </c>
      <c r="C10" s="15">
        <v>5</v>
      </c>
      <c r="D10" s="18">
        <v>0</v>
      </c>
    </row>
    <row r="11" spans="1:4">
      <c r="A11" s="13" t="str">
        <f>Посещение!$A11</f>
        <v>i22s0647</v>
      </c>
      <c r="B11" s="14" t="s">
        <v>54</v>
      </c>
      <c r="C11" s="15" t="s">
        <v>54</v>
      </c>
      <c r="D11" s="18" t="s">
        <v>54</v>
      </c>
    </row>
    <row r="12" spans="1:4">
      <c r="A12" s="13" t="str">
        <f>Посещение!$A12</f>
        <v>i22s0629</v>
      </c>
      <c r="B12" s="14">
        <v>0.5</v>
      </c>
      <c r="C12" s="15">
        <v>4.5</v>
      </c>
      <c r="D12" s="18">
        <v>2</v>
      </c>
    </row>
    <row r="13" spans="1:4">
      <c r="A13" s="13" t="str">
        <f>Посещение!$A13</f>
        <v>i22s0906</v>
      </c>
      <c r="B13" s="19">
        <v>4</v>
      </c>
      <c r="C13" s="15">
        <v>7.5</v>
      </c>
      <c r="D13" s="18" t="s">
        <v>55</v>
      </c>
    </row>
    <row r="14" spans="1:4">
      <c r="A14" s="13" t="str">
        <f>Посещение!$A14</f>
        <v>i22s0908</v>
      </c>
      <c r="B14" s="14" t="s">
        <v>54</v>
      </c>
      <c r="C14" s="15">
        <v>7</v>
      </c>
      <c r="D14" s="20">
        <v>0</v>
      </c>
    </row>
    <row r="15" spans="1:4">
      <c r="A15" s="13" t="str">
        <f>Посещение!$A15</f>
        <v>i22s0644</v>
      </c>
      <c r="B15" s="19">
        <v>4</v>
      </c>
      <c r="C15" s="15">
        <v>7</v>
      </c>
      <c r="D15" s="18" t="s">
        <v>56</v>
      </c>
    </row>
    <row r="16" spans="1:4">
      <c r="A16" s="13" t="str">
        <f>Посещение!$A16</f>
        <v>i22s0915</v>
      </c>
      <c r="B16" s="14" t="s">
        <v>54</v>
      </c>
      <c r="C16" s="15" t="s">
        <v>54</v>
      </c>
      <c r="D16" s="18" t="s">
        <v>54</v>
      </c>
    </row>
    <row r="17" spans="1:4">
      <c r="A17" s="13" t="str">
        <f>Посещение!$A17</f>
        <v>i22s0642</v>
      </c>
      <c r="B17" s="19">
        <v>3</v>
      </c>
      <c r="C17" s="15">
        <v>7</v>
      </c>
      <c r="D17" s="18" t="s">
        <v>57</v>
      </c>
    </row>
    <row r="18" spans="1:4">
      <c r="A18" s="13" t="str">
        <f>Посещение!$A18</f>
        <v>i22s0658</v>
      </c>
      <c r="B18" s="19">
        <v>4</v>
      </c>
      <c r="C18" s="15">
        <v>6</v>
      </c>
      <c r="D18" s="18">
        <v>0</v>
      </c>
    </row>
    <row r="19" spans="1:4">
      <c r="A19" s="13" t="str">
        <f>Посещение!$A19</f>
        <v>i22s0971</v>
      </c>
      <c r="B19" s="14">
        <v>3.5</v>
      </c>
      <c r="C19" s="15">
        <v>8</v>
      </c>
      <c r="D19" s="20">
        <v>0</v>
      </c>
    </row>
    <row r="20" spans="1:4">
      <c r="A20" s="13" t="str">
        <f>Посещение!$A20</f>
        <v>i22s0625</v>
      </c>
      <c r="B20" s="19">
        <v>3</v>
      </c>
      <c r="C20" s="15">
        <v>8.5</v>
      </c>
      <c r="D20" s="18">
        <v>0</v>
      </c>
    </row>
    <row r="21" spans="1:4">
      <c r="A21" s="13" t="str">
        <f>Посещение!$A21</f>
        <v>i22s0630</v>
      </c>
      <c r="B21" s="14">
        <v>1.5</v>
      </c>
      <c r="C21" s="15" t="s">
        <v>54</v>
      </c>
      <c r="D21" s="18" t="s">
        <v>54</v>
      </c>
    </row>
    <row r="22" spans="1:4">
      <c r="A22" s="13" t="str">
        <f>Посещение!$A22</f>
        <v>i22s0996</v>
      </c>
      <c r="B22" s="14" t="s">
        <v>54</v>
      </c>
      <c r="C22" s="15">
        <v>5</v>
      </c>
      <c r="D22" s="20">
        <v>0</v>
      </c>
    </row>
    <row r="23" spans="1:4">
      <c r="A23" s="13" t="str">
        <f>Посещение!$A23</f>
        <v>i22s0645</v>
      </c>
      <c r="B23" s="19">
        <v>2</v>
      </c>
      <c r="C23" s="15">
        <v>0.5</v>
      </c>
      <c r="D23" s="18" t="s">
        <v>54</v>
      </c>
    </row>
    <row r="24" spans="1:4">
      <c r="A24" s="13" t="str">
        <f>Посещение!$A24</f>
        <v>i22s0999</v>
      </c>
      <c r="B24" s="19">
        <v>5</v>
      </c>
      <c r="C24" s="15">
        <v>10</v>
      </c>
      <c r="D24" s="18">
        <v>8</v>
      </c>
    </row>
    <row r="25" spans="1:4">
      <c r="A25" s="13" t="str">
        <f>Посещение!$A25</f>
        <v>i22s0640</v>
      </c>
      <c r="B25" s="14">
        <v>0.5</v>
      </c>
      <c r="C25" s="15">
        <v>3.5</v>
      </c>
      <c r="D25" s="18">
        <v>0</v>
      </c>
    </row>
    <row r="26" spans="1:4">
      <c r="A26" s="13" t="str">
        <f>Посещение!$A26</f>
        <v>i22s0968</v>
      </c>
      <c r="B26" s="14">
        <v>1.5</v>
      </c>
      <c r="C26" s="15">
        <v>4.5</v>
      </c>
      <c r="D26" s="18" t="s">
        <v>54</v>
      </c>
    </row>
    <row r="27" spans="1:4">
      <c r="A27" s="13" t="str">
        <f>Посещение!$A27</f>
        <v>i22s0970</v>
      </c>
      <c r="B27" s="14">
        <v>1.5</v>
      </c>
      <c r="C27" s="15">
        <v>6</v>
      </c>
      <c r="D27" s="18">
        <v>0</v>
      </c>
    </row>
    <row r="28" spans="1:4">
      <c r="A28" s="13" t="str">
        <f>Посещение!$A28</f>
        <v>i22s0656</v>
      </c>
      <c r="B28" s="14">
        <v>3.5</v>
      </c>
      <c r="C28" s="15" t="s">
        <v>54</v>
      </c>
      <c r="D28" s="18">
        <v>4</v>
      </c>
    </row>
    <row r="29" spans="1:4">
      <c r="A29" s="13" t="str">
        <f>Посещение!$A29</f>
        <v>i22s0646</v>
      </c>
      <c r="B29" s="19">
        <v>2</v>
      </c>
      <c r="C29" s="15" t="s">
        <v>54</v>
      </c>
      <c r="D29" s="20">
        <v>0</v>
      </c>
    </row>
    <row r="92" spans="8:8">
      <c r="H92" s="5" t="s">
        <v>47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J14" sqref="J14"/>
    </sheetView>
  </sheetViews>
  <sheetFormatPr defaultColWidth="9" defaultRowHeight="13.8" outlineLevelCol="5"/>
  <cols>
    <col min="2" max="2" width="13" customWidth="1"/>
    <col min="3" max="3" width="13.2833333333333" customWidth="1"/>
  </cols>
  <sheetData>
    <row r="1" spans="1:6">
      <c r="A1" s="1" t="str">
        <f>Посещение!$A3</f>
        <v>ID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</row>
    <row r="2" spans="1:5">
      <c r="A2" t="str">
        <f>Посещение!$A4</f>
        <v>i22s0633</v>
      </c>
      <c r="B2">
        <f t="array" ref="B2">SUM(IF(MOD(COLUMN(Посещение!B4:M4),2)=0,Посещение!B4:M4))</f>
        <v>6</v>
      </c>
      <c r="C2">
        <f t="array" ref="C2">SUM(IF(MOD(COLUMN(Посещение!B4:M4),2)=1,Посещение!B4:M4))</f>
        <v>3</v>
      </c>
      <c r="E2">
        <f>SUM(КТ!4:4)/КТ!$E$3*100</f>
        <v>10</v>
      </c>
    </row>
    <row r="3" spans="1:5">
      <c r="A3" t="str">
        <f>Посещение!$A5</f>
        <v>i22s0105</v>
      </c>
      <c r="B3">
        <f t="array" ref="B3">SUM(IF(MOD(COLUMN(Посещение!B5:M5),2)=0,Посещение!B5:M5))</f>
        <v>6</v>
      </c>
      <c r="C3">
        <f>SUM(IF(MOD(COLUMN(Посещение!B5:M5),2)=1,Посещение!B5:M5))</f>
        <v>0</v>
      </c>
      <c r="E3">
        <f>SUM(КТ!5:5)/КТ!$E$3*100</f>
        <v>16</v>
      </c>
    </row>
    <row r="4" spans="1:5">
      <c r="A4" t="str">
        <f>Посещение!$A6</f>
        <v>i22s0897</v>
      </c>
      <c r="B4">
        <f t="array" ref="B4">SUM(IF(MOD(COLUMN(Посещение!B6:M6),2)=0,Посещение!B6:M6))</f>
        <v>6</v>
      </c>
      <c r="C4">
        <f>SUM(IF(MOD(COLUMN(Посещение!B6:M6),2)=1,Посещение!B6:M6))</f>
        <v>0</v>
      </c>
      <c r="E4">
        <f>SUM(КТ!6:6)/КТ!$E$3*100</f>
        <v>40</v>
      </c>
    </row>
    <row r="5" spans="1:5">
      <c r="A5" t="str">
        <f>Посещение!$A7</f>
        <v>i22s0889</v>
      </c>
      <c r="B5">
        <f t="array" ref="B5">SUM(IF(MOD(COLUMN(Посещение!B7:M7),2)=0,Посещение!B7:M7))</f>
        <v>4.5</v>
      </c>
      <c r="C5">
        <f>SUM(IF(MOD(COLUMN(Посещение!B7:M7),2)=1,Посещение!B7:M7))</f>
        <v>0</v>
      </c>
      <c r="E5">
        <f>SUM(КТ!7:7)/КТ!$E$3*100</f>
        <v>46</v>
      </c>
    </row>
    <row r="6" spans="1:5">
      <c r="A6" t="str">
        <f>Посещение!$A8</f>
        <v>i22s0623</v>
      </c>
      <c r="B6">
        <f t="array" ref="B6">SUM(IF(MOD(COLUMN(Посещение!B8:M8),2)=0,Посещение!B8:M8))</f>
        <v>6</v>
      </c>
      <c r="C6">
        <f>SUM(IF(MOD(COLUMN(Посещение!B8:M8),2)=1,Посещение!B8:M8))</f>
        <v>0</v>
      </c>
      <c r="E6">
        <f>SUM(КТ!8:8)/КТ!$E$3*100</f>
        <v>66</v>
      </c>
    </row>
    <row r="7" spans="1:5">
      <c r="A7" t="str">
        <f>Посещение!$A9</f>
        <v>i22s0661</v>
      </c>
      <c r="B7">
        <f>SUM(IF(MOD(COLUMN(Посещение!B9:M9),2)=0,Посещение!B9:M9))</f>
        <v>4</v>
      </c>
      <c r="C7">
        <f>SUM(IF(MOD(COLUMN(Посещение!B9:M9),2)=1,Посещение!B9:M9))</f>
        <v>0</v>
      </c>
      <c r="E7">
        <f>SUM(КТ!9:9)/КТ!$E$3*100</f>
        <v>8</v>
      </c>
    </row>
    <row r="8" spans="1:5">
      <c r="A8" t="str">
        <f>Посещение!$A10</f>
        <v>i22s0893</v>
      </c>
      <c r="B8">
        <f>SUM(IF(MOD(COLUMN(Посещение!B10:M10),2)=0,Посещение!B10:M10))</f>
        <v>6</v>
      </c>
      <c r="C8">
        <f>SUM(IF(MOD(COLUMN(Посещение!B10:M10),2)=1,Посещение!B10:M10))</f>
        <v>0</v>
      </c>
      <c r="E8">
        <f>SUM(КТ!10:10)/КТ!$E$3*100</f>
        <v>28</v>
      </c>
    </row>
    <row r="9" spans="1:5">
      <c r="A9" t="str">
        <f>Посещение!$A11</f>
        <v>i22s0647</v>
      </c>
      <c r="B9">
        <f>SUM(IF(MOD(COLUMN(Посещение!B11:M11),2)=0,Посещение!B11:M11))</f>
        <v>0</v>
      </c>
      <c r="C9">
        <f>SUM(IF(MOD(COLUMN(Посещение!B11:M11),2)=1,Посещение!B11:M11))</f>
        <v>0</v>
      </c>
      <c r="E9">
        <f>SUM(КТ!11:11)/КТ!$E$3*100</f>
        <v>0</v>
      </c>
    </row>
    <row r="10" spans="1:5">
      <c r="A10" t="str">
        <f>Посещение!$A12</f>
        <v>i22s0629</v>
      </c>
      <c r="B10">
        <f>SUM(IF(MOD(COLUMN(Посещение!B12:M12),2)=0,Посещение!B12:M12))</f>
        <v>6</v>
      </c>
      <c r="C10">
        <f>SUM(IF(MOD(COLUMN(Посещение!B12:M12),2)=1,Посещение!B12:M12))</f>
        <v>0</v>
      </c>
      <c r="E10">
        <f>SUM(КТ!12:12)/КТ!$E$3*100</f>
        <v>28</v>
      </c>
    </row>
    <row r="11" spans="1:5">
      <c r="A11" t="str">
        <f>Посещение!$A13</f>
        <v>i22s0906</v>
      </c>
      <c r="B11">
        <f>SUM(IF(MOD(COLUMN(Посещение!B13:M13),2)=0,Посещение!B13:M13))</f>
        <v>6</v>
      </c>
      <c r="C11">
        <f>SUM(IF(MOD(COLUMN(Посещение!B13:M13),2)=1,Посещение!B13:M13))</f>
        <v>0</v>
      </c>
      <c r="E11">
        <f>SUM(КТ!13:13)/КТ!$E$3*100</f>
        <v>46</v>
      </c>
    </row>
    <row r="12" spans="1:5">
      <c r="A12" t="str">
        <f>Посещение!$A14</f>
        <v>i22s0908</v>
      </c>
      <c r="B12">
        <f>SUM(IF(MOD(COLUMN(Посещение!B14:M14),2)=0,Посещение!B14:M14))</f>
        <v>5</v>
      </c>
      <c r="C12">
        <f>SUM(IF(MOD(COLUMN(Посещение!B14:M14),2)=1,Посещение!B14:M14))</f>
        <v>0</v>
      </c>
      <c r="E12">
        <f>SUM(КТ!14:14)/КТ!$E$3*100</f>
        <v>28</v>
      </c>
    </row>
    <row r="13" spans="1:5">
      <c r="A13" t="str">
        <f>Посещение!$A15</f>
        <v>i22s0644</v>
      </c>
      <c r="B13">
        <f>SUM(IF(MOD(COLUMN(Посещение!B15:M15),2)=0,Посещение!B15:M15))</f>
        <v>8</v>
      </c>
      <c r="C13">
        <f>SUM(IF(MOD(COLUMN(Посещение!B15:M15),2)=1,Посещение!B15:M15))</f>
        <v>0</v>
      </c>
      <c r="E13">
        <f>SUM(КТ!15:15)/КТ!$E$3*100</f>
        <v>44</v>
      </c>
    </row>
    <row r="14" spans="1:5">
      <c r="A14" t="str">
        <f>Посещение!$A16</f>
        <v>i22s0915</v>
      </c>
      <c r="B14">
        <f>SUM(IF(MOD(COLUMN(Посещение!B16:M16),2)=0,Посещение!B16:M16))</f>
        <v>5</v>
      </c>
      <c r="C14">
        <f>SUM(IF(MOD(COLUMN(Посещение!B16:M16),2)=1,Посещение!B16:M16))</f>
        <v>0</v>
      </c>
      <c r="E14">
        <f>SUM(КТ!16:16)/КТ!$E$3*100</f>
        <v>0</v>
      </c>
    </row>
    <row r="15" spans="1:5">
      <c r="A15" t="str">
        <f>Посещение!$A17</f>
        <v>i22s0642</v>
      </c>
      <c r="B15">
        <f>SUM(IF(MOD(COLUMN(Посещение!B17:M17),2)=0,Посещение!B17:M17))</f>
        <v>6</v>
      </c>
      <c r="C15">
        <f>SUM(IF(MOD(COLUMN(Посещение!B17:M17),2)=1,Посещение!B17:M17))</f>
        <v>0</v>
      </c>
      <c r="E15">
        <f>SUM(КТ!17:17)/КТ!$E$3*100</f>
        <v>40</v>
      </c>
    </row>
    <row r="16" spans="1:5">
      <c r="A16" t="str">
        <f>Посещение!$A18</f>
        <v>i22s0658</v>
      </c>
      <c r="B16">
        <f>SUM(IF(MOD(COLUMN(Посещение!B18:M18),2)=0,Посещение!B18:M18))</f>
        <v>5</v>
      </c>
      <c r="C16">
        <f>SUM(IF(MOD(COLUMN(Посещение!B18:M18),2)=1,Посещение!B18:M18))</f>
        <v>0</v>
      </c>
      <c r="E16">
        <f>SUM(КТ!18:18)/КТ!$E$3*100</f>
        <v>40</v>
      </c>
    </row>
    <row r="17" spans="1:5">
      <c r="A17" t="str">
        <f>Посещение!$A19</f>
        <v>i22s0971</v>
      </c>
      <c r="B17">
        <f>SUM(IF(MOD(COLUMN(Посещение!B19:M19),2)=0,Посещение!B19:M19))</f>
        <v>6</v>
      </c>
      <c r="C17">
        <f>SUM(IF(MOD(COLUMN(Посещение!B19:M19),2)=1,Посещение!B19:M19))</f>
        <v>0</v>
      </c>
      <c r="E17">
        <f>SUM(КТ!19:19)/КТ!$E$3*100</f>
        <v>46</v>
      </c>
    </row>
    <row r="18" spans="1:5">
      <c r="A18" t="str">
        <f>Посещение!$A20</f>
        <v>i22s0625</v>
      </c>
      <c r="B18">
        <f>SUM(IF(MOD(COLUMN(Посещение!B20:M20),2)=0,Посещение!B20:M20))</f>
        <v>1</v>
      </c>
      <c r="C18">
        <f>SUM(IF(MOD(COLUMN(Посещение!B20:M20),2)=1,Посещение!B20:M20))</f>
        <v>0</v>
      </c>
      <c r="E18">
        <f>SUM(КТ!20:20)/КТ!$E$3*100</f>
        <v>46</v>
      </c>
    </row>
    <row r="19" spans="1:5">
      <c r="A19" t="str">
        <f>Посещение!$A21</f>
        <v>i22s0630</v>
      </c>
      <c r="B19">
        <f>SUM(IF(MOD(COLUMN(Посещение!B21:M21),2)=0,Посещение!B21:M21))</f>
        <v>5.5</v>
      </c>
      <c r="C19">
        <f>SUM(IF(MOD(COLUMN(Посещение!B21:M21),2)=1,Посещение!B21:M21))</f>
        <v>0</v>
      </c>
      <c r="E19">
        <f>SUM(КТ!21:21)/КТ!$E$3*100</f>
        <v>6</v>
      </c>
    </row>
    <row r="20" spans="1:5">
      <c r="A20" t="str">
        <f>Посещение!$A22</f>
        <v>i22s0996</v>
      </c>
      <c r="B20">
        <f>SUM(IF(MOD(COLUMN(Посещение!B22:M22),2)=0,Посещение!B22:M22))</f>
        <v>2</v>
      </c>
      <c r="C20">
        <f>SUM(IF(MOD(COLUMN(Посещение!B22:M22),2)=1,Посещение!B22:M22))</f>
        <v>0</v>
      </c>
      <c r="E20">
        <f>SUM(КТ!22:22)/КТ!$E$3*100</f>
        <v>20</v>
      </c>
    </row>
    <row r="21" spans="1:5">
      <c r="A21" t="str">
        <f>Посещение!$A23</f>
        <v>i22s0645</v>
      </c>
      <c r="B21">
        <f>SUM(IF(MOD(COLUMN(Посещение!B23:M23),2)=0,Посещение!B23:M23))</f>
        <v>5.5</v>
      </c>
      <c r="C21">
        <f>SUM(IF(MOD(COLUMN(Посещение!B23:M23),2)=1,Посещение!B23:M23))</f>
        <v>0</v>
      </c>
      <c r="E21">
        <f>SUM(КТ!23:23)/КТ!$E$3*100</f>
        <v>10</v>
      </c>
    </row>
    <row r="22" spans="1:5">
      <c r="A22" t="str">
        <f>Посещение!$A24</f>
        <v>i22s0999</v>
      </c>
      <c r="B22">
        <f>SUM(IF(MOD(COLUMN(Посещение!B24:M24),2)=0,Посещение!B24:M24))</f>
        <v>9</v>
      </c>
      <c r="C22">
        <f>SUM(IF(MOD(COLUMN(Посещение!B24:M24),2)=1,Посещение!B24:M24))</f>
        <v>0</v>
      </c>
      <c r="E22">
        <f>SUM(КТ!24:24)/КТ!$E$3*100</f>
        <v>92</v>
      </c>
    </row>
    <row r="23" spans="1:5">
      <c r="A23" t="str">
        <f>Посещение!$A25</f>
        <v>i22s0640</v>
      </c>
      <c r="B23">
        <f>SUM(IF(MOD(COLUMN(Посещение!B25:M25),2)=0,Посещение!B25:M25))</f>
        <v>7</v>
      </c>
      <c r="C23">
        <f>SUM(IF(MOD(COLUMN(Посещение!B25:M25),2)=1,Посещение!B25:M25))</f>
        <v>0</v>
      </c>
      <c r="E23">
        <f>SUM(КТ!25:25)/КТ!$E$3*100</f>
        <v>16</v>
      </c>
    </row>
    <row r="24" spans="1:5">
      <c r="A24" t="str">
        <f>Посещение!$A26</f>
        <v>i22s0968</v>
      </c>
      <c r="B24">
        <f>SUM(IF(MOD(COLUMN(Посещение!B26:M26),2)=0,Посещение!B26:M26))</f>
        <v>5</v>
      </c>
      <c r="C24">
        <f>SUM(IF(MOD(COLUMN(Посещение!B26:M26),2)=1,Посещение!B26:M26))</f>
        <v>0</v>
      </c>
      <c r="E24">
        <f>SUM(КТ!26:26)/КТ!$E$3*100</f>
        <v>24</v>
      </c>
    </row>
    <row r="25" spans="1:5">
      <c r="A25" t="str">
        <f>Посещение!$A27</f>
        <v>i22s0970</v>
      </c>
      <c r="B25">
        <f>SUM(IF(MOD(COLUMN(Посещение!B27:M27),2)=0,Посещение!B27:M27))</f>
        <v>8</v>
      </c>
      <c r="C25">
        <f>SUM(IF(MOD(COLUMN(Посещение!B27:M27),2)=1,Посещение!B27:M27))</f>
        <v>0</v>
      </c>
      <c r="E25">
        <f>SUM(КТ!27:27)/КТ!$E$3*100</f>
        <v>30</v>
      </c>
    </row>
    <row r="26" spans="1:5">
      <c r="A26" t="str">
        <f>Посещение!$A28</f>
        <v>i22s0656</v>
      </c>
      <c r="B26">
        <f>SUM(IF(MOD(COLUMN(Посещение!B28:M28),2)=0,Посещение!B28:M28))</f>
        <v>8</v>
      </c>
      <c r="C26">
        <f>SUM(IF(MOD(COLUMN(Посещение!B28:M28),2)=1,Посещение!B28:M28))</f>
        <v>0</v>
      </c>
      <c r="E26">
        <f>SUM(КТ!28:28)/КТ!$E$3*100</f>
        <v>30</v>
      </c>
    </row>
    <row r="27" spans="1:5">
      <c r="A27" t="str">
        <f>Посещение!$A29</f>
        <v>i22s0646</v>
      </c>
      <c r="B27">
        <f>SUM(IF(MOD(COLUMN(Посещение!B29:M29),2)=0,Посещение!B29:M29))</f>
        <v>5</v>
      </c>
      <c r="C27">
        <f>SUM(IF(MOD(COLUMN(Посещение!B29:M29),2)=1,Посещение!B29:M29))</f>
        <v>0</v>
      </c>
      <c r="E27">
        <f>SUM(КТ!29:29)/КТ!$E$3*100</f>
        <v>8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Посещение</vt:lpstr>
      <vt:lpstr>ДЗ</vt:lpstr>
      <vt:lpstr>КТ</vt:lpstr>
      <vt:lpstr>Итог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lexsirius</cp:lastModifiedBy>
  <cp:revision>7</cp:revision>
  <dcterms:created xsi:type="dcterms:W3CDTF">2022-10-23T05:59:00Z</dcterms:created>
  <dcterms:modified xsi:type="dcterms:W3CDTF">2022-10-26T14:56:09Z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