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  <sheet state="visible" name="Sheet 2" sheetId="2" r:id="rId4"/>
  </sheets>
  <definedNames/>
  <calcPr/>
</workbook>
</file>

<file path=xl/sharedStrings.xml><?xml version="1.0" encoding="utf-8"?>
<sst xmlns="http://schemas.openxmlformats.org/spreadsheetml/2006/main" count="70" uniqueCount="33">
  <si>
    <t>SOUTH KOREA DATA</t>
  </si>
  <si>
    <t>South Korea</t>
  </si>
  <si>
    <t>Year</t>
  </si>
  <si>
    <t>Population</t>
  </si>
  <si>
    <t>Household Debt / GDP</t>
  </si>
  <si>
    <t>Foreign Exchange Reserves</t>
  </si>
  <si>
    <t>Japan Data</t>
  </si>
  <si>
    <t>Taiwan Data</t>
  </si>
  <si>
    <t>Household Debt</t>
  </si>
  <si>
    <t>GDP</t>
  </si>
  <si>
    <t>Household Debt/GDP</t>
  </si>
  <si>
    <t>http://www.theglobaleconomy.com/Japan/Reserves/</t>
  </si>
  <si>
    <t>https://www.ceicdata.com/en/indicator/taiwan/household-debt</t>
  </si>
  <si>
    <t>*Taiwan source: http://www.worldometers.info/world-population/taiwan-population/</t>
  </si>
  <si>
    <t>*World Bank doesn't show consumer debt</t>
  </si>
  <si>
    <t>South Korea Consumer Debt: https://qz.com/943466/south-koreas-new-president-will-have-an-astronomical-level-of-household-debt-to-deal-with/</t>
  </si>
  <si>
    <t>Taiwan Consumer Debt: https://www.ceicdata.com/indicator/taiwan/household-debt--of-nominal-gdp</t>
  </si>
  <si>
    <t>SK household Debt/GDP: https://financialtribune.com/articles/world-economy/60601/south-korea-household-debt-to-gdp-ratio-reaches-90-percent</t>
  </si>
  <si>
    <t>Taiwan householdDebt/GDP: http://focustaiwan.tw/news/aeco/201705200006.asp</t>
  </si>
  <si>
    <t>Japan: https://www.ceicdata.com/indicator/japan/household-debt--of-nominal-gdp</t>
  </si>
  <si>
    <t>https://tradingeconomics.com/japan/households-debt-to-gdp</t>
  </si>
  <si>
    <t>Japan Reserves: https://ycharts.com/indicators/reports/bank_of_japan_reserves</t>
  </si>
  <si>
    <t>FOR EX RESERVES: https://www.cia.gov/library/publications/the-world-factbook/rankorder/2188rank.html</t>
  </si>
  <si>
    <t>Real ratio? (or diff. sources?)</t>
  </si>
  <si>
    <t>Consumer Debt / Nominal GDP</t>
  </si>
  <si>
    <t>Japan</t>
  </si>
  <si>
    <t>Taiwan</t>
  </si>
  <si>
    <t>Indonesia</t>
  </si>
  <si>
    <t>Malaysia</t>
  </si>
  <si>
    <t>Thailand</t>
  </si>
  <si>
    <t>Philippines</t>
  </si>
  <si>
    <t>Forex data all from the Worldbank</t>
  </si>
  <si>
    <t>population and household debt/gdp from trading economics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</si>
</sst>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0.000"/>
    <numFmt numFmtId="167" formatCode="#,##0.000"/>
  </numFmts>
  <fonts count="13">
    <font>
      <sz val="10.0"/>
      <color rgb="FF000000"/>
      <name val="Arial"/>
    </font>
    <font>
      <b/>
    </font>
    <font/>
    <font>
      <sz val="11.0"/>
      <color rgb="FF000000"/>
      <name val="Sans-serif"/>
    </font>
    <font>
      <color rgb="FF222222"/>
      <name val="Arial"/>
    </font>
    <font>
      <sz val="11.0"/>
      <color rgb="FF000000"/>
      <name val="Arial"/>
    </font>
    <font>
      <color rgb="FF000000"/>
      <name val="Arial"/>
    </font>
    <font>
      <sz val="11.0"/>
      <name val="Arial"/>
    </font>
    <font>
      <u/>
      <color rgb="FF0000FF"/>
    </font>
    <font>
      <b/>
      <sz val="12.0"/>
    </font>
    <font>
      <sz val="11.0"/>
      <name val="Sans-serif"/>
    </font>
    <font>
      <sz val="10.0"/>
      <name val="Sans-serif"/>
    </font>
    <font>
      <color rgb="FF22222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3" xfId="0" applyAlignment="1" applyFill="1" applyFont="1" applyNumberFormat="1">
      <alignment horizontal="right"/>
    </xf>
    <xf borderId="0" fillId="2" fontId="3" numFmtId="4" xfId="0" applyAlignment="1" applyFont="1" applyNumberFormat="1">
      <alignment horizontal="right"/>
    </xf>
    <xf borderId="0" fillId="0" fontId="2" numFmtId="4" xfId="0" applyAlignment="1" applyFont="1" applyNumberFormat="1">
      <alignment/>
    </xf>
    <xf borderId="0" fillId="0" fontId="2" numFmtId="164" xfId="0" applyAlignment="1" applyFont="1" applyNumberFormat="1">
      <alignment/>
    </xf>
    <xf borderId="0" fillId="3" fontId="4" numFmtId="3" xfId="0" applyAlignment="1" applyFill="1" applyFont="1" applyNumberFormat="1">
      <alignment horizontal="right"/>
    </xf>
    <xf borderId="0" fillId="0" fontId="2" numFmtId="165" xfId="0" applyAlignment="1" applyFont="1" applyNumberFormat="1">
      <alignment/>
    </xf>
    <xf borderId="0" fillId="0" fontId="5" numFmtId="165" xfId="0" applyAlignment="1" applyFont="1" applyNumberFormat="1">
      <alignment horizontal="right" vertical="top"/>
    </xf>
    <xf borderId="0" fillId="3" fontId="6" numFmtId="3" xfId="0" applyAlignment="1" applyFont="1" applyNumberFormat="1">
      <alignment horizontal="right"/>
    </xf>
    <xf borderId="0" fillId="4" fontId="7" numFmtId="3" xfId="0" applyAlignment="1" applyFill="1" applyFont="1" applyNumberFormat="1">
      <alignment horizontal="right" vertical="top"/>
    </xf>
    <xf borderId="0" fillId="0" fontId="2" numFmtId="2" xfId="0" applyFont="1" applyNumberFormat="1"/>
    <xf borderId="0" fillId="0" fontId="2" numFmtId="3" xfId="0" applyAlignment="1" applyFont="1" applyNumberForma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0" numFmtId="3" xfId="0" applyAlignment="1" applyFont="1" applyNumberFormat="1">
      <alignment horizontal="right"/>
    </xf>
    <xf borderId="0" fillId="0" fontId="11" numFmtId="4" xfId="0" applyAlignment="1" applyFont="1" applyNumberFormat="1">
      <alignment horizontal="right"/>
    </xf>
    <xf borderId="0" fillId="0" fontId="3" numFmtId="3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0" numFmtId="165" xfId="0" applyAlignment="1" applyFont="1" applyNumberFormat="1">
      <alignment horizontal="right" vertical="top"/>
    </xf>
    <xf borderId="0" fillId="0" fontId="6" numFmtId="3" xfId="0" applyAlignment="1" applyFont="1" applyNumberFormat="1">
      <alignment horizontal="right"/>
    </xf>
    <xf borderId="0" fillId="0" fontId="7" numFmtId="3" xfId="0" applyAlignment="1" applyFont="1" applyNumberFormat="1">
      <alignment horizontal="right" vertical="top"/>
    </xf>
    <xf borderId="0" fillId="0" fontId="12" numFmtId="0" xfId="0" applyAlignment="1" applyFont="1">
      <alignment horizontal="left"/>
    </xf>
    <xf borderId="0" fillId="0" fontId="2" numFmtId="166" xfId="0" applyAlignment="1" applyFont="1" applyNumberFormat="1">
      <alignment/>
    </xf>
    <xf borderId="0" fillId="0" fontId="2" numFmtId="167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theglobaleconomy.com/Japan/Reserves/" TargetMode="External"/><Relationship Id="rId2" Type="http://schemas.openxmlformats.org/officeDocument/2006/relationships/hyperlink" Target="https://www.ceicdata.com/en/indicator/taiwan/household-debt" TargetMode="External"/><Relationship Id="rId3" Type="http://schemas.openxmlformats.org/officeDocument/2006/relationships/hyperlink" Target="https://tradingeconomics.com/japan/households-debt-to-gdp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14"/>
    <col customWidth="1" min="3" max="3" width="21.86"/>
    <col customWidth="1" min="4" max="4" width="27.43"/>
    <col customWidth="1" min="5" max="5" width="18.43"/>
    <col customWidth="1" min="6" max="6" width="18.57"/>
  </cols>
  <sheetData>
    <row r="1">
      <c r="A1" s="15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</row>
    <row r="3">
      <c r="A3" s="2">
        <v>2010.0</v>
      </c>
      <c r="B3" s="16">
        <v>4.9554112E7</v>
      </c>
      <c r="C3" s="2">
        <v>0.84</v>
      </c>
      <c r="D3" s="6">
        <v>2.9214E11</v>
      </c>
    </row>
    <row r="4">
      <c r="A4" s="2">
        <v>2011.0</v>
      </c>
      <c r="B4" s="16">
        <v>4.9936638E7</v>
      </c>
      <c r="C4" s="2">
        <v>0.81</v>
      </c>
      <c r="D4" s="6">
        <v>3.0693E11</v>
      </c>
    </row>
    <row r="5">
      <c r="A5" s="2">
        <v>2012.0</v>
      </c>
      <c r="B5" s="16">
        <v>5.0199853E7</v>
      </c>
      <c r="C5" s="2">
        <v>0.83</v>
      </c>
      <c r="D5" s="6">
        <v>3.2772E11</v>
      </c>
    </row>
    <row r="6">
      <c r="A6" s="2">
        <v>2013.0</v>
      </c>
      <c r="B6" s="16">
        <v>5.0428893E7</v>
      </c>
      <c r="C6" s="17">
        <v>0.84</v>
      </c>
      <c r="D6" s="6">
        <v>3.4569E11</v>
      </c>
    </row>
    <row r="7">
      <c r="A7" s="2">
        <v>2014.0</v>
      </c>
      <c r="B7" s="16">
        <v>5.0746659E7</v>
      </c>
      <c r="C7" s="2">
        <v>0.86</v>
      </c>
      <c r="D7" s="6">
        <v>3.6283E11</v>
      </c>
    </row>
    <row r="8">
      <c r="A8" s="2">
        <v>2015.0</v>
      </c>
      <c r="B8" s="16">
        <v>5.1014947E7</v>
      </c>
      <c r="C8" s="2">
        <v>0.91</v>
      </c>
      <c r="D8" s="6">
        <v>3.6671E11</v>
      </c>
    </row>
    <row r="9">
      <c r="A9" s="2">
        <v>2016.0</v>
      </c>
      <c r="B9" s="16">
        <v>5.1245707E7</v>
      </c>
      <c r="C9" s="5">
        <v>0.956</v>
      </c>
      <c r="D9" s="6">
        <v>3.727E11</v>
      </c>
    </row>
    <row r="11">
      <c r="A11" s="15" t="s">
        <v>25</v>
      </c>
    </row>
    <row r="12">
      <c r="A12" s="2" t="s">
        <v>2</v>
      </c>
      <c r="B12" s="2" t="s">
        <v>3</v>
      </c>
      <c r="C12" s="2" t="s">
        <v>4</v>
      </c>
      <c r="D12" s="2" t="s">
        <v>5</v>
      </c>
    </row>
    <row r="13">
      <c r="A13" s="2">
        <v>2010.0</v>
      </c>
      <c r="B13" s="18">
        <v>1.2807E8</v>
      </c>
      <c r="C13" s="2">
        <v>0.65</v>
      </c>
      <c r="D13" s="8">
        <v>1.09607E12</v>
      </c>
    </row>
    <row r="14">
      <c r="A14" s="2">
        <v>2011.0</v>
      </c>
      <c r="B14" s="18">
        <v>1.27817277E8</v>
      </c>
      <c r="C14" s="2">
        <v>0.663</v>
      </c>
      <c r="D14" s="8">
        <v>1.29584E12</v>
      </c>
    </row>
    <row r="15">
      <c r="A15" s="2">
        <v>2012.0</v>
      </c>
      <c r="B15" s="18">
        <v>1.27561489E8</v>
      </c>
      <c r="C15" s="2">
        <v>0.657</v>
      </c>
      <c r="D15" s="8">
        <v>1.26809E12</v>
      </c>
    </row>
    <row r="16">
      <c r="A16" s="2">
        <v>2013.0</v>
      </c>
      <c r="B16" s="18">
        <v>1.27338621E8</v>
      </c>
      <c r="C16" s="19">
        <v>0.662</v>
      </c>
      <c r="D16" s="8">
        <v>1.26685E12</v>
      </c>
    </row>
    <row r="17">
      <c r="A17" s="2">
        <v>2014.0</v>
      </c>
      <c r="B17" s="18">
        <v>1.271318E8</v>
      </c>
      <c r="C17" s="2">
        <v>0.66</v>
      </c>
      <c r="D17" s="8">
        <v>1.26068E12</v>
      </c>
    </row>
    <row r="18">
      <c r="A18" s="2">
        <v>2015.0</v>
      </c>
      <c r="B18" s="18">
        <v>1.26958472E8</v>
      </c>
      <c r="C18" s="2">
        <v>0.66</v>
      </c>
      <c r="D18" s="8">
        <v>1.2331E12</v>
      </c>
    </row>
    <row r="19">
      <c r="A19" s="2">
        <v>2016.0</v>
      </c>
      <c r="B19" s="7">
        <v>1.26323715E8</v>
      </c>
      <c r="C19" s="5">
        <v>0.65</v>
      </c>
      <c r="D19" s="20">
        <v>1.233E12</v>
      </c>
    </row>
    <row r="21">
      <c r="A21" s="15" t="s">
        <v>26</v>
      </c>
    </row>
    <row r="23">
      <c r="A23" s="2" t="s">
        <v>2</v>
      </c>
      <c r="B23" s="2" t="s">
        <v>3</v>
      </c>
      <c r="C23" s="2" t="s">
        <v>8</v>
      </c>
      <c r="D23" s="2" t="s">
        <v>9</v>
      </c>
      <c r="E23" s="2" t="s">
        <v>10</v>
      </c>
      <c r="F23" s="2" t="s">
        <v>5</v>
      </c>
    </row>
    <row r="24">
      <c r="A24" s="2">
        <v>2010.0</v>
      </c>
      <c r="B24" s="10">
        <v>2.302496E7</v>
      </c>
      <c r="C24" s="8">
        <v>3.7470477E11</v>
      </c>
      <c r="D24" s="8">
        <v>4.4614E11</v>
      </c>
      <c r="E24" s="12">
        <f t="shared" ref="E24:E30" si="1">C24/D24</f>
        <v>0.8398815843</v>
      </c>
      <c r="F24" s="13">
        <v>3.50711E11</v>
      </c>
    </row>
    <row r="25">
      <c r="A25" s="2">
        <v>2011.0</v>
      </c>
      <c r="B25" s="10">
        <v>2.307178E7</v>
      </c>
      <c r="C25" s="8">
        <v>4.0910976E11</v>
      </c>
      <c r="D25" s="8">
        <v>4.8567E11</v>
      </c>
      <c r="E25" s="12">
        <f t="shared" si="1"/>
        <v>0.8423616036</v>
      </c>
      <c r="F25" s="13">
        <v>3.87111E11</v>
      </c>
    </row>
    <row r="26">
      <c r="A26" s="2">
        <v>2012.0</v>
      </c>
      <c r="B26" s="10">
        <v>2.323494E7</v>
      </c>
      <c r="C26" s="8">
        <v>4.2027708E11</v>
      </c>
      <c r="D26" s="8">
        <v>4.9592E11</v>
      </c>
      <c r="E26" s="12">
        <f t="shared" si="1"/>
        <v>0.8474695112</v>
      </c>
      <c r="F26" s="13">
        <v>3.90304E11</v>
      </c>
    </row>
    <row r="27">
      <c r="A27" s="2">
        <v>2013.0</v>
      </c>
      <c r="B27" s="10">
        <v>2.329972E7</v>
      </c>
      <c r="C27" s="8">
        <v>4.5005829E11</v>
      </c>
      <c r="D27" s="8">
        <v>5.1159E11</v>
      </c>
      <c r="E27" s="12">
        <f t="shared" si="1"/>
        <v>0.8797245646</v>
      </c>
      <c r="F27" s="13">
        <v>4.06557E11</v>
      </c>
    </row>
    <row r="28">
      <c r="A28" s="2">
        <v>2014.0</v>
      </c>
      <c r="B28" s="21">
        <v>2.335993E7</v>
      </c>
      <c r="C28" s="8">
        <v>4.6594367E11</v>
      </c>
      <c r="D28" s="8">
        <v>5.3008E11</v>
      </c>
      <c r="E28" s="12">
        <f t="shared" si="1"/>
        <v>0.8790063198</v>
      </c>
      <c r="F28" s="13">
        <v>4.16935E11</v>
      </c>
    </row>
    <row r="29">
      <c r="A29" s="2">
        <v>2015.0</v>
      </c>
      <c r="B29" s="22">
        <v>2.3381038E7</v>
      </c>
      <c r="C29" s="8">
        <v>4.5596439E11</v>
      </c>
      <c r="D29" s="8">
        <v>5.23038E11</v>
      </c>
      <c r="E29" s="12">
        <f t="shared" si="1"/>
        <v>0.8717614973</v>
      </c>
      <c r="F29" s="13">
        <v>4.15903E11</v>
      </c>
    </row>
    <row r="30">
      <c r="A30" s="2">
        <v>2016.0</v>
      </c>
      <c r="B30" s="22">
        <v>2.33956E7</v>
      </c>
      <c r="C30" s="9">
        <v>4.569E11</v>
      </c>
      <c r="D30" s="8">
        <v>5.19E11</v>
      </c>
      <c r="E30" s="12">
        <f t="shared" si="1"/>
        <v>0.8803468208</v>
      </c>
      <c r="F30" s="20">
        <v>4.25978E11</v>
      </c>
    </row>
    <row r="32">
      <c r="A32" s="15" t="s">
        <v>27</v>
      </c>
    </row>
    <row r="34">
      <c r="A34" s="2" t="s">
        <v>2</v>
      </c>
      <c r="B34" s="2" t="s">
        <v>3</v>
      </c>
      <c r="C34" s="2" t="s">
        <v>10</v>
      </c>
      <c r="D34" s="2" t="s">
        <v>5</v>
      </c>
    </row>
    <row r="35">
      <c r="A35" s="2">
        <v>2010.0</v>
      </c>
      <c r="B35" s="13">
        <v>2.385E8</v>
      </c>
      <c r="C35" s="2">
        <v>0.13</v>
      </c>
      <c r="D35" s="13">
        <v>9.6211E10</v>
      </c>
      <c r="E35" s="23"/>
      <c r="F35" s="23"/>
      <c r="G35" s="23"/>
      <c r="H35" s="23"/>
      <c r="I35" s="23"/>
      <c r="J35" s="23"/>
      <c r="K35" s="23"/>
    </row>
    <row r="36">
      <c r="A36" s="2">
        <v>2011.0</v>
      </c>
      <c r="B36" s="13">
        <v>2.42E8</v>
      </c>
      <c r="C36" s="2">
        <v>0.146</v>
      </c>
      <c r="D36" s="13">
        <v>1.10137E11</v>
      </c>
    </row>
    <row r="37">
      <c r="A37" s="2">
        <v>2012.0</v>
      </c>
      <c r="B37" s="13">
        <v>2.454E8</v>
      </c>
      <c r="C37" s="2">
        <v>0.16</v>
      </c>
      <c r="D37" s="13">
        <v>1.12798E11</v>
      </c>
    </row>
    <row r="38">
      <c r="A38" s="2">
        <v>2013.0</v>
      </c>
      <c r="B38" s="13">
        <v>2.488E8</v>
      </c>
      <c r="C38" s="2">
        <v>0.17</v>
      </c>
      <c r="D38" s="13">
        <v>9.9387E10</v>
      </c>
    </row>
    <row r="39">
      <c r="A39" s="2">
        <v>2014.0</v>
      </c>
      <c r="B39" s="13">
        <v>2.522E8</v>
      </c>
      <c r="C39" s="2">
        <v>0.17</v>
      </c>
      <c r="D39" s="13">
        <v>1.11863E11</v>
      </c>
    </row>
    <row r="40">
      <c r="A40" s="2">
        <v>2015.0</v>
      </c>
      <c r="B40" s="13">
        <v>2.5546E8</v>
      </c>
      <c r="C40" s="2">
        <v>0.17</v>
      </c>
      <c r="D40" s="13">
        <v>1.05929E11</v>
      </c>
    </row>
    <row r="41">
      <c r="A41" s="2">
        <v>2016.0</v>
      </c>
      <c r="B41" s="13">
        <v>2.587E8</v>
      </c>
      <c r="C41" s="2">
        <v>0.17</v>
      </c>
      <c r="D41" s="13">
        <v>1.164E11</v>
      </c>
    </row>
    <row r="43">
      <c r="A43" s="15" t="s">
        <v>28</v>
      </c>
    </row>
    <row r="45">
      <c r="A45" s="2" t="s">
        <v>2</v>
      </c>
      <c r="B45" s="2" t="s">
        <v>3</v>
      </c>
      <c r="C45" s="2" t="s">
        <v>10</v>
      </c>
      <c r="D45" s="2" t="s">
        <v>5</v>
      </c>
    </row>
    <row r="46">
      <c r="A46" s="2">
        <v>2010.0</v>
      </c>
      <c r="B46" s="13">
        <v>2.83E7</v>
      </c>
      <c r="C46" s="2">
        <v>0.72</v>
      </c>
      <c r="D46" s="13">
        <v>1.06528E11</v>
      </c>
    </row>
    <row r="47">
      <c r="A47" s="2">
        <v>2011.0</v>
      </c>
      <c r="B47" s="13">
        <v>2.906E7</v>
      </c>
      <c r="C47" s="2">
        <v>0.76</v>
      </c>
      <c r="D47" s="13">
        <v>1.33572E11</v>
      </c>
    </row>
    <row r="48">
      <c r="A48" s="2">
        <v>2012.0</v>
      </c>
      <c r="B48" s="13">
        <v>2.951E7</v>
      </c>
      <c r="C48" s="2">
        <v>0.81</v>
      </c>
      <c r="D48" s="13">
        <v>1.39731E11</v>
      </c>
    </row>
    <row r="49">
      <c r="A49" s="2">
        <v>2013.0</v>
      </c>
      <c r="B49" s="13">
        <v>3.021E7</v>
      </c>
      <c r="C49" s="2">
        <v>0.868</v>
      </c>
      <c r="D49" s="13">
        <v>1.34854E11</v>
      </c>
    </row>
    <row r="50">
      <c r="A50" s="2">
        <v>2014.0</v>
      </c>
      <c r="B50" s="13">
        <v>3.06E7</v>
      </c>
      <c r="C50" s="2">
        <v>0.879</v>
      </c>
      <c r="D50" s="13">
        <v>1.15959E11</v>
      </c>
    </row>
    <row r="51">
      <c r="A51" s="2">
        <v>2015.0</v>
      </c>
      <c r="B51" s="13">
        <v>3.12E7</v>
      </c>
      <c r="C51" s="2">
        <v>0.891</v>
      </c>
      <c r="D51" s="13">
        <v>9.5282E10</v>
      </c>
    </row>
    <row r="52">
      <c r="A52" s="2">
        <v>2016.0</v>
      </c>
      <c r="B52" s="13">
        <v>3.17E7</v>
      </c>
      <c r="C52" s="2">
        <v>0.884</v>
      </c>
      <c r="D52" s="13">
        <v>9.738E10</v>
      </c>
    </row>
    <row r="54">
      <c r="A54" s="15" t="s">
        <v>29</v>
      </c>
    </row>
    <row r="56">
      <c r="A56" s="2" t="s">
        <v>2</v>
      </c>
      <c r="B56" s="2" t="s">
        <v>3</v>
      </c>
      <c r="C56" s="2" t="s">
        <v>10</v>
      </c>
      <c r="D56" s="2" t="s">
        <v>5</v>
      </c>
    </row>
    <row r="57">
      <c r="A57" s="2">
        <v>2010.0</v>
      </c>
      <c r="B57" s="13">
        <v>6.388E7</v>
      </c>
      <c r="C57" s="2">
        <v>0.525</v>
      </c>
      <c r="D57" s="13">
        <v>1.72028E11</v>
      </c>
    </row>
    <row r="58">
      <c r="A58" s="2">
        <v>2011.0</v>
      </c>
      <c r="B58" s="13">
        <v>6.408E7</v>
      </c>
      <c r="C58" s="2">
        <v>0.587</v>
      </c>
      <c r="D58" s="13">
        <v>1.74891E11</v>
      </c>
    </row>
    <row r="59">
      <c r="A59" s="2">
        <v>2012.0</v>
      </c>
      <c r="B59" s="13">
        <v>6.446E7</v>
      </c>
      <c r="C59" s="2">
        <v>0.628</v>
      </c>
      <c r="D59" s="13">
        <v>1.81481E11</v>
      </c>
    </row>
    <row r="60">
      <c r="A60" s="2">
        <v>2013.0</v>
      </c>
      <c r="B60" s="13">
        <v>6.479E7</v>
      </c>
      <c r="C60" s="2">
        <v>0.664</v>
      </c>
      <c r="D60" s="13">
        <v>1.6723E11</v>
      </c>
    </row>
    <row r="61">
      <c r="A61" s="2">
        <v>2014.0</v>
      </c>
      <c r="B61" s="13">
        <v>6.512E7</v>
      </c>
      <c r="C61" s="2">
        <v>0.695</v>
      </c>
      <c r="D61" s="13">
        <v>1.57163E11</v>
      </c>
    </row>
    <row r="62">
      <c r="A62" s="2">
        <v>2015.0</v>
      </c>
      <c r="B62" s="13">
        <v>6.573E7</v>
      </c>
      <c r="C62" s="2">
        <v>0.707</v>
      </c>
      <c r="D62" s="13">
        <v>1.5646E11</v>
      </c>
    </row>
    <row r="63">
      <c r="A63" s="2">
        <v>2016.0</v>
      </c>
      <c r="B63" s="13">
        <v>6.593E7</v>
      </c>
      <c r="C63" s="2">
        <v>0.713</v>
      </c>
      <c r="D63" s="13">
        <v>1.814E11</v>
      </c>
    </row>
    <row r="66">
      <c r="A66" s="15" t="s">
        <v>30</v>
      </c>
    </row>
    <row r="68">
      <c r="A68" s="2" t="s">
        <v>2</v>
      </c>
      <c r="B68" s="2" t="s">
        <v>3</v>
      </c>
      <c r="C68" s="2" t="s">
        <v>10</v>
      </c>
      <c r="D68" s="2" t="s">
        <v>5</v>
      </c>
    </row>
    <row r="69">
      <c r="A69" s="2">
        <v>2010.0</v>
      </c>
      <c r="B69" s="13">
        <v>9.26E7</v>
      </c>
      <c r="C69" s="24">
        <f>9.845/199</f>
        <v>0.04947236181</v>
      </c>
      <c r="D69" s="13">
        <v>6.2326E10</v>
      </c>
    </row>
    <row r="70">
      <c r="A70" s="2">
        <v>2011.0</v>
      </c>
      <c r="B70" s="13">
        <v>9.48E7</v>
      </c>
      <c r="C70" s="24">
        <f>11.804/224.12</f>
        <v>0.05266821346</v>
      </c>
      <c r="D70" s="13">
        <v>7.5123E10</v>
      </c>
    </row>
    <row r="71">
      <c r="A71" s="2">
        <v>2012.0</v>
      </c>
      <c r="B71" s="13">
        <v>9.71E7</v>
      </c>
      <c r="C71" s="25">
        <f>14.1/250.1</f>
        <v>0.05637744902</v>
      </c>
      <c r="D71" s="13">
        <v>8.3789E10</v>
      </c>
    </row>
    <row r="72">
      <c r="A72" s="2">
        <v>2013.0</v>
      </c>
      <c r="B72" s="13">
        <v>9.88E7</v>
      </c>
      <c r="C72" s="25">
        <f>16.2/271</f>
        <v>0.05977859779</v>
      </c>
      <c r="D72" s="13">
        <v>8.3182E10</v>
      </c>
    </row>
    <row r="73">
      <c r="A73" s="2">
        <v>2014.0</v>
      </c>
      <c r="B73" s="13">
        <v>1.005E8</v>
      </c>
      <c r="C73" s="25">
        <f>18.5/284.8</f>
        <v>0.06495786517</v>
      </c>
      <c r="D73" s="13">
        <v>7.9629E10</v>
      </c>
    </row>
    <row r="74">
      <c r="A74" s="2">
        <v>2015.0</v>
      </c>
      <c r="B74" s="13">
        <v>1.022E8</v>
      </c>
      <c r="C74" s="25">
        <f>21.7/292.45</f>
        <v>0.07420071807</v>
      </c>
      <c r="D74" s="13">
        <v>8.064E10</v>
      </c>
    </row>
    <row r="75">
      <c r="A75" s="2">
        <v>2016.0</v>
      </c>
      <c r="B75" s="13">
        <v>1.039E8</v>
      </c>
      <c r="C75" s="25">
        <f>24.8/311.7</f>
        <v>0.07956368303</v>
      </c>
      <c r="D75" s="13">
        <v>7.999E10</v>
      </c>
    </row>
    <row r="77">
      <c r="A77" s="2" t="s">
        <v>31</v>
      </c>
    </row>
    <row r="78">
      <c r="A78" s="2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20.0"/>
    <col customWidth="1" min="3" max="3" width="21.86"/>
    <col customWidth="1" min="4" max="4" width="24.57"/>
    <col customWidth="1" min="5" max="5" width="22.57"/>
    <col customWidth="1" min="6" max="6" width="25.71"/>
    <col customWidth="1" min="7" max="7" width="18.29"/>
    <col customWidth="1" min="8" max="8" width="19.71"/>
  </cols>
  <sheetData>
    <row r="2">
      <c r="A2" s="1" t="s">
        <v>0</v>
      </c>
    </row>
    <row r="3">
      <c r="A3" s="2" t="s">
        <v>2</v>
      </c>
      <c r="B3" s="2">
        <v>2010.0</v>
      </c>
      <c r="C3" s="2">
        <v>2011.0</v>
      </c>
      <c r="D3" s="2">
        <v>2012.0</v>
      </c>
      <c r="E3" s="2">
        <v>2013.0</v>
      </c>
      <c r="F3" s="2">
        <v>2014.0</v>
      </c>
      <c r="G3" s="2">
        <v>2015.0</v>
      </c>
      <c r="H3" s="2">
        <v>2016.0</v>
      </c>
    </row>
    <row r="4">
      <c r="A4" s="2" t="s">
        <v>3</v>
      </c>
      <c r="B4" s="3">
        <v>4.9554112E7</v>
      </c>
      <c r="C4" s="3">
        <v>4.9936638E7</v>
      </c>
      <c r="D4" s="3">
        <v>5.0199853E7</v>
      </c>
      <c r="E4" s="3">
        <v>5.0428893E7</v>
      </c>
      <c r="F4" s="3">
        <v>5.0746659E7</v>
      </c>
      <c r="G4" s="3">
        <v>5.1014947E7</v>
      </c>
      <c r="H4" s="3">
        <v>5.1245707E7</v>
      </c>
    </row>
    <row r="5">
      <c r="A5" s="2" t="s">
        <v>4</v>
      </c>
      <c r="B5" s="2">
        <v>0.84</v>
      </c>
      <c r="C5" s="2">
        <v>0.81</v>
      </c>
      <c r="D5" s="2">
        <v>0.83</v>
      </c>
      <c r="E5" s="4">
        <v>0.84</v>
      </c>
      <c r="F5" s="2">
        <v>0.86</v>
      </c>
      <c r="G5" s="2">
        <v>0.91</v>
      </c>
      <c r="H5" s="5">
        <v>0.956</v>
      </c>
      <c r="I5" s="2"/>
    </row>
    <row r="6">
      <c r="A6" s="2" t="s">
        <v>5</v>
      </c>
      <c r="B6" s="6">
        <v>2.9214E11</v>
      </c>
      <c r="C6" s="6">
        <v>3.0693E11</v>
      </c>
      <c r="D6" s="6">
        <v>3.2772E11</v>
      </c>
      <c r="E6" s="6">
        <v>3.4569E11</v>
      </c>
      <c r="F6" s="6">
        <v>3.6283E11</v>
      </c>
      <c r="G6" s="6">
        <v>3.6671E11</v>
      </c>
      <c r="H6" s="6">
        <v>3.727E11</v>
      </c>
    </row>
    <row r="9">
      <c r="A9" s="1" t="s">
        <v>6</v>
      </c>
    </row>
    <row r="11">
      <c r="A11" s="2" t="s">
        <v>2</v>
      </c>
      <c r="B11" s="2">
        <v>2010.0</v>
      </c>
      <c r="C11" s="2">
        <v>2011.0</v>
      </c>
      <c r="D11" s="2">
        <v>2012.0</v>
      </c>
      <c r="E11" s="2">
        <v>2013.0</v>
      </c>
      <c r="F11" s="2">
        <v>2014.0</v>
      </c>
      <c r="G11" s="2">
        <v>2015.0</v>
      </c>
      <c r="H11" s="2">
        <v>2016.0</v>
      </c>
    </row>
    <row r="12">
      <c r="A12" s="2" t="s">
        <v>3</v>
      </c>
      <c r="B12" s="3">
        <v>1.2807E8</v>
      </c>
      <c r="C12" s="3">
        <v>1.27817277E8</v>
      </c>
      <c r="D12" s="3">
        <v>1.27561489E8</v>
      </c>
      <c r="E12" s="3">
        <v>1.27338621E8</v>
      </c>
      <c r="F12" s="3">
        <v>1.271318E8</v>
      </c>
      <c r="G12" s="3">
        <v>1.26958472E8</v>
      </c>
      <c r="H12" s="7">
        <v>1.26323715E8</v>
      </c>
    </row>
    <row r="13">
      <c r="A13" s="2" t="s">
        <v>4</v>
      </c>
      <c r="B13" s="2">
        <v>0.65</v>
      </c>
      <c r="C13" s="2">
        <v>0.663</v>
      </c>
      <c r="D13" s="2">
        <v>0.657</v>
      </c>
      <c r="E13" s="4">
        <v>0.662</v>
      </c>
      <c r="F13" s="2">
        <v>0.66</v>
      </c>
      <c r="G13" s="2">
        <v>0.66</v>
      </c>
      <c r="H13" s="5">
        <v>0.65</v>
      </c>
    </row>
    <row r="14">
      <c r="A14" s="2" t="s">
        <v>5</v>
      </c>
      <c r="B14" s="8">
        <v>1.09607E12</v>
      </c>
      <c r="C14" s="8">
        <v>1.29584E12</v>
      </c>
      <c r="D14" s="8">
        <v>1.26809E12</v>
      </c>
      <c r="E14" s="8">
        <v>1.26685E12</v>
      </c>
      <c r="F14" s="8">
        <v>1.26068E12</v>
      </c>
      <c r="G14" s="8">
        <v>1.2331E9</v>
      </c>
      <c r="H14" s="9">
        <v>1.233E12</v>
      </c>
    </row>
    <row r="18">
      <c r="A18" s="1" t="s">
        <v>7</v>
      </c>
    </row>
    <row r="20">
      <c r="A20" s="2" t="s">
        <v>2</v>
      </c>
      <c r="B20" s="2">
        <v>2010.0</v>
      </c>
      <c r="C20" s="2">
        <v>2011.0</v>
      </c>
      <c r="D20" s="2">
        <v>2012.0</v>
      </c>
      <c r="E20" s="2">
        <v>2013.0</v>
      </c>
      <c r="F20" s="2">
        <v>2014.0</v>
      </c>
      <c r="G20" s="2">
        <v>2015.0</v>
      </c>
      <c r="H20" s="2">
        <v>2016.0</v>
      </c>
    </row>
    <row r="21">
      <c r="A21" s="2" t="s">
        <v>3</v>
      </c>
      <c r="B21" s="10">
        <v>2.302496E7</v>
      </c>
      <c r="C21" s="10">
        <v>2.307178E7</v>
      </c>
      <c r="D21" s="10">
        <v>2.323494E7</v>
      </c>
      <c r="E21" s="10">
        <v>2.329972E7</v>
      </c>
      <c r="F21" s="10">
        <v>2.335993E7</v>
      </c>
      <c r="G21" s="11">
        <v>2.3381038E7</v>
      </c>
      <c r="H21" s="11">
        <v>2.33956E7</v>
      </c>
    </row>
    <row r="22">
      <c r="A22" s="2" t="s">
        <v>8</v>
      </c>
      <c r="B22" s="8">
        <v>3.7470477E11</v>
      </c>
      <c r="C22" s="8">
        <v>4.0910976E11</v>
      </c>
      <c r="D22" s="8">
        <v>4.2027708E11</v>
      </c>
      <c r="E22" s="8">
        <v>4.5005829E11</v>
      </c>
      <c r="F22" s="8">
        <v>4.6594367E11</v>
      </c>
      <c r="G22" s="8">
        <v>4.5596439E11</v>
      </c>
      <c r="H22" s="9">
        <v>4.569E11</v>
      </c>
    </row>
    <row r="23">
      <c r="A23" s="2" t="s">
        <v>9</v>
      </c>
      <c r="B23" s="8">
        <v>4.4614E11</v>
      </c>
      <c r="C23" s="8">
        <v>4.8567E11</v>
      </c>
      <c r="D23" s="8">
        <v>4.9592E11</v>
      </c>
      <c r="E23" s="8">
        <v>5.1159E11</v>
      </c>
      <c r="F23" s="8">
        <v>5.3008E11</v>
      </c>
      <c r="G23" s="8">
        <v>5.23038E11</v>
      </c>
      <c r="H23" s="8">
        <v>5.19E11</v>
      </c>
    </row>
    <row r="24">
      <c r="A24" s="2" t="s">
        <v>10</v>
      </c>
      <c r="B24" s="12">
        <f t="shared" ref="B24:H24" si="1">B22/B23</f>
        <v>0.8398815843</v>
      </c>
      <c r="C24" s="12">
        <f t="shared" si="1"/>
        <v>0.8423616036</v>
      </c>
      <c r="D24" s="12">
        <f t="shared" si="1"/>
        <v>0.8474695112</v>
      </c>
      <c r="E24" s="12">
        <f t="shared" si="1"/>
        <v>0.8797245646</v>
      </c>
      <c r="F24" s="12">
        <f t="shared" si="1"/>
        <v>0.8790063198</v>
      </c>
      <c r="G24" s="12">
        <f t="shared" si="1"/>
        <v>0.8717614973</v>
      </c>
      <c r="H24" s="12">
        <f t="shared" si="1"/>
        <v>0.8803468208</v>
      </c>
    </row>
    <row r="25">
      <c r="A25" s="2" t="s">
        <v>5</v>
      </c>
      <c r="B25" s="13">
        <v>3.50711E11</v>
      </c>
      <c r="C25" s="13">
        <v>3.87111E11</v>
      </c>
      <c r="D25" s="13">
        <v>3.90304E11</v>
      </c>
      <c r="E25" s="13">
        <v>4.06557E11</v>
      </c>
      <c r="F25" s="13">
        <v>4.16935E11</v>
      </c>
      <c r="G25" s="13">
        <v>4.15903E11</v>
      </c>
      <c r="H25" s="9">
        <v>4.25978E11</v>
      </c>
    </row>
    <row r="26">
      <c r="A26" s="2"/>
      <c r="B26" s="13"/>
      <c r="C26" s="13"/>
      <c r="D26" s="13"/>
      <c r="E26" s="13"/>
      <c r="F26" s="13"/>
      <c r="G26" s="13"/>
      <c r="H26" s="9"/>
    </row>
    <row r="27">
      <c r="A27" s="2"/>
      <c r="B27" s="13"/>
      <c r="C27" s="13"/>
      <c r="D27" s="13"/>
      <c r="E27" s="13"/>
      <c r="F27" s="13"/>
      <c r="G27" s="13"/>
      <c r="H27" s="9"/>
    </row>
    <row r="28">
      <c r="A28" s="2"/>
      <c r="B28" s="13"/>
      <c r="C28" s="13"/>
      <c r="D28" s="13"/>
      <c r="E28" s="13"/>
      <c r="F28" s="13"/>
      <c r="G28" s="13"/>
      <c r="H28" s="9"/>
    </row>
    <row r="29">
      <c r="A29" s="14" t="s">
        <v>11</v>
      </c>
      <c r="B29" s="13"/>
      <c r="C29" s="13"/>
      <c r="D29" s="13"/>
      <c r="E29" s="13"/>
      <c r="F29" s="13"/>
      <c r="G29" s="13"/>
      <c r="H29" s="9"/>
    </row>
    <row r="30">
      <c r="A30" s="14" t="s">
        <v>12</v>
      </c>
    </row>
    <row r="31">
      <c r="A31" s="2" t="s">
        <v>13</v>
      </c>
    </row>
    <row r="32">
      <c r="A32" s="2" t="s">
        <v>14</v>
      </c>
    </row>
    <row r="33">
      <c r="A33" s="2" t="s">
        <v>15</v>
      </c>
    </row>
    <row r="34">
      <c r="A34" s="2" t="s">
        <v>16</v>
      </c>
    </row>
    <row r="35">
      <c r="A35" s="2" t="s">
        <v>17</v>
      </c>
    </row>
    <row r="36">
      <c r="A36" s="2" t="s">
        <v>18</v>
      </c>
    </row>
    <row r="37">
      <c r="A37" s="2" t="s">
        <v>19</v>
      </c>
    </row>
    <row r="38">
      <c r="A38" s="14" t="s">
        <v>20</v>
      </c>
    </row>
    <row r="39">
      <c r="A39" s="2" t="s">
        <v>21</v>
      </c>
    </row>
    <row r="40">
      <c r="A40" s="2" t="s">
        <v>22</v>
      </c>
    </row>
    <row r="42">
      <c r="B42" s="2" t="s">
        <v>23</v>
      </c>
    </row>
    <row r="43">
      <c r="B43" s="2">
        <v>0.9</v>
      </c>
    </row>
    <row r="44">
      <c r="B44" s="2">
        <v>0.66</v>
      </c>
    </row>
    <row r="45">
      <c r="B45" s="2">
        <v>0.826</v>
      </c>
    </row>
    <row r="49">
      <c r="A49" s="2" t="s">
        <v>24</v>
      </c>
    </row>
    <row r="50">
      <c r="A50" s="2"/>
      <c r="B50" s="2">
        <v>0.956</v>
      </c>
    </row>
    <row r="51">
      <c r="A51" s="2"/>
      <c r="B51" s="2">
        <v>0.728</v>
      </c>
    </row>
    <row r="52">
      <c r="B52" s="2">
        <v>0.868</v>
      </c>
    </row>
  </sheetData>
  <hyperlinks>
    <hyperlink r:id="rId1" ref="A29"/>
    <hyperlink r:id="rId2" ref="A30"/>
    <hyperlink r:id="rId3" ref="A38"/>
  </hyperlinks>
  <drawing r:id="rId4"/>
</worksheet>
</file>