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2024\Breathwork\CommunicationsPsychology\rcode\"/>
    </mc:Choice>
  </mc:AlternateContent>
  <xr:revisionPtr revIDLastSave="0" documentId="13_ncr:1_{C74484F6-1B0A-4925-9A06-37C8D11AEADE}" xr6:coauthVersionLast="47" xr6:coauthVersionMax="47" xr10:uidLastSave="{00000000-0000-0000-0000-000000000000}"/>
  <bookViews>
    <workbookView xWindow="448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4" i="1" l="1"/>
  <c r="AB55" i="1"/>
  <c r="AB56" i="1"/>
  <c r="AB57" i="1"/>
  <c r="AB58" i="1"/>
  <c r="AB60" i="1"/>
  <c r="AB61" i="1"/>
  <c r="AB6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2" i="1"/>
  <c r="AA62" i="1"/>
  <c r="AA52" i="1"/>
  <c r="AA53" i="1"/>
  <c r="AA54" i="1"/>
  <c r="AA55" i="1"/>
  <c r="AA56" i="1"/>
  <c r="AA57" i="1"/>
  <c r="AA58" i="1"/>
  <c r="AA59" i="1"/>
  <c r="AA60" i="1"/>
  <c r="AA61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2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2" i="1"/>
  <c r="V20" i="1"/>
  <c r="U34" i="1"/>
  <c r="U35" i="1"/>
  <c r="U36" i="1"/>
  <c r="U37" i="1"/>
  <c r="U38" i="1"/>
  <c r="U39" i="1"/>
  <c r="U40" i="1"/>
  <c r="U41" i="1"/>
  <c r="U42" i="1"/>
  <c r="U43" i="1"/>
  <c r="V43" i="1" s="1"/>
  <c r="U44" i="1"/>
  <c r="V44" i="1" s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V16" i="1" s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2" i="1"/>
  <c r="S53" i="1"/>
  <c r="S54" i="1"/>
  <c r="S55" i="1"/>
  <c r="S56" i="1"/>
  <c r="V56" i="1" s="1"/>
  <c r="S57" i="1"/>
  <c r="S58" i="1"/>
  <c r="S59" i="1"/>
  <c r="S60" i="1"/>
  <c r="V60" i="1" s="1"/>
  <c r="S61" i="1"/>
  <c r="S62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V48" i="1" s="1"/>
  <c r="S49" i="1"/>
  <c r="S50" i="1"/>
  <c r="S51" i="1"/>
  <c r="S52" i="1"/>
  <c r="S3" i="1"/>
  <c r="S4" i="1"/>
  <c r="S5" i="1"/>
  <c r="S6" i="1"/>
  <c r="S7" i="1"/>
  <c r="V7" i="1" s="1"/>
  <c r="S8" i="1"/>
  <c r="S9" i="1"/>
  <c r="S10" i="1"/>
  <c r="S11" i="1"/>
  <c r="S12" i="1"/>
  <c r="S13" i="1"/>
  <c r="S14" i="1"/>
  <c r="S15" i="1"/>
  <c r="V15" i="1" s="1"/>
  <c r="S16" i="1"/>
  <c r="S17" i="1"/>
  <c r="S18" i="1"/>
  <c r="S19" i="1"/>
  <c r="S20" i="1"/>
  <c r="S21" i="1"/>
  <c r="S22" i="1"/>
  <c r="S23" i="1"/>
  <c r="V23" i="1" s="1"/>
  <c r="S24" i="1"/>
  <c r="S25" i="1"/>
  <c r="S26" i="1"/>
  <c r="S27" i="1"/>
  <c r="S28" i="1"/>
  <c r="S29" i="1"/>
  <c r="S30" i="1"/>
  <c r="S31" i="1"/>
  <c r="V31" i="1" s="1"/>
  <c r="S2" i="1"/>
  <c r="AC16" i="1"/>
  <c r="AC52" i="1"/>
  <c r="AC45" i="1"/>
  <c r="AC48" i="1"/>
  <c r="AC49" i="1"/>
  <c r="AC50" i="1"/>
  <c r="AC51" i="1"/>
  <c r="AC53" i="1"/>
  <c r="AC54" i="1"/>
  <c r="AC55" i="1"/>
  <c r="AC56" i="1"/>
  <c r="AC57" i="1"/>
  <c r="AC58" i="1"/>
  <c r="AC60" i="1"/>
  <c r="AC61" i="1"/>
  <c r="AC62" i="1"/>
  <c r="W48" i="1"/>
  <c r="W49" i="1"/>
  <c r="W50" i="1"/>
  <c r="W51" i="1"/>
  <c r="W52" i="1"/>
  <c r="W53" i="1"/>
  <c r="W54" i="1"/>
  <c r="W55" i="1"/>
  <c r="W56" i="1"/>
  <c r="W57" i="1"/>
  <c r="W58" i="1"/>
  <c r="W60" i="1"/>
  <c r="W61" i="1"/>
  <c r="W62" i="1"/>
  <c r="AC36" i="1"/>
  <c r="AC37" i="1"/>
  <c r="AC38" i="1"/>
  <c r="AC39" i="1"/>
  <c r="AC40" i="1"/>
  <c r="AC41" i="1"/>
  <c r="AC42" i="1"/>
  <c r="AC43" i="1"/>
  <c r="AC44" i="1"/>
  <c r="AC46" i="1"/>
  <c r="AC47" i="1"/>
  <c r="W36" i="1"/>
  <c r="W37" i="1"/>
  <c r="W38" i="1"/>
  <c r="W39" i="1"/>
  <c r="W40" i="1"/>
  <c r="W41" i="1"/>
  <c r="W42" i="1"/>
  <c r="W43" i="1"/>
  <c r="W44" i="1"/>
  <c r="W45" i="1"/>
  <c r="W46" i="1"/>
  <c r="W47" i="1"/>
  <c r="AC24" i="1"/>
  <c r="AC25" i="1"/>
  <c r="AC26" i="1"/>
  <c r="AC27" i="1"/>
  <c r="AC28" i="1"/>
  <c r="AC29" i="1"/>
  <c r="AC30" i="1"/>
  <c r="AC31" i="1"/>
  <c r="AC32" i="1"/>
  <c r="AC33" i="1"/>
  <c r="AC34" i="1"/>
  <c r="W26" i="1"/>
  <c r="W27" i="1"/>
  <c r="W28" i="1"/>
  <c r="W29" i="1"/>
  <c r="W30" i="1"/>
  <c r="W31" i="1"/>
  <c r="W32" i="1"/>
  <c r="W33" i="1"/>
  <c r="W34" i="1"/>
  <c r="W24" i="1"/>
  <c r="AC3" i="1"/>
  <c r="AC4" i="1"/>
  <c r="AC5" i="1"/>
  <c r="AC6" i="1"/>
  <c r="AC7" i="1"/>
  <c r="AC8" i="1"/>
  <c r="AC9" i="1"/>
  <c r="AC10" i="1"/>
  <c r="AC12" i="1"/>
  <c r="AC14" i="1"/>
  <c r="AC15" i="1"/>
  <c r="AC17" i="1"/>
  <c r="AC18" i="1"/>
  <c r="AC19" i="1"/>
  <c r="AC20" i="1"/>
  <c r="AC23" i="1"/>
  <c r="AC2" i="1"/>
  <c r="W3" i="1"/>
  <c r="W4" i="1"/>
  <c r="W5" i="1"/>
  <c r="W6" i="1"/>
  <c r="W7" i="1"/>
  <c r="W8" i="1"/>
  <c r="W9" i="1"/>
  <c r="W10" i="1"/>
  <c r="W12" i="1"/>
  <c r="W13" i="1"/>
  <c r="W14" i="1"/>
  <c r="W15" i="1"/>
  <c r="W16" i="1"/>
  <c r="W17" i="1"/>
  <c r="W18" i="1"/>
  <c r="W19" i="1"/>
  <c r="W20" i="1"/>
  <c r="W23" i="1"/>
  <c r="W2" i="1"/>
  <c r="AB59" i="1" l="1"/>
  <c r="V59" i="1"/>
  <c r="V28" i="1"/>
  <c r="V12" i="1"/>
  <c r="V4" i="1"/>
  <c r="V2" i="1"/>
  <c r="V26" i="1"/>
  <c r="V18" i="1"/>
  <c r="V10" i="1"/>
  <c r="V62" i="1"/>
  <c r="V54" i="1"/>
  <c r="V46" i="1"/>
  <c r="V38" i="1"/>
  <c r="V33" i="1"/>
  <c r="V25" i="1"/>
  <c r="V17" i="1"/>
  <c r="V9" i="1"/>
  <c r="V61" i="1"/>
  <c r="V53" i="1"/>
  <c r="V32" i="1"/>
  <c r="V24" i="1"/>
  <c r="V8" i="1"/>
  <c r="V52" i="1"/>
  <c r="V51" i="1"/>
  <c r="V36" i="1"/>
  <c r="V35" i="1"/>
  <c r="V30" i="1"/>
  <c r="V22" i="1"/>
  <c r="V14" i="1"/>
  <c r="V6" i="1"/>
  <c r="V58" i="1"/>
  <c r="V50" i="1"/>
  <c r="V42" i="1"/>
  <c r="V34" i="1"/>
  <c r="V37" i="1"/>
  <c r="V29" i="1"/>
  <c r="V21" i="1"/>
  <c r="V13" i="1"/>
  <c r="V5" i="1"/>
  <c r="V57" i="1"/>
  <c r="V49" i="1"/>
  <c r="V41" i="1"/>
  <c r="V40" i="1"/>
  <c r="V45" i="1"/>
  <c r="V27" i="1"/>
  <c r="V19" i="1"/>
  <c r="V11" i="1"/>
  <c r="V3" i="1"/>
  <c r="V55" i="1"/>
  <c r="V47" i="1"/>
  <c r="V39" i="1"/>
</calcChain>
</file>

<file path=xl/sharedStrings.xml><?xml version="1.0" encoding="utf-8"?>
<sst xmlns="http://schemas.openxmlformats.org/spreadsheetml/2006/main" count="151" uniqueCount="92">
  <si>
    <t>ID</t>
  </si>
  <si>
    <t>age</t>
  </si>
  <si>
    <t>gender</t>
  </si>
  <si>
    <t>work_status</t>
  </si>
  <si>
    <t>breathwork</t>
  </si>
  <si>
    <t>active_breather</t>
  </si>
  <si>
    <t>F8SGUS</t>
  </si>
  <si>
    <t>FMECAV</t>
  </si>
  <si>
    <t>2HRWKV</t>
  </si>
  <si>
    <t>FPGD9S</t>
  </si>
  <si>
    <t>WR7X5H</t>
  </si>
  <si>
    <t>9UDXDB</t>
  </si>
  <si>
    <t>BVNJ8S</t>
  </si>
  <si>
    <t>3PFXC7</t>
  </si>
  <si>
    <t>AWDCJ6</t>
  </si>
  <si>
    <t>D3KEQP</t>
  </si>
  <si>
    <t>XNTFXY</t>
  </si>
  <si>
    <t>BAQZSU</t>
  </si>
  <si>
    <t>58C57W</t>
  </si>
  <si>
    <t>34WB3Q</t>
  </si>
  <si>
    <t>5GLKSA</t>
  </si>
  <si>
    <t>A2PL8X</t>
  </si>
  <si>
    <t>784ZNF</t>
  </si>
  <si>
    <t>XCY4LL</t>
  </si>
  <si>
    <t>RSV3EB</t>
  </si>
  <si>
    <t>HJQVWL</t>
  </si>
  <si>
    <t>YJ3E25</t>
  </si>
  <si>
    <t>FU5L9V</t>
  </si>
  <si>
    <t xml:space="preserve">Unity </t>
  </si>
  <si>
    <t xml:space="preserve">Spiritual </t>
  </si>
  <si>
    <t xml:space="preserve">Blissful </t>
  </si>
  <si>
    <t xml:space="preserve">Insightfullness </t>
  </si>
  <si>
    <t xml:space="preserve">Disembodimnt </t>
  </si>
  <si>
    <t>ICaC</t>
  </si>
  <si>
    <t xml:space="preserve">Anxiety </t>
  </si>
  <si>
    <t>CI</t>
  </si>
  <si>
    <t>EI</t>
  </si>
  <si>
    <t>AVS</t>
  </si>
  <si>
    <t>CMoP</t>
  </si>
  <si>
    <t>amylase_am</t>
  </si>
  <si>
    <t>amylase_pm</t>
  </si>
  <si>
    <t>IL1b_am</t>
  </si>
  <si>
    <t>IL1B_pm</t>
  </si>
  <si>
    <t>amylase_change</t>
  </si>
  <si>
    <t>IL1b_change</t>
  </si>
  <si>
    <t xml:space="preserve">PFS5QM </t>
  </si>
  <si>
    <t xml:space="preserve">BNCVE9 </t>
  </si>
  <si>
    <t xml:space="preserve">BJYCW7 </t>
  </si>
  <si>
    <t xml:space="preserve">P8HFFA </t>
  </si>
  <si>
    <t xml:space="preserve">WVB5VN </t>
  </si>
  <si>
    <t xml:space="preserve">TVXG5N </t>
  </si>
  <si>
    <t xml:space="preserve">KNG47E </t>
  </si>
  <si>
    <t>Holo</t>
  </si>
  <si>
    <t>Connect</t>
  </si>
  <si>
    <t xml:space="preserve">3JGCTT </t>
  </si>
  <si>
    <t xml:space="preserve">U6AE49 </t>
  </si>
  <si>
    <t xml:space="preserve">HGVHXM </t>
  </si>
  <si>
    <t xml:space="preserve">ZG5PZB </t>
  </si>
  <si>
    <t xml:space="preserve">CM76BV         </t>
  </si>
  <si>
    <t xml:space="preserve">4QL6WH         </t>
  </si>
  <si>
    <t xml:space="preserve">3C79FY         </t>
  </si>
  <si>
    <t xml:space="preserve">TVYTT4         </t>
  </si>
  <si>
    <t xml:space="preserve">FA53UX         </t>
  </si>
  <si>
    <t xml:space="preserve">XJKY6E         </t>
  </si>
  <si>
    <t xml:space="preserve">Q25JU2         </t>
  </si>
  <si>
    <t xml:space="preserve">NL6763         </t>
  </si>
  <si>
    <t xml:space="preserve">RTNKGC         </t>
  </si>
  <si>
    <t xml:space="preserve">AFJVRT         </t>
  </si>
  <si>
    <t xml:space="preserve">QX96M4         </t>
  </si>
  <si>
    <t xml:space="preserve">LQUS2M         </t>
  </si>
  <si>
    <t>TK9PY7</t>
  </si>
  <si>
    <t xml:space="preserve">NMPY3R         </t>
  </si>
  <si>
    <t xml:space="preserve">KGHDLA         </t>
  </si>
  <si>
    <t xml:space="preserve">TS3C7P         </t>
  </si>
  <si>
    <t xml:space="preserve">4T8V9Y         </t>
  </si>
  <si>
    <t xml:space="preserve">PUKCQ4         </t>
  </si>
  <si>
    <t xml:space="preserve">4NWP8X         </t>
  </si>
  <si>
    <t xml:space="preserve">JDKF9F         </t>
  </si>
  <si>
    <t xml:space="preserve">EANFQH         </t>
  </si>
  <si>
    <t xml:space="preserve">JE4NZZ         </t>
  </si>
  <si>
    <t xml:space="preserve">JCD67Q         </t>
  </si>
  <si>
    <t xml:space="preserve">59EU23         </t>
  </si>
  <si>
    <t xml:space="preserve">X7KVX3         </t>
  </si>
  <si>
    <t xml:space="preserve">Q7YEMG         </t>
  </si>
  <si>
    <t xml:space="preserve">TFK25J         </t>
  </si>
  <si>
    <t xml:space="preserve">CKEFUG         </t>
  </si>
  <si>
    <t>amylase_am_ln</t>
  </si>
  <si>
    <t>amylase_pm_ln</t>
  </si>
  <si>
    <t>amylase_change_ln</t>
  </si>
  <si>
    <t>IL1b_am_ln</t>
  </si>
  <si>
    <t>IL1B_pm_ln</t>
  </si>
  <si>
    <t>IL1b_change_ln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</si>
</sst>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6D0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3" fillId="0" borderId="0" xfId="0" applyFont="1"/>
    <xf numFmtId="0" fontId="4" fillId="0" borderId="0" xfId="0" applyFont="1" applyAlignment="1">
      <alignment horizontal="center" readingOrder="1"/>
    </xf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readingOrder="1"/>
    </xf>
    <xf numFmtId="2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topLeftCell="J37" zoomScale="110" zoomScaleNormal="110" workbookViewId="0">
      <selection activeCell="Z66" sqref="Z66"/>
    </sheetView>
  </sheetViews>
  <sheetFormatPr defaultColWidth="9.1171875" defaultRowHeight="14.35" x14ac:dyDescent="0.5"/>
  <cols>
    <col min="6" max="6" width="12.703125" customWidth="1"/>
    <col min="7" max="7" width="14.1171875" customWidth="1"/>
    <col min="8" max="8" width="14.41015625" customWidth="1"/>
    <col min="9" max="9" width="13.87890625" customWidth="1"/>
    <col min="10" max="10" width="14.29296875" customWidth="1"/>
    <col min="11" max="11" width="13.703125" customWidth="1"/>
    <col min="12" max="12" width="14.703125" customWidth="1"/>
    <col min="13" max="13" width="9.87890625" customWidth="1"/>
    <col min="14" max="14" width="11.87890625" customWidth="1"/>
    <col min="15" max="15" width="12.1171875" customWidth="1"/>
    <col min="16" max="16" width="13.41015625" customWidth="1"/>
    <col min="17" max="17" width="13.5859375" customWidth="1"/>
    <col min="18" max="18" width="10.87890625"/>
    <col min="19" max="19" width="9.1171875" style="12"/>
    <col min="20" max="20" width="10.87890625"/>
    <col min="21" max="22" width="9.1171875" style="12"/>
    <col min="24" max="24" width="10.87890625"/>
    <col min="25" max="25" width="9.1171875" style="13"/>
    <col min="26" max="26" width="10.87890625"/>
    <col min="27" max="28" width="9.1171875" style="13"/>
  </cols>
  <sheetData>
    <row r="1" spans="1:2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28</v>
      </c>
      <c r="H1" s="3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t="s">
        <v>39</v>
      </c>
      <c r="S1" s="12" t="s">
        <v>86</v>
      </c>
      <c r="T1" t="s">
        <v>40</v>
      </c>
      <c r="U1" s="12" t="s">
        <v>87</v>
      </c>
      <c r="V1" t="s">
        <v>88</v>
      </c>
      <c r="W1" t="s">
        <v>43</v>
      </c>
      <c r="X1" t="s">
        <v>41</v>
      </c>
      <c r="Y1" s="13" t="s">
        <v>89</v>
      </c>
      <c r="Z1" t="s">
        <v>42</v>
      </c>
      <c r="AA1" s="13" t="s">
        <v>90</v>
      </c>
      <c r="AB1" t="s">
        <v>91</v>
      </c>
      <c r="AC1" t="s">
        <v>44</v>
      </c>
    </row>
    <row r="2" spans="1:29" x14ac:dyDescent="0.5">
      <c r="A2" s="1" t="s">
        <v>6</v>
      </c>
      <c r="B2" s="1">
        <v>39</v>
      </c>
      <c r="C2" s="1">
        <v>1</v>
      </c>
      <c r="D2" s="1">
        <v>0</v>
      </c>
      <c r="E2" s="1" t="s">
        <v>52</v>
      </c>
      <c r="F2" s="1">
        <v>1</v>
      </c>
      <c r="G2" s="4">
        <v>52.473118279569896</v>
      </c>
      <c r="H2" s="2">
        <v>0.7168458781362006</v>
      </c>
      <c r="I2" s="2">
        <v>29.749103942652333</v>
      </c>
      <c r="J2" s="2">
        <v>56.272401433691762</v>
      </c>
      <c r="K2" s="2">
        <v>16.845878136200714</v>
      </c>
      <c r="L2" s="2">
        <v>37.019969278033798</v>
      </c>
      <c r="M2" s="2">
        <v>47.132616487455202</v>
      </c>
      <c r="N2" s="2">
        <v>40.143369175627242</v>
      </c>
      <c r="O2" s="2">
        <v>51.971326164874561</v>
      </c>
      <c r="P2" s="2">
        <v>18.996415770609321</v>
      </c>
      <c r="Q2" s="2">
        <v>70.60931899641578</v>
      </c>
      <c r="R2">
        <v>118.9</v>
      </c>
      <c r="S2" s="12">
        <f>LN(R2)</f>
        <v>4.7782828036967366</v>
      </c>
      <c r="T2">
        <v>168.06720000000001</v>
      </c>
      <c r="U2" s="12">
        <f>LN(T2)</f>
        <v>5.1243638994245861</v>
      </c>
      <c r="V2" s="12">
        <f>U2-S2</f>
        <v>0.34608109572784951</v>
      </c>
      <c r="W2">
        <f>T2-R2</f>
        <v>49.167200000000008</v>
      </c>
      <c r="X2">
        <v>150.7683437</v>
      </c>
      <c r="Y2" s="13">
        <f>LN(X2)</f>
        <v>5.0157445111232688</v>
      </c>
      <c r="Z2">
        <v>168.47808879999999</v>
      </c>
      <c r="AA2" s="13">
        <f>LN(Z2)</f>
        <v>5.1268057045416473</v>
      </c>
      <c r="AB2" s="13">
        <f>AA2-Y2</f>
        <v>0.1110611934183785</v>
      </c>
      <c r="AC2">
        <f>Z2-X2</f>
        <v>17.709745099999992</v>
      </c>
    </row>
    <row r="3" spans="1:29" x14ac:dyDescent="0.5">
      <c r="A3" s="1" t="s">
        <v>7</v>
      </c>
      <c r="B3" s="1">
        <v>33</v>
      </c>
      <c r="C3" s="1">
        <v>1</v>
      </c>
      <c r="D3" s="1">
        <v>3</v>
      </c>
      <c r="E3" s="1" t="s">
        <v>52</v>
      </c>
      <c r="F3" s="1">
        <v>1</v>
      </c>
      <c r="G3" s="4">
        <v>47.526881720430104</v>
      </c>
      <c r="H3" s="2">
        <v>12.903225806451612</v>
      </c>
      <c r="I3" s="2">
        <v>40.143369175627242</v>
      </c>
      <c r="J3" s="2">
        <v>41.935483870967744</v>
      </c>
      <c r="K3" s="2">
        <v>27.956989247311828</v>
      </c>
      <c r="L3" s="2">
        <v>19.047619047619047</v>
      </c>
      <c r="M3" s="2">
        <v>25.985663082437281</v>
      </c>
      <c r="N3" s="2">
        <v>17.562724014336915</v>
      </c>
      <c r="O3" s="2">
        <v>33.333333333333336</v>
      </c>
      <c r="P3" s="2">
        <v>34.050179211469541</v>
      </c>
      <c r="Q3" s="2">
        <v>39.784946236559136</v>
      </c>
      <c r="R3">
        <v>54.021599999999999</v>
      </c>
      <c r="S3" s="12">
        <f t="shared" ref="S3:S62" si="0">LN(R3)</f>
        <v>3.9893839665856015</v>
      </c>
      <c r="T3">
        <v>46.034799999999997</v>
      </c>
      <c r="U3" s="12">
        <f t="shared" ref="U3:U62" si="1">LN(T3)</f>
        <v>3.8293976322098979</v>
      </c>
      <c r="V3" s="12">
        <f t="shared" ref="V3:V62" si="2">U3-S3</f>
        <v>-0.15998633437570353</v>
      </c>
      <c r="W3">
        <f t="shared" ref="W3:W62" si="3">T3-R3</f>
        <v>-7.9868000000000023</v>
      </c>
      <c r="X3">
        <v>145.50034020000001</v>
      </c>
      <c r="Y3" s="13">
        <f t="shared" ref="Y3:Y63" si="4">LN(X3)</f>
        <v>4.9801784247531433</v>
      </c>
      <c r="Z3">
        <v>131.7550938</v>
      </c>
      <c r="AA3" s="13">
        <f t="shared" ref="AA3:AA61" si="5">LN(Z3)</f>
        <v>4.8809448492926881</v>
      </c>
      <c r="AB3" s="13">
        <f t="shared" ref="AB3:AB62" si="6">AA3-Y3</f>
        <v>-9.9233575460455192E-2</v>
      </c>
      <c r="AC3">
        <f t="shared" ref="AC3:AC62" si="7">Z3-X3</f>
        <v>-13.745246400000013</v>
      </c>
    </row>
    <row r="4" spans="1:29" x14ac:dyDescent="0.5">
      <c r="A4" s="1" t="s">
        <v>8</v>
      </c>
      <c r="B4" s="1">
        <v>27</v>
      </c>
      <c r="C4" s="1">
        <v>0</v>
      </c>
      <c r="D4" s="1">
        <v>2</v>
      </c>
      <c r="E4" s="1" t="s">
        <v>52</v>
      </c>
      <c r="F4" s="1">
        <v>1</v>
      </c>
      <c r="G4" s="4">
        <v>38.70967741935484</v>
      </c>
      <c r="H4" s="2">
        <v>23.297491039426525</v>
      </c>
      <c r="I4" s="2">
        <v>47.311827956989248</v>
      </c>
      <c r="J4" s="2">
        <v>27.598566308243729</v>
      </c>
      <c r="K4" s="2">
        <v>41.218637992831546</v>
      </c>
      <c r="L4" s="2">
        <v>16.129032258064516</v>
      </c>
      <c r="M4" s="2">
        <v>28.853046594982075</v>
      </c>
      <c r="N4" s="2">
        <v>41.218637992831546</v>
      </c>
      <c r="O4" s="2">
        <v>1.7921146953405021</v>
      </c>
      <c r="P4" s="2">
        <v>2.150537634408602</v>
      </c>
      <c r="Q4" s="2">
        <v>37.992831541218642</v>
      </c>
      <c r="R4">
        <v>43.607599999999998</v>
      </c>
      <c r="S4" s="12">
        <f t="shared" si="0"/>
        <v>3.7752314470910355</v>
      </c>
      <c r="T4">
        <v>41</v>
      </c>
      <c r="U4" s="12">
        <f t="shared" si="1"/>
        <v>3.713572066704308</v>
      </c>
      <c r="V4" s="12">
        <f t="shared" si="2"/>
        <v>-6.165938038672758E-2</v>
      </c>
      <c r="W4">
        <f t="shared" si="3"/>
        <v>-2.6075999999999979</v>
      </c>
      <c r="X4">
        <v>115.3578657</v>
      </c>
      <c r="Y4" s="13">
        <f t="shared" si="4"/>
        <v>4.7480391721518975</v>
      </c>
      <c r="Z4">
        <v>266.62659500000001</v>
      </c>
      <c r="AA4" s="13">
        <f t="shared" si="5"/>
        <v>5.5858491589583377</v>
      </c>
      <c r="AB4" s="13">
        <f t="shared" si="6"/>
        <v>0.83780998680644014</v>
      </c>
      <c r="AC4">
        <f t="shared" si="7"/>
        <v>151.26872930000002</v>
      </c>
    </row>
    <row r="5" spans="1:29" x14ac:dyDescent="0.5">
      <c r="A5" s="1" t="s">
        <v>9</v>
      </c>
      <c r="B5" s="1">
        <v>37</v>
      </c>
      <c r="C5" s="1">
        <v>1</v>
      </c>
      <c r="D5" s="1">
        <v>2</v>
      </c>
      <c r="E5" s="1" t="s">
        <v>52</v>
      </c>
      <c r="F5" s="1">
        <v>1</v>
      </c>
      <c r="G5" s="4">
        <v>63.225806451612904</v>
      </c>
      <c r="H5" s="2">
        <v>3.9426523297491034</v>
      </c>
      <c r="I5" s="2">
        <v>63.082437275985654</v>
      </c>
      <c r="J5" s="2">
        <v>23.655913978494624</v>
      </c>
      <c r="K5" s="2">
        <v>35.842293906810035</v>
      </c>
      <c r="L5" s="2">
        <v>55.760368663594463</v>
      </c>
      <c r="M5" s="2">
        <v>28.315412186379923</v>
      </c>
      <c r="N5" s="2">
        <v>56.272401433691762</v>
      </c>
      <c r="O5" s="2">
        <v>33.691756272401427</v>
      </c>
      <c r="P5" s="2">
        <v>49.462365591397848</v>
      </c>
      <c r="Q5" s="2">
        <v>49.462365591397848</v>
      </c>
      <c r="R5">
        <v>58.711999999999996</v>
      </c>
      <c r="S5" s="12">
        <f t="shared" si="0"/>
        <v>4.0726441352427614</v>
      </c>
      <c r="T5">
        <v>95.11999999999999</v>
      </c>
      <c r="U5" s="12">
        <f t="shared" si="1"/>
        <v>4.555139252382526</v>
      </c>
      <c r="V5" s="12">
        <f t="shared" si="2"/>
        <v>0.48249511713976467</v>
      </c>
      <c r="W5">
        <f t="shared" si="3"/>
        <v>36.407999999999994</v>
      </c>
      <c r="X5">
        <v>239.39526369999999</v>
      </c>
      <c r="Y5" s="13">
        <f t="shared" si="4"/>
        <v>5.4781160088847241</v>
      </c>
      <c r="Z5">
        <v>352.03625340000002</v>
      </c>
      <c r="AA5" s="13">
        <f t="shared" si="5"/>
        <v>5.8637341629083588</v>
      </c>
      <c r="AB5" s="13">
        <f t="shared" si="6"/>
        <v>0.38561815402363475</v>
      </c>
      <c r="AC5">
        <f t="shared" si="7"/>
        <v>112.64098970000003</v>
      </c>
    </row>
    <row r="6" spans="1:29" x14ac:dyDescent="0.5">
      <c r="A6" s="1" t="s">
        <v>10</v>
      </c>
      <c r="B6" s="1">
        <v>29</v>
      </c>
      <c r="C6" s="1">
        <v>1</v>
      </c>
      <c r="D6" s="1">
        <v>2</v>
      </c>
      <c r="E6" s="1" t="s">
        <v>52</v>
      </c>
      <c r="F6" s="1">
        <v>1</v>
      </c>
      <c r="G6" s="4">
        <v>53.763440860215056</v>
      </c>
      <c r="H6" s="2">
        <v>38.351254480286734</v>
      </c>
      <c r="I6" s="2">
        <v>32.078853046594979</v>
      </c>
      <c r="J6" s="2">
        <v>26.881720430107528</v>
      </c>
      <c r="K6" s="2">
        <v>44.802867383512542</v>
      </c>
      <c r="L6" s="2">
        <v>30.261136712749614</v>
      </c>
      <c r="M6" s="2">
        <v>19.892473118279568</v>
      </c>
      <c r="N6" s="2">
        <v>45.161290322580648</v>
      </c>
      <c r="O6" s="2">
        <v>23.118279569892472</v>
      </c>
      <c r="P6" s="2">
        <v>3.9426523297491034</v>
      </c>
      <c r="Q6" s="2">
        <v>21.50537634408602</v>
      </c>
      <c r="R6">
        <v>54.448</v>
      </c>
      <c r="S6" s="12">
        <f t="shared" si="0"/>
        <v>3.9972461177585501</v>
      </c>
      <c r="T6">
        <v>51.003999999999998</v>
      </c>
      <c r="U6" s="12">
        <f t="shared" si="1"/>
        <v>3.9319040610212954</v>
      </c>
      <c r="V6" s="12">
        <f t="shared" si="2"/>
        <v>-6.5342056737254683E-2</v>
      </c>
      <c r="W6">
        <f t="shared" si="3"/>
        <v>-3.4440000000000026</v>
      </c>
      <c r="X6">
        <v>73.501606600000002</v>
      </c>
      <c r="Y6" s="13">
        <f t="shared" si="4"/>
        <v>4.2973072644832984</v>
      </c>
      <c r="Z6">
        <v>72.804828799999996</v>
      </c>
      <c r="AA6" s="13">
        <f t="shared" si="5"/>
        <v>4.2877822826732546</v>
      </c>
      <c r="AB6" s="13">
        <f t="shared" si="6"/>
        <v>-9.5249818100437977E-3</v>
      </c>
      <c r="AC6">
        <f t="shared" si="7"/>
        <v>-0.69677780000000666</v>
      </c>
    </row>
    <row r="7" spans="1:29" x14ac:dyDescent="0.5">
      <c r="A7" s="1" t="s">
        <v>11</v>
      </c>
      <c r="B7" s="1">
        <v>44</v>
      </c>
      <c r="C7" s="1">
        <v>0</v>
      </c>
      <c r="D7" s="1">
        <v>2</v>
      </c>
      <c r="E7" s="1" t="s">
        <v>52</v>
      </c>
      <c r="F7" s="1">
        <v>0</v>
      </c>
      <c r="G7" s="4">
        <v>16.774193548387096</v>
      </c>
      <c r="H7" s="2">
        <v>0.3584229390681003</v>
      </c>
      <c r="I7" s="2">
        <v>16.487455197132618</v>
      </c>
      <c r="J7" s="2">
        <v>10.394265232974909</v>
      </c>
      <c r="K7" s="2">
        <v>24.014336917562719</v>
      </c>
      <c r="L7" s="2">
        <v>7.2196620583717364</v>
      </c>
      <c r="M7" s="2">
        <v>6.2724014336917557</v>
      </c>
      <c r="N7" s="2">
        <v>0.3584229390681003</v>
      </c>
      <c r="O7" s="2">
        <v>20.788530465949819</v>
      </c>
      <c r="P7" s="2">
        <v>23.655913978494624</v>
      </c>
      <c r="Q7" s="2">
        <v>3.9426523297491034</v>
      </c>
      <c r="R7">
        <v>57.170400000000001</v>
      </c>
      <c r="S7" s="12">
        <f t="shared" si="0"/>
        <v>4.0460362819279823</v>
      </c>
      <c r="T7">
        <v>83.344800000000006</v>
      </c>
      <c r="U7" s="12">
        <f t="shared" si="1"/>
        <v>4.4229862197281253</v>
      </c>
      <c r="V7" s="12">
        <f t="shared" si="2"/>
        <v>0.37694993780014308</v>
      </c>
      <c r="W7">
        <f t="shared" si="3"/>
        <v>26.174400000000006</v>
      </c>
      <c r="X7">
        <v>365.32071450000001</v>
      </c>
      <c r="Y7" s="13">
        <f t="shared" si="4"/>
        <v>5.9007756376411207</v>
      </c>
      <c r="Z7">
        <v>691.12035330000003</v>
      </c>
      <c r="AA7" s="13">
        <f t="shared" si="5"/>
        <v>6.5383139812497113</v>
      </c>
      <c r="AB7" s="13">
        <f t="shared" si="6"/>
        <v>0.63753834360859063</v>
      </c>
      <c r="AC7">
        <f t="shared" si="7"/>
        <v>325.79963880000003</v>
      </c>
    </row>
    <row r="8" spans="1:29" x14ac:dyDescent="0.5">
      <c r="A8" s="1" t="s">
        <v>12</v>
      </c>
      <c r="B8" s="1">
        <v>33</v>
      </c>
      <c r="C8" s="1">
        <v>0</v>
      </c>
      <c r="D8" s="1">
        <v>3</v>
      </c>
      <c r="E8" s="1" t="s">
        <v>52</v>
      </c>
      <c r="F8" s="1">
        <v>1</v>
      </c>
      <c r="G8" s="4">
        <v>36.344086021505369</v>
      </c>
      <c r="H8" s="2">
        <v>19.35483870967742</v>
      </c>
      <c r="I8" s="2">
        <v>48.387096774193552</v>
      </c>
      <c r="J8" s="2">
        <v>22.222222222222225</v>
      </c>
      <c r="K8" s="2">
        <v>45.161290322580648</v>
      </c>
      <c r="L8" s="2">
        <v>27.035330261136711</v>
      </c>
      <c r="M8" s="2">
        <v>24.193548387096776</v>
      </c>
      <c r="N8" s="2">
        <v>1.7921146953405021</v>
      </c>
      <c r="O8" s="2">
        <v>28.136200716845881</v>
      </c>
      <c r="P8" s="2">
        <v>23.476702508960571</v>
      </c>
      <c r="Q8" s="2">
        <v>35.483870967741936</v>
      </c>
      <c r="R8">
        <v>202.93360000000001</v>
      </c>
      <c r="S8" s="12">
        <f t="shared" si="0"/>
        <v>5.3128788319389502</v>
      </c>
      <c r="T8">
        <v>152.7004</v>
      </c>
      <c r="U8" s="12">
        <f t="shared" si="1"/>
        <v>5.0284778317365451</v>
      </c>
      <c r="V8" s="12">
        <f t="shared" si="2"/>
        <v>-0.28440100020240511</v>
      </c>
      <c r="W8">
        <f t="shared" si="3"/>
        <v>-50.233200000000011</v>
      </c>
      <c r="X8">
        <v>243.66510880000001</v>
      </c>
      <c r="Y8" s="13">
        <f t="shared" si="4"/>
        <v>5.4957947776275784</v>
      </c>
      <c r="Z8">
        <v>238.1406202</v>
      </c>
      <c r="AA8" s="13">
        <f t="shared" si="5"/>
        <v>5.4728613403700201</v>
      </c>
      <c r="AB8" s="13">
        <f t="shared" si="6"/>
        <v>-2.2933437257558253E-2</v>
      </c>
      <c r="AC8">
        <f t="shared" si="7"/>
        <v>-5.5244886000000122</v>
      </c>
    </row>
    <row r="9" spans="1:29" x14ac:dyDescent="0.5">
      <c r="A9" s="1" t="s">
        <v>13</v>
      </c>
      <c r="B9" s="1">
        <v>28</v>
      </c>
      <c r="C9" s="1">
        <v>1</v>
      </c>
      <c r="D9" s="1">
        <v>3</v>
      </c>
      <c r="E9" s="1" t="s">
        <v>52</v>
      </c>
      <c r="F9" s="5">
        <v>0</v>
      </c>
      <c r="G9" s="4">
        <v>46.451612903225808</v>
      </c>
      <c r="H9" s="2">
        <v>20.788530465949819</v>
      </c>
      <c r="I9" s="2">
        <v>35.483870967741936</v>
      </c>
      <c r="J9" s="2">
        <v>50.896057347670258</v>
      </c>
      <c r="K9" s="2">
        <v>7.8853046594982068</v>
      </c>
      <c r="L9" s="2">
        <v>51.612903225806448</v>
      </c>
      <c r="M9" s="2">
        <v>33.154121863799283</v>
      </c>
      <c r="N9" s="2">
        <v>25.806451612903224</v>
      </c>
      <c r="O9" s="2">
        <v>8.6021505376344081</v>
      </c>
      <c r="P9" s="2">
        <v>29.032258064516128</v>
      </c>
      <c r="Q9" s="2">
        <v>60.215053763440864</v>
      </c>
      <c r="R9">
        <v>153.04480000000001</v>
      </c>
      <c r="S9" s="12">
        <f t="shared" si="0"/>
        <v>5.030730688989336</v>
      </c>
      <c r="T9">
        <v>122.7212</v>
      </c>
      <c r="U9" s="12">
        <f t="shared" si="1"/>
        <v>4.8099151159283746</v>
      </c>
      <c r="V9" s="12">
        <f t="shared" si="2"/>
        <v>-0.22081557306096133</v>
      </c>
      <c r="W9">
        <f t="shared" si="3"/>
        <v>-30.323600000000013</v>
      </c>
      <c r="X9">
        <v>122.9410955</v>
      </c>
      <c r="Y9" s="13">
        <f t="shared" si="4"/>
        <v>4.8117053422899838</v>
      </c>
      <c r="Z9">
        <v>58.201101199999997</v>
      </c>
      <c r="AA9" s="13">
        <f t="shared" si="5"/>
        <v>4.0639042755205921</v>
      </c>
      <c r="AB9" s="13">
        <f t="shared" si="6"/>
        <v>-0.74780106676939173</v>
      </c>
      <c r="AC9">
        <f t="shared" si="7"/>
        <v>-64.739994300000006</v>
      </c>
    </row>
    <row r="10" spans="1:29" x14ac:dyDescent="0.5">
      <c r="A10" s="1" t="s">
        <v>14</v>
      </c>
      <c r="B10" s="1">
        <v>40</v>
      </c>
      <c r="C10" s="1">
        <v>1</v>
      </c>
      <c r="D10" s="5">
        <v>2</v>
      </c>
      <c r="E10" s="1" t="s">
        <v>52</v>
      </c>
      <c r="F10" s="1">
        <v>0</v>
      </c>
      <c r="G10" s="4">
        <v>13.548387096774194</v>
      </c>
      <c r="H10" s="2">
        <v>0</v>
      </c>
      <c r="I10" s="2">
        <v>17.562724014336915</v>
      </c>
      <c r="J10" s="2">
        <v>40.86021505376344</v>
      </c>
      <c r="K10" s="2">
        <v>33.333333333333336</v>
      </c>
      <c r="L10" s="2">
        <v>31.797235023041477</v>
      </c>
      <c r="M10" s="2">
        <v>21.146953405017921</v>
      </c>
      <c r="N10" s="2">
        <v>0</v>
      </c>
      <c r="O10" s="2">
        <v>4.301075268817204</v>
      </c>
      <c r="P10" s="2">
        <v>10.394265232974909</v>
      </c>
      <c r="Q10" s="2">
        <v>37.992831541218642</v>
      </c>
      <c r="R10">
        <v>196.20959999999999</v>
      </c>
      <c r="S10" s="12">
        <f t="shared" si="0"/>
        <v>5.2791834755978542</v>
      </c>
      <c r="T10">
        <v>177.69399999999999</v>
      </c>
      <c r="U10" s="12">
        <f t="shared" si="1"/>
        <v>5.1800629698184748</v>
      </c>
      <c r="V10" s="12">
        <f t="shared" si="2"/>
        <v>-9.9120505779379364E-2</v>
      </c>
      <c r="W10">
        <f t="shared" si="3"/>
        <v>-18.515600000000006</v>
      </c>
      <c r="X10">
        <v>519.60488729999997</v>
      </c>
      <c r="Y10" s="13">
        <f t="shared" si="4"/>
        <v>6.2530686906413546</v>
      </c>
      <c r="Z10">
        <v>1249.7776962999999</v>
      </c>
      <c r="AA10" s="13">
        <f t="shared" si="5"/>
        <v>7.1307209715204127</v>
      </c>
      <c r="AB10" s="13">
        <f t="shared" si="6"/>
        <v>0.87765228087905811</v>
      </c>
      <c r="AC10">
        <f t="shared" si="7"/>
        <v>730.17280899999992</v>
      </c>
    </row>
    <row r="11" spans="1:29" x14ac:dyDescent="0.5">
      <c r="A11" s="1" t="s">
        <v>15</v>
      </c>
      <c r="B11" s="1">
        <v>37</v>
      </c>
      <c r="C11" s="1">
        <v>0</v>
      </c>
      <c r="D11" s="1">
        <v>3</v>
      </c>
      <c r="E11" s="1" t="s">
        <v>52</v>
      </c>
      <c r="F11" s="1">
        <v>1</v>
      </c>
      <c r="G11" s="4">
        <v>11.397849462365592</v>
      </c>
      <c r="H11" s="2">
        <v>1.075268817204301</v>
      </c>
      <c r="I11" s="2">
        <v>21.146953405017921</v>
      </c>
      <c r="J11" s="2">
        <v>17.204301075268816</v>
      </c>
      <c r="K11" s="2">
        <v>13.261648745519715</v>
      </c>
      <c r="L11" s="2">
        <v>3.9938556067588329</v>
      </c>
      <c r="M11" s="2">
        <v>19.35483870967742</v>
      </c>
      <c r="N11" s="2">
        <v>4.301075268817204</v>
      </c>
      <c r="O11" s="2">
        <v>41.577060931899638</v>
      </c>
      <c r="P11" s="2">
        <v>45.161290322580648</v>
      </c>
      <c r="Q11" s="2">
        <v>41.577060931899638</v>
      </c>
      <c r="S11" s="12" t="e">
        <f t="shared" si="0"/>
        <v>#NUM!</v>
      </c>
      <c r="T11">
        <v>109.28959999999999</v>
      </c>
      <c r="U11" s="12">
        <f t="shared" si="1"/>
        <v>4.6940012396946944</v>
      </c>
      <c r="V11" s="12" t="e">
        <f t="shared" si="2"/>
        <v>#NUM!</v>
      </c>
      <c r="Y11" s="13" t="e">
        <f t="shared" si="4"/>
        <v>#NUM!</v>
      </c>
      <c r="Z11">
        <v>561.35937260000003</v>
      </c>
      <c r="AA11" s="13">
        <f t="shared" si="5"/>
        <v>6.3303612933005411</v>
      </c>
      <c r="AB11" s="13" t="e">
        <f t="shared" si="6"/>
        <v>#NUM!</v>
      </c>
    </row>
    <row r="12" spans="1:29" x14ac:dyDescent="0.5">
      <c r="A12" s="1" t="s">
        <v>16</v>
      </c>
      <c r="B12" s="1">
        <v>28</v>
      </c>
      <c r="C12" s="1">
        <v>1</v>
      </c>
      <c r="D12" s="1">
        <v>3</v>
      </c>
      <c r="E12" s="1" t="s">
        <v>52</v>
      </c>
      <c r="F12" s="1">
        <v>1</v>
      </c>
      <c r="G12" s="4">
        <v>12.473118279569892</v>
      </c>
      <c r="H12" s="2">
        <v>29.032258064516128</v>
      </c>
      <c r="I12" s="2">
        <v>31.899641577060937</v>
      </c>
      <c r="J12" s="2">
        <v>1.4336917562724012</v>
      </c>
      <c r="K12" s="2">
        <v>2.5089605734767026</v>
      </c>
      <c r="L12" s="2">
        <v>9.0629800307219668</v>
      </c>
      <c r="M12" s="2">
        <v>5.913978494623656</v>
      </c>
      <c r="N12" s="2">
        <v>1.7921146953405021</v>
      </c>
      <c r="O12" s="2">
        <v>2.150537634408602</v>
      </c>
      <c r="P12" s="2">
        <v>13.261648745519715</v>
      </c>
      <c r="Q12" s="2">
        <v>9.67741935483871</v>
      </c>
      <c r="R12">
        <v>160.72</v>
      </c>
      <c r="S12" s="12">
        <f t="shared" si="0"/>
        <v>5.0796637205066792</v>
      </c>
      <c r="T12">
        <v>216.48000000000002</v>
      </c>
      <c r="U12" s="12">
        <f t="shared" si="1"/>
        <v>5.3774981644224784</v>
      </c>
      <c r="V12" s="12">
        <f t="shared" si="2"/>
        <v>0.29783444391579916</v>
      </c>
      <c r="W12">
        <f t="shared" si="3"/>
        <v>55.760000000000019</v>
      </c>
      <c r="X12">
        <v>212.4175663</v>
      </c>
      <c r="Y12" s="13">
        <f t="shared" si="4"/>
        <v>5.3585539898086481</v>
      </c>
      <c r="Z12">
        <v>874.43360710000002</v>
      </c>
      <c r="AA12" s="13">
        <f t="shared" si="5"/>
        <v>6.7735763705930943</v>
      </c>
      <c r="AB12" s="13">
        <f t="shared" si="6"/>
        <v>1.4150223807844462</v>
      </c>
      <c r="AC12">
        <f t="shared" si="7"/>
        <v>662.01604080000004</v>
      </c>
    </row>
    <row r="13" spans="1:29" x14ac:dyDescent="0.5">
      <c r="A13" s="1" t="s">
        <v>17</v>
      </c>
      <c r="B13" s="1">
        <v>42</v>
      </c>
      <c r="C13" s="1">
        <v>1</v>
      </c>
      <c r="D13" s="1">
        <v>2</v>
      </c>
      <c r="E13" s="1" t="s">
        <v>52</v>
      </c>
      <c r="F13" s="5">
        <v>0</v>
      </c>
      <c r="G13" s="4">
        <v>51.827956989247312</v>
      </c>
      <c r="H13" s="2">
        <v>16.845878136200714</v>
      </c>
      <c r="I13" s="2">
        <v>16.487455197132618</v>
      </c>
      <c r="J13" s="2">
        <v>20.43010752688172</v>
      </c>
      <c r="K13" s="2">
        <v>19.713261648745519</v>
      </c>
      <c r="L13" s="2">
        <v>17.050691244239633</v>
      </c>
      <c r="M13" s="2">
        <v>11.290322580645162</v>
      </c>
      <c r="N13" s="2">
        <v>0</v>
      </c>
      <c r="O13" s="2">
        <v>32.258064516129032</v>
      </c>
      <c r="P13" s="2">
        <v>0</v>
      </c>
      <c r="Q13" s="2">
        <v>40.501792114695341</v>
      </c>
      <c r="R13">
        <v>37.392000000000003</v>
      </c>
      <c r="S13" s="12">
        <f t="shared" si="0"/>
        <v>3.6214567777965021</v>
      </c>
      <c r="T13">
        <v>58.711999999999996</v>
      </c>
      <c r="U13" s="12">
        <f t="shared" si="1"/>
        <v>4.0726441352427614</v>
      </c>
      <c r="V13" s="12">
        <f t="shared" si="2"/>
        <v>0.45118735744625926</v>
      </c>
      <c r="W13">
        <f t="shared" si="3"/>
        <v>21.319999999999993</v>
      </c>
      <c r="Y13" s="13" t="e">
        <f t="shared" si="4"/>
        <v>#NUM!</v>
      </c>
      <c r="Z13">
        <v>172.6969258</v>
      </c>
      <c r="AA13" s="13">
        <f t="shared" si="5"/>
        <v>5.1515381841835426</v>
      </c>
      <c r="AB13" s="13" t="e">
        <f t="shared" si="6"/>
        <v>#NUM!</v>
      </c>
    </row>
    <row r="14" spans="1:29" x14ac:dyDescent="0.5">
      <c r="A14" s="1" t="s">
        <v>18</v>
      </c>
      <c r="B14" s="1">
        <v>22</v>
      </c>
      <c r="C14" s="1">
        <v>1</v>
      </c>
      <c r="D14" s="1">
        <v>3</v>
      </c>
      <c r="E14" s="1" t="s">
        <v>52</v>
      </c>
      <c r="F14" s="1">
        <v>0</v>
      </c>
      <c r="G14" s="4">
        <v>20.64516129032258</v>
      </c>
      <c r="H14" s="2">
        <v>0.7168458781362006</v>
      </c>
      <c r="I14" s="2">
        <v>0.3584229390681003</v>
      </c>
      <c r="J14" s="2">
        <v>0.3584229390681003</v>
      </c>
      <c r="K14" s="2">
        <v>0.7168458781362006</v>
      </c>
      <c r="L14" s="2">
        <v>0.46082949308755755</v>
      </c>
      <c r="M14" s="2">
        <v>5.913978494623656</v>
      </c>
      <c r="N14" s="2">
        <v>0.7168458781362006</v>
      </c>
      <c r="O14" s="2">
        <v>0.7168458781362006</v>
      </c>
      <c r="P14" s="2">
        <v>0</v>
      </c>
      <c r="Q14" s="2">
        <v>0.3584229390681003</v>
      </c>
      <c r="R14">
        <v>153.81559999999999</v>
      </c>
      <c r="S14" s="12">
        <f t="shared" si="0"/>
        <v>5.0357544823569542</v>
      </c>
      <c r="T14">
        <v>163.73759999999999</v>
      </c>
      <c r="U14" s="12">
        <f t="shared" si="1"/>
        <v>5.0982651464572246</v>
      </c>
      <c r="V14" s="12">
        <f t="shared" si="2"/>
        <v>6.2510664100270397E-2</v>
      </c>
      <c r="W14">
        <f t="shared" si="3"/>
        <v>9.921999999999997</v>
      </c>
      <c r="X14">
        <v>34.945305300000001</v>
      </c>
      <c r="Y14" s="13">
        <f t="shared" si="4"/>
        <v>3.5537841334769924</v>
      </c>
      <c r="Z14">
        <v>132.4161853</v>
      </c>
      <c r="AA14" s="13">
        <f t="shared" si="5"/>
        <v>4.8859498814998172</v>
      </c>
      <c r="AB14" s="13">
        <f t="shared" si="6"/>
        <v>1.3321657480228248</v>
      </c>
      <c r="AC14">
        <f t="shared" si="7"/>
        <v>97.470879999999994</v>
      </c>
    </row>
    <row r="15" spans="1:29" x14ac:dyDescent="0.5">
      <c r="A15" s="1" t="s">
        <v>19</v>
      </c>
      <c r="B15" s="1">
        <v>31</v>
      </c>
      <c r="C15" s="1">
        <v>1</v>
      </c>
      <c r="D15" s="1">
        <v>0</v>
      </c>
      <c r="E15" s="1" t="s">
        <v>52</v>
      </c>
      <c r="F15" s="1">
        <v>1</v>
      </c>
      <c r="G15" s="4">
        <v>51.182795698924728</v>
      </c>
      <c r="H15" s="2">
        <v>36.55913978494624</v>
      </c>
      <c r="I15" s="2">
        <v>38.70967741935484</v>
      </c>
      <c r="J15" s="2">
        <v>62.365591397849464</v>
      </c>
      <c r="K15" s="2">
        <v>52.688172043010752</v>
      </c>
      <c r="L15" s="2">
        <v>58.064516129032256</v>
      </c>
      <c r="M15" s="2">
        <v>41.935483870967744</v>
      </c>
      <c r="N15" s="2">
        <v>30.465949820788527</v>
      </c>
      <c r="O15" s="2">
        <v>70.60931899641578</v>
      </c>
      <c r="P15" s="2">
        <v>46.236559139784944</v>
      </c>
      <c r="Q15" s="2">
        <v>59.856630824372751</v>
      </c>
      <c r="R15">
        <v>106.12439999999999</v>
      </c>
      <c r="S15" s="12">
        <f t="shared" si="0"/>
        <v>4.6646119909052821</v>
      </c>
      <c r="T15">
        <v>81.852400000000003</v>
      </c>
      <c r="U15" s="12">
        <f t="shared" si="1"/>
        <v>4.4049176253176245</v>
      </c>
      <c r="V15" s="12">
        <f t="shared" si="2"/>
        <v>-0.25969436558765757</v>
      </c>
      <c r="W15">
        <f t="shared" si="3"/>
        <v>-24.271999999999991</v>
      </c>
      <c r="X15">
        <v>103.1817308</v>
      </c>
      <c r="Y15" s="13">
        <f t="shared" si="4"/>
        <v>4.6364918102445269</v>
      </c>
      <c r="Z15">
        <v>165.12056340000001</v>
      </c>
      <c r="AA15" s="13">
        <f t="shared" si="5"/>
        <v>5.10667589435133</v>
      </c>
      <c r="AB15" s="13">
        <f t="shared" si="6"/>
        <v>0.47018408410680301</v>
      </c>
      <c r="AC15">
        <f t="shared" si="7"/>
        <v>61.938832600000012</v>
      </c>
    </row>
    <row r="16" spans="1:29" x14ac:dyDescent="0.5">
      <c r="A16" s="1" t="s">
        <v>20</v>
      </c>
      <c r="B16" s="1">
        <v>34</v>
      </c>
      <c r="C16" s="1">
        <v>1</v>
      </c>
      <c r="D16" s="1">
        <v>3</v>
      </c>
      <c r="E16" s="1" t="s">
        <v>52</v>
      </c>
      <c r="F16" s="1">
        <v>1</v>
      </c>
      <c r="G16" s="4">
        <v>30.967741935483872</v>
      </c>
      <c r="H16" s="2">
        <v>4.301075268817204</v>
      </c>
      <c r="I16" s="2">
        <v>49.820788530465954</v>
      </c>
      <c r="J16" s="2">
        <v>20.071684587813621</v>
      </c>
      <c r="K16" s="2">
        <v>17.204301075268816</v>
      </c>
      <c r="L16" s="2">
        <v>23.655913978494624</v>
      </c>
      <c r="M16" s="2">
        <v>26.344086021505376</v>
      </c>
      <c r="N16" s="2">
        <v>11.111111111111112</v>
      </c>
      <c r="O16" s="2">
        <v>27.240143369175623</v>
      </c>
      <c r="P16" s="2">
        <v>26.164874551971323</v>
      </c>
      <c r="Q16" s="2">
        <v>59.498207885304666</v>
      </c>
      <c r="R16">
        <v>21.090399999999999</v>
      </c>
      <c r="S16" s="12">
        <f t="shared" si="0"/>
        <v>3.0488179606455805</v>
      </c>
      <c r="T16">
        <v>37.605200000000004</v>
      </c>
      <c r="U16" s="12">
        <f t="shared" si="1"/>
        <v>3.6271423387059203</v>
      </c>
      <c r="V16" s="12">
        <f t="shared" si="2"/>
        <v>0.57832437806033976</v>
      </c>
      <c r="W16">
        <f t="shared" si="3"/>
        <v>16.514800000000005</v>
      </c>
      <c r="X16">
        <v>86.179393700000006</v>
      </c>
      <c r="Y16" s="13">
        <f t="shared" si="4"/>
        <v>4.4564310968879388</v>
      </c>
      <c r="Z16">
        <v>228.54071719999999</v>
      </c>
      <c r="AA16" s="13">
        <f t="shared" si="5"/>
        <v>5.4317143878951439</v>
      </c>
      <c r="AB16" s="13">
        <f t="shared" si="6"/>
        <v>0.97528329100720512</v>
      </c>
      <c r="AC16">
        <f t="shared" si="7"/>
        <v>142.36132349999997</v>
      </c>
    </row>
    <row r="17" spans="1:29" x14ac:dyDescent="0.5">
      <c r="A17" s="1" t="s">
        <v>21</v>
      </c>
      <c r="B17" s="1">
        <v>37</v>
      </c>
      <c r="C17" s="1">
        <v>0</v>
      </c>
      <c r="D17" s="1">
        <v>2</v>
      </c>
      <c r="E17" s="1" t="s">
        <v>53</v>
      </c>
      <c r="F17" s="1">
        <v>1</v>
      </c>
      <c r="G17" s="4">
        <v>28.131868131868131</v>
      </c>
      <c r="H17" s="2">
        <v>16.84981684981685</v>
      </c>
      <c r="I17" s="2">
        <v>26.373626373626372</v>
      </c>
      <c r="J17" s="2">
        <v>7.6923076923076925</v>
      </c>
      <c r="K17" s="2">
        <v>15.750915750915752</v>
      </c>
      <c r="L17" s="2">
        <v>12.558869701726845</v>
      </c>
      <c r="M17" s="2">
        <v>13.919413919413918</v>
      </c>
      <c r="N17" s="2">
        <v>11.721611721611721</v>
      </c>
      <c r="O17" s="2">
        <v>14.652014652014653</v>
      </c>
      <c r="P17" s="2">
        <v>15.018315018315016</v>
      </c>
      <c r="Q17" s="2">
        <v>12.087912087912088</v>
      </c>
      <c r="R17">
        <v>308.64799999999997</v>
      </c>
      <c r="S17" s="12">
        <f t="shared" si="0"/>
        <v>5.7322014689873866</v>
      </c>
      <c r="T17">
        <v>177.77600000000001</v>
      </c>
      <c r="U17" s="12">
        <f t="shared" si="1"/>
        <v>5.1805243308416529</v>
      </c>
      <c r="V17" s="12">
        <f t="shared" si="2"/>
        <v>-0.55167713814573371</v>
      </c>
      <c r="W17">
        <f t="shared" si="3"/>
        <v>-130.87199999999996</v>
      </c>
      <c r="X17">
        <v>268.46347850000001</v>
      </c>
      <c r="Y17" s="13">
        <f t="shared" si="4"/>
        <v>5.5927148842131231</v>
      </c>
      <c r="Z17">
        <v>339.06137469999999</v>
      </c>
      <c r="AA17" s="13">
        <f t="shared" si="5"/>
        <v>5.8261811373062287</v>
      </c>
      <c r="AB17" s="13">
        <f t="shared" si="6"/>
        <v>0.23346625309310554</v>
      </c>
      <c r="AC17">
        <f t="shared" si="7"/>
        <v>70.59789619999998</v>
      </c>
    </row>
    <row r="18" spans="1:29" x14ac:dyDescent="0.5">
      <c r="A18" s="6" t="s">
        <v>22</v>
      </c>
      <c r="B18" s="1">
        <v>55</v>
      </c>
      <c r="C18" s="1">
        <v>1</v>
      </c>
      <c r="D18" s="1">
        <v>2</v>
      </c>
      <c r="E18" s="1" t="s">
        <v>53</v>
      </c>
      <c r="F18" s="1">
        <v>0</v>
      </c>
      <c r="G18" s="4">
        <v>7.0329670329670328</v>
      </c>
      <c r="H18" s="2">
        <v>13.919413919413918</v>
      </c>
      <c r="I18" s="2">
        <v>31.868131868131869</v>
      </c>
      <c r="J18" s="2">
        <v>22.344322344322343</v>
      </c>
      <c r="K18" s="2">
        <v>24.54212454212454</v>
      </c>
      <c r="L18" s="2">
        <v>20.408163265306126</v>
      </c>
      <c r="M18" s="2">
        <v>8.4249084249084252</v>
      </c>
      <c r="N18" s="2">
        <v>6.5934065934065931</v>
      </c>
      <c r="O18" s="2">
        <v>13.919413919413918</v>
      </c>
      <c r="P18" s="2">
        <v>10.256410256410257</v>
      </c>
      <c r="Q18" s="2">
        <v>8.791208791208792</v>
      </c>
      <c r="R18">
        <v>140.05599999999998</v>
      </c>
      <c r="S18" s="12">
        <f t="shared" si="0"/>
        <v>4.9420423426306312</v>
      </c>
      <c r="T18">
        <v>178.76000000000002</v>
      </c>
      <c r="U18" s="12">
        <f t="shared" si="1"/>
        <v>5.1860441240652513</v>
      </c>
      <c r="V18" s="12">
        <f t="shared" si="2"/>
        <v>0.24400178143462004</v>
      </c>
      <c r="W18">
        <f t="shared" si="3"/>
        <v>38.704000000000036</v>
      </c>
      <c r="X18">
        <v>268.65356379999997</v>
      </c>
      <c r="Y18" s="13">
        <f t="shared" si="4"/>
        <v>5.5934226826740385</v>
      </c>
      <c r="Z18">
        <v>1372.6304806999999</v>
      </c>
      <c r="AA18" s="13">
        <f t="shared" si="5"/>
        <v>7.2244842367703006</v>
      </c>
      <c r="AB18" s="13">
        <f t="shared" si="6"/>
        <v>1.6310615540962621</v>
      </c>
      <c r="AC18">
        <f t="shared" si="7"/>
        <v>1103.9769168999999</v>
      </c>
    </row>
    <row r="19" spans="1:29" x14ac:dyDescent="0.5">
      <c r="A19" s="6" t="s">
        <v>23</v>
      </c>
      <c r="B19" s="1">
        <v>36</v>
      </c>
      <c r="C19" s="1">
        <v>1</v>
      </c>
      <c r="D19" s="1">
        <v>2</v>
      </c>
      <c r="E19" s="1" t="s">
        <v>53</v>
      </c>
      <c r="F19" s="1">
        <v>1</v>
      </c>
      <c r="G19" s="4">
        <v>37.362637362637365</v>
      </c>
      <c r="H19" s="2">
        <v>0.36630036630036628</v>
      </c>
      <c r="I19" s="2">
        <v>33.333333333333329</v>
      </c>
      <c r="J19" s="2">
        <v>47.985347985347978</v>
      </c>
      <c r="K19" s="2">
        <v>32.967032967032964</v>
      </c>
      <c r="L19" s="2">
        <v>37.519623233908952</v>
      </c>
      <c r="M19" s="2">
        <v>22.893772893772891</v>
      </c>
      <c r="N19" s="2">
        <v>33.333333333333329</v>
      </c>
      <c r="O19" s="2">
        <v>54.945054945054942</v>
      </c>
      <c r="P19" s="2">
        <v>33.333333333333329</v>
      </c>
      <c r="Q19" s="2">
        <v>56.043956043956044</v>
      </c>
      <c r="R19">
        <v>264.81079999999997</v>
      </c>
      <c r="S19" s="12">
        <f t="shared" si="0"/>
        <v>5.5790156087296365</v>
      </c>
      <c r="T19">
        <v>70.044399999999996</v>
      </c>
      <c r="U19" s="12">
        <f t="shared" si="1"/>
        <v>4.2491293266894825</v>
      </c>
      <c r="V19" s="12">
        <f t="shared" si="2"/>
        <v>-1.329886282040154</v>
      </c>
      <c r="W19">
        <f t="shared" si="3"/>
        <v>-194.76639999999998</v>
      </c>
      <c r="X19">
        <v>102.99161890000001</v>
      </c>
      <c r="Y19" s="13">
        <f t="shared" si="4"/>
        <v>4.6346476150160134</v>
      </c>
      <c r="Z19">
        <v>354.4985107</v>
      </c>
      <c r="AA19" s="13">
        <f t="shared" si="5"/>
        <v>5.8707041448350079</v>
      </c>
      <c r="AB19" s="13">
        <f t="shared" si="6"/>
        <v>1.2360565298189945</v>
      </c>
      <c r="AC19">
        <f t="shared" si="7"/>
        <v>251.50689180000001</v>
      </c>
    </row>
    <row r="20" spans="1:29" x14ac:dyDescent="0.5">
      <c r="A20" s="6" t="s">
        <v>24</v>
      </c>
      <c r="B20" s="1">
        <v>21</v>
      </c>
      <c r="C20" s="1">
        <v>0</v>
      </c>
      <c r="D20" s="1">
        <v>1</v>
      </c>
      <c r="E20" s="1" t="s">
        <v>53</v>
      </c>
      <c r="F20" s="1">
        <v>1</v>
      </c>
      <c r="G20" s="4">
        <v>55.384615384615387</v>
      </c>
      <c r="H20" s="2">
        <v>21.245421245421245</v>
      </c>
      <c r="I20" s="2">
        <v>48.717948717948723</v>
      </c>
      <c r="J20" s="2">
        <v>8.0586080586080584</v>
      </c>
      <c r="K20" s="2">
        <v>29.304029304029307</v>
      </c>
      <c r="L20" s="2">
        <v>27.943485086342228</v>
      </c>
      <c r="M20" s="2">
        <v>37.912087912087912</v>
      </c>
      <c r="N20" s="2">
        <v>51.64835164835165</v>
      </c>
      <c r="O20" s="2">
        <v>52.747252747252745</v>
      </c>
      <c r="P20" s="2">
        <v>45.787545787545781</v>
      </c>
      <c r="Q20" s="2">
        <v>55.677655677655672</v>
      </c>
      <c r="R20">
        <v>117.09599999999999</v>
      </c>
      <c r="S20" s="12">
        <f t="shared" si="0"/>
        <v>4.7629941111816461</v>
      </c>
      <c r="T20">
        <v>48.543999999999997</v>
      </c>
      <c r="U20" s="12">
        <f t="shared" si="1"/>
        <v>3.8824706031661216</v>
      </c>
      <c r="V20" s="12">
        <f t="shared" si="2"/>
        <v>-0.88052350801552448</v>
      </c>
      <c r="W20">
        <f t="shared" si="3"/>
        <v>-68.551999999999992</v>
      </c>
      <c r="X20">
        <v>104.48450459999999</v>
      </c>
      <c r="Y20" s="13">
        <f t="shared" si="4"/>
        <v>4.6490387790703878</v>
      </c>
      <c r="Z20">
        <v>127.6131096</v>
      </c>
      <c r="AA20" s="13">
        <f t="shared" si="5"/>
        <v>4.8490031054452292</v>
      </c>
      <c r="AB20" s="13">
        <f t="shared" si="6"/>
        <v>0.19996432637484141</v>
      </c>
      <c r="AC20">
        <f t="shared" si="7"/>
        <v>23.128605000000007</v>
      </c>
    </row>
    <row r="21" spans="1:29" x14ac:dyDescent="0.5">
      <c r="A21" s="6" t="s">
        <v>25</v>
      </c>
      <c r="B21" s="1">
        <v>20</v>
      </c>
      <c r="C21" s="1">
        <v>1</v>
      </c>
      <c r="D21" s="1">
        <v>1</v>
      </c>
      <c r="E21" s="1" t="s">
        <v>53</v>
      </c>
      <c r="F21" s="1">
        <v>1</v>
      </c>
      <c r="G21" s="4">
        <v>45.494505494505496</v>
      </c>
      <c r="H21" s="2">
        <v>15.750915750915752</v>
      </c>
      <c r="I21" s="2">
        <v>34.798534798534803</v>
      </c>
      <c r="J21" s="2">
        <v>56.410256410256416</v>
      </c>
      <c r="K21" s="2">
        <v>46.520146520146525</v>
      </c>
      <c r="L21" s="2">
        <v>42.543171114599687</v>
      </c>
      <c r="M21" s="2">
        <v>41.758241758241759</v>
      </c>
      <c r="N21" s="2">
        <v>64.468864468864467</v>
      </c>
      <c r="O21" s="2">
        <v>45.787545787545781</v>
      </c>
      <c r="P21" s="2">
        <v>45.42124542124543</v>
      </c>
      <c r="Q21" s="2">
        <v>58.974358974358971</v>
      </c>
      <c r="R21">
        <v>82.328000000000003</v>
      </c>
      <c r="S21" s="12">
        <f t="shared" si="0"/>
        <v>4.4107112685337908</v>
      </c>
      <c r="U21" s="12" t="e">
        <f t="shared" si="1"/>
        <v>#NUM!</v>
      </c>
      <c r="V21" s="12" t="e">
        <f t="shared" si="2"/>
        <v>#NUM!</v>
      </c>
      <c r="X21">
        <v>348.78795939999998</v>
      </c>
      <c r="Y21" s="13">
        <f t="shared" si="4"/>
        <v>5.8544641713701857</v>
      </c>
      <c r="AA21" s="13" t="e">
        <f t="shared" si="5"/>
        <v>#NUM!</v>
      </c>
      <c r="AB21" s="13" t="e">
        <f t="shared" si="6"/>
        <v>#NUM!</v>
      </c>
    </row>
    <row r="22" spans="1:29" x14ac:dyDescent="0.5">
      <c r="A22" s="6" t="s">
        <v>26</v>
      </c>
      <c r="B22" s="1">
        <v>29</v>
      </c>
      <c r="C22" s="1">
        <v>0</v>
      </c>
      <c r="D22" s="1">
        <v>3</v>
      </c>
      <c r="E22" s="1" t="s">
        <v>53</v>
      </c>
      <c r="F22" s="1">
        <v>0</v>
      </c>
      <c r="G22" s="4">
        <v>27.252747252747252</v>
      </c>
      <c r="H22" s="2">
        <v>0</v>
      </c>
      <c r="I22" s="2">
        <v>23.443223443223442</v>
      </c>
      <c r="J22" s="2">
        <v>0</v>
      </c>
      <c r="K22" s="2">
        <v>7.3260073260073266</v>
      </c>
      <c r="L22" s="2">
        <v>13.814756671899529</v>
      </c>
      <c r="M22" s="2">
        <v>25.824175824175825</v>
      </c>
      <c r="N22" s="2">
        <v>33.333333333333329</v>
      </c>
      <c r="O22" s="2">
        <v>33.333333333333329</v>
      </c>
      <c r="P22" s="2">
        <v>8.4249084249084252</v>
      </c>
      <c r="Q22" s="2">
        <v>31.868131868131869</v>
      </c>
      <c r="S22" s="12" t="e">
        <f t="shared" si="0"/>
        <v>#NUM!</v>
      </c>
      <c r="U22" s="12" t="e">
        <f t="shared" si="1"/>
        <v>#NUM!</v>
      </c>
      <c r="V22" s="12" t="e">
        <f t="shared" si="2"/>
        <v>#NUM!</v>
      </c>
      <c r="Y22" s="13" t="e">
        <f t="shared" si="4"/>
        <v>#NUM!</v>
      </c>
      <c r="AA22" s="13" t="e">
        <f t="shared" si="5"/>
        <v>#NUM!</v>
      </c>
      <c r="AB22" s="13" t="e">
        <f t="shared" si="6"/>
        <v>#NUM!</v>
      </c>
    </row>
    <row r="23" spans="1:29" x14ac:dyDescent="0.5">
      <c r="A23" s="6" t="s">
        <v>27</v>
      </c>
      <c r="B23" s="1">
        <v>31</v>
      </c>
      <c r="C23" s="1">
        <v>1</v>
      </c>
      <c r="D23" s="1">
        <v>3</v>
      </c>
      <c r="E23" s="1" t="s">
        <v>53</v>
      </c>
      <c r="F23" s="1">
        <v>1</v>
      </c>
      <c r="G23" s="4">
        <v>50.109890109890109</v>
      </c>
      <c r="H23" s="2">
        <v>10.989010989010989</v>
      </c>
      <c r="I23" s="2">
        <v>27.838827838827836</v>
      </c>
      <c r="J23" s="2">
        <v>60.80586080586081</v>
      </c>
      <c r="K23" s="2">
        <v>33.333333333333329</v>
      </c>
      <c r="L23" s="2">
        <v>38.147566718995293</v>
      </c>
      <c r="M23" s="2">
        <v>14.285714285714286</v>
      </c>
      <c r="N23" s="2">
        <v>54.57875457875457</v>
      </c>
      <c r="O23" s="2">
        <v>33.699633699633701</v>
      </c>
      <c r="P23" s="2">
        <v>9.5238095238095237</v>
      </c>
      <c r="Q23" s="2">
        <v>67.765567765567752</v>
      </c>
      <c r="R23">
        <v>23.943999999999999</v>
      </c>
      <c r="S23" s="12">
        <f t="shared" si="0"/>
        <v>3.1757177705503978</v>
      </c>
      <c r="T23">
        <v>33.455999999999996</v>
      </c>
      <c r="U23" s="12">
        <f t="shared" si="1"/>
        <v>3.5102311426862776</v>
      </c>
      <c r="V23" s="12">
        <f t="shared" si="2"/>
        <v>0.33451337213587973</v>
      </c>
      <c r="W23">
        <f t="shared" si="3"/>
        <v>9.5119999999999969</v>
      </c>
      <c r="X23">
        <v>179.68323789999999</v>
      </c>
      <c r="Y23" s="13">
        <f t="shared" si="4"/>
        <v>5.1911955111973143</v>
      </c>
      <c r="Z23">
        <v>557.80555709999999</v>
      </c>
      <c r="AA23" s="13">
        <f t="shared" si="5"/>
        <v>6.3240104376751365</v>
      </c>
      <c r="AB23" s="13">
        <f t="shared" si="6"/>
        <v>1.1328149264778222</v>
      </c>
      <c r="AC23">
        <f t="shared" si="7"/>
        <v>378.12231919999999</v>
      </c>
    </row>
    <row r="24" spans="1:29" x14ac:dyDescent="0.5">
      <c r="A24" s="7" t="s">
        <v>45</v>
      </c>
      <c r="B24">
        <v>25</v>
      </c>
      <c r="C24" s="8">
        <v>1</v>
      </c>
      <c r="D24">
        <v>3</v>
      </c>
      <c r="E24" s="1" t="s">
        <v>53</v>
      </c>
      <c r="F24" s="1">
        <v>1</v>
      </c>
      <c r="G24">
        <v>39.200000000000003</v>
      </c>
      <c r="H24">
        <v>2</v>
      </c>
      <c r="I24">
        <v>2.6666666666666665</v>
      </c>
      <c r="J24">
        <v>59.333333333333336</v>
      </c>
      <c r="K24">
        <v>30</v>
      </c>
      <c r="L24">
        <v>31.428571428571427</v>
      </c>
      <c r="M24">
        <v>51.5</v>
      </c>
      <c r="N24">
        <v>35.666666666666664</v>
      </c>
      <c r="O24">
        <v>61</v>
      </c>
      <c r="P24">
        <v>50.666666666666664</v>
      </c>
      <c r="Q24">
        <v>77.666666666666671</v>
      </c>
      <c r="R24">
        <v>127.1</v>
      </c>
      <c r="S24" s="12">
        <f t="shared" si="0"/>
        <v>4.8449741781954083</v>
      </c>
      <c r="T24">
        <v>112.66800000000001</v>
      </c>
      <c r="U24" s="12">
        <f t="shared" si="1"/>
        <v>4.724445441064411</v>
      </c>
      <c r="V24" s="12">
        <f t="shared" si="2"/>
        <v>-0.12052873713099732</v>
      </c>
      <c r="W24">
        <f t="shared" si="3"/>
        <v>-14.431999999999988</v>
      </c>
      <c r="X24">
        <v>97.559968699999999</v>
      </c>
      <c r="Y24" s="13">
        <f t="shared" si="4"/>
        <v>4.5804672525194601</v>
      </c>
      <c r="Z24">
        <v>341.67475020000001</v>
      </c>
      <c r="AA24" s="13">
        <f t="shared" si="5"/>
        <v>5.8338592617464773</v>
      </c>
      <c r="AB24" s="13">
        <f t="shared" si="6"/>
        <v>1.2533920092270172</v>
      </c>
      <c r="AC24">
        <f t="shared" si="7"/>
        <v>244.11478149999999</v>
      </c>
    </row>
    <row r="25" spans="1:29" x14ac:dyDescent="0.5">
      <c r="A25" s="7" t="s">
        <v>56</v>
      </c>
      <c r="B25">
        <v>31</v>
      </c>
      <c r="C25">
        <v>1</v>
      </c>
      <c r="D25">
        <v>4</v>
      </c>
      <c r="E25" s="1" t="s">
        <v>53</v>
      </c>
      <c r="F25" s="1">
        <v>0</v>
      </c>
      <c r="G25">
        <v>27.8</v>
      </c>
      <c r="H25">
        <v>1</v>
      </c>
      <c r="I25">
        <v>1</v>
      </c>
      <c r="J25">
        <v>48.333333333333336</v>
      </c>
      <c r="K25">
        <v>24</v>
      </c>
      <c r="L25">
        <v>22.285714285714285</v>
      </c>
      <c r="M25">
        <v>19.666666666666668</v>
      </c>
      <c r="N25">
        <v>30.333333333333332</v>
      </c>
      <c r="O25">
        <v>3.3333333333333335</v>
      </c>
      <c r="P25">
        <v>1.3333333333333333</v>
      </c>
      <c r="Q25">
        <v>30.666666666666668</v>
      </c>
      <c r="S25" s="12" t="e">
        <f t="shared" si="0"/>
        <v>#NUM!</v>
      </c>
      <c r="U25" s="12" t="e">
        <f t="shared" si="1"/>
        <v>#NUM!</v>
      </c>
      <c r="V25" s="12" t="e">
        <f t="shared" si="2"/>
        <v>#NUM!</v>
      </c>
      <c r="X25">
        <v>282.22554830000001</v>
      </c>
      <c r="Y25" s="13">
        <f t="shared" si="4"/>
        <v>5.6427065679218771</v>
      </c>
      <c r="Z25">
        <v>500.14975720000001</v>
      </c>
      <c r="AA25" s="13">
        <f t="shared" si="5"/>
        <v>6.2149075679767085</v>
      </c>
      <c r="AB25" s="13">
        <f t="shared" si="6"/>
        <v>0.57220100005483143</v>
      </c>
      <c r="AC25">
        <f t="shared" si="7"/>
        <v>217.9242089</v>
      </c>
    </row>
    <row r="26" spans="1:29" x14ac:dyDescent="0.5">
      <c r="A26" s="7" t="s">
        <v>46</v>
      </c>
      <c r="B26">
        <v>32</v>
      </c>
      <c r="C26">
        <v>1</v>
      </c>
      <c r="D26">
        <v>3</v>
      </c>
      <c r="E26" s="1" t="s">
        <v>53</v>
      </c>
      <c r="F26" s="1">
        <v>1</v>
      </c>
      <c r="G26">
        <v>19.600000000000001</v>
      </c>
      <c r="H26">
        <v>8.6666666666666661</v>
      </c>
      <c r="I26">
        <v>11</v>
      </c>
      <c r="J26">
        <v>56.333333333333336</v>
      </c>
      <c r="K26">
        <v>0</v>
      </c>
      <c r="L26">
        <v>18.142857142857142</v>
      </c>
      <c r="M26">
        <v>18.166666666666668</v>
      </c>
      <c r="N26">
        <v>32</v>
      </c>
      <c r="O26">
        <v>0.66666666666666663</v>
      </c>
      <c r="P26">
        <v>33.333333333333336</v>
      </c>
      <c r="Q26">
        <v>45.333333333333336</v>
      </c>
      <c r="R26">
        <v>54.497199999999999</v>
      </c>
      <c r="S26" s="12">
        <f t="shared" si="0"/>
        <v>3.9981493242026098</v>
      </c>
      <c r="T26">
        <v>32.455599999999997</v>
      </c>
      <c r="U26" s="12">
        <f t="shared" si="1"/>
        <v>3.4798730014505814</v>
      </c>
      <c r="V26" s="12">
        <f t="shared" si="2"/>
        <v>-0.5182763227520284</v>
      </c>
      <c r="W26">
        <f t="shared" si="3"/>
        <v>-22.041600000000003</v>
      </c>
      <c r="X26">
        <v>93.900047200000003</v>
      </c>
      <c r="Y26" s="13">
        <f t="shared" si="4"/>
        <v>4.5422308888764977</v>
      </c>
      <c r="Z26">
        <v>246.12454030000001</v>
      </c>
      <c r="AA26" s="13">
        <f t="shared" si="5"/>
        <v>5.505837669207418</v>
      </c>
      <c r="AB26" s="13">
        <f t="shared" si="6"/>
        <v>0.96360678033092029</v>
      </c>
      <c r="AC26">
        <f t="shared" si="7"/>
        <v>152.22449310000002</v>
      </c>
    </row>
    <row r="27" spans="1:29" x14ac:dyDescent="0.5">
      <c r="A27" t="s">
        <v>47</v>
      </c>
      <c r="B27">
        <v>25</v>
      </c>
      <c r="C27" s="8">
        <v>1</v>
      </c>
      <c r="D27">
        <v>3</v>
      </c>
      <c r="E27" s="1" t="s">
        <v>53</v>
      </c>
      <c r="F27" s="9">
        <v>1</v>
      </c>
      <c r="G27">
        <v>44.2</v>
      </c>
      <c r="H27">
        <v>24.666666666666668</v>
      </c>
      <c r="I27">
        <v>4.666666666666667</v>
      </c>
      <c r="J27">
        <v>42</v>
      </c>
      <c r="K27">
        <v>20.666666666666668</v>
      </c>
      <c r="L27">
        <v>43.285714285714285</v>
      </c>
      <c r="M27">
        <v>30</v>
      </c>
      <c r="N27">
        <v>26.333333333333332</v>
      </c>
      <c r="O27">
        <v>17.333333333333332</v>
      </c>
      <c r="P27">
        <v>36.666666666666664</v>
      </c>
      <c r="Q27">
        <v>61.333333333333336</v>
      </c>
      <c r="R27">
        <v>70.569199999999995</v>
      </c>
      <c r="S27" s="12">
        <f t="shared" si="0"/>
        <v>4.2565937886866152</v>
      </c>
      <c r="T27">
        <v>42.2136</v>
      </c>
      <c r="U27" s="12">
        <f t="shared" si="1"/>
        <v>3.7427424440040875</v>
      </c>
      <c r="V27" s="12">
        <f t="shared" si="2"/>
        <v>-0.51385134468252769</v>
      </c>
      <c r="W27">
        <f t="shared" si="3"/>
        <v>-28.355599999999995</v>
      </c>
      <c r="X27">
        <v>193.62622719999999</v>
      </c>
      <c r="Y27" s="13">
        <f t="shared" si="4"/>
        <v>5.2659296367414798</v>
      </c>
      <c r="Z27">
        <v>163.62974500000001</v>
      </c>
      <c r="AA27" s="13">
        <f t="shared" si="5"/>
        <v>5.097606223045652</v>
      </c>
      <c r="AB27" s="13">
        <f t="shared" si="6"/>
        <v>-0.16832341369582782</v>
      </c>
      <c r="AC27">
        <f t="shared" si="7"/>
        <v>-29.996482199999974</v>
      </c>
    </row>
    <row r="28" spans="1:29" x14ac:dyDescent="0.5">
      <c r="A28" t="s">
        <v>48</v>
      </c>
      <c r="B28">
        <v>27</v>
      </c>
      <c r="C28">
        <v>1</v>
      </c>
      <c r="D28">
        <v>4</v>
      </c>
      <c r="E28" s="1" t="s">
        <v>53</v>
      </c>
      <c r="F28" s="1">
        <v>1</v>
      </c>
      <c r="G28">
        <v>27.6</v>
      </c>
      <c r="H28">
        <v>7.333333333333333</v>
      </c>
      <c r="I28">
        <v>27</v>
      </c>
      <c r="J28">
        <v>20.666666666666668</v>
      </c>
      <c r="K28">
        <v>0.66666666666666663</v>
      </c>
      <c r="L28">
        <v>19.142857142857142</v>
      </c>
      <c r="M28">
        <v>13</v>
      </c>
      <c r="N28">
        <v>20.333333333333332</v>
      </c>
      <c r="O28">
        <v>22.333333333333332</v>
      </c>
      <c r="P28">
        <v>15.333333333333334</v>
      </c>
      <c r="Q28">
        <v>38</v>
      </c>
      <c r="R28">
        <v>173.54480000000001</v>
      </c>
      <c r="S28" s="12">
        <f t="shared" si="0"/>
        <v>5.1564357793120932</v>
      </c>
      <c r="T28">
        <v>105.5012</v>
      </c>
      <c r="U28" s="12">
        <f t="shared" si="1"/>
        <v>4.6587223272590164</v>
      </c>
      <c r="V28" s="12">
        <f t="shared" si="2"/>
        <v>-0.49771345205307682</v>
      </c>
      <c r="W28">
        <f t="shared" si="3"/>
        <v>-68.043600000000012</v>
      </c>
      <c r="X28">
        <v>94.140028900000004</v>
      </c>
      <c r="Y28" s="13">
        <f t="shared" si="4"/>
        <v>4.5447833429625391</v>
      </c>
      <c r="Z28">
        <v>156.76841110000001</v>
      </c>
      <c r="AA28" s="13">
        <f t="shared" si="5"/>
        <v>5.0547696277991232</v>
      </c>
      <c r="AB28" s="13">
        <f t="shared" si="6"/>
        <v>0.50998628483658415</v>
      </c>
      <c r="AC28">
        <f t="shared" si="7"/>
        <v>62.628382200000004</v>
      </c>
    </row>
    <row r="29" spans="1:29" x14ac:dyDescent="0.5">
      <c r="A29" t="s">
        <v>49</v>
      </c>
      <c r="B29" s="1"/>
      <c r="C29" s="1"/>
      <c r="D29" s="1"/>
      <c r="E29" s="1" t="s">
        <v>53</v>
      </c>
      <c r="F29" s="1">
        <v>1</v>
      </c>
      <c r="G29">
        <v>46.4</v>
      </c>
      <c r="H29">
        <v>5.666666666666667</v>
      </c>
      <c r="I29">
        <v>12</v>
      </c>
      <c r="J29">
        <v>61.666666666666664</v>
      </c>
      <c r="K29">
        <v>35.666666666666664</v>
      </c>
      <c r="L29">
        <v>29</v>
      </c>
      <c r="M29">
        <v>34</v>
      </c>
      <c r="N29">
        <v>28.666666666666668</v>
      </c>
      <c r="O29">
        <v>40</v>
      </c>
      <c r="P29">
        <v>37.333333333333336</v>
      </c>
      <c r="Q29">
        <v>64.333333333333329</v>
      </c>
      <c r="R29">
        <v>99.548000000000002</v>
      </c>
      <c r="S29" s="12">
        <f t="shared" si="0"/>
        <v>4.6006399399015594</v>
      </c>
      <c r="T29">
        <v>38.343200000000003</v>
      </c>
      <c r="U29" s="12">
        <f t="shared" si="1"/>
        <v>3.6465771978800294</v>
      </c>
      <c r="V29" s="12">
        <f t="shared" si="2"/>
        <v>-0.95406274202152996</v>
      </c>
      <c r="W29">
        <f t="shared" si="3"/>
        <v>-61.204799999999999</v>
      </c>
      <c r="X29">
        <v>111.5129843</v>
      </c>
      <c r="Y29" s="13">
        <f t="shared" si="4"/>
        <v>4.7141410352413446</v>
      </c>
      <c r="Z29">
        <v>174.9191008</v>
      </c>
      <c r="AA29" s="13">
        <f t="shared" si="5"/>
        <v>5.1643235858957874</v>
      </c>
      <c r="AB29" s="13">
        <f t="shared" si="6"/>
        <v>0.45018255065444279</v>
      </c>
      <c r="AC29">
        <f t="shared" si="7"/>
        <v>63.406116499999996</v>
      </c>
    </row>
    <row r="30" spans="1:29" x14ac:dyDescent="0.5">
      <c r="A30" t="s">
        <v>57</v>
      </c>
      <c r="B30" s="1">
        <v>41</v>
      </c>
      <c r="C30" s="1">
        <v>0</v>
      </c>
      <c r="D30" s="1">
        <v>3</v>
      </c>
      <c r="E30" s="1" t="s">
        <v>53</v>
      </c>
      <c r="F30" s="1">
        <v>0</v>
      </c>
      <c r="G30">
        <v>34.6</v>
      </c>
      <c r="H30">
        <v>2</v>
      </c>
      <c r="I30">
        <v>9.6666666666666661</v>
      </c>
      <c r="J30">
        <v>18.333333333333332</v>
      </c>
      <c r="K30">
        <v>11</v>
      </c>
      <c r="L30">
        <v>14.714285714285714</v>
      </c>
      <c r="M30">
        <v>7.166666666666667</v>
      </c>
      <c r="N30">
        <v>16.666666666666668</v>
      </c>
      <c r="O30">
        <v>7.333333333333333</v>
      </c>
      <c r="P30">
        <v>4.666666666666667</v>
      </c>
      <c r="Q30">
        <v>13.333333333333334</v>
      </c>
      <c r="R30">
        <v>149.5188</v>
      </c>
      <c r="S30" s="12">
        <f t="shared" si="0"/>
        <v>5.0074221374329184</v>
      </c>
      <c r="T30">
        <v>29.847999999999999</v>
      </c>
      <c r="U30" s="12">
        <f t="shared" si="1"/>
        <v>3.3961178359188566</v>
      </c>
      <c r="V30" s="12">
        <f t="shared" si="2"/>
        <v>-1.6113043015140618</v>
      </c>
      <c r="W30">
        <f t="shared" si="3"/>
        <v>-119.6708</v>
      </c>
      <c r="X30">
        <v>141.51221889999999</v>
      </c>
      <c r="Y30" s="13">
        <f t="shared" si="4"/>
        <v>4.9523860660052934</v>
      </c>
      <c r="Z30">
        <v>163.6979594</v>
      </c>
      <c r="AA30" s="13">
        <f t="shared" si="5"/>
        <v>5.0980230188137501</v>
      </c>
      <c r="AB30" s="13">
        <f t="shared" si="6"/>
        <v>0.14563695280845668</v>
      </c>
      <c r="AC30">
        <f t="shared" si="7"/>
        <v>22.185740500000009</v>
      </c>
    </row>
    <row r="31" spans="1:29" x14ac:dyDescent="0.5">
      <c r="A31" t="s">
        <v>50</v>
      </c>
      <c r="B31" s="1">
        <v>29</v>
      </c>
      <c r="C31" s="1">
        <v>0</v>
      </c>
      <c r="D31" s="1">
        <v>2</v>
      </c>
      <c r="E31" s="1" t="s">
        <v>53</v>
      </c>
      <c r="F31" s="1">
        <v>1</v>
      </c>
      <c r="G31">
        <v>23.6</v>
      </c>
      <c r="H31">
        <v>34.666666666666664</v>
      </c>
      <c r="I31">
        <v>22.666666666666668</v>
      </c>
      <c r="J31">
        <v>14.333333333333334</v>
      </c>
      <c r="K31">
        <v>14</v>
      </c>
      <c r="L31">
        <v>25.428571428571427</v>
      </c>
      <c r="M31">
        <v>16.666666666666668</v>
      </c>
      <c r="N31">
        <v>4.666666666666667</v>
      </c>
      <c r="O31">
        <v>0</v>
      </c>
      <c r="P31">
        <v>9.6666666666666661</v>
      </c>
      <c r="Q31">
        <v>27.666666666666668</v>
      </c>
      <c r="R31">
        <v>83.558000000000007</v>
      </c>
      <c r="S31" s="12">
        <f t="shared" si="0"/>
        <v>4.4255410015048406</v>
      </c>
      <c r="T31">
        <v>49.708399999999997</v>
      </c>
      <c r="U31" s="12">
        <f t="shared" si="1"/>
        <v>3.9061739329058187</v>
      </c>
      <c r="V31" s="12">
        <f t="shared" si="2"/>
        <v>-0.51936706859902193</v>
      </c>
      <c r="W31">
        <f t="shared" si="3"/>
        <v>-33.849600000000009</v>
      </c>
      <c r="X31">
        <v>89.629187000000002</v>
      </c>
      <c r="Y31" s="13">
        <f t="shared" si="4"/>
        <v>4.4956810147044566</v>
      </c>
      <c r="Z31">
        <v>258.48460540000002</v>
      </c>
      <c r="AA31" s="13">
        <f t="shared" si="5"/>
        <v>5.5548361385967624</v>
      </c>
      <c r="AB31" s="13">
        <f t="shared" si="6"/>
        <v>1.0591551238923058</v>
      </c>
      <c r="AC31">
        <f t="shared" si="7"/>
        <v>168.85541840000002</v>
      </c>
    </row>
    <row r="32" spans="1:29" x14ac:dyDescent="0.5">
      <c r="A32" t="s">
        <v>51</v>
      </c>
      <c r="B32" s="1">
        <v>36</v>
      </c>
      <c r="C32" s="1">
        <v>0</v>
      </c>
      <c r="D32" s="1">
        <v>3</v>
      </c>
      <c r="E32" s="1" t="s">
        <v>53</v>
      </c>
      <c r="F32" s="1">
        <v>1</v>
      </c>
      <c r="G32">
        <v>14.75</v>
      </c>
      <c r="H32">
        <v>2</v>
      </c>
      <c r="I32">
        <v>1.3333333333333333</v>
      </c>
      <c r="J32">
        <v>32</v>
      </c>
      <c r="K32">
        <v>59.333333333333336</v>
      </c>
      <c r="L32">
        <v>32.833333333333336</v>
      </c>
      <c r="M32">
        <v>25.25</v>
      </c>
      <c r="N32">
        <v>32.666666666666664</v>
      </c>
      <c r="O32">
        <v>27.333333333333332</v>
      </c>
      <c r="P32">
        <v>47</v>
      </c>
      <c r="Q32">
        <v>37</v>
      </c>
      <c r="R32">
        <v>67.961600000000004</v>
      </c>
      <c r="S32" s="12">
        <f t="shared" si="0"/>
        <v>4.218942839787335</v>
      </c>
      <c r="T32">
        <v>20.926400000000001</v>
      </c>
      <c r="U32" s="12">
        <f t="shared" si="1"/>
        <v>3.0410115197527507</v>
      </c>
      <c r="V32" s="12">
        <f t="shared" si="2"/>
        <v>-1.1779313200345842</v>
      </c>
      <c r="W32">
        <f t="shared" si="3"/>
        <v>-47.035200000000003</v>
      </c>
      <c r="X32">
        <v>209.57985260000001</v>
      </c>
      <c r="Y32" s="13">
        <f t="shared" si="4"/>
        <v>5.3451048247351638</v>
      </c>
      <c r="Z32">
        <v>375.65039630000001</v>
      </c>
      <c r="AA32" s="13">
        <f t="shared" si="5"/>
        <v>5.9286589137859957</v>
      </c>
      <c r="AB32" s="13">
        <f t="shared" si="6"/>
        <v>0.58355408905083195</v>
      </c>
      <c r="AC32">
        <f t="shared" si="7"/>
        <v>166.0705437</v>
      </c>
    </row>
    <row r="33" spans="1:29" x14ac:dyDescent="0.5">
      <c r="A33" t="s">
        <v>54</v>
      </c>
      <c r="B33" s="1">
        <v>27</v>
      </c>
      <c r="C33" s="1">
        <v>1</v>
      </c>
      <c r="D33" s="1">
        <v>2</v>
      </c>
      <c r="E33" s="1" t="s">
        <v>53</v>
      </c>
      <c r="F33" s="1">
        <v>1</v>
      </c>
      <c r="G33">
        <v>35.799999999999997</v>
      </c>
      <c r="H33">
        <v>4.666666666666667</v>
      </c>
      <c r="I33">
        <v>19</v>
      </c>
      <c r="J33">
        <v>38.666666666666664</v>
      </c>
      <c r="K33">
        <v>16.333333333333332</v>
      </c>
      <c r="L33">
        <v>3.8571428571428572</v>
      </c>
      <c r="M33">
        <v>21.833333333333332</v>
      </c>
      <c r="N33">
        <v>14</v>
      </c>
      <c r="O33">
        <v>2.6666666666666665</v>
      </c>
      <c r="P33">
        <v>19.666666666666668</v>
      </c>
      <c r="Q33">
        <v>32.666666666666664</v>
      </c>
      <c r="R33">
        <v>204.31120000000001</v>
      </c>
      <c r="S33" s="12">
        <f t="shared" si="0"/>
        <v>5.319644321662107</v>
      </c>
      <c r="T33">
        <v>70.093599999999995</v>
      </c>
      <c r="U33" s="12">
        <f t="shared" si="1"/>
        <v>4.2498314917271083</v>
      </c>
      <c r="V33" s="12">
        <f t="shared" si="2"/>
        <v>-1.0698128299349987</v>
      </c>
      <c r="W33">
        <f t="shared" si="3"/>
        <v>-134.2176</v>
      </c>
      <c r="X33">
        <v>69.3293094</v>
      </c>
      <c r="Y33" s="13">
        <f t="shared" si="4"/>
        <v>4.238867751848967</v>
      </c>
      <c r="Z33">
        <v>359.24447409999999</v>
      </c>
      <c r="AA33" s="13">
        <f t="shared" si="5"/>
        <v>5.8840031430732624</v>
      </c>
      <c r="AB33" s="13">
        <f>AA33-Y33</f>
        <v>1.6451353912242954</v>
      </c>
      <c r="AC33">
        <f t="shared" si="7"/>
        <v>289.91516469999999</v>
      </c>
    </row>
    <row r="34" spans="1:29" x14ac:dyDescent="0.5">
      <c r="A34" t="s">
        <v>55</v>
      </c>
      <c r="B34" s="1">
        <v>21</v>
      </c>
      <c r="C34" s="1">
        <v>0</v>
      </c>
      <c r="D34" s="1">
        <v>1</v>
      </c>
      <c r="E34" s="1" t="s">
        <v>53</v>
      </c>
      <c r="F34" s="1">
        <v>1</v>
      </c>
      <c r="G34">
        <v>47.6</v>
      </c>
      <c r="H34">
        <v>29.333333333333332</v>
      </c>
      <c r="I34">
        <v>14.333333333333334</v>
      </c>
      <c r="J34">
        <v>39.333333333333336</v>
      </c>
      <c r="K34">
        <v>13</v>
      </c>
      <c r="L34">
        <v>30</v>
      </c>
      <c r="M34">
        <v>30.333333333333332</v>
      </c>
      <c r="N34">
        <v>10</v>
      </c>
      <c r="O34">
        <v>39.666666666666664</v>
      </c>
      <c r="P34">
        <v>36</v>
      </c>
      <c r="Q34">
        <v>61.333333333333336</v>
      </c>
      <c r="R34">
        <v>51.003999999999998</v>
      </c>
      <c r="S34" s="12">
        <f t="shared" si="0"/>
        <v>3.9319040610212954</v>
      </c>
      <c r="T34">
        <v>28.5688</v>
      </c>
      <c r="U34" s="12">
        <f>LN(T34)</f>
        <v>3.3523152132604639</v>
      </c>
      <c r="V34" s="12">
        <f t="shared" si="2"/>
        <v>-0.57958884776083153</v>
      </c>
      <c r="W34">
        <f t="shared" si="3"/>
        <v>-22.435199999999998</v>
      </c>
      <c r="X34">
        <v>61.278673099999999</v>
      </c>
      <c r="Y34" s="13">
        <f>LN(X34)</f>
        <v>4.1154318721300198</v>
      </c>
      <c r="Z34">
        <v>110.599407</v>
      </c>
      <c r="AA34" s="13">
        <f t="shared" si="5"/>
        <v>4.7059147274102076</v>
      </c>
      <c r="AB34" s="13">
        <f t="shared" si="6"/>
        <v>0.59048285528018774</v>
      </c>
      <c r="AC34">
        <f t="shared" si="7"/>
        <v>49.3207339</v>
      </c>
    </row>
    <row r="35" spans="1:29" x14ac:dyDescent="0.5">
      <c r="A35" t="s">
        <v>58</v>
      </c>
      <c r="B35">
        <v>32</v>
      </c>
      <c r="C35">
        <v>1</v>
      </c>
      <c r="D35">
        <v>3</v>
      </c>
      <c r="E35" s="1" t="s">
        <v>53</v>
      </c>
      <c r="F35">
        <v>1</v>
      </c>
      <c r="G35" s="10">
        <v>39.15789473684211</v>
      </c>
      <c r="H35" s="10">
        <v>2.1052631578947367</v>
      </c>
      <c r="I35" s="10">
        <v>34.035087719298247</v>
      </c>
      <c r="J35" s="10">
        <v>64.21052631578948</v>
      </c>
      <c r="K35" s="10">
        <v>33.333333333333336</v>
      </c>
      <c r="L35" s="10">
        <v>29.624060150375939</v>
      </c>
      <c r="M35" s="10">
        <v>17.894736842105264</v>
      </c>
      <c r="N35" s="10">
        <v>34.736842105263158</v>
      </c>
      <c r="O35" s="10">
        <v>31.929824561403507</v>
      </c>
      <c r="P35" s="10">
        <v>65.964912280701753</v>
      </c>
      <c r="Q35" s="10">
        <v>33.684210526315788</v>
      </c>
      <c r="S35" s="12" t="e">
        <f t="shared" si="0"/>
        <v>#NUM!</v>
      </c>
      <c r="T35">
        <v>46.526800000000001</v>
      </c>
      <c r="U35" s="12">
        <f t="shared" si="1"/>
        <v>3.8400284906568669</v>
      </c>
      <c r="V35" s="12" t="e">
        <f>U35-S35</f>
        <v>#NUM!</v>
      </c>
      <c r="Y35" s="13" t="e">
        <f t="shared" si="4"/>
        <v>#NUM!</v>
      </c>
      <c r="Z35">
        <v>211.50492030000001</v>
      </c>
      <c r="AA35" s="13">
        <f t="shared" si="5"/>
        <v>5.3542482620455214</v>
      </c>
      <c r="AB35" s="13" t="e">
        <f t="shared" si="6"/>
        <v>#NUM!</v>
      </c>
    </row>
    <row r="36" spans="1:29" x14ac:dyDescent="0.5">
      <c r="A36" t="s">
        <v>59</v>
      </c>
      <c r="B36">
        <v>28</v>
      </c>
      <c r="C36">
        <v>0</v>
      </c>
      <c r="D36">
        <v>1</v>
      </c>
      <c r="E36" s="1" t="s">
        <v>53</v>
      </c>
      <c r="F36">
        <v>1</v>
      </c>
      <c r="G36" s="10">
        <v>33.05263157894737</v>
      </c>
      <c r="H36" s="10">
        <v>17.192982456140349</v>
      </c>
      <c r="I36" s="10">
        <v>19.649122807017545</v>
      </c>
      <c r="J36" s="10">
        <v>37.543859649122808</v>
      </c>
      <c r="K36" s="10">
        <v>26.315789473684209</v>
      </c>
      <c r="L36" s="10">
        <v>15.18796992481203</v>
      </c>
      <c r="M36" s="10">
        <v>41.228070175438596</v>
      </c>
      <c r="N36" s="10">
        <v>29.82456140350877</v>
      </c>
      <c r="O36" s="10">
        <v>42.807017543859651</v>
      </c>
      <c r="P36" s="10">
        <v>37.543859649122808</v>
      </c>
      <c r="Q36" s="10">
        <v>53.684210526315788</v>
      </c>
      <c r="R36">
        <v>100.04</v>
      </c>
      <c r="S36" s="12">
        <f t="shared" si="0"/>
        <v>4.6055701060094183</v>
      </c>
      <c r="T36">
        <v>83.787599999999998</v>
      </c>
      <c r="U36" s="12">
        <f t="shared" si="1"/>
        <v>4.4282850251788135</v>
      </c>
      <c r="V36" s="12">
        <f t="shared" si="2"/>
        <v>-0.17728508083060479</v>
      </c>
      <c r="W36">
        <f t="shared" si="3"/>
        <v>-16.252400000000009</v>
      </c>
      <c r="X36">
        <v>30.569786700000002</v>
      </c>
      <c r="Y36" s="13">
        <f t="shared" si="4"/>
        <v>3.4200121584495489</v>
      </c>
      <c r="Z36">
        <v>91.593949100000003</v>
      </c>
      <c r="AA36" s="13">
        <f>LN(Z36)</f>
        <v>4.5173652116379062</v>
      </c>
      <c r="AB36" s="13">
        <f t="shared" si="6"/>
        <v>1.0973530531883573</v>
      </c>
      <c r="AC36">
        <f t="shared" si="7"/>
        <v>61.024162400000002</v>
      </c>
    </row>
    <row r="37" spans="1:29" x14ac:dyDescent="0.5">
      <c r="A37" t="s">
        <v>60</v>
      </c>
      <c r="B37">
        <v>30</v>
      </c>
      <c r="C37">
        <v>1</v>
      </c>
      <c r="D37">
        <v>0</v>
      </c>
      <c r="E37" s="1" t="s">
        <v>53</v>
      </c>
      <c r="F37">
        <v>0</v>
      </c>
      <c r="G37" s="10">
        <v>27.368421052631579</v>
      </c>
      <c r="H37" s="10">
        <v>2.4561403508771931</v>
      </c>
      <c r="I37" s="10">
        <v>14.035087719298247</v>
      </c>
      <c r="J37" s="10">
        <v>29.473684210526315</v>
      </c>
      <c r="K37" s="10">
        <v>14.035087719298247</v>
      </c>
      <c r="L37" s="10">
        <v>20.601503759398497</v>
      </c>
      <c r="M37" s="10">
        <v>2.1052631578947367</v>
      </c>
      <c r="N37" s="10">
        <v>25.263157894736842</v>
      </c>
      <c r="O37" s="10">
        <v>18.245614035087719</v>
      </c>
      <c r="P37" s="10">
        <v>5.2631578947368425</v>
      </c>
      <c r="Q37" s="10">
        <v>19.649122807017545</v>
      </c>
      <c r="R37">
        <v>100.8108</v>
      </c>
      <c r="S37" s="12">
        <f t="shared" si="0"/>
        <v>4.6132454927550253</v>
      </c>
      <c r="T37">
        <v>39.376399999999997</v>
      </c>
      <c r="U37" s="12">
        <f t="shared" si="1"/>
        <v>3.673166652069269</v>
      </c>
      <c r="V37" s="12">
        <f t="shared" si="2"/>
        <v>-0.94007884068575631</v>
      </c>
      <c r="W37">
        <f t="shared" si="3"/>
        <v>-61.434400000000004</v>
      </c>
      <c r="X37">
        <v>301.36142760000001</v>
      </c>
      <c r="Y37" s="13">
        <f t="shared" si="4"/>
        <v>5.7083103005639639</v>
      </c>
      <c r="Z37">
        <v>192.71631099999999</v>
      </c>
      <c r="AA37" s="13">
        <f t="shared" si="5"/>
        <v>5.2612192163633438</v>
      </c>
      <c r="AB37" s="13">
        <f t="shared" si="6"/>
        <v>-0.44709108420062016</v>
      </c>
      <c r="AC37">
        <f t="shared" si="7"/>
        <v>-108.64511660000002</v>
      </c>
    </row>
    <row r="38" spans="1:29" x14ac:dyDescent="0.5">
      <c r="A38" t="s">
        <v>61</v>
      </c>
      <c r="B38">
        <v>30</v>
      </c>
      <c r="C38">
        <v>0</v>
      </c>
      <c r="D38">
        <v>2</v>
      </c>
      <c r="E38" s="1" t="s">
        <v>53</v>
      </c>
      <c r="F38">
        <v>1</v>
      </c>
      <c r="G38" s="10">
        <v>5.4736842105263159</v>
      </c>
      <c r="H38" s="10">
        <v>15.087719298245615</v>
      </c>
      <c r="I38" s="10">
        <v>26.315789473684209</v>
      </c>
      <c r="J38" s="10">
        <v>21.754385964912284</v>
      </c>
      <c r="K38" s="10">
        <v>21.403508771929825</v>
      </c>
      <c r="L38" s="10">
        <v>7.5187969924812039</v>
      </c>
      <c r="M38" s="10">
        <v>6.140350877192982</v>
      </c>
      <c r="N38" s="10">
        <v>8.7719298245614041</v>
      </c>
      <c r="O38" s="10">
        <v>22.105263157894736</v>
      </c>
      <c r="P38" s="10">
        <v>1.0526315789473684</v>
      </c>
      <c r="Q38" s="10">
        <v>13.333333333333332</v>
      </c>
      <c r="R38">
        <v>161.5564</v>
      </c>
      <c r="S38" s="12">
        <f t="shared" si="0"/>
        <v>5.0848543077036945</v>
      </c>
      <c r="T38">
        <v>67.600800000000007</v>
      </c>
      <c r="U38" s="12">
        <f t="shared" si="1"/>
        <v>4.2136198172984205</v>
      </c>
      <c r="V38" s="12">
        <f t="shared" si="2"/>
        <v>-0.87123449040527401</v>
      </c>
      <c r="W38">
        <f t="shared" si="3"/>
        <v>-93.95559999999999</v>
      </c>
      <c r="X38">
        <v>44.585810199999997</v>
      </c>
      <c r="Y38" s="13">
        <f t="shared" si="4"/>
        <v>3.7974156514526856</v>
      </c>
      <c r="Z38">
        <v>83.094533499999997</v>
      </c>
      <c r="AA38" s="13">
        <f t="shared" si="5"/>
        <v>4.4199789175075272</v>
      </c>
      <c r="AB38" s="13">
        <f t="shared" si="6"/>
        <v>0.62256326605484169</v>
      </c>
      <c r="AC38">
        <f t="shared" si="7"/>
        <v>38.5087233</v>
      </c>
    </row>
    <row r="39" spans="1:29" x14ac:dyDescent="0.5">
      <c r="A39" t="s">
        <v>62</v>
      </c>
      <c r="B39">
        <v>40</v>
      </c>
      <c r="C39">
        <v>1</v>
      </c>
      <c r="D39">
        <v>3</v>
      </c>
      <c r="E39" s="1" t="s">
        <v>53</v>
      </c>
      <c r="F39">
        <v>1</v>
      </c>
      <c r="G39" s="10">
        <v>15.368421052631579</v>
      </c>
      <c r="H39" s="10">
        <v>3.1578947368421053</v>
      </c>
      <c r="I39" s="10">
        <v>29.122807017543863</v>
      </c>
      <c r="J39" s="10">
        <v>51.929824561403514</v>
      </c>
      <c r="K39" s="10">
        <v>2.4561403508771931</v>
      </c>
      <c r="L39" s="10">
        <v>6.015037593984963</v>
      </c>
      <c r="M39" s="10">
        <v>6.3157894736842106</v>
      </c>
      <c r="N39" s="10">
        <v>5.9649122807017552</v>
      </c>
      <c r="O39" s="10">
        <v>9.8245614035087723</v>
      </c>
      <c r="P39" s="10">
        <v>27.017543859649127</v>
      </c>
      <c r="Q39" s="10">
        <v>67.017543859649123</v>
      </c>
      <c r="R39">
        <v>51.741999999999997</v>
      </c>
      <c r="S39" s="12">
        <f t="shared" si="0"/>
        <v>3.9462698308233293</v>
      </c>
      <c r="T39">
        <v>51.315600000000003</v>
      </c>
      <c r="U39" s="12">
        <f t="shared" si="1"/>
        <v>3.9379947995168978</v>
      </c>
      <c r="V39" s="12">
        <f t="shared" si="2"/>
        <v>-8.2750313064314795E-3</v>
      </c>
      <c r="W39">
        <f t="shared" si="3"/>
        <v>-0.4263999999999939</v>
      </c>
      <c r="X39">
        <v>199.28621759999999</v>
      </c>
      <c r="Y39" s="13">
        <f t="shared" si="4"/>
        <v>5.2947420707883612</v>
      </c>
      <c r="Z39">
        <v>353.3146218</v>
      </c>
      <c r="AA39" s="13">
        <f t="shared" si="5"/>
        <v>5.8673589398659116</v>
      </c>
      <c r="AB39" s="13">
        <f t="shared" si="6"/>
        <v>0.57261686907755038</v>
      </c>
      <c r="AC39">
        <f t="shared" si="7"/>
        <v>154.02840420000001</v>
      </c>
    </row>
    <row r="40" spans="1:29" x14ac:dyDescent="0.5">
      <c r="A40" t="s">
        <v>63</v>
      </c>
      <c r="E40" s="1" t="s">
        <v>53</v>
      </c>
      <c r="F40">
        <v>1</v>
      </c>
      <c r="G40" s="10">
        <v>21.473684210526315</v>
      </c>
      <c r="H40" s="10">
        <v>7.0175438596491233</v>
      </c>
      <c r="I40" s="10">
        <v>38.245614035087719</v>
      </c>
      <c r="J40" s="10">
        <v>21.05263157894737</v>
      </c>
      <c r="K40" s="10">
        <v>25.263157894736842</v>
      </c>
      <c r="L40" s="10">
        <v>10.827067669172934</v>
      </c>
      <c r="M40" s="10">
        <v>40.350877192982459</v>
      </c>
      <c r="N40" s="10">
        <v>23.157894736842106</v>
      </c>
      <c r="O40" s="10">
        <v>3.1578947368421053</v>
      </c>
      <c r="P40" s="10">
        <v>11.92982456140351</v>
      </c>
      <c r="Q40" s="10">
        <v>33.684210526315788</v>
      </c>
      <c r="R40">
        <v>123.2132</v>
      </c>
      <c r="S40" s="12">
        <f t="shared" si="0"/>
        <v>4.8139161882171759</v>
      </c>
      <c r="T40">
        <v>38.8352</v>
      </c>
      <c r="U40" s="12">
        <f t="shared" si="1"/>
        <v>3.6593270518519119</v>
      </c>
      <c r="V40" s="12">
        <f t="shared" si="2"/>
        <v>-1.1545891363652641</v>
      </c>
      <c r="W40">
        <f t="shared" si="3"/>
        <v>-84.378</v>
      </c>
      <c r="X40">
        <v>118.9931617</v>
      </c>
      <c r="Y40" s="13">
        <f t="shared" si="4"/>
        <v>4.7790660267544878</v>
      </c>
      <c r="Z40">
        <v>180.01036999999999</v>
      </c>
      <c r="AA40" s="13">
        <f t="shared" si="5"/>
        <v>5.1930144603418649</v>
      </c>
      <c r="AB40" s="13">
        <f t="shared" si="6"/>
        <v>0.4139484335873771</v>
      </c>
      <c r="AC40">
        <f t="shared" si="7"/>
        <v>61.017208299999993</v>
      </c>
    </row>
    <row r="41" spans="1:29" x14ac:dyDescent="0.5">
      <c r="A41" t="s">
        <v>64</v>
      </c>
      <c r="B41">
        <v>42</v>
      </c>
      <c r="C41">
        <v>0</v>
      </c>
      <c r="D41">
        <v>3</v>
      </c>
      <c r="E41" s="1" t="s">
        <v>53</v>
      </c>
      <c r="F41">
        <v>1</v>
      </c>
      <c r="G41" s="10">
        <v>6.3157894736842106</v>
      </c>
      <c r="H41" s="10">
        <v>1.4035087719298243</v>
      </c>
      <c r="I41" s="10">
        <v>0.70175438596491213</v>
      </c>
      <c r="J41" s="10">
        <v>1.0526315789473684</v>
      </c>
      <c r="K41" s="10">
        <v>11.228070175438594</v>
      </c>
      <c r="L41" s="10">
        <v>3.759398496240602</v>
      </c>
      <c r="M41" s="10">
        <v>5.7894736842105265</v>
      </c>
      <c r="N41" s="10">
        <v>1.4035087719298243</v>
      </c>
      <c r="O41" s="10">
        <v>1.0526315789473684</v>
      </c>
      <c r="P41" s="10">
        <v>0.70175438596491213</v>
      </c>
      <c r="Q41" s="10">
        <v>0.70175438596491213</v>
      </c>
      <c r="R41">
        <v>155.8492</v>
      </c>
      <c r="S41" s="12">
        <f t="shared" si="0"/>
        <v>5.0488888730593313</v>
      </c>
      <c r="T41">
        <v>126.69</v>
      </c>
      <c r="U41" s="12">
        <f t="shared" si="1"/>
        <v>4.841743157613962</v>
      </c>
      <c r="V41" s="12">
        <f t="shared" si="2"/>
        <v>-0.20714571544536931</v>
      </c>
      <c r="W41">
        <f t="shared" si="3"/>
        <v>-29.159199999999998</v>
      </c>
      <c r="X41">
        <v>60.737756900000001</v>
      </c>
      <c r="Y41" s="13">
        <f t="shared" si="4"/>
        <v>4.1065655293999646</v>
      </c>
      <c r="Z41">
        <v>242.79795910000001</v>
      </c>
      <c r="AA41" s="13">
        <f t="shared" si="5"/>
        <v>5.4922296534663246</v>
      </c>
      <c r="AB41" s="13">
        <f t="shared" si="6"/>
        <v>1.3856641240663601</v>
      </c>
      <c r="AC41">
        <f t="shared" si="7"/>
        <v>182.06020220000002</v>
      </c>
    </row>
    <row r="42" spans="1:29" x14ac:dyDescent="0.5">
      <c r="A42" t="s">
        <v>65</v>
      </c>
      <c r="B42">
        <v>39</v>
      </c>
      <c r="C42">
        <v>0</v>
      </c>
      <c r="D42">
        <v>2</v>
      </c>
      <c r="E42" s="1" t="s">
        <v>53</v>
      </c>
      <c r="F42">
        <v>0</v>
      </c>
      <c r="G42" s="10">
        <v>49.473684210526315</v>
      </c>
      <c r="H42" s="10">
        <v>2.8070175438596485</v>
      </c>
      <c r="I42" s="10">
        <v>18.596491228070175</v>
      </c>
      <c r="J42" s="10">
        <v>59.649122807017541</v>
      </c>
      <c r="K42" s="10">
        <v>28.771929824561401</v>
      </c>
      <c r="L42" s="10">
        <v>35.338345864661655</v>
      </c>
      <c r="M42" s="10">
        <v>31.929824561403507</v>
      </c>
      <c r="N42" s="10">
        <v>61.754385964912274</v>
      </c>
      <c r="O42" s="10">
        <v>25.964912280701757</v>
      </c>
      <c r="P42" s="10">
        <v>35.087719298245617</v>
      </c>
      <c r="Q42" s="10">
        <v>58.94736842105263</v>
      </c>
      <c r="R42">
        <v>199.04679999999999</v>
      </c>
      <c r="S42" s="12">
        <f t="shared" si="0"/>
        <v>5.2935399729543775</v>
      </c>
      <c r="T42">
        <v>52.988399999999999</v>
      </c>
      <c r="U42" s="12">
        <f t="shared" si="1"/>
        <v>3.9700730216725137</v>
      </c>
      <c r="V42" s="12">
        <f t="shared" si="2"/>
        <v>-1.3234669512818638</v>
      </c>
      <c r="W42">
        <f t="shared" si="3"/>
        <v>-146.05840000000001</v>
      </c>
      <c r="X42">
        <v>121.1788845</v>
      </c>
      <c r="Y42" s="13">
        <f t="shared" si="4"/>
        <v>4.7972678381600655</v>
      </c>
      <c r="Z42">
        <v>121.8153171</v>
      </c>
      <c r="AA42" s="13">
        <f t="shared" si="5"/>
        <v>4.8025061035267891</v>
      </c>
      <c r="AB42" s="13">
        <f t="shared" si="6"/>
        <v>5.2382653667235601E-3</v>
      </c>
      <c r="AC42">
        <f t="shared" si="7"/>
        <v>0.63643260000000623</v>
      </c>
    </row>
    <row r="43" spans="1:29" x14ac:dyDescent="0.5">
      <c r="A43" t="s">
        <v>66</v>
      </c>
      <c r="B43">
        <v>31</v>
      </c>
      <c r="C43">
        <v>1</v>
      </c>
      <c r="D43">
        <v>3</v>
      </c>
      <c r="E43" s="1" t="s">
        <v>53</v>
      </c>
      <c r="F43">
        <v>0</v>
      </c>
      <c r="G43" s="10">
        <v>13.052631578947368</v>
      </c>
      <c r="H43" s="10">
        <v>10.526315789473685</v>
      </c>
      <c r="I43" s="10">
        <v>21.05263157894737</v>
      </c>
      <c r="J43" s="10">
        <v>5.9649122807017552</v>
      </c>
      <c r="K43" s="10">
        <v>31.228070175438599</v>
      </c>
      <c r="L43" s="10">
        <v>4.0601503759398501</v>
      </c>
      <c r="M43" s="10">
        <v>1.0526315789473684</v>
      </c>
      <c r="N43" s="10">
        <v>22.807017543859651</v>
      </c>
      <c r="O43" s="10">
        <v>39.649122807017541</v>
      </c>
      <c r="P43" s="10">
        <v>6.6666666666666661</v>
      </c>
      <c r="Q43" s="10">
        <v>4.5614035087719298</v>
      </c>
      <c r="R43">
        <v>77.867199999999997</v>
      </c>
      <c r="S43" s="12">
        <f t="shared" si="0"/>
        <v>4.3550048115775741</v>
      </c>
      <c r="T43">
        <v>94.972399999999993</v>
      </c>
      <c r="U43" s="12">
        <f t="shared" si="1"/>
        <v>4.5535863230738052</v>
      </c>
      <c r="V43" s="12">
        <f t="shared" si="2"/>
        <v>0.19858151149623104</v>
      </c>
      <c r="W43">
        <f t="shared" si="3"/>
        <v>17.105199999999996</v>
      </c>
      <c r="X43">
        <v>79.618860999999995</v>
      </c>
      <c r="Y43" s="13">
        <f t="shared" si="4"/>
        <v>4.3772510120189558</v>
      </c>
      <c r="Z43">
        <v>274.57597609999999</v>
      </c>
      <c r="AA43" s="13">
        <f t="shared" si="5"/>
        <v>5.6152280026166475</v>
      </c>
      <c r="AB43" s="13">
        <f t="shared" si="6"/>
        <v>1.2379769905976916</v>
      </c>
      <c r="AC43">
        <f t="shared" si="7"/>
        <v>194.95711510000001</v>
      </c>
    </row>
    <row r="44" spans="1:29" x14ac:dyDescent="0.5">
      <c r="A44" t="s">
        <v>67</v>
      </c>
      <c r="B44">
        <v>32</v>
      </c>
      <c r="C44">
        <v>0</v>
      </c>
      <c r="D44">
        <v>2</v>
      </c>
      <c r="E44" s="1" t="s">
        <v>53</v>
      </c>
      <c r="F44">
        <v>1</v>
      </c>
      <c r="G44" s="10">
        <v>8.4210526315789469</v>
      </c>
      <c r="H44" s="10">
        <v>0</v>
      </c>
      <c r="I44" s="10">
        <v>28.421052631578949</v>
      </c>
      <c r="J44" s="10">
        <v>0</v>
      </c>
      <c r="K44" s="10">
        <v>40</v>
      </c>
      <c r="L44" s="10">
        <v>4.3609022556390986</v>
      </c>
      <c r="M44" s="10">
        <v>19.298245614035086</v>
      </c>
      <c r="N44" s="10">
        <v>28.771929824561401</v>
      </c>
      <c r="O44" s="10">
        <v>23.859649122807021</v>
      </c>
      <c r="P44" s="10">
        <v>14.3859649122807</v>
      </c>
      <c r="Q44" s="10">
        <v>17.543859649122808</v>
      </c>
      <c r="R44">
        <v>148.10839999999999</v>
      </c>
      <c r="S44" s="12">
        <f t="shared" si="0"/>
        <v>4.9979444380988145</v>
      </c>
      <c r="T44">
        <v>60.778399999999998</v>
      </c>
      <c r="U44" s="12">
        <f t="shared" si="1"/>
        <v>4.107234462693321</v>
      </c>
      <c r="V44" s="12">
        <f t="shared" si="2"/>
        <v>-0.89070997540549346</v>
      </c>
      <c r="W44">
        <f t="shared" si="3"/>
        <v>-87.329999999999984</v>
      </c>
      <c r="X44">
        <v>41.052821700000003</v>
      </c>
      <c r="Y44" s="13">
        <f t="shared" si="4"/>
        <v>3.7148595716603192</v>
      </c>
      <c r="Z44">
        <v>87.885066100000003</v>
      </c>
      <c r="AA44" s="13">
        <f t="shared" si="5"/>
        <v>4.4760298937838252</v>
      </c>
      <c r="AB44" s="13">
        <f t="shared" si="6"/>
        <v>0.76117032212350599</v>
      </c>
      <c r="AC44">
        <f t="shared" si="7"/>
        <v>46.8322444</v>
      </c>
    </row>
    <row r="45" spans="1:29" x14ac:dyDescent="0.5">
      <c r="A45" t="s">
        <v>68</v>
      </c>
      <c r="B45">
        <v>29</v>
      </c>
      <c r="C45">
        <v>0</v>
      </c>
      <c r="D45">
        <v>1</v>
      </c>
      <c r="E45" s="1" t="s">
        <v>53</v>
      </c>
      <c r="F45">
        <v>1</v>
      </c>
      <c r="G45" s="10">
        <v>33.05263157894737</v>
      </c>
      <c r="H45" s="10">
        <v>24.561403508771928</v>
      </c>
      <c r="I45" s="10">
        <v>28.421052631578949</v>
      </c>
      <c r="J45" s="10">
        <v>44.561403508771939</v>
      </c>
      <c r="K45" s="10">
        <v>21.05263157894737</v>
      </c>
      <c r="L45" s="10">
        <v>22.406015037593985</v>
      </c>
      <c r="M45" s="10">
        <v>26.666666666666664</v>
      </c>
      <c r="N45" s="10">
        <v>30.877192982456137</v>
      </c>
      <c r="O45" s="10">
        <v>47.368421052631582</v>
      </c>
      <c r="P45" s="10">
        <v>23.508771929824558</v>
      </c>
      <c r="Q45" s="10">
        <v>42.456140350877192</v>
      </c>
      <c r="R45">
        <v>127.41160000000001</v>
      </c>
      <c r="S45" s="12">
        <f t="shared" si="0"/>
        <v>4.8474227907984364</v>
      </c>
      <c r="T45">
        <v>62.598799999999997</v>
      </c>
      <c r="U45" s="12">
        <f t="shared" si="1"/>
        <v>4.1367461085932451</v>
      </c>
      <c r="V45" s="12">
        <f t="shared" si="2"/>
        <v>-0.71067668220519131</v>
      </c>
      <c r="W45">
        <f t="shared" si="3"/>
        <v>-64.81280000000001</v>
      </c>
      <c r="X45">
        <v>54.082630899999998</v>
      </c>
      <c r="Y45" s="13">
        <f t="shared" si="4"/>
        <v>3.9905130788502352</v>
      </c>
      <c r="Z45">
        <v>44.538293400000001</v>
      </c>
      <c r="AA45" s="13">
        <f t="shared" si="5"/>
        <v>3.7963493449747991</v>
      </c>
      <c r="AB45" s="13">
        <f t="shared" si="6"/>
        <v>-0.19416373387543606</v>
      </c>
      <c r="AC45">
        <f t="shared" si="7"/>
        <v>-9.5443374999999975</v>
      </c>
    </row>
    <row r="46" spans="1:29" x14ac:dyDescent="0.5">
      <c r="A46" t="s">
        <v>69</v>
      </c>
      <c r="B46">
        <v>24</v>
      </c>
      <c r="C46">
        <v>1</v>
      </c>
      <c r="D46">
        <v>3</v>
      </c>
      <c r="E46" s="1" t="s">
        <v>53</v>
      </c>
      <c r="F46">
        <v>1</v>
      </c>
      <c r="G46" s="10">
        <v>11.157894736842104</v>
      </c>
      <c r="H46" s="10">
        <v>3.8596491228070171</v>
      </c>
      <c r="I46" s="10">
        <v>45.964912280701746</v>
      </c>
      <c r="J46" s="10">
        <v>42.10526315789474</v>
      </c>
      <c r="K46" s="10">
        <v>38.596491228070171</v>
      </c>
      <c r="L46" s="10">
        <v>5.1127819548872173</v>
      </c>
      <c r="M46" s="10">
        <v>26.315789473684209</v>
      </c>
      <c r="N46" s="10">
        <v>14.736842105263158</v>
      </c>
      <c r="O46" s="10">
        <v>21.05263157894737</v>
      </c>
      <c r="P46" s="10">
        <v>27.719298245614031</v>
      </c>
      <c r="Q46" s="10">
        <v>60</v>
      </c>
      <c r="R46">
        <v>62.418399999999998</v>
      </c>
      <c r="S46" s="12">
        <f t="shared" si="0"/>
        <v>4.1338601037041105</v>
      </c>
      <c r="T46">
        <v>62.697200000000002</v>
      </c>
      <c r="U46" s="12">
        <f t="shared" si="1"/>
        <v>4.1383167895444286</v>
      </c>
      <c r="V46" s="12">
        <f t="shared" si="2"/>
        <v>4.4566858403181087E-3</v>
      </c>
      <c r="W46">
        <f t="shared" si="3"/>
        <v>0.27880000000000393</v>
      </c>
      <c r="X46">
        <v>75.240637300000003</v>
      </c>
      <c r="Y46" s="13">
        <f t="shared" si="4"/>
        <v>4.3206914746255594</v>
      </c>
      <c r="Z46">
        <v>143.9926845</v>
      </c>
      <c r="AA46" s="13">
        <f t="shared" si="5"/>
        <v>4.9697624962021978</v>
      </c>
      <c r="AB46" s="13">
        <f t="shared" si="6"/>
        <v>0.64907102157663843</v>
      </c>
      <c r="AC46">
        <f t="shared" si="7"/>
        <v>68.752047199999993</v>
      </c>
    </row>
    <row r="47" spans="1:29" x14ac:dyDescent="0.5">
      <c r="A47" t="s">
        <v>70</v>
      </c>
      <c r="B47">
        <v>36</v>
      </c>
      <c r="C47">
        <v>2</v>
      </c>
      <c r="D47">
        <v>3</v>
      </c>
      <c r="E47" s="1" t="s">
        <v>53</v>
      </c>
      <c r="F47">
        <v>0</v>
      </c>
      <c r="G47" s="10">
        <v>18.736842105263158</v>
      </c>
      <c r="H47" s="10">
        <v>0.70175438596491213</v>
      </c>
      <c r="I47" s="10">
        <v>18.245614035087719</v>
      </c>
      <c r="J47" s="10">
        <v>8.0701754385964914</v>
      </c>
      <c r="K47" s="10">
        <v>4.9122807017543861</v>
      </c>
      <c r="L47" s="10">
        <v>7.5187969924812039</v>
      </c>
      <c r="M47" s="10">
        <v>7.0175438596491233</v>
      </c>
      <c r="N47" s="10">
        <v>8.7719298245614041</v>
      </c>
      <c r="O47" s="10">
        <v>10.175438596491228</v>
      </c>
      <c r="P47" s="10">
        <v>4.9122807017543861</v>
      </c>
      <c r="Q47" s="10">
        <v>19.649122807017545</v>
      </c>
      <c r="R47">
        <v>58.548000000000002</v>
      </c>
      <c r="S47" s="12">
        <f t="shared" si="0"/>
        <v>4.0698469306217007</v>
      </c>
      <c r="T47">
        <v>35.67</v>
      </c>
      <c r="U47" s="12">
        <f t="shared" si="1"/>
        <v>3.5743099993708003</v>
      </c>
      <c r="V47" s="12">
        <f t="shared" si="2"/>
        <v>-0.49553693125090037</v>
      </c>
      <c r="W47">
        <f t="shared" si="3"/>
        <v>-22.878</v>
      </c>
      <c r="X47">
        <v>46.704465399999997</v>
      </c>
      <c r="Y47" s="13">
        <f t="shared" si="4"/>
        <v>3.8438397789473444</v>
      </c>
      <c r="Z47">
        <v>93.108890799999998</v>
      </c>
      <c r="AA47" s="13">
        <f t="shared" si="5"/>
        <v>4.5337696770381584</v>
      </c>
      <c r="AB47" s="13">
        <f t="shared" si="6"/>
        <v>0.68992989809081395</v>
      </c>
      <c r="AC47">
        <f t="shared" si="7"/>
        <v>46.404425400000001</v>
      </c>
    </row>
    <row r="48" spans="1:29" x14ac:dyDescent="0.5">
      <c r="A48" t="s">
        <v>71</v>
      </c>
      <c r="B48">
        <v>24</v>
      </c>
      <c r="C48">
        <v>1</v>
      </c>
      <c r="D48">
        <v>3</v>
      </c>
      <c r="E48" s="1" t="s">
        <v>52</v>
      </c>
      <c r="F48">
        <v>0</v>
      </c>
      <c r="G48" s="10">
        <v>33.473684210526315</v>
      </c>
      <c r="H48" s="10">
        <v>20.350877192982455</v>
      </c>
      <c r="I48" s="10">
        <v>28.070175438596493</v>
      </c>
      <c r="J48" s="10">
        <v>2.4561403508771931</v>
      </c>
      <c r="K48" s="10">
        <v>38.94736842105263</v>
      </c>
      <c r="L48" s="10">
        <v>23.308270676691727</v>
      </c>
      <c r="M48" s="10">
        <v>12.807017543859647</v>
      </c>
      <c r="N48" s="10">
        <v>29.82456140350877</v>
      </c>
      <c r="O48" s="10">
        <v>64.912280701754383</v>
      </c>
      <c r="P48" s="10">
        <v>29.473684210526315</v>
      </c>
      <c r="Q48" s="10">
        <v>9.473684210526315</v>
      </c>
      <c r="R48">
        <v>155.60319999999999</v>
      </c>
      <c r="S48" s="12">
        <f t="shared" si="0"/>
        <v>5.0473091770855225</v>
      </c>
      <c r="T48">
        <v>74.734800000000007</v>
      </c>
      <c r="U48" s="12">
        <f t="shared" si="1"/>
        <v>4.3139458471118983</v>
      </c>
      <c r="V48" s="12">
        <f t="shared" si="2"/>
        <v>-0.73336332997362419</v>
      </c>
      <c r="W48">
        <f t="shared" si="3"/>
        <v>-80.86839999999998</v>
      </c>
      <c r="X48">
        <v>62.896469400000001</v>
      </c>
      <c r="Y48" s="13">
        <f>LN(X48)</f>
        <v>4.1414900317653673</v>
      </c>
      <c r="Z48">
        <v>93.096354700000006</v>
      </c>
      <c r="AA48" s="13">
        <f t="shared" si="5"/>
        <v>4.5336350288440617</v>
      </c>
      <c r="AB48" s="13">
        <f t="shared" si="6"/>
        <v>0.39214499707869432</v>
      </c>
      <c r="AC48">
        <f t="shared" si="7"/>
        <v>30.199885300000005</v>
      </c>
    </row>
    <row r="49" spans="1:29" x14ac:dyDescent="0.5">
      <c r="A49" t="s">
        <v>72</v>
      </c>
      <c r="B49">
        <v>23</v>
      </c>
      <c r="C49">
        <v>0</v>
      </c>
      <c r="D49">
        <v>3</v>
      </c>
      <c r="E49" s="1" t="s">
        <v>52</v>
      </c>
      <c r="F49">
        <v>1</v>
      </c>
      <c r="G49" s="10">
        <v>35.157894736842103</v>
      </c>
      <c r="H49" s="10">
        <v>4.9122807017543861</v>
      </c>
      <c r="I49" s="10">
        <v>29.122807017543863</v>
      </c>
      <c r="J49" s="10">
        <v>24.561403508771928</v>
      </c>
      <c r="K49" s="10">
        <v>22.456140350877188</v>
      </c>
      <c r="L49" s="10">
        <v>16.390977443609021</v>
      </c>
      <c r="M49" s="10">
        <v>10.175438596491228</v>
      </c>
      <c r="N49" s="10">
        <v>7.7192982456140342</v>
      </c>
      <c r="O49" s="10">
        <v>20.701754385964914</v>
      </c>
      <c r="P49" s="10">
        <v>34.385964912280699</v>
      </c>
      <c r="Q49" s="10">
        <v>16.491228070175438</v>
      </c>
      <c r="R49">
        <v>18.171199999999999</v>
      </c>
      <c r="S49" s="12">
        <f t="shared" si="0"/>
        <v>2.8998379231552449</v>
      </c>
      <c r="T49">
        <v>35.702800000000003</v>
      </c>
      <c r="U49" s="12">
        <f t="shared" si="1"/>
        <v>3.5752291170825634</v>
      </c>
      <c r="V49" s="12">
        <f t="shared" si="2"/>
        <v>0.6753911939273185</v>
      </c>
      <c r="W49">
        <f t="shared" si="3"/>
        <v>17.531600000000005</v>
      </c>
      <c r="X49">
        <v>75.729037599999998</v>
      </c>
      <c r="Y49" s="13">
        <f t="shared" si="4"/>
        <v>4.3271616747391564</v>
      </c>
      <c r="Z49">
        <v>261.79545530000001</v>
      </c>
      <c r="AA49" s="13">
        <f t="shared" si="5"/>
        <v>5.5675634938904395</v>
      </c>
      <c r="AB49" s="13">
        <f t="shared" si="6"/>
        <v>1.2404018191512831</v>
      </c>
      <c r="AC49">
        <f t="shared" si="7"/>
        <v>186.06641770000002</v>
      </c>
    </row>
    <row r="50" spans="1:29" x14ac:dyDescent="0.5">
      <c r="A50" t="s">
        <v>73</v>
      </c>
      <c r="B50">
        <v>45</v>
      </c>
      <c r="C50">
        <v>0</v>
      </c>
      <c r="D50">
        <v>3</v>
      </c>
      <c r="E50" s="1" t="s">
        <v>52</v>
      </c>
      <c r="F50">
        <v>0</v>
      </c>
      <c r="G50" s="10">
        <v>11.578947368421053</v>
      </c>
      <c r="H50" s="10">
        <v>0</v>
      </c>
      <c r="I50" s="10">
        <v>1.4035087719298243</v>
      </c>
      <c r="J50" s="10">
        <v>0</v>
      </c>
      <c r="K50" s="10">
        <v>0</v>
      </c>
      <c r="L50" s="10">
        <v>0</v>
      </c>
      <c r="M50" s="10">
        <v>6.3157894736842106</v>
      </c>
      <c r="N50" s="10">
        <v>0</v>
      </c>
      <c r="O50" s="10">
        <v>12.280701754385964</v>
      </c>
      <c r="P50" s="10">
        <v>5.2631578947368425</v>
      </c>
      <c r="Q50" s="10">
        <v>0</v>
      </c>
      <c r="R50">
        <v>25.994</v>
      </c>
      <c r="S50" s="12">
        <f t="shared" si="0"/>
        <v>3.2578657421593968</v>
      </c>
      <c r="T50">
        <v>17.597200000000001</v>
      </c>
      <c r="U50" s="12">
        <f t="shared" si="1"/>
        <v>2.8677397984787141</v>
      </c>
      <c r="V50" s="12">
        <f t="shared" si="2"/>
        <v>-0.39012594368068276</v>
      </c>
      <c r="W50">
        <f t="shared" si="3"/>
        <v>-8.3967999999999989</v>
      </c>
      <c r="X50">
        <v>79.812563900000001</v>
      </c>
      <c r="Y50" s="13">
        <f t="shared" si="4"/>
        <v>4.3796809344189063</v>
      </c>
      <c r="Z50">
        <v>137.84859420000001</v>
      </c>
      <c r="AA50" s="13">
        <f t="shared" si="5"/>
        <v>4.9261559393764562</v>
      </c>
      <c r="AB50" s="13">
        <f t="shared" si="6"/>
        <v>0.54647500495754997</v>
      </c>
      <c r="AC50">
        <f t="shared" si="7"/>
        <v>58.036030300000007</v>
      </c>
    </row>
    <row r="51" spans="1:29" x14ac:dyDescent="0.5">
      <c r="A51" t="s">
        <v>74</v>
      </c>
      <c r="B51">
        <v>28</v>
      </c>
      <c r="C51">
        <v>0</v>
      </c>
      <c r="D51">
        <v>2</v>
      </c>
      <c r="E51" s="1" t="s">
        <v>52</v>
      </c>
      <c r="F51">
        <v>1</v>
      </c>
      <c r="G51" s="10">
        <v>24.842105263157894</v>
      </c>
      <c r="H51" s="10">
        <v>47.017543859649116</v>
      </c>
      <c r="I51" s="10">
        <v>43.157894736842103</v>
      </c>
      <c r="J51" s="10">
        <v>27.368421052631579</v>
      </c>
      <c r="K51" s="10">
        <v>54.385964912280699</v>
      </c>
      <c r="L51" s="10">
        <v>5.2631578947368425</v>
      </c>
      <c r="M51" s="10">
        <v>14.736842105263158</v>
      </c>
      <c r="N51" s="10">
        <v>3.5087719298245617</v>
      </c>
      <c r="O51" s="10">
        <v>20.350877192982455</v>
      </c>
      <c r="P51" s="10">
        <v>29.82456140350877</v>
      </c>
      <c r="Q51" s="10">
        <v>7.7192982456140342</v>
      </c>
      <c r="R51">
        <v>53.086799999999997</v>
      </c>
      <c r="S51" s="12">
        <f t="shared" si="0"/>
        <v>3.9719283097742601</v>
      </c>
      <c r="T51">
        <v>42.935200000000002</v>
      </c>
      <c r="U51" s="12">
        <f t="shared" si="1"/>
        <v>3.7596920023178608</v>
      </c>
      <c r="V51" s="12">
        <f t="shared" si="2"/>
        <v>-0.21223630745639932</v>
      </c>
      <c r="W51">
        <f t="shared" si="3"/>
        <v>-10.151599999999995</v>
      </c>
      <c r="X51">
        <v>148.42253719999999</v>
      </c>
      <c r="Y51" s="13">
        <f t="shared" si="4"/>
        <v>5.0000631871270427</v>
      </c>
      <c r="Z51">
        <v>180.01036999999999</v>
      </c>
      <c r="AA51" s="13">
        <f t="shared" si="5"/>
        <v>5.1930144603418649</v>
      </c>
      <c r="AB51" s="13">
        <f t="shared" si="6"/>
        <v>0.19295127321482219</v>
      </c>
      <c r="AC51">
        <f t="shared" si="7"/>
        <v>31.587832800000001</v>
      </c>
    </row>
    <row r="52" spans="1:29" x14ac:dyDescent="0.5">
      <c r="A52" t="s">
        <v>75</v>
      </c>
      <c r="B52">
        <v>36</v>
      </c>
      <c r="C52">
        <v>1</v>
      </c>
      <c r="D52">
        <v>3</v>
      </c>
      <c r="E52" s="1" t="s">
        <v>52</v>
      </c>
      <c r="F52">
        <v>0</v>
      </c>
      <c r="G52" s="10">
        <v>3.5789473684210527</v>
      </c>
      <c r="H52" s="10">
        <v>0.70175438596491213</v>
      </c>
      <c r="I52" s="10">
        <v>0.70175438596491213</v>
      </c>
      <c r="J52" s="10">
        <v>0.35087719298245607</v>
      </c>
      <c r="K52" s="10">
        <v>0.70175438596491213</v>
      </c>
      <c r="L52" s="10">
        <v>1.9548872180451129</v>
      </c>
      <c r="M52" s="10">
        <v>0.87719298245614041</v>
      </c>
      <c r="N52" s="10">
        <v>0</v>
      </c>
      <c r="O52" s="10">
        <v>0.35087719298245607</v>
      </c>
      <c r="P52" s="10">
        <v>1.0526315789473684</v>
      </c>
      <c r="Q52" s="10">
        <v>4.2105263157894735</v>
      </c>
      <c r="R52">
        <v>89.347200000000001</v>
      </c>
      <c r="S52" s="12">
        <f t="shared" si="0"/>
        <v>4.4925299036773643</v>
      </c>
      <c r="T52">
        <v>104.714</v>
      </c>
      <c r="U52" s="12">
        <f t="shared" si="1"/>
        <v>4.651232824314655</v>
      </c>
      <c r="V52" s="12">
        <f t="shared" si="2"/>
        <v>0.15870292063729075</v>
      </c>
      <c r="W52">
        <f t="shared" si="3"/>
        <v>15.366799999999998</v>
      </c>
      <c r="X52" s="11">
        <v>58.981349600000001</v>
      </c>
      <c r="Y52" s="13">
        <f t="shared" si="4"/>
        <v>4.0772212854583278</v>
      </c>
      <c r="Z52" s="11">
        <v>685.7945082</v>
      </c>
      <c r="AA52" s="13">
        <f>LN(Z52)</f>
        <v>6.5305780321227411</v>
      </c>
      <c r="AB52" s="13">
        <f t="shared" si="6"/>
        <v>2.4533567466644133</v>
      </c>
      <c r="AC52">
        <f t="shared" si="7"/>
        <v>626.81315859999995</v>
      </c>
    </row>
    <row r="53" spans="1:29" x14ac:dyDescent="0.5">
      <c r="A53" t="s">
        <v>76</v>
      </c>
      <c r="E53" s="1" t="s">
        <v>52</v>
      </c>
      <c r="F53">
        <v>1</v>
      </c>
      <c r="G53" s="10">
        <v>28.631578947368421</v>
      </c>
      <c r="H53" s="10">
        <v>2.4561403508771931</v>
      </c>
      <c r="I53" s="10">
        <v>6.3157894736842106</v>
      </c>
      <c r="J53" s="10">
        <v>11.92982456140351</v>
      </c>
      <c r="K53" s="10">
        <v>28.070175438596493</v>
      </c>
      <c r="L53" s="10">
        <v>14.436090225563909</v>
      </c>
      <c r="M53" s="10">
        <v>28.771929824561401</v>
      </c>
      <c r="N53" s="10">
        <v>11.92982456140351</v>
      </c>
      <c r="O53" s="10">
        <v>29.473684210526315</v>
      </c>
      <c r="P53" s="10">
        <v>2.8070175438596485</v>
      </c>
      <c r="Q53" s="10">
        <v>20.350877192982455</v>
      </c>
      <c r="R53">
        <v>183.10599999999999</v>
      </c>
      <c r="S53" s="12">
        <f t="shared" si="0"/>
        <v>5.2100652201222735</v>
      </c>
      <c r="T53">
        <v>70.602000000000004</v>
      </c>
      <c r="U53" s="12">
        <f t="shared" si="1"/>
        <v>4.2570584727098471</v>
      </c>
      <c r="V53" s="12">
        <f t="shared" si="2"/>
        <v>-0.95300674741242641</v>
      </c>
      <c r="W53">
        <f t="shared" si="3"/>
        <v>-112.50399999999999</v>
      </c>
      <c r="X53">
        <v>51.726931</v>
      </c>
      <c r="Y53" s="13">
        <f t="shared" si="4"/>
        <v>3.9459785549792494</v>
      </c>
      <c r="Z53">
        <v>128.5149198</v>
      </c>
      <c r="AA53" s="13">
        <f t="shared" si="5"/>
        <v>4.8560450049883288</v>
      </c>
      <c r="AB53" s="13">
        <f t="shared" si="6"/>
        <v>0.91006645000907938</v>
      </c>
      <c r="AC53">
        <f t="shared" si="7"/>
        <v>76.787988799999994</v>
      </c>
    </row>
    <row r="54" spans="1:29" x14ac:dyDescent="0.5">
      <c r="A54" t="s">
        <v>77</v>
      </c>
      <c r="B54">
        <v>33</v>
      </c>
      <c r="C54">
        <v>1</v>
      </c>
      <c r="D54">
        <v>3</v>
      </c>
      <c r="E54" s="1" t="s">
        <v>52</v>
      </c>
      <c r="F54">
        <v>1</v>
      </c>
      <c r="G54" s="10">
        <v>35.157894736842103</v>
      </c>
      <c r="H54" s="10">
        <v>1.7543859649122808</v>
      </c>
      <c r="I54" s="10">
        <v>29.82456140350877</v>
      </c>
      <c r="J54" s="10">
        <v>8.7719298245614041</v>
      </c>
      <c r="K54" s="10">
        <v>11.92982456140351</v>
      </c>
      <c r="L54" s="10">
        <v>24.962406015037594</v>
      </c>
      <c r="M54" s="10">
        <v>56.315789473684212</v>
      </c>
      <c r="N54" s="10">
        <v>23.859649122807021</v>
      </c>
      <c r="O54" s="10">
        <v>37.543859649122808</v>
      </c>
      <c r="P54" s="10">
        <v>23.859649122807021</v>
      </c>
      <c r="Q54" s="10">
        <v>21.05263157894737</v>
      </c>
      <c r="R54">
        <v>136.3168</v>
      </c>
      <c r="S54" s="12">
        <f t="shared" si="0"/>
        <v>4.9149815886270787</v>
      </c>
      <c r="T54">
        <v>96.924000000000007</v>
      </c>
      <c r="U54" s="12">
        <f t="shared" si="1"/>
        <v>4.5739271662481595</v>
      </c>
      <c r="V54" s="12">
        <f t="shared" si="2"/>
        <v>-0.34105442237891914</v>
      </c>
      <c r="W54">
        <f t="shared" si="3"/>
        <v>-39.392799999999994</v>
      </c>
      <c r="X54">
        <v>59.927980900000001</v>
      </c>
      <c r="Y54" s="13">
        <f t="shared" si="4"/>
        <v>4.093143522929739</v>
      </c>
      <c r="Z54">
        <v>96.409935200000007</v>
      </c>
      <c r="AA54" s="13">
        <f t="shared" si="5"/>
        <v>4.5686092585466165</v>
      </c>
      <c r="AB54" s="13">
        <f>AA54-Y54</f>
        <v>0.47546573561687744</v>
      </c>
      <c r="AC54">
        <f t="shared" si="7"/>
        <v>36.481954300000005</v>
      </c>
    </row>
    <row r="55" spans="1:29" x14ac:dyDescent="0.5">
      <c r="A55" t="s">
        <v>78</v>
      </c>
      <c r="B55">
        <v>40</v>
      </c>
      <c r="C55">
        <v>0</v>
      </c>
      <c r="D55">
        <v>3</v>
      </c>
      <c r="E55" s="1" t="s">
        <v>52</v>
      </c>
      <c r="F55">
        <v>1</v>
      </c>
      <c r="G55" s="10">
        <v>26.105263157894736</v>
      </c>
      <c r="H55" s="10">
        <v>1.7543859649122808</v>
      </c>
      <c r="I55" s="10">
        <v>32.631578947368418</v>
      </c>
      <c r="J55" s="10">
        <v>16.491228070175438</v>
      </c>
      <c r="K55" s="10">
        <v>1.7543859649122808</v>
      </c>
      <c r="L55" s="10">
        <v>1.6541353383458646</v>
      </c>
      <c r="M55" s="10">
        <v>13.157894736842104</v>
      </c>
      <c r="N55" s="10">
        <v>7.0175438596491233</v>
      </c>
      <c r="O55" s="10">
        <v>11.92982456140351</v>
      </c>
      <c r="P55" s="10">
        <v>30.526315789473685</v>
      </c>
      <c r="Q55" s="10">
        <v>8.7719298245614041</v>
      </c>
      <c r="R55">
        <v>59.843600000000002</v>
      </c>
      <c r="S55" s="12">
        <f t="shared" si="0"/>
        <v>4.0917344922844636</v>
      </c>
      <c r="T55">
        <v>69.404799999999994</v>
      </c>
      <c r="U55" s="12">
        <f t="shared" si="1"/>
        <v>4.2399560293861507</v>
      </c>
      <c r="V55" s="12">
        <f t="shared" si="2"/>
        <v>0.14822153710168706</v>
      </c>
      <c r="W55">
        <f t="shared" si="3"/>
        <v>9.5611999999999924</v>
      </c>
      <c r="X55">
        <v>129.90799709999999</v>
      </c>
      <c r="Y55" s="13">
        <f t="shared" si="4"/>
        <v>4.8668264852919911</v>
      </c>
      <c r="Z55">
        <v>696.51526650000005</v>
      </c>
      <c r="AA55" s="13">
        <f t="shared" si="5"/>
        <v>6.5460897118597599</v>
      </c>
      <c r="AB55" s="13">
        <f t="shared" si="6"/>
        <v>1.6792632265677687</v>
      </c>
      <c r="AC55">
        <f t="shared" si="7"/>
        <v>566.60726940000006</v>
      </c>
    </row>
    <row r="56" spans="1:29" x14ac:dyDescent="0.5">
      <c r="A56" t="s">
        <v>79</v>
      </c>
      <c r="B56">
        <v>37</v>
      </c>
      <c r="C56">
        <v>1</v>
      </c>
      <c r="D56">
        <v>1</v>
      </c>
      <c r="E56" s="1" t="s">
        <v>52</v>
      </c>
      <c r="F56">
        <v>0</v>
      </c>
      <c r="G56" s="10">
        <v>18.94736842105263</v>
      </c>
      <c r="H56" s="10">
        <v>1.7543859649122808</v>
      </c>
      <c r="I56" s="10">
        <v>47.368421052631582</v>
      </c>
      <c r="J56" s="10">
        <v>2.8070175438596485</v>
      </c>
      <c r="K56" s="10">
        <v>7.3684210526315788</v>
      </c>
      <c r="L56" s="10">
        <v>6.015037593984963</v>
      </c>
      <c r="M56" s="10">
        <v>5.9649122807017552</v>
      </c>
      <c r="N56" s="10">
        <v>3.5087719298245617</v>
      </c>
      <c r="O56" s="10">
        <v>4.5614035087719298</v>
      </c>
      <c r="P56" s="10">
        <v>3.5087719298245617</v>
      </c>
      <c r="Q56" s="10">
        <v>3.1578947368421053</v>
      </c>
      <c r="R56">
        <v>16.2196</v>
      </c>
      <c r="S56" s="12">
        <f t="shared" si="0"/>
        <v>2.7862203874707276</v>
      </c>
      <c r="T56">
        <v>55.743600000000001</v>
      </c>
      <c r="U56" s="12">
        <f t="shared" si="1"/>
        <v>4.0207626055441317</v>
      </c>
      <c r="V56" s="12">
        <f t="shared" si="2"/>
        <v>1.234542218073404</v>
      </c>
      <c r="W56">
        <f t="shared" si="3"/>
        <v>39.524000000000001</v>
      </c>
      <c r="X56">
        <v>343.59677590000001</v>
      </c>
      <c r="Y56" s="13">
        <f t="shared" si="4"/>
        <v>5.8394688067715483</v>
      </c>
      <c r="Z56">
        <v>409.97918370000002</v>
      </c>
      <c r="AA56" s="13">
        <f t="shared" si="5"/>
        <v>6.0161063869460243</v>
      </c>
      <c r="AB56" s="13">
        <f t="shared" si="6"/>
        <v>0.17663758017447595</v>
      </c>
      <c r="AC56">
        <f t="shared" si="7"/>
        <v>66.38240780000001</v>
      </c>
    </row>
    <row r="57" spans="1:29" x14ac:dyDescent="0.5">
      <c r="A57" t="s">
        <v>80</v>
      </c>
      <c r="B57">
        <v>33</v>
      </c>
      <c r="C57">
        <v>1</v>
      </c>
      <c r="D57">
        <v>1</v>
      </c>
      <c r="E57" s="1" t="s">
        <v>52</v>
      </c>
      <c r="F57">
        <v>1</v>
      </c>
      <c r="G57" s="10">
        <v>36.000000000000007</v>
      </c>
      <c r="H57" s="10">
        <v>5.2631578947368425</v>
      </c>
      <c r="I57" s="10">
        <v>35.789473684210527</v>
      </c>
      <c r="J57" s="10">
        <v>44.912280701754376</v>
      </c>
      <c r="K57" s="10">
        <v>44.210526315789473</v>
      </c>
      <c r="L57" s="10">
        <v>42.10526315789474</v>
      </c>
      <c r="M57" s="10">
        <v>20.350877192982455</v>
      </c>
      <c r="N57" s="10">
        <v>36.491228070175438</v>
      </c>
      <c r="O57" s="10">
        <v>31.228070175438599</v>
      </c>
      <c r="P57" s="10">
        <v>21.403508771929825</v>
      </c>
      <c r="Q57" s="10">
        <v>44.561403508771939</v>
      </c>
      <c r="R57">
        <v>5.5923999999999996</v>
      </c>
      <c r="S57" s="12">
        <f t="shared" si="0"/>
        <v>1.7214085331315323</v>
      </c>
      <c r="T57">
        <v>31.077999999999999</v>
      </c>
      <c r="U57" s="12">
        <f t="shared" si="1"/>
        <v>3.4365001733645424</v>
      </c>
      <c r="V57" s="12">
        <f t="shared" si="2"/>
        <v>1.7150916402330101</v>
      </c>
      <c r="W57">
        <f t="shared" si="3"/>
        <v>25.485599999999998</v>
      </c>
      <c r="X57">
        <v>94.8331941</v>
      </c>
      <c r="Y57" s="13">
        <f t="shared" si="4"/>
        <v>4.552119496707391</v>
      </c>
      <c r="Z57">
        <v>115.5826895</v>
      </c>
      <c r="AA57" s="13">
        <f t="shared" si="5"/>
        <v>4.7499862002157149</v>
      </c>
      <c r="AB57" s="13">
        <f t="shared" si="6"/>
        <v>0.19786670350832392</v>
      </c>
      <c r="AC57">
        <f t="shared" si="7"/>
        <v>20.749495400000001</v>
      </c>
    </row>
    <row r="58" spans="1:29" x14ac:dyDescent="0.5">
      <c r="A58" t="s">
        <v>81</v>
      </c>
      <c r="B58">
        <v>41</v>
      </c>
      <c r="C58">
        <v>0</v>
      </c>
      <c r="D58">
        <v>2</v>
      </c>
      <c r="E58" s="1" t="s">
        <v>52</v>
      </c>
      <c r="F58">
        <v>0</v>
      </c>
      <c r="G58" s="10">
        <v>13.684210526315789</v>
      </c>
      <c r="H58" s="10">
        <v>0.35087719298245607</v>
      </c>
      <c r="I58" s="10">
        <v>0.70175438596491213</v>
      </c>
      <c r="J58" s="10">
        <v>0</v>
      </c>
      <c r="K58" s="10">
        <v>0.35087719298245607</v>
      </c>
      <c r="L58" s="10">
        <v>0.60150375939849621</v>
      </c>
      <c r="M58" s="10">
        <v>0.35087719298245607</v>
      </c>
      <c r="N58" s="10">
        <v>0</v>
      </c>
      <c r="O58" s="10">
        <v>0.35087719298245607</v>
      </c>
      <c r="P58" s="10">
        <v>0</v>
      </c>
      <c r="Q58" s="10">
        <v>0</v>
      </c>
      <c r="R58">
        <v>49.281999999999996</v>
      </c>
      <c r="S58" s="12">
        <f t="shared" si="0"/>
        <v>3.8975589028173236</v>
      </c>
      <c r="T58">
        <v>51.217199999999998</v>
      </c>
      <c r="U58" s="12">
        <f t="shared" si="1"/>
        <v>3.9360754131310944</v>
      </c>
      <c r="V58" s="12">
        <f t="shared" si="2"/>
        <v>3.8516510313770791E-2</v>
      </c>
      <c r="W58">
        <f t="shared" si="3"/>
        <v>1.9352000000000018</v>
      </c>
      <c r="X58">
        <v>28.510795900000002</v>
      </c>
      <c r="Y58" s="13">
        <f t="shared" si="4"/>
        <v>3.3502828190554408</v>
      </c>
      <c r="Z58">
        <v>107.21675500000001</v>
      </c>
      <c r="AA58" s="13">
        <f t="shared" si="5"/>
        <v>4.6748525330654456</v>
      </c>
      <c r="AB58" s="13">
        <f t="shared" si="6"/>
        <v>1.3245697140100048</v>
      </c>
      <c r="AC58">
        <f t="shared" si="7"/>
        <v>78.705959100000001</v>
      </c>
    </row>
    <row r="59" spans="1:29" x14ac:dyDescent="0.5">
      <c r="A59" t="s">
        <v>82</v>
      </c>
      <c r="B59">
        <v>31</v>
      </c>
      <c r="C59">
        <v>1</v>
      </c>
      <c r="D59">
        <v>2</v>
      </c>
      <c r="E59" s="1" t="s">
        <v>52</v>
      </c>
      <c r="F59">
        <v>1</v>
      </c>
      <c r="G59" s="10">
        <v>19.578947368421055</v>
      </c>
      <c r="H59" s="10">
        <v>14.736842105263158</v>
      </c>
      <c r="I59" s="10">
        <v>34.035087719298247</v>
      </c>
      <c r="J59" s="10">
        <v>51.578947368421055</v>
      </c>
      <c r="K59" s="10">
        <v>34.385964912280699</v>
      </c>
      <c r="L59" s="10">
        <v>35.037593984962406</v>
      </c>
      <c r="M59" s="10">
        <v>33.859649122807014</v>
      </c>
      <c r="N59" s="10">
        <v>23.157894736842106</v>
      </c>
      <c r="O59" s="10">
        <v>15.087719298245615</v>
      </c>
      <c r="P59" s="10">
        <v>61.403508771929829</v>
      </c>
      <c r="Q59" s="10">
        <v>40.701754385964911</v>
      </c>
      <c r="R59" s="14">
        <v>89.363600000000005</v>
      </c>
      <c r="S59" s="12">
        <f t="shared" si="0"/>
        <v>4.492713440431114</v>
      </c>
      <c r="T59" s="14">
        <v>28.8476</v>
      </c>
      <c r="U59" s="12">
        <f t="shared" si="1"/>
        <v>3.362026800585574</v>
      </c>
      <c r="V59" s="14">
        <f t="shared" si="2"/>
        <v>-1.13068663984554</v>
      </c>
      <c r="X59">
        <v>1894.1393364</v>
      </c>
      <c r="Y59" s="13">
        <f t="shared" si="4"/>
        <v>7.5465198383051328</v>
      </c>
      <c r="Z59">
        <v>474.29705869999998</v>
      </c>
      <c r="AA59" s="13">
        <f t="shared" si="5"/>
        <v>6.1618338315149508</v>
      </c>
      <c r="AB59" s="13">
        <f t="shared" si="6"/>
        <v>-1.3846860067901821</v>
      </c>
    </row>
    <row r="60" spans="1:29" x14ac:dyDescent="0.5">
      <c r="A60" t="s">
        <v>83</v>
      </c>
      <c r="B60">
        <v>33</v>
      </c>
      <c r="C60">
        <v>1</v>
      </c>
      <c r="D60">
        <v>3</v>
      </c>
      <c r="E60" s="1" t="s">
        <v>52</v>
      </c>
      <c r="F60">
        <v>1</v>
      </c>
      <c r="G60" s="10">
        <v>58.526315789473699</v>
      </c>
      <c r="H60" s="10">
        <v>0.70175438596491213</v>
      </c>
      <c r="I60" s="10">
        <v>21.754385964912284</v>
      </c>
      <c r="J60" s="10">
        <v>1.0526315789473684</v>
      </c>
      <c r="K60" s="10">
        <v>20</v>
      </c>
      <c r="L60" s="10">
        <v>16.691729323308273</v>
      </c>
      <c r="M60" s="10">
        <v>9.2982456140350873</v>
      </c>
      <c r="N60" s="10">
        <v>28.771929824561401</v>
      </c>
      <c r="O60" s="10">
        <v>0.35087719298245607</v>
      </c>
      <c r="P60" s="10">
        <v>45.263157894736842</v>
      </c>
      <c r="Q60" s="10">
        <v>19.298245614035086</v>
      </c>
      <c r="R60">
        <v>175.36519999999999</v>
      </c>
      <c r="S60" s="12">
        <f t="shared" si="0"/>
        <v>5.1668706566046723</v>
      </c>
      <c r="T60">
        <v>81.081599999999995</v>
      </c>
      <c r="U60" s="12">
        <f t="shared" si="1"/>
        <v>4.3954560549855426</v>
      </c>
      <c r="V60" s="12">
        <f t="shared" si="2"/>
        <v>-0.77141460161912967</v>
      </c>
      <c r="W60">
        <f t="shared" si="3"/>
        <v>-94.283599999999993</v>
      </c>
      <c r="X60">
        <v>125.990489</v>
      </c>
      <c r="Y60" s="13">
        <f t="shared" si="4"/>
        <v>4.836206419975424</v>
      </c>
      <c r="Z60">
        <v>275.110074</v>
      </c>
      <c r="AA60" s="13">
        <f t="shared" si="5"/>
        <v>5.6171712866711774</v>
      </c>
      <c r="AB60" s="13">
        <f t="shared" si="6"/>
        <v>0.78096486669575338</v>
      </c>
      <c r="AC60">
        <f t="shared" si="7"/>
        <v>149.119585</v>
      </c>
    </row>
    <row r="61" spans="1:29" x14ac:dyDescent="0.5">
      <c r="A61" t="s">
        <v>84</v>
      </c>
      <c r="B61">
        <v>48</v>
      </c>
      <c r="C61">
        <v>1</v>
      </c>
      <c r="D61">
        <v>1</v>
      </c>
      <c r="E61" s="1" t="s">
        <v>52</v>
      </c>
      <c r="F61">
        <v>1</v>
      </c>
      <c r="G61" s="10">
        <v>40.631578947368418</v>
      </c>
      <c r="H61" s="10">
        <v>6.3157894736842106</v>
      </c>
      <c r="I61" s="10">
        <v>7.0175438596491233</v>
      </c>
      <c r="J61" s="10">
        <v>33.333333333333336</v>
      </c>
      <c r="K61" s="10">
        <v>13.684210526315789</v>
      </c>
      <c r="L61" s="10">
        <v>24.661654135338345</v>
      </c>
      <c r="M61" s="10">
        <v>18.771929824561404</v>
      </c>
      <c r="N61" s="10">
        <v>40</v>
      </c>
      <c r="O61" s="10">
        <v>34.035087719298247</v>
      </c>
      <c r="P61" s="10">
        <v>35.789473684210527</v>
      </c>
      <c r="Q61" s="10">
        <v>32.982456140350877</v>
      </c>
      <c r="R61">
        <v>52.693199999999997</v>
      </c>
      <c r="S61" s="12">
        <f t="shared" si="0"/>
        <v>3.9644864149638739</v>
      </c>
      <c r="T61">
        <v>39.901200000000003</v>
      </c>
      <c r="U61" s="12">
        <f t="shared" si="1"/>
        <v>3.6864063986315383</v>
      </c>
      <c r="V61" s="12">
        <f t="shared" si="2"/>
        <v>-0.27808001633233559</v>
      </c>
      <c r="W61">
        <f t="shared" si="3"/>
        <v>-12.791999999999994</v>
      </c>
      <c r="X61">
        <v>624.50774699999999</v>
      </c>
      <c r="Y61" s="13">
        <f t="shared" si="4"/>
        <v>6.4369637346127888</v>
      </c>
      <c r="Z61">
        <v>958.21109409999997</v>
      </c>
      <c r="AA61" s="13">
        <f t="shared" si="5"/>
        <v>6.8650681024450311</v>
      </c>
      <c r="AB61" s="13">
        <f t="shared" si="6"/>
        <v>0.42810436783224226</v>
      </c>
      <c r="AC61">
        <f t="shared" si="7"/>
        <v>333.70334709999997</v>
      </c>
    </row>
    <row r="62" spans="1:29" x14ac:dyDescent="0.5">
      <c r="A62" t="s">
        <v>85</v>
      </c>
      <c r="E62" s="1" t="s">
        <v>52</v>
      </c>
      <c r="F62">
        <v>1</v>
      </c>
      <c r="G62" s="10">
        <v>13.894736842105264</v>
      </c>
      <c r="H62" s="10">
        <v>0.35087719298245607</v>
      </c>
      <c r="I62" s="10">
        <v>18.596491228070175</v>
      </c>
      <c r="J62" s="10">
        <v>1.7543859649122808</v>
      </c>
      <c r="K62" s="10">
        <v>1.4035087719298243</v>
      </c>
      <c r="L62" s="10">
        <v>4.3609022556390986</v>
      </c>
      <c r="M62" s="10">
        <v>1.2280701754385965</v>
      </c>
      <c r="N62" s="10">
        <v>1.0526315789473684</v>
      </c>
      <c r="O62" s="10">
        <v>2.1052631578947367</v>
      </c>
      <c r="P62" s="10">
        <v>2.4561403508771931</v>
      </c>
      <c r="Q62" s="10">
        <v>34.385964912280699</v>
      </c>
      <c r="R62">
        <v>75.522000000000006</v>
      </c>
      <c r="S62" s="12">
        <f t="shared" si="0"/>
        <v>4.3244240045374234</v>
      </c>
      <c r="T62">
        <v>53.824800000000003</v>
      </c>
      <c r="U62" s="12">
        <f t="shared" si="1"/>
        <v>3.9857343274980521</v>
      </c>
      <c r="V62" s="12">
        <f t="shared" si="2"/>
        <v>-0.33868967703937125</v>
      </c>
      <c r="W62">
        <f t="shared" si="3"/>
        <v>-21.697200000000002</v>
      </c>
      <c r="X62">
        <v>67.872324599999999</v>
      </c>
      <c r="Y62" s="13">
        <f t="shared" si="4"/>
        <v>4.2176283609026601</v>
      </c>
      <c r="Z62">
        <v>387.88620020000002</v>
      </c>
      <c r="AA62" s="13">
        <f>LN(Z62)</f>
        <v>5.9607119981492618</v>
      </c>
      <c r="AB62" s="13">
        <f t="shared" si="6"/>
        <v>1.7430836372466016</v>
      </c>
      <c r="AC62">
        <f t="shared" si="7"/>
        <v>320.01387560000001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Brasanac</dc:creator>
  <cp:lastModifiedBy>Jelena Brasanac</cp:lastModifiedBy>
  <dcterms:created xsi:type="dcterms:W3CDTF">2015-06-05T18:17:20Z</dcterms:created>
  <dcterms:modified xsi:type="dcterms:W3CDTF">2024-08-12T10:11:14Z</dcterms:modified>
</cp:coreProperties>
</file>