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<sst xmlns="http://schemas.openxmlformats.org/spreadsheetml/2006/main" count="213">
  <si>
    <t>送检日期</t>
  </si>
  <si>
    <t>姓名</t>
  </si>
  <si>
    <t>性别</t>
  </si>
  <si>
    <t>年龄</t>
  </si>
  <si>
    <t>住院号</t>
  </si>
  <si>
    <t>炎症分级</t>
  </si>
  <si>
    <t xml:space="preserve">                </t>
  </si>
  <si>
    <t>纤维化分级</t>
  </si>
  <si>
    <t>ast/alt简</t>
  </si>
  <si>
    <t>AST/ALT</t>
  </si>
  <si>
    <t>ALT</t>
  </si>
  <si>
    <t>AST</t>
  </si>
  <si>
    <t>plt值</t>
  </si>
  <si>
    <t>PLT</t>
  </si>
  <si>
    <t>cds相关plt</t>
  </si>
  <si>
    <t>inr</t>
  </si>
  <si>
    <t>INR</t>
  </si>
  <si>
    <t>脾脏厚度</t>
  </si>
  <si>
    <t>肝脏硬度KPA</t>
  </si>
  <si>
    <t>APRI</t>
  </si>
  <si>
    <t>FIB4</t>
  </si>
  <si>
    <t>AP指数</t>
  </si>
  <si>
    <t>CDS评分</t>
  </si>
  <si>
    <t>2017.1.5</t>
  </si>
  <si>
    <t>杨爱靠</t>
  </si>
  <si>
    <t>女</t>
  </si>
  <si>
    <t>G3S3</t>
  </si>
  <si>
    <t>全才德</t>
  </si>
  <si>
    <t>男</t>
  </si>
  <si>
    <t>2017.1.6</t>
  </si>
  <si>
    <t>欧道好</t>
  </si>
  <si>
    <t>G2S4</t>
  </si>
  <si>
    <t>2017.1.10</t>
  </si>
  <si>
    <t>向昌发</t>
  </si>
  <si>
    <t>G1S2</t>
  </si>
  <si>
    <t>2017.1.12</t>
  </si>
  <si>
    <t>易延勇</t>
  </si>
  <si>
    <t>G1S0</t>
  </si>
  <si>
    <t>2017.1.13</t>
  </si>
  <si>
    <t>周有民</t>
  </si>
  <si>
    <t>G2S3</t>
  </si>
  <si>
    <t>王家发</t>
  </si>
  <si>
    <t>包昌平</t>
  </si>
  <si>
    <t>G2S2。</t>
  </si>
  <si>
    <t>龙承明</t>
  </si>
  <si>
    <t>黄尤红</t>
  </si>
  <si>
    <t>唐爱群</t>
  </si>
  <si>
    <t>G1S1</t>
  </si>
  <si>
    <t>正常</t>
  </si>
  <si>
    <t>尹小花</t>
  </si>
  <si>
    <t>向立成</t>
  </si>
  <si>
    <t>G0S1</t>
  </si>
  <si>
    <t>龙承斌</t>
  </si>
  <si>
    <t>G3S4。</t>
  </si>
  <si>
    <t>梁开久</t>
  </si>
  <si>
    <t>G1S1。</t>
  </si>
  <si>
    <t>杨贤龙</t>
  </si>
  <si>
    <t>李立晖</t>
  </si>
  <si>
    <t>G2S1</t>
  </si>
  <si>
    <t>周余林</t>
  </si>
  <si>
    <t>刘成仁</t>
  </si>
  <si>
    <t>G2S3-4。</t>
  </si>
  <si>
    <t>张金来</t>
  </si>
  <si>
    <t>韩静</t>
  </si>
  <si>
    <t>邓小风</t>
  </si>
  <si>
    <t>G2S1F2</t>
  </si>
  <si>
    <t>贺玲</t>
  </si>
  <si>
    <t>谢嗣朴</t>
  </si>
  <si>
    <t>G2S2</t>
  </si>
  <si>
    <t>粟健</t>
  </si>
  <si>
    <t>G1S1F1</t>
  </si>
  <si>
    <t>彭勇</t>
  </si>
  <si>
    <t>周后炯</t>
  </si>
  <si>
    <t>G1S1F1.</t>
  </si>
  <si>
    <t>周晓梅</t>
  </si>
  <si>
    <t>舒相元</t>
  </si>
  <si>
    <t>唐水波</t>
  </si>
  <si>
    <t>向小林</t>
  </si>
  <si>
    <t>杨安海</t>
  </si>
  <si>
    <t>G3S4</t>
  </si>
  <si>
    <t>易川力</t>
  </si>
  <si>
    <t>G1-2S2</t>
  </si>
  <si>
    <t>李娟丽</t>
  </si>
  <si>
    <t>穆显红</t>
  </si>
  <si>
    <t>邹连清</t>
  </si>
  <si>
    <t>G1-2S1F1</t>
  </si>
  <si>
    <t>粟卓林</t>
  </si>
  <si>
    <t>李兰军</t>
  </si>
  <si>
    <t>G1S3</t>
  </si>
  <si>
    <t>杨学勤</t>
  </si>
  <si>
    <t>袁仁权</t>
  </si>
  <si>
    <t>陈黑娃</t>
  </si>
  <si>
    <t>孙振艳</t>
  </si>
  <si>
    <t>高莉雅</t>
  </si>
  <si>
    <t>祁星宇</t>
  </si>
  <si>
    <t>蒋军</t>
  </si>
  <si>
    <t>F2G1S1</t>
  </si>
  <si>
    <t>赵迪元</t>
  </si>
  <si>
    <t>邓仕波</t>
  </si>
  <si>
    <t>胡良珍</t>
  </si>
  <si>
    <t>刘大元</t>
  </si>
  <si>
    <t>杨家洛</t>
  </si>
  <si>
    <t>胡山林</t>
  </si>
  <si>
    <t>唐友香</t>
  </si>
  <si>
    <t>刘东</t>
  </si>
  <si>
    <t>王华林</t>
  </si>
  <si>
    <t>蒋益姜</t>
  </si>
  <si>
    <t>zc</t>
  </si>
  <si>
    <t>2017.4.14</t>
  </si>
  <si>
    <t>石磊</t>
  </si>
  <si>
    <t>G0S1F1</t>
  </si>
  <si>
    <t>2017.4.21</t>
  </si>
  <si>
    <t>刘祖泽</t>
  </si>
  <si>
    <t>曾细荷</t>
  </si>
  <si>
    <t>G3S0</t>
  </si>
  <si>
    <t>许建</t>
  </si>
  <si>
    <t>2017.4.25</t>
  </si>
  <si>
    <t>罗有兰</t>
  </si>
  <si>
    <t>2017.5.11</t>
  </si>
  <si>
    <t>唐友辉</t>
  </si>
  <si>
    <t>2017.5.12</t>
  </si>
  <si>
    <t>李儒菊</t>
  </si>
  <si>
    <t>G2S2-3</t>
  </si>
  <si>
    <t>2017.5.16</t>
  </si>
  <si>
    <t>王志瑞</t>
  </si>
  <si>
    <t>2017.5.18</t>
  </si>
  <si>
    <t>补钰城</t>
  </si>
  <si>
    <t>米凤玲</t>
  </si>
  <si>
    <t>2017.5.19</t>
  </si>
  <si>
    <t>申正华</t>
  </si>
  <si>
    <t>2017.5.27</t>
  </si>
  <si>
    <t>吴得春</t>
  </si>
  <si>
    <t xml:space="preserve">男 </t>
  </si>
  <si>
    <t>2017.6.1</t>
  </si>
  <si>
    <t>邬宏平</t>
  </si>
  <si>
    <t>G3S2</t>
  </si>
  <si>
    <t>2017。6.1</t>
  </si>
  <si>
    <t>彭际来</t>
  </si>
  <si>
    <t xml:space="preserve"> G2S1</t>
  </si>
  <si>
    <t>2017.6.2</t>
  </si>
  <si>
    <t>陈今智</t>
  </si>
  <si>
    <t>2017.6.3</t>
  </si>
  <si>
    <t>彭先军</t>
  </si>
  <si>
    <t xml:space="preserve"> G1S1</t>
  </si>
  <si>
    <t>2017.6.9</t>
  </si>
  <si>
    <t>滕雪果</t>
  </si>
  <si>
    <t>2017.6.16</t>
  </si>
  <si>
    <t>张高勇</t>
  </si>
  <si>
    <t>2017.6.20</t>
  </si>
  <si>
    <t>赵丹</t>
  </si>
  <si>
    <t xml:space="preserve">女 </t>
  </si>
  <si>
    <t>2017.7.4</t>
  </si>
  <si>
    <t>梁中秋</t>
  </si>
  <si>
    <t>脂肪肝</t>
  </si>
  <si>
    <t>2017.7.11</t>
  </si>
  <si>
    <t>郑茂华</t>
  </si>
  <si>
    <t>2017.7。11</t>
  </si>
  <si>
    <t>杨代忠</t>
  </si>
  <si>
    <t>2017.7.12</t>
  </si>
  <si>
    <t>龙国治</t>
  </si>
  <si>
    <t>2017.7.13</t>
  </si>
  <si>
    <t>吴康健</t>
  </si>
  <si>
    <t>G1S4</t>
  </si>
  <si>
    <t>2017.7.14</t>
  </si>
  <si>
    <t>李钰</t>
  </si>
  <si>
    <t>2017.9.21</t>
  </si>
  <si>
    <t>舒孝侠</t>
  </si>
  <si>
    <t>2017.9.26</t>
  </si>
  <si>
    <t>周曙光</t>
  </si>
  <si>
    <t>G1S1-2F1</t>
  </si>
  <si>
    <t>2017.9.27</t>
  </si>
  <si>
    <t>张理付</t>
  </si>
  <si>
    <t>廖田爱</t>
  </si>
  <si>
    <t>G2S1-3</t>
  </si>
  <si>
    <t>2017.9.28</t>
  </si>
  <si>
    <t>江翩翩</t>
  </si>
  <si>
    <t>G0-1S0-1</t>
  </si>
  <si>
    <t>2017.9.29</t>
  </si>
  <si>
    <t>李银平</t>
  </si>
  <si>
    <t>2017.10.13</t>
  </si>
  <si>
    <t>胡开志</t>
  </si>
  <si>
    <t>2017.10.17</t>
  </si>
  <si>
    <t>江辉</t>
  </si>
  <si>
    <t>F1G1S1</t>
  </si>
  <si>
    <t>2017.10.19</t>
  </si>
  <si>
    <t>龙义刚</t>
  </si>
  <si>
    <t>2017.10.20</t>
  </si>
  <si>
    <t>杨光骞</t>
  </si>
  <si>
    <t>G0-1S1</t>
  </si>
  <si>
    <t>2017.10.24</t>
  </si>
  <si>
    <t>林安会</t>
  </si>
  <si>
    <t>G0-1S0</t>
  </si>
  <si>
    <t>2017.10.26</t>
  </si>
  <si>
    <t>袁美炉</t>
  </si>
  <si>
    <t>2017.10.27</t>
  </si>
  <si>
    <t>金春兰</t>
  </si>
  <si>
    <t>G2S3-4</t>
  </si>
  <si>
    <t>黄青花</t>
  </si>
  <si>
    <t>2017.11.02</t>
  </si>
  <si>
    <t>潘志成</t>
  </si>
  <si>
    <t>2017.11.09</t>
  </si>
  <si>
    <t>丁冬花</t>
  </si>
  <si>
    <t>2017.11.23</t>
  </si>
  <si>
    <t>肖勤勤</t>
  </si>
  <si>
    <t>2017.12.2</t>
  </si>
  <si>
    <t>曾桔</t>
  </si>
  <si>
    <t>龙谭</t>
  </si>
  <si>
    <t>2017.12.6</t>
  </si>
  <si>
    <t>杨树娈</t>
  </si>
  <si>
    <t>2017.12.7</t>
  </si>
  <si>
    <t>董绍玉</t>
  </si>
  <si>
    <t>2017.12.15</t>
  </si>
  <si>
    <t>陈湧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</si>
</sst>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21" borderId="5" applyNumberFormat="0" applyAlignment="0" applyProtection="0">
      <alignment vertical="center"/>
    </xf>
    <xf numFmtId="0" fontId="19" fillId="21" borderId="4" applyNumberFormat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3"/>
  <sheetViews>
    <sheetView tabSelected="1" topLeftCell="I1" workbookViewId="0">
      <selection activeCell="X106" sqref="X106"/>
    </sheetView>
  </sheetViews>
  <sheetFormatPr defaultColWidth="9" defaultRowHeight="13.5"/>
  <cols>
    <col min="1" max="1" width="11.5" customWidth="1"/>
    <col min="3" max="3" width="3.75" customWidth="1"/>
    <col min="4" max="5" width="4.875" customWidth="1"/>
    <col min="6" max="6" width="5.375" customWidth="1"/>
    <col min="7" max="7" width="6.75" customWidth="1"/>
    <col min="8" max="8" width="8.125" customWidth="1"/>
    <col min="9" max="10" width="10.125" customWidth="1"/>
    <col min="11" max="11" width="9.625" customWidth="1"/>
    <col min="12" max="12" width="7.875" customWidth="1"/>
    <col min="13" max="13" width="4.625" customWidth="1"/>
    <col min="14" max="14" width="4.75" customWidth="1"/>
    <col min="15" max="15" width="6" customWidth="1"/>
    <col min="17" max="17" width="10.25" customWidth="1"/>
    <col min="18" max="18" width="7.125" customWidth="1"/>
    <col min="21" max="21" width="10.875" customWidth="1"/>
    <col min="22" max="23" width="12.625"/>
    <col min="25" max="25" width="7.375" customWidth="1"/>
  </cols>
  <sheetData>
    <row r="1" spans="1:25">
      <c r="A1" t="s">
        <v>0</v>
      </c>
      <c r="B1" t="s">
        <v>1</v>
      </c>
      <c r="D1" t="s">
        <v>2</v>
      </c>
      <c r="F1" t="s">
        <v>3</v>
      </c>
      <c r="G1" t="s">
        <v>4</v>
      </c>
      <c r="H1" t="s">
        <v>5</v>
      </c>
      <c r="I1" t="s">
        <v>6</v>
      </c>
      <c r="J1" s="2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</row>
    <row r="2" spans="1:25">
      <c r="A2" t="s">
        <v>23</v>
      </c>
      <c r="B2" t="s">
        <v>24</v>
      </c>
      <c r="C2">
        <v>32</v>
      </c>
      <c r="D2" t="s">
        <v>25</v>
      </c>
      <c r="E2">
        <v>3</v>
      </c>
      <c r="F2">
        <v>58</v>
      </c>
      <c r="G2">
        <v>707390</v>
      </c>
      <c r="H2">
        <v>3</v>
      </c>
      <c r="I2" s="2" t="s">
        <v>26</v>
      </c>
      <c r="J2" s="2">
        <v>3</v>
      </c>
      <c r="K2" s="2">
        <v>0</v>
      </c>
      <c r="L2" s="2">
        <f t="shared" ref="L2:L21" si="0">N2/M2</f>
        <v>4.84</v>
      </c>
      <c r="M2">
        <v>25</v>
      </c>
      <c r="N2">
        <v>121</v>
      </c>
      <c r="O2">
        <v>5</v>
      </c>
      <c r="P2">
        <v>103</v>
      </c>
      <c r="Q2">
        <v>4</v>
      </c>
      <c r="R2">
        <v>1</v>
      </c>
      <c r="S2">
        <v>1.15</v>
      </c>
      <c r="T2">
        <v>26</v>
      </c>
      <c r="V2">
        <f t="shared" ref="V2:V21" si="1">N2/C2/P2</f>
        <v>0.0367111650485437</v>
      </c>
      <c r="W2">
        <f t="shared" ref="W2:W21" si="2">F2*N2/P2*M2/2</f>
        <v>851.699029126214</v>
      </c>
      <c r="X2">
        <f t="shared" ref="X2:X21" si="3">E2+O2</f>
        <v>8</v>
      </c>
      <c r="Y2">
        <f t="shared" ref="Y2:Y21" si="4">Q2+K2+R2</f>
        <v>5</v>
      </c>
    </row>
    <row r="3" ht="15" customHeight="1" spans="1:25">
      <c r="A3" t="s">
        <v>23</v>
      </c>
      <c r="B3" t="s">
        <v>27</v>
      </c>
      <c r="C3">
        <v>40</v>
      </c>
      <c r="D3" t="s">
        <v>28</v>
      </c>
      <c r="E3">
        <v>4</v>
      </c>
      <c r="F3">
        <v>64</v>
      </c>
      <c r="G3">
        <v>704294</v>
      </c>
      <c r="H3">
        <v>0</v>
      </c>
      <c r="I3" s="2">
        <v>0</v>
      </c>
      <c r="J3" s="2">
        <v>0</v>
      </c>
      <c r="K3" s="2">
        <v>3</v>
      </c>
      <c r="L3" s="2">
        <f t="shared" si="0"/>
        <v>0.496503496503497</v>
      </c>
      <c r="M3">
        <v>143</v>
      </c>
      <c r="N3">
        <v>71</v>
      </c>
      <c r="O3">
        <v>2</v>
      </c>
      <c r="P3">
        <v>182</v>
      </c>
      <c r="Q3">
        <v>3</v>
      </c>
      <c r="R3">
        <v>0</v>
      </c>
      <c r="S3">
        <v>0.99</v>
      </c>
      <c r="T3">
        <v>25</v>
      </c>
      <c r="V3">
        <f t="shared" si="1"/>
        <v>0.00975274725274725</v>
      </c>
      <c r="W3">
        <f t="shared" si="2"/>
        <v>1785.14285714286</v>
      </c>
      <c r="X3">
        <f t="shared" si="3"/>
        <v>6</v>
      </c>
      <c r="Y3">
        <f t="shared" si="4"/>
        <v>6</v>
      </c>
    </row>
    <row r="4" spans="1:25">
      <c r="A4" t="s">
        <v>29</v>
      </c>
      <c r="B4" t="s">
        <v>30</v>
      </c>
      <c r="C4">
        <v>40</v>
      </c>
      <c r="D4" t="s">
        <v>28</v>
      </c>
      <c r="E4">
        <v>2</v>
      </c>
      <c r="F4">
        <v>48</v>
      </c>
      <c r="G4">
        <v>706850</v>
      </c>
      <c r="H4">
        <v>2</v>
      </c>
      <c r="I4" s="2" t="s">
        <v>31</v>
      </c>
      <c r="J4" s="2">
        <v>4</v>
      </c>
      <c r="K4" s="2">
        <v>2</v>
      </c>
      <c r="L4" s="2">
        <f t="shared" si="0"/>
        <v>0.713114754098361</v>
      </c>
      <c r="M4">
        <v>122</v>
      </c>
      <c r="N4">
        <v>87</v>
      </c>
      <c r="O4">
        <v>5</v>
      </c>
      <c r="P4">
        <v>62</v>
      </c>
      <c r="Q4">
        <v>5</v>
      </c>
      <c r="R4">
        <v>0</v>
      </c>
      <c r="S4">
        <v>0.89</v>
      </c>
      <c r="T4">
        <v>182</v>
      </c>
      <c r="V4">
        <f t="shared" si="1"/>
        <v>0.0350806451612903</v>
      </c>
      <c r="W4">
        <f t="shared" si="2"/>
        <v>4108.64516129032</v>
      </c>
      <c r="X4">
        <f t="shared" si="3"/>
        <v>7</v>
      </c>
      <c r="Y4">
        <f t="shared" si="4"/>
        <v>7</v>
      </c>
    </row>
    <row r="5" spans="1:25">
      <c r="A5" t="s">
        <v>32</v>
      </c>
      <c r="B5" t="s">
        <v>33</v>
      </c>
      <c r="C5">
        <v>40</v>
      </c>
      <c r="D5" t="s">
        <v>28</v>
      </c>
      <c r="E5">
        <v>2</v>
      </c>
      <c r="F5">
        <v>47</v>
      </c>
      <c r="G5">
        <v>704911</v>
      </c>
      <c r="H5">
        <v>1</v>
      </c>
      <c r="I5" s="2" t="s">
        <v>34</v>
      </c>
      <c r="J5" s="2">
        <v>2</v>
      </c>
      <c r="K5" s="2">
        <v>2</v>
      </c>
      <c r="L5" s="2">
        <f t="shared" si="0"/>
        <v>1.088</v>
      </c>
      <c r="M5">
        <v>125</v>
      </c>
      <c r="N5">
        <v>136</v>
      </c>
      <c r="O5">
        <v>4</v>
      </c>
      <c r="P5">
        <v>137</v>
      </c>
      <c r="Q5">
        <v>4</v>
      </c>
      <c r="R5">
        <v>0</v>
      </c>
      <c r="S5">
        <v>0.88</v>
      </c>
      <c r="T5">
        <v>43</v>
      </c>
      <c r="V5">
        <f t="shared" si="1"/>
        <v>0.0248175182481752</v>
      </c>
      <c r="W5">
        <f t="shared" si="2"/>
        <v>2916.05839416058</v>
      </c>
      <c r="X5">
        <f t="shared" si="3"/>
        <v>6</v>
      </c>
      <c r="Y5">
        <f t="shared" si="4"/>
        <v>6</v>
      </c>
    </row>
    <row r="6" spans="1:25">
      <c r="A6" t="s">
        <v>35</v>
      </c>
      <c r="B6" t="s">
        <v>36</v>
      </c>
      <c r="C6">
        <v>40</v>
      </c>
      <c r="D6" t="s">
        <v>28</v>
      </c>
      <c r="E6">
        <v>2</v>
      </c>
      <c r="F6">
        <v>40</v>
      </c>
      <c r="G6">
        <v>707668</v>
      </c>
      <c r="H6">
        <v>1</v>
      </c>
      <c r="I6" s="2" t="s">
        <v>37</v>
      </c>
      <c r="J6" s="2">
        <v>0</v>
      </c>
      <c r="K6" s="2">
        <v>2</v>
      </c>
      <c r="L6" s="2">
        <f t="shared" si="0"/>
        <v>0.92</v>
      </c>
      <c r="M6">
        <v>25</v>
      </c>
      <c r="N6">
        <v>23</v>
      </c>
      <c r="O6">
        <v>1</v>
      </c>
      <c r="P6">
        <v>221</v>
      </c>
      <c r="Q6">
        <v>2</v>
      </c>
      <c r="R6">
        <v>0</v>
      </c>
      <c r="S6">
        <v>0.8</v>
      </c>
      <c r="T6">
        <v>35</v>
      </c>
      <c r="U6">
        <v>6.3</v>
      </c>
      <c r="V6">
        <f t="shared" si="1"/>
        <v>0.00260180995475113</v>
      </c>
      <c r="W6">
        <f t="shared" si="2"/>
        <v>52.0361990950226</v>
      </c>
      <c r="X6">
        <f t="shared" si="3"/>
        <v>3</v>
      </c>
      <c r="Y6">
        <f t="shared" si="4"/>
        <v>4</v>
      </c>
    </row>
    <row r="7" spans="1:25">
      <c r="A7" t="s">
        <v>38</v>
      </c>
      <c r="B7" t="s">
        <v>39</v>
      </c>
      <c r="C7">
        <v>40</v>
      </c>
      <c r="D7" t="s">
        <v>28</v>
      </c>
      <c r="E7">
        <v>0</v>
      </c>
      <c r="F7">
        <v>21</v>
      </c>
      <c r="G7">
        <v>706904</v>
      </c>
      <c r="H7">
        <v>2</v>
      </c>
      <c r="I7" s="2" t="s">
        <v>40</v>
      </c>
      <c r="J7" s="2">
        <v>3</v>
      </c>
      <c r="K7" s="2">
        <v>1</v>
      </c>
      <c r="L7" s="2">
        <f t="shared" si="0"/>
        <v>1.45161290322581</v>
      </c>
      <c r="M7">
        <v>31</v>
      </c>
      <c r="N7">
        <v>45</v>
      </c>
      <c r="O7">
        <v>5</v>
      </c>
      <c r="P7">
        <v>82</v>
      </c>
      <c r="Q7">
        <v>5</v>
      </c>
      <c r="R7">
        <v>0</v>
      </c>
      <c r="S7">
        <v>1.03</v>
      </c>
      <c r="U7">
        <v>9.3</v>
      </c>
      <c r="V7">
        <f t="shared" si="1"/>
        <v>0.013719512195122</v>
      </c>
      <c r="W7">
        <f t="shared" si="2"/>
        <v>178.628048780488</v>
      </c>
      <c r="X7">
        <f t="shared" si="3"/>
        <v>5</v>
      </c>
      <c r="Y7">
        <f t="shared" si="4"/>
        <v>6</v>
      </c>
    </row>
    <row r="8" spans="1:25">
      <c r="A8" t="s">
        <v>38</v>
      </c>
      <c r="B8" t="s">
        <v>41</v>
      </c>
      <c r="C8">
        <v>40</v>
      </c>
      <c r="D8" t="s">
        <v>28</v>
      </c>
      <c r="E8">
        <v>2</v>
      </c>
      <c r="F8">
        <v>49</v>
      </c>
      <c r="G8">
        <v>708049</v>
      </c>
      <c r="H8">
        <v>1</v>
      </c>
      <c r="I8" s="2" t="s">
        <v>34</v>
      </c>
      <c r="J8" s="2">
        <v>2</v>
      </c>
      <c r="K8" s="2">
        <v>2</v>
      </c>
      <c r="L8" s="2">
        <f t="shared" si="0"/>
        <v>0.833333333333333</v>
      </c>
      <c r="M8">
        <v>30</v>
      </c>
      <c r="N8">
        <v>25</v>
      </c>
      <c r="O8">
        <v>1</v>
      </c>
      <c r="P8">
        <v>217</v>
      </c>
      <c r="Q8">
        <v>3</v>
      </c>
      <c r="R8">
        <v>1</v>
      </c>
      <c r="S8">
        <v>1.14</v>
      </c>
      <c r="T8">
        <v>32</v>
      </c>
      <c r="U8">
        <v>13.6</v>
      </c>
      <c r="V8">
        <f t="shared" si="1"/>
        <v>0.00288018433179724</v>
      </c>
      <c r="W8">
        <f t="shared" si="2"/>
        <v>84.6774193548387</v>
      </c>
      <c r="X8">
        <f t="shared" si="3"/>
        <v>3</v>
      </c>
      <c r="Y8">
        <f t="shared" si="4"/>
        <v>6</v>
      </c>
    </row>
    <row r="9" spans="1:25">
      <c r="A9" s="1">
        <v>42759</v>
      </c>
      <c r="B9" t="s">
        <v>42</v>
      </c>
      <c r="C9">
        <v>40</v>
      </c>
      <c r="D9" t="s">
        <v>28</v>
      </c>
      <c r="E9">
        <v>3</v>
      </c>
      <c r="F9">
        <v>52</v>
      </c>
      <c r="G9">
        <v>709758</v>
      </c>
      <c r="H9">
        <v>2</v>
      </c>
      <c r="I9" s="2" t="s">
        <v>43</v>
      </c>
      <c r="J9" s="2">
        <v>2</v>
      </c>
      <c r="K9" s="2">
        <v>2</v>
      </c>
      <c r="L9" s="2">
        <f t="shared" si="0"/>
        <v>1.12903225806452</v>
      </c>
      <c r="M9">
        <v>31</v>
      </c>
      <c r="N9">
        <v>35</v>
      </c>
      <c r="O9">
        <v>5</v>
      </c>
      <c r="P9">
        <v>114</v>
      </c>
      <c r="Q9">
        <v>4</v>
      </c>
      <c r="R9">
        <v>0</v>
      </c>
      <c r="S9">
        <v>1</v>
      </c>
      <c r="U9">
        <v>9.2</v>
      </c>
      <c r="V9">
        <f t="shared" si="1"/>
        <v>0.00767543859649123</v>
      </c>
      <c r="W9">
        <f t="shared" si="2"/>
        <v>247.456140350877</v>
      </c>
      <c r="X9">
        <f t="shared" si="3"/>
        <v>8</v>
      </c>
      <c r="Y9">
        <f t="shared" si="4"/>
        <v>6</v>
      </c>
    </row>
    <row r="10" ht="14" customHeight="1" spans="1:25">
      <c r="A10" s="1">
        <v>42775</v>
      </c>
      <c r="B10" t="s">
        <v>44</v>
      </c>
      <c r="C10">
        <v>40</v>
      </c>
      <c r="D10" t="s">
        <v>28</v>
      </c>
      <c r="E10">
        <v>3</v>
      </c>
      <c r="F10">
        <v>54</v>
      </c>
      <c r="G10">
        <v>712163</v>
      </c>
      <c r="H10">
        <v>2</v>
      </c>
      <c r="I10" s="2" t="s">
        <v>40</v>
      </c>
      <c r="J10" s="2">
        <v>3</v>
      </c>
      <c r="K10" s="2">
        <v>2</v>
      </c>
      <c r="L10" s="2">
        <f t="shared" si="0"/>
        <v>0.696969696969697</v>
      </c>
      <c r="M10">
        <v>66</v>
      </c>
      <c r="N10">
        <v>46</v>
      </c>
      <c r="O10">
        <v>3</v>
      </c>
      <c r="P10">
        <v>165</v>
      </c>
      <c r="Q10">
        <v>3</v>
      </c>
      <c r="R10">
        <v>1</v>
      </c>
      <c r="S10">
        <v>1.37</v>
      </c>
      <c r="T10">
        <v>34</v>
      </c>
      <c r="U10">
        <v>14.7</v>
      </c>
      <c r="V10">
        <f t="shared" si="1"/>
        <v>0.00696969696969697</v>
      </c>
      <c r="W10">
        <f t="shared" si="2"/>
        <v>496.8</v>
      </c>
      <c r="X10">
        <f t="shared" si="3"/>
        <v>6</v>
      </c>
      <c r="Y10">
        <f t="shared" si="4"/>
        <v>6</v>
      </c>
    </row>
    <row r="11" ht="15" customHeight="1" spans="1:25">
      <c r="A11" s="1">
        <v>42775</v>
      </c>
      <c r="B11" t="s">
        <v>45</v>
      </c>
      <c r="C11">
        <v>40</v>
      </c>
      <c r="D11" t="s">
        <v>28</v>
      </c>
      <c r="E11">
        <v>2</v>
      </c>
      <c r="F11">
        <v>43</v>
      </c>
      <c r="G11">
        <v>711714</v>
      </c>
      <c r="H11">
        <v>2</v>
      </c>
      <c r="I11" s="2" t="s">
        <v>40</v>
      </c>
      <c r="J11" s="2">
        <v>3</v>
      </c>
      <c r="K11" s="2">
        <v>2</v>
      </c>
      <c r="L11" s="2">
        <f t="shared" si="0"/>
        <v>0.757575757575758</v>
      </c>
      <c r="M11">
        <v>33</v>
      </c>
      <c r="N11">
        <v>25</v>
      </c>
      <c r="O11">
        <v>4</v>
      </c>
      <c r="P11">
        <v>148</v>
      </c>
      <c r="Q11">
        <v>4</v>
      </c>
      <c r="R11">
        <v>0</v>
      </c>
      <c r="S11">
        <v>0.9</v>
      </c>
      <c r="T11">
        <v>34</v>
      </c>
      <c r="U11">
        <v>10.1</v>
      </c>
      <c r="V11">
        <f t="shared" si="1"/>
        <v>0.00422297297297297</v>
      </c>
      <c r="W11">
        <f t="shared" si="2"/>
        <v>119.847972972973</v>
      </c>
      <c r="X11">
        <f t="shared" si="3"/>
        <v>6</v>
      </c>
      <c r="Y11">
        <f t="shared" si="4"/>
        <v>6</v>
      </c>
    </row>
    <row r="12" spans="1:25">
      <c r="A12" s="1">
        <v>42776</v>
      </c>
      <c r="B12" t="s">
        <v>46</v>
      </c>
      <c r="C12">
        <v>32</v>
      </c>
      <c r="D12" t="s">
        <v>25</v>
      </c>
      <c r="E12">
        <v>3</v>
      </c>
      <c r="F12">
        <v>55</v>
      </c>
      <c r="G12">
        <v>712299</v>
      </c>
      <c r="H12">
        <v>1</v>
      </c>
      <c r="I12" s="2" t="s">
        <v>47</v>
      </c>
      <c r="J12" s="2">
        <v>1</v>
      </c>
      <c r="K12" s="2">
        <v>2</v>
      </c>
      <c r="L12" s="2">
        <f t="shared" si="0"/>
        <v>0.696428571428571</v>
      </c>
      <c r="M12">
        <v>56</v>
      </c>
      <c r="N12">
        <v>39</v>
      </c>
      <c r="O12">
        <v>3</v>
      </c>
      <c r="P12">
        <v>150</v>
      </c>
      <c r="Q12">
        <v>4</v>
      </c>
      <c r="R12">
        <v>0</v>
      </c>
      <c r="S12">
        <v>0.95</v>
      </c>
      <c r="T12" t="s">
        <v>48</v>
      </c>
      <c r="U12">
        <v>9.4</v>
      </c>
      <c r="V12">
        <f t="shared" si="1"/>
        <v>0.008125</v>
      </c>
      <c r="W12">
        <f t="shared" si="2"/>
        <v>400.4</v>
      </c>
      <c r="X12">
        <f t="shared" si="3"/>
        <v>6</v>
      </c>
      <c r="Y12">
        <f t="shared" si="4"/>
        <v>6</v>
      </c>
    </row>
    <row r="13" spans="1:25">
      <c r="A13" s="1">
        <v>42776</v>
      </c>
      <c r="B13" t="s">
        <v>49</v>
      </c>
      <c r="C13">
        <v>32</v>
      </c>
      <c r="D13" t="s">
        <v>25</v>
      </c>
      <c r="E13">
        <v>1</v>
      </c>
      <c r="F13">
        <v>35</v>
      </c>
      <c r="G13">
        <v>712319</v>
      </c>
      <c r="H13">
        <v>1</v>
      </c>
      <c r="I13" s="2" t="s">
        <v>47</v>
      </c>
      <c r="J13" s="2">
        <v>1</v>
      </c>
      <c r="K13" s="2"/>
      <c r="L13" s="2" t="e">
        <f t="shared" si="0"/>
        <v>#DIV/0!</v>
      </c>
      <c r="O13">
        <v>0</v>
      </c>
      <c r="P13">
        <v>226</v>
      </c>
      <c r="Q13">
        <v>2</v>
      </c>
      <c r="R13">
        <v>0</v>
      </c>
      <c r="S13">
        <v>0.8</v>
      </c>
      <c r="T13">
        <v>31</v>
      </c>
      <c r="U13">
        <v>8.8</v>
      </c>
      <c r="V13">
        <f t="shared" si="1"/>
        <v>0</v>
      </c>
      <c r="W13">
        <f t="shared" si="2"/>
        <v>0</v>
      </c>
      <c r="X13">
        <f t="shared" si="3"/>
        <v>1</v>
      </c>
      <c r="Y13">
        <f t="shared" si="4"/>
        <v>2</v>
      </c>
    </row>
    <row r="14" spans="1:25">
      <c r="A14" s="1">
        <v>42780</v>
      </c>
      <c r="B14" t="s">
        <v>50</v>
      </c>
      <c r="C14">
        <v>40</v>
      </c>
      <c r="D14" t="s">
        <v>28</v>
      </c>
      <c r="E14">
        <v>2</v>
      </c>
      <c r="F14">
        <v>42</v>
      </c>
      <c r="G14">
        <v>711366</v>
      </c>
      <c r="H14">
        <v>0</v>
      </c>
      <c r="I14" s="2" t="s">
        <v>51</v>
      </c>
      <c r="J14" s="2">
        <v>1</v>
      </c>
      <c r="K14" s="2">
        <v>2</v>
      </c>
      <c r="L14" s="2">
        <f t="shared" si="0"/>
        <v>0.88</v>
      </c>
      <c r="M14">
        <v>25</v>
      </c>
      <c r="N14">
        <v>22</v>
      </c>
      <c r="O14">
        <v>5</v>
      </c>
      <c r="P14">
        <v>70</v>
      </c>
      <c r="Q14">
        <v>5</v>
      </c>
      <c r="R14">
        <v>0</v>
      </c>
      <c r="S14">
        <v>1</v>
      </c>
      <c r="T14">
        <v>43</v>
      </c>
      <c r="V14">
        <f t="shared" si="1"/>
        <v>0.00785714285714286</v>
      </c>
      <c r="W14">
        <f t="shared" si="2"/>
        <v>165</v>
      </c>
      <c r="X14">
        <f t="shared" si="3"/>
        <v>7</v>
      </c>
      <c r="Y14">
        <f t="shared" si="4"/>
        <v>7</v>
      </c>
    </row>
    <row r="15" spans="1:25">
      <c r="A15" s="1">
        <v>42780</v>
      </c>
      <c r="B15" t="s">
        <v>52</v>
      </c>
      <c r="C15">
        <v>40</v>
      </c>
      <c r="D15" t="s">
        <v>28</v>
      </c>
      <c r="E15">
        <v>3</v>
      </c>
      <c r="F15">
        <v>52</v>
      </c>
      <c r="G15">
        <v>712850</v>
      </c>
      <c r="H15">
        <v>3</v>
      </c>
      <c r="I15" s="2" t="s">
        <v>53</v>
      </c>
      <c r="J15" s="2">
        <v>4</v>
      </c>
      <c r="K15" s="2">
        <v>2</v>
      </c>
      <c r="L15" s="2">
        <f t="shared" si="0"/>
        <v>0.603174603174603</v>
      </c>
      <c r="M15">
        <v>63</v>
      </c>
      <c r="N15">
        <v>38</v>
      </c>
      <c r="O15">
        <v>5</v>
      </c>
      <c r="P15">
        <v>97</v>
      </c>
      <c r="Q15">
        <v>5</v>
      </c>
      <c r="R15">
        <v>0</v>
      </c>
      <c r="S15" t="s">
        <v>48</v>
      </c>
      <c r="T15">
        <v>31</v>
      </c>
      <c r="U15">
        <v>14</v>
      </c>
      <c r="V15">
        <f t="shared" si="1"/>
        <v>0.00979381443298969</v>
      </c>
      <c r="W15">
        <f t="shared" si="2"/>
        <v>641.690721649485</v>
      </c>
      <c r="X15">
        <f t="shared" si="3"/>
        <v>8</v>
      </c>
      <c r="Y15">
        <f t="shared" si="4"/>
        <v>7</v>
      </c>
    </row>
    <row r="16" spans="1:25">
      <c r="A16" s="1">
        <v>42780</v>
      </c>
      <c r="B16" t="s">
        <v>54</v>
      </c>
      <c r="C16">
        <v>40</v>
      </c>
      <c r="D16" t="s">
        <v>28</v>
      </c>
      <c r="E16">
        <v>2</v>
      </c>
      <c r="F16">
        <v>47</v>
      </c>
      <c r="G16">
        <v>680604</v>
      </c>
      <c r="H16">
        <v>1</v>
      </c>
      <c r="I16" s="2" t="s">
        <v>55</v>
      </c>
      <c r="J16" s="2">
        <v>1</v>
      </c>
      <c r="K16" s="2">
        <v>3</v>
      </c>
      <c r="L16" s="2">
        <f t="shared" si="0"/>
        <v>0.454545454545455</v>
      </c>
      <c r="M16">
        <v>99</v>
      </c>
      <c r="N16">
        <v>45</v>
      </c>
      <c r="O16">
        <v>0</v>
      </c>
      <c r="P16">
        <v>359</v>
      </c>
      <c r="Q16">
        <v>0</v>
      </c>
      <c r="R16">
        <v>0</v>
      </c>
      <c r="S16">
        <v>0.8</v>
      </c>
      <c r="T16" t="s">
        <v>48</v>
      </c>
      <c r="U16">
        <v>5.6</v>
      </c>
      <c r="V16">
        <f t="shared" si="1"/>
        <v>0.00313370473537604</v>
      </c>
      <c r="W16">
        <f t="shared" si="2"/>
        <v>291.622562674095</v>
      </c>
      <c r="X16">
        <f t="shared" si="3"/>
        <v>2</v>
      </c>
      <c r="Y16">
        <f t="shared" si="4"/>
        <v>3</v>
      </c>
    </row>
    <row r="17" spans="1:25">
      <c r="A17" s="1">
        <v>42782</v>
      </c>
      <c r="B17" t="s">
        <v>56</v>
      </c>
      <c r="C17">
        <v>40</v>
      </c>
      <c r="D17" t="s">
        <v>28</v>
      </c>
      <c r="E17">
        <v>2</v>
      </c>
      <c r="F17">
        <v>47</v>
      </c>
      <c r="G17">
        <v>713272</v>
      </c>
      <c r="H17">
        <v>1</v>
      </c>
      <c r="I17" s="2" t="s">
        <v>47</v>
      </c>
      <c r="J17" s="2">
        <v>1</v>
      </c>
      <c r="K17" s="2">
        <v>2</v>
      </c>
      <c r="L17" s="2">
        <f t="shared" si="0"/>
        <v>0.766666666666667</v>
      </c>
      <c r="M17">
        <v>30</v>
      </c>
      <c r="N17">
        <v>23</v>
      </c>
      <c r="O17">
        <v>2</v>
      </c>
      <c r="P17">
        <v>176</v>
      </c>
      <c r="Q17">
        <v>3</v>
      </c>
      <c r="R17">
        <v>0</v>
      </c>
      <c r="S17">
        <v>0.95</v>
      </c>
      <c r="T17" t="s">
        <v>48</v>
      </c>
      <c r="U17">
        <v>9.9</v>
      </c>
      <c r="V17">
        <f t="shared" si="1"/>
        <v>0.00326704545454545</v>
      </c>
      <c r="W17">
        <f t="shared" si="2"/>
        <v>92.1306818181818</v>
      </c>
      <c r="X17">
        <f t="shared" si="3"/>
        <v>4</v>
      </c>
      <c r="Y17">
        <f t="shared" si="4"/>
        <v>5</v>
      </c>
    </row>
    <row r="18" spans="1:25">
      <c r="A18" s="1">
        <v>42787</v>
      </c>
      <c r="B18" t="s">
        <v>57</v>
      </c>
      <c r="C18">
        <v>40</v>
      </c>
      <c r="D18" t="s">
        <v>28</v>
      </c>
      <c r="E18">
        <v>2</v>
      </c>
      <c r="F18">
        <v>42</v>
      </c>
      <c r="G18">
        <v>714516</v>
      </c>
      <c r="H18">
        <v>2</v>
      </c>
      <c r="I18" s="2" t="s">
        <v>58</v>
      </c>
      <c r="J18" s="2">
        <v>1</v>
      </c>
      <c r="K18" s="2">
        <v>2</v>
      </c>
      <c r="L18" s="2">
        <f t="shared" si="0"/>
        <v>0.722222222222222</v>
      </c>
      <c r="M18">
        <v>36</v>
      </c>
      <c r="N18">
        <v>26</v>
      </c>
      <c r="O18">
        <v>2</v>
      </c>
      <c r="P18">
        <v>191</v>
      </c>
      <c r="Q18">
        <v>3</v>
      </c>
      <c r="R18">
        <v>0</v>
      </c>
      <c r="S18" t="s">
        <v>48</v>
      </c>
      <c r="T18">
        <v>31</v>
      </c>
      <c r="U18">
        <v>11</v>
      </c>
      <c r="V18">
        <f t="shared" si="1"/>
        <v>0.00340314136125654</v>
      </c>
      <c r="W18">
        <f t="shared" si="2"/>
        <v>102.910994764398</v>
      </c>
      <c r="X18">
        <f t="shared" si="3"/>
        <v>4</v>
      </c>
      <c r="Y18">
        <f t="shared" si="4"/>
        <v>5</v>
      </c>
    </row>
    <row r="19" spans="1:25">
      <c r="A19" s="1">
        <v>42787</v>
      </c>
      <c r="B19" t="s">
        <v>59</v>
      </c>
      <c r="C19">
        <v>40</v>
      </c>
      <c r="D19" t="s">
        <v>28</v>
      </c>
      <c r="E19">
        <v>2</v>
      </c>
      <c r="F19">
        <v>47</v>
      </c>
      <c r="G19">
        <v>714514</v>
      </c>
      <c r="H19">
        <v>1</v>
      </c>
      <c r="I19" s="2" t="s">
        <v>47</v>
      </c>
      <c r="J19" s="2">
        <v>1</v>
      </c>
      <c r="K19" s="2">
        <v>2</v>
      </c>
      <c r="L19" s="2">
        <f t="shared" si="0"/>
        <v>0.818181818181818</v>
      </c>
      <c r="M19">
        <v>33</v>
      </c>
      <c r="N19">
        <v>27</v>
      </c>
      <c r="O19">
        <v>4</v>
      </c>
      <c r="P19">
        <v>141</v>
      </c>
      <c r="Q19">
        <v>4</v>
      </c>
      <c r="R19">
        <v>0</v>
      </c>
      <c r="S19">
        <v>1.03</v>
      </c>
      <c r="T19">
        <v>36</v>
      </c>
      <c r="V19">
        <f t="shared" si="1"/>
        <v>0.00478723404255319</v>
      </c>
      <c r="W19">
        <f t="shared" si="2"/>
        <v>148.5</v>
      </c>
      <c r="X19">
        <f t="shared" si="3"/>
        <v>6</v>
      </c>
      <c r="Y19">
        <f t="shared" si="4"/>
        <v>6</v>
      </c>
    </row>
    <row r="20" spans="1:25">
      <c r="A20" s="1">
        <v>42788</v>
      </c>
      <c r="B20" t="s">
        <v>60</v>
      </c>
      <c r="C20">
        <v>40</v>
      </c>
      <c r="D20" t="s">
        <v>28</v>
      </c>
      <c r="E20">
        <v>2</v>
      </c>
      <c r="F20">
        <v>47</v>
      </c>
      <c r="G20">
        <v>714647</v>
      </c>
      <c r="H20">
        <v>1</v>
      </c>
      <c r="I20" s="2" t="s">
        <v>61</v>
      </c>
      <c r="J20" s="2">
        <v>4</v>
      </c>
      <c r="K20" s="2">
        <v>2</v>
      </c>
      <c r="L20" s="2">
        <f t="shared" si="0"/>
        <v>0.830508474576271</v>
      </c>
      <c r="M20">
        <v>59</v>
      </c>
      <c r="N20">
        <v>49</v>
      </c>
      <c r="O20">
        <v>3</v>
      </c>
      <c r="P20">
        <v>172</v>
      </c>
      <c r="Q20">
        <v>3</v>
      </c>
      <c r="R20">
        <v>0</v>
      </c>
      <c r="S20">
        <v>0.9</v>
      </c>
      <c r="T20">
        <v>32</v>
      </c>
      <c r="U20">
        <v>14.3</v>
      </c>
      <c r="V20">
        <f t="shared" si="1"/>
        <v>0.00712209302325581</v>
      </c>
      <c r="W20">
        <f t="shared" si="2"/>
        <v>394.991279069767</v>
      </c>
      <c r="X20">
        <f t="shared" si="3"/>
        <v>5</v>
      </c>
      <c r="Y20">
        <f t="shared" si="4"/>
        <v>5</v>
      </c>
    </row>
    <row r="21" spans="1:25">
      <c r="A21" s="1">
        <v>42794</v>
      </c>
      <c r="B21" t="s">
        <v>62</v>
      </c>
      <c r="C21">
        <v>40</v>
      </c>
      <c r="D21" t="s">
        <v>28</v>
      </c>
      <c r="E21">
        <v>1</v>
      </c>
      <c r="F21">
        <v>30</v>
      </c>
      <c r="G21">
        <v>715578</v>
      </c>
      <c r="H21">
        <v>1</v>
      </c>
      <c r="I21" s="2" t="s">
        <v>47</v>
      </c>
      <c r="J21" s="2">
        <v>1</v>
      </c>
      <c r="K21" s="2">
        <v>2</v>
      </c>
      <c r="L21" s="2">
        <f t="shared" si="0"/>
        <v>0.756756756756757</v>
      </c>
      <c r="M21">
        <v>37</v>
      </c>
      <c r="N21">
        <v>28</v>
      </c>
      <c r="O21">
        <v>4</v>
      </c>
      <c r="P21">
        <v>143</v>
      </c>
      <c r="Q21">
        <v>4</v>
      </c>
      <c r="R21">
        <v>1</v>
      </c>
      <c r="S21">
        <v>1.13</v>
      </c>
      <c r="T21" t="s">
        <v>48</v>
      </c>
      <c r="U21">
        <v>13.2</v>
      </c>
      <c r="V21">
        <f t="shared" si="1"/>
        <v>0.00489510489510489</v>
      </c>
      <c r="W21">
        <f t="shared" si="2"/>
        <v>108.671328671329</v>
      </c>
      <c r="X21">
        <f t="shared" si="3"/>
        <v>5</v>
      </c>
      <c r="Y21">
        <f t="shared" si="4"/>
        <v>7</v>
      </c>
    </row>
    <row r="22" spans="1:25">
      <c r="A22" s="1">
        <v>42794</v>
      </c>
      <c r="B22" t="s">
        <v>63</v>
      </c>
      <c r="C22">
        <v>32</v>
      </c>
      <c r="D22" t="s">
        <v>25</v>
      </c>
      <c r="E22">
        <v>1</v>
      </c>
      <c r="F22">
        <v>31</v>
      </c>
      <c r="G22">
        <v>715112</v>
      </c>
      <c r="H22">
        <v>1</v>
      </c>
      <c r="I22" s="2" t="s">
        <v>47</v>
      </c>
      <c r="J22" s="2">
        <v>1</v>
      </c>
      <c r="K22" s="2">
        <v>0</v>
      </c>
      <c r="L22" s="2">
        <f t="shared" ref="L22:L41" si="5">N22/M22</f>
        <v>1.8695652173913</v>
      </c>
      <c r="M22">
        <v>23</v>
      </c>
      <c r="N22">
        <v>43</v>
      </c>
      <c r="O22">
        <v>0</v>
      </c>
      <c r="P22">
        <v>257</v>
      </c>
      <c r="Q22">
        <v>2</v>
      </c>
      <c r="R22">
        <v>0</v>
      </c>
      <c r="S22">
        <v>0.9</v>
      </c>
      <c r="T22">
        <v>26</v>
      </c>
      <c r="U22">
        <v>5.5</v>
      </c>
      <c r="V22">
        <f t="shared" ref="V22:V41" si="6">N22/C22/P22</f>
        <v>0.00522859922178988</v>
      </c>
      <c r="W22">
        <f t="shared" ref="W22:W41" si="7">F22*N22/P22*M22/2</f>
        <v>59.647859922179</v>
      </c>
      <c r="X22">
        <f t="shared" ref="X22:X41" si="8">E22+O22</f>
        <v>1</v>
      </c>
      <c r="Y22">
        <f t="shared" ref="Y22:Y41" si="9">Q22+K22+R22</f>
        <v>2</v>
      </c>
    </row>
    <row r="23" spans="1:25">
      <c r="A23" s="1">
        <v>42796</v>
      </c>
      <c r="B23" t="s">
        <v>64</v>
      </c>
      <c r="C23">
        <v>32</v>
      </c>
      <c r="D23" t="s">
        <v>25</v>
      </c>
      <c r="E23">
        <v>3</v>
      </c>
      <c r="F23">
        <v>50</v>
      </c>
      <c r="G23">
        <v>715689</v>
      </c>
      <c r="H23">
        <v>2</v>
      </c>
      <c r="I23" s="2" t="s">
        <v>65</v>
      </c>
      <c r="J23" s="2">
        <v>1</v>
      </c>
      <c r="K23" s="2">
        <v>2</v>
      </c>
      <c r="L23" s="2">
        <f t="shared" si="5"/>
        <v>0.627450980392157</v>
      </c>
      <c r="M23">
        <v>51</v>
      </c>
      <c r="N23">
        <v>32</v>
      </c>
      <c r="O23">
        <v>2</v>
      </c>
      <c r="P23">
        <v>175</v>
      </c>
      <c r="Q23">
        <v>3</v>
      </c>
      <c r="R23">
        <v>0</v>
      </c>
      <c r="S23">
        <v>0.9</v>
      </c>
      <c r="T23">
        <v>38</v>
      </c>
      <c r="U23">
        <v>10</v>
      </c>
      <c r="V23">
        <f t="shared" si="6"/>
        <v>0.00571428571428571</v>
      </c>
      <c r="W23">
        <f t="shared" si="7"/>
        <v>233.142857142857</v>
      </c>
      <c r="X23">
        <f t="shared" si="8"/>
        <v>5</v>
      </c>
      <c r="Y23">
        <f t="shared" si="9"/>
        <v>5</v>
      </c>
    </row>
    <row r="24" spans="1:25">
      <c r="A24" s="1">
        <v>42797</v>
      </c>
      <c r="B24" t="s">
        <v>66</v>
      </c>
      <c r="C24">
        <v>32</v>
      </c>
      <c r="D24" t="s">
        <v>25</v>
      </c>
      <c r="E24">
        <v>1</v>
      </c>
      <c r="F24">
        <v>37</v>
      </c>
      <c r="G24">
        <v>715881</v>
      </c>
      <c r="H24">
        <v>1</v>
      </c>
      <c r="I24" s="2" t="s">
        <v>47</v>
      </c>
      <c r="J24" s="2">
        <v>1</v>
      </c>
      <c r="K24" s="2">
        <v>2</v>
      </c>
      <c r="L24" s="2">
        <f t="shared" si="5"/>
        <v>1.13333333333333</v>
      </c>
      <c r="M24">
        <v>15</v>
      </c>
      <c r="N24">
        <v>17</v>
      </c>
      <c r="O24">
        <v>5</v>
      </c>
      <c r="P24">
        <v>113</v>
      </c>
      <c r="Q24">
        <v>4</v>
      </c>
      <c r="R24">
        <v>0</v>
      </c>
      <c r="S24">
        <v>0.9</v>
      </c>
      <c r="T24">
        <v>44</v>
      </c>
      <c r="U24">
        <v>5.9</v>
      </c>
      <c r="V24">
        <f t="shared" si="6"/>
        <v>0.00470132743362832</v>
      </c>
      <c r="W24">
        <f t="shared" si="7"/>
        <v>41.7477876106195</v>
      </c>
      <c r="X24">
        <f t="shared" si="8"/>
        <v>6</v>
      </c>
      <c r="Y24">
        <f t="shared" si="9"/>
        <v>6</v>
      </c>
    </row>
    <row r="25" spans="1:25">
      <c r="A25" s="1">
        <v>42802</v>
      </c>
      <c r="B25" t="s">
        <v>67</v>
      </c>
      <c r="C25">
        <v>40</v>
      </c>
      <c r="D25" t="s">
        <v>28</v>
      </c>
      <c r="E25">
        <v>0</v>
      </c>
      <c r="F25">
        <v>23</v>
      </c>
      <c r="G25">
        <v>716731</v>
      </c>
      <c r="H25">
        <v>2</v>
      </c>
      <c r="I25" s="2" t="s">
        <v>68</v>
      </c>
      <c r="J25" s="2">
        <v>2</v>
      </c>
      <c r="K25" s="2">
        <v>3</v>
      </c>
      <c r="L25" s="2">
        <f t="shared" si="5"/>
        <v>0.521739130434783</v>
      </c>
      <c r="M25">
        <v>69</v>
      </c>
      <c r="N25">
        <v>36</v>
      </c>
      <c r="O25">
        <v>0</v>
      </c>
      <c r="P25">
        <v>249</v>
      </c>
      <c r="Q25">
        <v>2</v>
      </c>
      <c r="R25">
        <v>0</v>
      </c>
      <c r="S25">
        <v>0.9</v>
      </c>
      <c r="T25" t="s">
        <v>48</v>
      </c>
      <c r="U25">
        <v>10.9</v>
      </c>
      <c r="V25">
        <f t="shared" si="6"/>
        <v>0.0036144578313253</v>
      </c>
      <c r="W25">
        <f t="shared" si="7"/>
        <v>114.722891566265</v>
      </c>
      <c r="X25">
        <f t="shared" si="8"/>
        <v>0</v>
      </c>
      <c r="Y25">
        <f t="shared" si="9"/>
        <v>5</v>
      </c>
    </row>
    <row r="26" spans="1:25">
      <c r="A26" s="1">
        <v>42804</v>
      </c>
      <c r="B26" t="s">
        <v>69</v>
      </c>
      <c r="C26">
        <v>40</v>
      </c>
      <c r="D26" t="s">
        <v>28</v>
      </c>
      <c r="E26">
        <v>3</v>
      </c>
      <c r="F26">
        <v>41</v>
      </c>
      <c r="G26">
        <v>717508</v>
      </c>
      <c r="H26">
        <v>1</v>
      </c>
      <c r="I26" s="2" t="s">
        <v>70</v>
      </c>
      <c r="J26" s="2">
        <v>1</v>
      </c>
      <c r="K26" s="2">
        <v>3</v>
      </c>
      <c r="L26" s="2">
        <f t="shared" si="5"/>
        <v>0.58695652173913</v>
      </c>
      <c r="M26">
        <v>46</v>
      </c>
      <c r="N26">
        <v>27</v>
      </c>
      <c r="O26">
        <v>5</v>
      </c>
      <c r="P26">
        <v>111</v>
      </c>
      <c r="Q26">
        <v>4</v>
      </c>
      <c r="R26">
        <v>0</v>
      </c>
      <c r="S26">
        <v>0.9</v>
      </c>
      <c r="T26" t="s">
        <v>48</v>
      </c>
      <c r="U26">
        <v>9.8</v>
      </c>
      <c r="V26">
        <f t="shared" si="6"/>
        <v>0.00608108108108108</v>
      </c>
      <c r="W26">
        <f t="shared" si="7"/>
        <v>229.378378378378</v>
      </c>
      <c r="X26">
        <f t="shared" si="8"/>
        <v>8</v>
      </c>
      <c r="Y26">
        <f t="shared" si="9"/>
        <v>7</v>
      </c>
    </row>
    <row r="27" spans="1:25">
      <c r="A27" s="1">
        <v>42804</v>
      </c>
      <c r="B27" t="s">
        <v>71</v>
      </c>
      <c r="C27">
        <v>40</v>
      </c>
      <c r="D27" t="s">
        <v>28</v>
      </c>
      <c r="E27">
        <v>1</v>
      </c>
      <c r="F27">
        <v>36</v>
      </c>
      <c r="G27">
        <v>717308</v>
      </c>
      <c r="H27">
        <v>3</v>
      </c>
      <c r="I27" s="2" t="s">
        <v>53</v>
      </c>
      <c r="J27" s="2">
        <v>4</v>
      </c>
      <c r="K27" s="2">
        <v>2</v>
      </c>
      <c r="L27" s="2">
        <f t="shared" si="5"/>
        <v>0.816666666666667</v>
      </c>
      <c r="M27">
        <v>60</v>
      </c>
      <c r="N27">
        <v>49</v>
      </c>
      <c r="O27">
        <v>2</v>
      </c>
      <c r="P27">
        <v>190</v>
      </c>
      <c r="Q27">
        <v>3</v>
      </c>
      <c r="R27">
        <v>0</v>
      </c>
      <c r="S27">
        <v>0.9</v>
      </c>
      <c r="U27">
        <v>31.6</v>
      </c>
      <c r="V27">
        <f t="shared" si="6"/>
        <v>0.00644736842105263</v>
      </c>
      <c r="W27">
        <f t="shared" si="7"/>
        <v>278.526315789474</v>
      </c>
      <c r="X27">
        <f t="shared" si="8"/>
        <v>3</v>
      </c>
      <c r="Y27">
        <f t="shared" si="9"/>
        <v>5</v>
      </c>
    </row>
    <row r="28" spans="1:25">
      <c r="A28" s="1">
        <v>42832</v>
      </c>
      <c r="B28" t="s">
        <v>72</v>
      </c>
      <c r="C28">
        <v>40</v>
      </c>
      <c r="D28" t="s">
        <v>28</v>
      </c>
      <c r="E28">
        <v>0</v>
      </c>
      <c r="F28">
        <v>29</v>
      </c>
      <c r="G28">
        <v>721668</v>
      </c>
      <c r="H28">
        <v>1</v>
      </c>
      <c r="I28" s="2" t="s">
        <v>73</v>
      </c>
      <c r="J28" s="2">
        <v>1</v>
      </c>
      <c r="K28" s="2">
        <v>3</v>
      </c>
      <c r="L28" s="2">
        <f t="shared" si="5"/>
        <v>0.515151515151515</v>
      </c>
      <c r="M28">
        <v>99</v>
      </c>
      <c r="N28">
        <v>51</v>
      </c>
      <c r="O28">
        <v>0</v>
      </c>
      <c r="P28">
        <v>279</v>
      </c>
      <c r="Q28">
        <v>2</v>
      </c>
      <c r="R28">
        <v>0</v>
      </c>
      <c r="S28">
        <v>0.9</v>
      </c>
      <c r="T28">
        <v>38</v>
      </c>
      <c r="U28">
        <v>17.7</v>
      </c>
      <c r="V28">
        <f t="shared" si="6"/>
        <v>0.00456989247311828</v>
      </c>
      <c r="W28">
        <f t="shared" si="7"/>
        <v>262.403225806452</v>
      </c>
      <c r="X28">
        <f t="shared" si="8"/>
        <v>0</v>
      </c>
      <c r="Y28">
        <f t="shared" si="9"/>
        <v>5</v>
      </c>
    </row>
    <row r="29" spans="1:25">
      <c r="A29" s="1">
        <v>42836</v>
      </c>
      <c r="B29" t="s">
        <v>74</v>
      </c>
      <c r="C29">
        <v>32</v>
      </c>
      <c r="D29" t="s">
        <v>25</v>
      </c>
      <c r="E29">
        <v>2</v>
      </c>
      <c r="F29">
        <v>43</v>
      </c>
      <c r="G29">
        <v>722439</v>
      </c>
      <c r="H29">
        <v>1</v>
      </c>
      <c r="I29" s="2" t="s">
        <v>47</v>
      </c>
      <c r="J29" s="2">
        <v>1</v>
      </c>
      <c r="K29" s="2">
        <v>2</v>
      </c>
      <c r="L29" s="2">
        <f t="shared" si="5"/>
        <v>0.91304347826087</v>
      </c>
      <c r="M29">
        <v>23</v>
      </c>
      <c r="N29">
        <v>21</v>
      </c>
      <c r="O29">
        <v>5</v>
      </c>
      <c r="P29">
        <v>88</v>
      </c>
      <c r="Q29">
        <v>5</v>
      </c>
      <c r="R29">
        <v>0</v>
      </c>
      <c r="S29">
        <v>0.81</v>
      </c>
      <c r="T29">
        <v>31</v>
      </c>
      <c r="U29">
        <v>7</v>
      </c>
      <c r="V29">
        <f t="shared" si="6"/>
        <v>0.00745738636363636</v>
      </c>
      <c r="W29">
        <f t="shared" si="7"/>
        <v>118.005681818182</v>
      </c>
      <c r="X29">
        <f t="shared" si="8"/>
        <v>7</v>
      </c>
      <c r="Y29">
        <f t="shared" si="9"/>
        <v>7</v>
      </c>
    </row>
    <row r="30" spans="1:25">
      <c r="A30" s="1">
        <v>42837</v>
      </c>
      <c r="B30" t="s">
        <v>75</v>
      </c>
      <c r="C30">
        <v>40</v>
      </c>
      <c r="D30" t="s">
        <v>28</v>
      </c>
      <c r="E30">
        <v>1</v>
      </c>
      <c r="F30">
        <v>30</v>
      </c>
      <c r="G30">
        <v>722420</v>
      </c>
      <c r="H30">
        <v>1</v>
      </c>
      <c r="I30" s="2" t="s">
        <v>47</v>
      </c>
      <c r="J30" s="2">
        <v>1</v>
      </c>
      <c r="K30" s="2">
        <v>2</v>
      </c>
      <c r="L30" s="2">
        <f t="shared" si="5"/>
        <v>0.821428571428571</v>
      </c>
      <c r="M30">
        <v>28</v>
      </c>
      <c r="N30">
        <v>23</v>
      </c>
      <c r="O30">
        <v>4</v>
      </c>
      <c r="P30">
        <v>143</v>
      </c>
      <c r="Q30">
        <v>4</v>
      </c>
      <c r="R30">
        <v>1</v>
      </c>
      <c r="S30">
        <v>1.16</v>
      </c>
      <c r="T30">
        <v>48</v>
      </c>
      <c r="U30">
        <v>8</v>
      </c>
      <c r="V30">
        <f t="shared" si="6"/>
        <v>0.00402097902097902</v>
      </c>
      <c r="W30">
        <f t="shared" si="7"/>
        <v>67.5524475524475</v>
      </c>
      <c r="X30">
        <f t="shared" si="8"/>
        <v>5</v>
      </c>
      <c r="Y30">
        <f t="shared" si="9"/>
        <v>7</v>
      </c>
    </row>
    <row r="31" spans="1:25">
      <c r="A31" s="1">
        <v>42937</v>
      </c>
      <c r="B31" t="s">
        <v>76</v>
      </c>
      <c r="C31">
        <v>40</v>
      </c>
      <c r="D31" t="s">
        <v>28</v>
      </c>
      <c r="E31">
        <v>1</v>
      </c>
      <c r="F31">
        <v>34</v>
      </c>
      <c r="G31">
        <v>740624</v>
      </c>
      <c r="H31">
        <v>1</v>
      </c>
      <c r="I31" s="2" t="s">
        <v>47</v>
      </c>
      <c r="J31" s="2">
        <v>1</v>
      </c>
      <c r="K31" s="2">
        <v>2</v>
      </c>
      <c r="L31" s="2">
        <f t="shared" si="5"/>
        <v>0.625</v>
      </c>
      <c r="M31">
        <v>72</v>
      </c>
      <c r="N31">
        <v>45</v>
      </c>
      <c r="O31">
        <v>0</v>
      </c>
      <c r="P31">
        <v>287</v>
      </c>
      <c r="Q31">
        <v>1</v>
      </c>
      <c r="R31">
        <v>0</v>
      </c>
      <c r="S31">
        <v>0.9</v>
      </c>
      <c r="V31">
        <f t="shared" si="6"/>
        <v>0.0039198606271777</v>
      </c>
      <c r="W31">
        <f t="shared" si="7"/>
        <v>191.91637630662</v>
      </c>
      <c r="X31">
        <f t="shared" si="8"/>
        <v>1</v>
      </c>
      <c r="Y31">
        <f t="shared" si="9"/>
        <v>3</v>
      </c>
    </row>
    <row r="32" spans="1:25">
      <c r="A32" s="1">
        <v>42940</v>
      </c>
      <c r="B32" t="s">
        <v>77</v>
      </c>
      <c r="C32">
        <v>40</v>
      </c>
      <c r="D32" t="s">
        <v>28</v>
      </c>
      <c r="E32">
        <v>2</v>
      </c>
      <c r="F32">
        <v>47</v>
      </c>
      <c r="G32">
        <v>732317</v>
      </c>
      <c r="H32">
        <v>1</v>
      </c>
      <c r="I32" s="2" t="s">
        <v>47</v>
      </c>
      <c r="J32" s="2">
        <v>1</v>
      </c>
      <c r="K32" s="2">
        <v>2</v>
      </c>
      <c r="L32" s="2">
        <f t="shared" si="5"/>
        <v>1.12</v>
      </c>
      <c r="M32">
        <v>25</v>
      </c>
      <c r="N32">
        <v>28</v>
      </c>
      <c r="O32">
        <v>4</v>
      </c>
      <c r="P32">
        <v>130</v>
      </c>
      <c r="Q32">
        <v>4</v>
      </c>
      <c r="R32">
        <v>0</v>
      </c>
      <c r="S32">
        <v>0.8</v>
      </c>
      <c r="T32">
        <v>32</v>
      </c>
      <c r="U32">
        <v>6.5</v>
      </c>
      <c r="V32">
        <f t="shared" si="6"/>
        <v>0.00538461538461538</v>
      </c>
      <c r="W32">
        <f t="shared" si="7"/>
        <v>126.538461538462</v>
      </c>
      <c r="X32">
        <f t="shared" si="8"/>
        <v>6</v>
      </c>
      <c r="Y32">
        <f t="shared" si="9"/>
        <v>6</v>
      </c>
    </row>
    <row r="33" spans="1:25">
      <c r="A33" s="1">
        <v>42940</v>
      </c>
      <c r="B33" t="s">
        <v>78</v>
      </c>
      <c r="C33">
        <v>40</v>
      </c>
      <c r="D33" t="s">
        <v>28</v>
      </c>
      <c r="E33">
        <v>3</v>
      </c>
      <c r="F33">
        <v>56</v>
      </c>
      <c r="G33">
        <v>740619</v>
      </c>
      <c r="H33">
        <v>3</v>
      </c>
      <c r="I33" s="2" t="s">
        <v>79</v>
      </c>
      <c r="J33" s="2">
        <v>4</v>
      </c>
      <c r="K33" s="2">
        <v>1</v>
      </c>
      <c r="L33" s="2">
        <f t="shared" si="5"/>
        <v>1.42857142857143</v>
      </c>
      <c r="M33">
        <v>35</v>
      </c>
      <c r="N33">
        <v>50</v>
      </c>
      <c r="O33">
        <v>4</v>
      </c>
      <c r="P33">
        <v>147</v>
      </c>
      <c r="Q33">
        <v>4</v>
      </c>
      <c r="R33">
        <v>0</v>
      </c>
      <c r="S33">
        <v>1.05</v>
      </c>
      <c r="T33" t="s">
        <v>48</v>
      </c>
      <c r="U33">
        <v>28.2</v>
      </c>
      <c r="V33">
        <f t="shared" si="6"/>
        <v>0.00850340136054422</v>
      </c>
      <c r="W33">
        <f t="shared" si="7"/>
        <v>333.333333333333</v>
      </c>
      <c r="X33">
        <f t="shared" si="8"/>
        <v>7</v>
      </c>
      <c r="Y33">
        <f t="shared" si="9"/>
        <v>5</v>
      </c>
    </row>
    <row r="34" ht="12" customHeight="1" spans="1:25">
      <c r="A34" s="1">
        <v>42948</v>
      </c>
      <c r="B34" t="s">
        <v>80</v>
      </c>
      <c r="C34">
        <v>32</v>
      </c>
      <c r="D34" t="s">
        <v>25</v>
      </c>
      <c r="E34">
        <v>0</v>
      </c>
      <c r="F34">
        <v>20</v>
      </c>
      <c r="G34">
        <v>742418</v>
      </c>
      <c r="H34">
        <v>1</v>
      </c>
      <c r="I34" s="2" t="s">
        <v>81</v>
      </c>
      <c r="J34" s="2">
        <v>2</v>
      </c>
      <c r="K34" s="2">
        <v>2</v>
      </c>
      <c r="L34" s="2">
        <f t="shared" si="5"/>
        <v>0.933333333333333</v>
      </c>
      <c r="M34">
        <v>45</v>
      </c>
      <c r="N34">
        <v>42</v>
      </c>
      <c r="O34">
        <v>5</v>
      </c>
      <c r="P34">
        <v>112</v>
      </c>
      <c r="Q34">
        <v>4</v>
      </c>
      <c r="R34">
        <v>0</v>
      </c>
      <c r="S34">
        <v>0.99</v>
      </c>
      <c r="T34">
        <v>44</v>
      </c>
      <c r="V34">
        <f t="shared" si="6"/>
        <v>0.01171875</v>
      </c>
      <c r="W34">
        <f t="shared" si="7"/>
        <v>168.75</v>
      </c>
      <c r="X34">
        <f t="shared" si="8"/>
        <v>5</v>
      </c>
      <c r="Y34">
        <f t="shared" si="9"/>
        <v>6</v>
      </c>
    </row>
    <row r="35" spans="1:25">
      <c r="A35" s="1">
        <v>42950</v>
      </c>
      <c r="B35" t="s">
        <v>82</v>
      </c>
      <c r="C35">
        <v>32</v>
      </c>
      <c r="D35" t="s">
        <v>25</v>
      </c>
      <c r="E35">
        <v>2</v>
      </c>
      <c r="F35">
        <v>42</v>
      </c>
      <c r="G35">
        <v>633534</v>
      </c>
      <c r="H35">
        <v>2</v>
      </c>
      <c r="I35" s="2" t="s">
        <v>58</v>
      </c>
      <c r="J35" s="2">
        <v>1</v>
      </c>
      <c r="K35" s="2">
        <v>1</v>
      </c>
      <c r="L35" s="2">
        <f t="shared" si="5"/>
        <v>1.4375</v>
      </c>
      <c r="M35">
        <v>16</v>
      </c>
      <c r="N35">
        <v>23</v>
      </c>
      <c r="O35">
        <v>5</v>
      </c>
      <c r="P35">
        <v>86</v>
      </c>
      <c r="Q35">
        <v>5</v>
      </c>
      <c r="R35">
        <v>0</v>
      </c>
      <c r="S35">
        <v>0.9</v>
      </c>
      <c r="T35" t="s">
        <v>48</v>
      </c>
      <c r="U35">
        <v>9.1</v>
      </c>
      <c r="V35">
        <f t="shared" si="6"/>
        <v>0.00835755813953488</v>
      </c>
      <c r="W35">
        <f t="shared" si="7"/>
        <v>89.8604651162791</v>
      </c>
      <c r="X35">
        <f t="shared" si="8"/>
        <v>7</v>
      </c>
      <c r="Y35">
        <f t="shared" si="9"/>
        <v>6</v>
      </c>
    </row>
    <row r="36" spans="1:25">
      <c r="A36" s="1">
        <v>42952</v>
      </c>
      <c r="B36" t="s">
        <v>83</v>
      </c>
      <c r="C36">
        <v>32</v>
      </c>
      <c r="D36" t="s">
        <v>25</v>
      </c>
      <c r="E36">
        <v>2</v>
      </c>
      <c r="F36">
        <v>48</v>
      </c>
      <c r="G36">
        <v>742357</v>
      </c>
      <c r="H36">
        <v>1</v>
      </c>
      <c r="I36" s="2" t="s">
        <v>37</v>
      </c>
      <c r="J36" s="2">
        <v>0</v>
      </c>
      <c r="K36" s="2">
        <v>1</v>
      </c>
      <c r="L36" s="2">
        <f t="shared" si="5"/>
        <v>1.36842105263158</v>
      </c>
      <c r="M36">
        <v>114</v>
      </c>
      <c r="N36">
        <v>156</v>
      </c>
      <c r="O36">
        <v>0</v>
      </c>
      <c r="P36">
        <v>435</v>
      </c>
      <c r="Q36">
        <v>0</v>
      </c>
      <c r="R36">
        <v>0</v>
      </c>
      <c r="S36">
        <v>0.8</v>
      </c>
      <c r="V36">
        <f t="shared" si="6"/>
        <v>0.0112068965517241</v>
      </c>
      <c r="W36">
        <f t="shared" si="7"/>
        <v>981.186206896552</v>
      </c>
      <c r="X36">
        <f t="shared" si="8"/>
        <v>2</v>
      </c>
      <c r="Y36">
        <f t="shared" si="9"/>
        <v>1</v>
      </c>
    </row>
    <row r="37" spans="1:25">
      <c r="A37" s="1">
        <v>42956</v>
      </c>
      <c r="B37" t="s">
        <v>84</v>
      </c>
      <c r="C37">
        <v>40</v>
      </c>
      <c r="D37" t="s">
        <v>28</v>
      </c>
      <c r="E37">
        <v>3</v>
      </c>
      <c r="F37">
        <v>53</v>
      </c>
      <c r="G37">
        <v>742971</v>
      </c>
      <c r="H37">
        <v>1</v>
      </c>
      <c r="I37" s="2" t="s">
        <v>85</v>
      </c>
      <c r="J37" s="2">
        <v>1</v>
      </c>
      <c r="K37" s="2">
        <v>2</v>
      </c>
      <c r="L37" s="2">
        <f t="shared" si="5"/>
        <v>0.857142857142857</v>
      </c>
      <c r="M37">
        <v>28</v>
      </c>
      <c r="N37">
        <v>24</v>
      </c>
      <c r="O37">
        <v>3</v>
      </c>
      <c r="P37">
        <v>169</v>
      </c>
      <c r="Q37">
        <v>3</v>
      </c>
      <c r="R37">
        <v>0</v>
      </c>
      <c r="S37">
        <v>0.94</v>
      </c>
      <c r="T37">
        <v>31</v>
      </c>
      <c r="V37">
        <f t="shared" si="6"/>
        <v>0.00355029585798817</v>
      </c>
      <c r="W37">
        <f t="shared" si="7"/>
        <v>105.372781065089</v>
      </c>
      <c r="X37">
        <f t="shared" si="8"/>
        <v>6</v>
      </c>
      <c r="Y37">
        <f t="shared" si="9"/>
        <v>5</v>
      </c>
    </row>
    <row r="38" spans="1:25">
      <c r="A38" s="1">
        <v>42957</v>
      </c>
      <c r="B38" t="s">
        <v>86</v>
      </c>
      <c r="C38">
        <v>40</v>
      </c>
      <c r="D38" t="s">
        <v>28</v>
      </c>
      <c r="E38">
        <v>1</v>
      </c>
      <c r="F38">
        <v>35</v>
      </c>
      <c r="G38">
        <v>744115</v>
      </c>
      <c r="H38">
        <v>2</v>
      </c>
      <c r="I38" s="2" t="s">
        <v>58</v>
      </c>
      <c r="J38" s="2">
        <v>1</v>
      </c>
      <c r="K38" s="2">
        <v>1</v>
      </c>
      <c r="L38" s="2">
        <f t="shared" si="5"/>
        <v>1.20833333333333</v>
      </c>
      <c r="M38">
        <v>24</v>
      </c>
      <c r="N38">
        <v>29</v>
      </c>
      <c r="O38">
        <v>0</v>
      </c>
      <c r="P38">
        <v>320</v>
      </c>
      <c r="Q38">
        <v>1</v>
      </c>
      <c r="R38">
        <v>0</v>
      </c>
      <c r="S38">
        <v>0.93</v>
      </c>
      <c r="T38">
        <v>31</v>
      </c>
      <c r="U38">
        <v>9.9</v>
      </c>
      <c r="V38">
        <f t="shared" si="6"/>
        <v>0.002265625</v>
      </c>
      <c r="W38">
        <f t="shared" si="7"/>
        <v>38.0625</v>
      </c>
      <c r="X38">
        <f t="shared" si="8"/>
        <v>1</v>
      </c>
      <c r="Y38">
        <f t="shared" si="9"/>
        <v>2</v>
      </c>
    </row>
    <row r="39" spans="1:25">
      <c r="A39" s="1">
        <v>42962</v>
      </c>
      <c r="B39" t="s">
        <v>87</v>
      </c>
      <c r="C39">
        <v>32</v>
      </c>
      <c r="D39" t="s">
        <v>25</v>
      </c>
      <c r="E39">
        <v>2</v>
      </c>
      <c r="F39">
        <v>47</v>
      </c>
      <c r="G39">
        <v>744758</v>
      </c>
      <c r="H39">
        <v>1</v>
      </c>
      <c r="I39" s="2" t="s">
        <v>88</v>
      </c>
      <c r="J39" s="2">
        <v>3</v>
      </c>
      <c r="K39" s="2">
        <v>2</v>
      </c>
      <c r="L39" s="2">
        <f t="shared" si="5"/>
        <v>1.01818181818182</v>
      </c>
      <c r="M39">
        <v>55</v>
      </c>
      <c r="N39">
        <v>56</v>
      </c>
      <c r="O39">
        <v>5</v>
      </c>
      <c r="P39">
        <v>119</v>
      </c>
      <c r="Q39">
        <v>4</v>
      </c>
      <c r="R39">
        <v>0</v>
      </c>
      <c r="S39">
        <v>0.86</v>
      </c>
      <c r="T39">
        <v>40</v>
      </c>
      <c r="U39">
        <v>10.1</v>
      </c>
      <c r="V39">
        <f t="shared" si="6"/>
        <v>0.0147058823529412</v>
      </c>
      <c r="W39">
        <f t="shared" si="7"/>
        <v>608.235294117647</v>
      </c>
      <c r="X39">
        <f t="shared" si="8"/>
        <v>7</v>
      </c>
      <c r="Y39">
        <f t="shared" si="9"/>
        <v>6</v>
      </c>
    </row>
    <row r="40" spans="1:25">
      <c r="A40" s="1">
        <v>42962</v>
      </c>
      <c r="B40" t="s">
        <v>89</v>
      </c>
      <c r="C40">
        <v>40</v>
      </c>
      <c r="D40" t="s">
        <v>28</v>
      </c>
      <c r="E40">
        <v>3</v>
      </c>
      <c r="F40">
        <v>50</v>
      </c>
      <c r="G40">
        <v>743604</v>
      </c>
      <c r="H40">
        <v>1</v>
      </c>
      <c r="I40" s="2" t="s">
        <v>34</v>
      </c>
      <c r="J40" s="2">
        <v>2</v>
      </c>
      <c r="K40" s="2">
        <v>2</v>
      </c>
      <c r="L40" s="2">
        <f t="shared" si="5"/>
        <v>0.882352941176471</v>
      </c>
      <c r="M40">
        <v>34</v>
      </c>
      <c r="N40">
        <v>30</v>
      </c>
      <c r="O40">
        <v>3</v>
      </c>
      <c r="P40">
        <v>166</v>
      </c>
      <c r="Q40">
        <v>3</v>
      </c>
      <c r="R40">
        <v>0</v>
      </c>
      <c r="S40">
        <v>1</v>
      </c>
      <c r="T40">
        <v>20</v>
      </c>
      <c r="V40">
        <f t="shared" si="6"/>
        <v>0.00451807228915663</v>
      </c>
      <c r="W40">
        <f t="shared" si="7"/>
        <v>153.614457831325</v>
      </c>
      <c r="X40">
        <f t="shared" si="8"/>
        <v>6</v>
      </c>
      <c r="Y40">
        <f t="shared" si="9"/>
        <v>5</v>
      </c>
    </row>
    <row r="41" spans="1:25">
      <c r="A41" s="1">
        <v>42962</v>
      </c>
      <c r="B41" t="s">
        <v>90</v>
      </c>
      <c r="C41">
        <v>40</v>
      </c>
      <c r="D41" t="s">
        <v>28</v>
      </c>
      <c r="E41">
        <v>2</v>
      </c>
      <c r="F41">
        <v>41</v>
      </c>
      <c r="G41">
        <v>744712</v>
      </c>
      <c r="H41">
        <v>2</v>
      </c>
      <c r="I41" s="2" t="s">
        <v>58</v>
      </c>
      <c r="J41" s="2">
        <v>1</v>
      </c>
      <c r="K41" s="2">
        <v>2</v>
      </c>
      <c r="L41" s="2">
        <f t="shared" si="5"/>
        <v>1.19354838709677</v>
      </c>
      <c r="M41">
        <v>62</v>
      </c>
      <c r="N41">
        <v>74</v>
      </c>
      <c r="O41">
        <v>0</v>
      </c>
      <c r="P41">
        <v>234</v>
      </c>
      <c r="Q41">
        <v>2</v>
      </c>
      <c r="R41">
        <v>0</v>
      </c>
      <c r="S41">
        <v>0.99</v>
      </c>
      <c r="T41">
        <v>31</v>
      </c>
      <c r="U41">
        <v>10.5</v>
      </c>
      <c r="V41">
        <f t="shared" si="6"/>
        <v>0.00790598290598291</v>
      </c>
      <c r="W41">
        <f t="shared" si="7"/>
        <v>401.940170940171</v>
      </c>
      <c r="X41">
        <f t="shared" si="8"/>
        <v>2</v>
      </c>
      <c r="Y41">
        <f t="shared" si="9"/>
        <v>4</v>
      </c>
    </row>
    <row r="42" spans="1:25">
      <c r="A42" s="1">
        <v>42969</v>
      </c>
      <c r="B42" t="s">
        <v>91</v>
      </c>
      <c r="C42">
        <v>40</v>
      </c>
      <c r="D42" t="s">
        <v>28</v>
      </c>
      <c r="E42">
        <v>2</v>
      </c>
      <c r="F42">
        <v>44</v>
      </c>
      <c r="G42">
        <v>742344</v>
      </c>
      <c r="H42">
        <v>1</v>
      </c>
      <c r="I42" s="2" t="s">
        <v>34</v>
      </c>
      <c r="J42" s="2">
        <v>2</v>
      </c>
      <c r="K42" s="2">
        <v>2</v>
      </c>
      <c r="L42" s="2">
        <f t="shared" ref="L42:L61" si="10">N42/M42</f>
        <v>1.06451612903226</v>
      </c>
      <c r="M42">
        <v>31</v>
      </c>
      <c r="N42">
        <v>33</v>
      </c>
      <c r="O42">
        <v>5</v>
      </c>
      <c r="P42">
        <v>64</v>
      </c>
      <c r="Q42">
        <v>5</v>
      </c>
      <c r="R42">
        <v>0</v>
      </c>
      <c r="S42">
        <v>0.97</v>
      </c>
      <c r="T42">
        <v>43</v>
      </c>
      <c r="U42">
        <v>8.6</v>
      </c>
      <c r="V42">
        <f t="shared" ref="V42:V61" si="11">N42/C42/P42</f>
        <v>0.012890625</v>
      </c>
      <c r="W42">
        <f t="shared" ref="W42:W61" si="12">F42*N42/P42*M42/2</f>
        <v>351.65625</v>
      </c>
      <c r="X42">
        <f t="shared" ref="X42:X61" si="13">E42+O42</f>
        <v>7</v>
      </c>
      <c r="Y42">
        <f t="shared" ref="Y42:Y61" si="14">Q42+K42+R42</f>
        <v>7</v>
      </c>
    </row>
    <row r="43" spans="1:25">
      <c r="A43" s="1">
        <v>42972</v>
      </c>
      <c r="B43" t="s">
        <v>92</v>
      </c>
      <c r="C43">
        <v>32</v>
      </c>
      <c r="D43" t="s">
        <v>25</v>
      </c>
      <c r="E43">
        <v>1</v>
      </c>
      <c r="F43">
        <v>39</v>
      </c>
      <c r="G43">
        <v>746866</v>
      </c>
      <c r="H43">
        <v>1</v>
      </c>
      <c r="I43" s="2" t="s">
        <v>47</v>
      </c>
      <c r="J43" s="2">
        <v>1</v>
      </c>
      <c r="K43" s="2">
        <v>2</v>
      </c>
      <c r="L43" s="2">
        <f t="shared" si="10"/>
        <v>0.71875</v>
      </c>
      <c r="M43">
        <v>32</v>
      </c>
      <c r="N43">
        <v>23</v>
      </c>
      <c r="O43">
        <v>3</v>
      </c>
      <c r="P43">
        <v>165</v>
      </c>
      <c r="Q43">
        <v>3</v>
      </c>
      <c r="R43">
        <v>0</v>
      </c>
      <c r="S43">
        <v>0.9</v>
      </c>
      <c r="T43">
        <v>33</v>
      </c>
      <c r="U43">
        <v>2.1</v>
      </c>
      <c r="V43">
        <f t="shared" si="11"/>
        <v>0.00435606060606061</v>
      </c>
      <c r="W43">
        <f t="shared" si="12"/>
        <v>86.9818181818182</v>
      </c>
      <c r="X43">
        <f t="shared" si="13"/>
        <v>4</v>
      </c>
      <c r="Y43">
        <f t="shared" si="14"/>
        <v>5</v>
      </c>
    </row>
    <row r="44" spans="1:25">
      <c r="A44" s="1">
        <v>42973</v>
      </c>
      <c r="B44" t="s">
        <v>93</v>
      </c>
      <c r="C44">
        <v>32</v>
      </c>
      <c r="D44" t="s">
        <v>25</v>
      </c>
      <c r="E44">
        <v>2</v>
      </c>
      <c r="F44">
        <v>44</v>
      </c>
      <c r="G44">
        <v>646170</v>
      </c>
      <c r="H44">
        <v>1</v>
      </c>
      <c r="I44" s="2" t="s">
        <v>47</v>
      </c>
      <c r="J44" s="2">
        <v>1</v>
      </c>
      <c r="K44" s="2">
        <v>0</v>
      </c>
      <c r="L44" s="2">
        <f t="shared" si="10"/>
        <v>2</v>
      </c>
      <c r="M44">
        <v>11</v>
      </c>
      <c r="N44">
        <v>22</v>
      </c>
      <c r="O44">
        <v>3</v>
      </c>
      <c r="P44">
        <v>152</v>
      </c>
      <c r="Q44">
        <v>4</v>
      </c>
      <c r="R44">
        <v>0</v>
      </c>
      <c r="S44">
        <v>0.89</v>
      </c>
      <c r="T44">
        <v>40</v>
      </c>
      <c r="U44">
        <v>6.9</v>
      </c>
      <c r="V44">
        <f t="shared" si="11"/>
        <v>0.00452302631578947</v>
      </c>
      <c r="W44">
        <f t="shared" si="12"/>
        <v>35.0263157894737</v>
      </c>
      <c r="X44">
        <f t="shared" si="13"/>
        <v>5</v>
      </c>
      <c r="Y44">
        <f t="shared" si="14"/>
        <v>4</v>
      </c>
    </row>
    <row r="45" spans="1:25">
      <c r="A45" s="1">
        <v>42976</v>
      </c>
      <c r="B45" t="s">
        <v>94</v>
      </c>
      <c r="C45">
        <v>40</v>
      </c>
      <c r="D45" t="s">
        <v>28</v>
      </c>
      <c r="E45">
        <v>0</v>
      </c>
      <c r="F45">
        <v>17</v>
      </c>
      <c r="G45">
        <v>747340</v>
      </c>
      <c r="H45">
        <v>2</v>
      </c>
      <c r="I45" s="2" t="s">
        <v>58</v>
      </c>
      <c r="J45" s="2">
        <v>1</v>
      </c>
      <c r="K45" s="2">
        <v>2</v>
      </c>
      <c r="L45" s="2">
        <f t="shared" si="10"/>
        <v>0.8</v>
      </c>
      <c r="M45">
        <v>25</v>
      </c>
      <c r="N45">
        <v>20</v>
      </c>
      <c r="O45">
        <v>0</v>
      </c>
      <c r="P45">
        <v>270</v>
      </c>
      <c r="Q45">
        <v>2</v>
      </c>
      <c r="R45">
        <v>0</v>
      </c>
      <c r="S45">
        <v>1.06</v>
      </c>
      <c r="T45">
        <v>39</v>
      </c>
      <c r="U45">
        <v>8.2</v>
      </c>
      <c r="V45">
        <f t="shared" si="11"/>
        <v>0.00185185185185185</v>
      </c>
      <c r="W45">
        <f t="shared" si="12"/>
        <v>15.7407407407407</v>
      </c>
      <c r="X45">
        <f t="shared" si="13"/>
        <v>0</v>
      </c>
      <c r="Y45">
        <f t="shared" si="14"/>
        <v>4</v>
      </c>
    </row>
    <row r="46" spans="1:25">
      <c r="A46" s="1">
        <v>42976</v>
      </c>
      <c r="B46" t="s">
        <v>95</v>
      </c>
      <c r="C46">
        <v>40</v>
      </c>
      <c r="D46" t="s">
        <v>28</v>
      </c>
      <c r="E46">
        <v>3</v>
      </c>
      <c r="F46">
        <v>51</v>
      </c>
      <c r="G46">
        <v>746734</v>
      </c>
      <c r="H46">
        <v>1</v>
      </c>
      <c r="I46" s="2" t="s">
        <v>96</v>
      </c>
      <c r="J46" s="2">
        <v>1</v>
      </c>
      <c r="K46" s="2">
        <v>2</v>
      </c>
      <c r="L46" s="2">
        <f t="shared" si="10"/>
        <v>0.638888888888889</v>
      </c>
      <c r="M46">
        <v>36</v>
      </c>
      <c r="N46">
        <v>23</v>
      </c>
      <c r="O46">
        <v>3</v>
      </c>
      <c r="P46">
        <v>159</v>
      </c>
      <c r="Q46">
        <v>4</v>
      </c>
      <c r="R46">
        <v>0</v>
      </c>
      <c r="S46">
        <v>1.02</v>
      </c>
      <c r="T46">
        <v>26</v>
      </c>
      <c r="V46">
        <f t="shared" si="11"/>
        <v>0.00361635220125786</v>
      </c>
      <c r="W46">
        <f t="shared" si="12"/>
        <v>132.792452830189</v>
      </c>
      <c r="X46">
        <f t="shared" si="13"/>
        <v>6</v>
      </c>
      <c r="Y46">
        <f t="shared" si="14"/>
        <v>6</v>
      </c>
    </row>
    <row r="47" spans="1:25">
      <c r="A47" s="1">
        <v>42976</v>
      </c>
      <c r="B47" t="s">
        <v>97</v>
      </c>
      <c r="C47">
        <v>32</v>
      </c>
      <c r="D47" t="s">
        <v>25</v>
      </c>
      <c r="E47">
        <v>5</v>
      </c>
      <c r="F47">
        <v>71</v>
      </c>
      <c r="G47">
        <v>742868</v>
      </c>
      <c r="H47">
        <v>1</v>
      </c>
      <c r="I47" s="2" t="s">
        <v>34</v>
      </c>
      <c r="J47" s="2">
        <v>2</v>
      </c>
      <c r="K47" s="2">
        <v>2</v>
      </c>
      <c r="L47" s="2">
        <f t="shared" si="10"/>
        <v>0.916256157635468</v>
      </c>
      <c r="M47">
        <v>203</v>
      </c>
      <c r="N47">
        <v>186</v>
      </c>
      <c r="O47">
        <v>2</v>
      </c>
      <c r="P47">
        <v>189</v>
      </c>
      <c r="Q47">
        <v>3</v>
      </c>
      <c r="R47">
        <v>0</v>
      </c>
      <c r="S47">
        <v>0.82</v>
      </c>
      <c r="T47">
        <v>23</v>
      </c>
      <c r="V47">
        <f t="shared" si="11"/>
        <v>0.0307539682539683</v>
      </c>
      <c r="W47">
        <f t="shared" si="12"/>
        <v>7092.11111111111</v>
      </c>
      <c r="X47">
        <f t="shared" si="13"/>
        <v>7</v>
      </c>
      <c r="Y47">
        <f t="shared" si="14"/>
        <v>5</v>
      </c>
    </row>
    <row r="48" spans="1:25">
      <c r="A48" s="1">
        <v>42980</v>
      </c>
      <c r="B48" t="s">
        <v>98</v>
      </c>
      <c r="C48">
        <v>40</v>
      </c>
      <c r="D48" t="s">
        <v>28</v>
      </c>
      <c r="E48">
        <v>2</v>
      </c>
      <c r="F48">
        <v>41</v>
      </c>
      <c r="G48">
        <v>748540</v>
      </c>
      <c r="H48">
        <v>3</v>
      </c>
      <c r="I48" s="2" t="s">
        <v>26</v>
      </c>
      <c r="J48" s="2">
        <v>3</v>
      </c>
      <c r="K48" s="2">
        <v>2</v>
      </c>
      <c r="L48" s="2">
        <f t="shared" si="10"/>
        <v>0.673076923076923</v>
      </c>
      <c r="M48">
        <v>52</v>
      </c>
      <c r="N48">
        <v>35</v>
      </c>
      <c r="O48">
        <v>4</v>
      </c>
      <c r="P48">
        <v>128</v>
      </c>
      <c r="Q48">
        <v>4</v>
      </c>
      <c r="R48">
        <v>0</v>
      </c>
      <c r="S48">
        <v>0.9</v>
      </c>
      <c r="T48">
        <v>38</v>
      </c>
      <c r="U48">
        <v>14.4</v>
      </c>
      <c r="V48">
        <f t="shared" si="11"/>
        <v>0.0068359375</v>
      </c>
      <c r="W48">
        <f t="shared" si="12"/>
        <v>291.484375</v>
      </c>
      <c r="X48">
        <f t="shared" si="13"/>
        <v>6</v>
      </c>
      <c r="Y48">
        <f t="shared" si="14"/>
        <v>6</v>
      </c>
    </row>
    <row r="49" spans="1:25">
      <c r="A49" s="1">
        <v>42983</v>
      </c>
      <c r="B49" t="s">
        <v>99</v>
      </c>
      <c r="C49">
        <v>32</v>
      </c>
      <c r="D49" t="s">
        <v>25</v>
      </c>
      <c r="E49">
        <v>3</v>
      </c>
      <c r="F49">
        <v>51</v>
      </c>
      <c r="G49">
        <v>742901</v>
      </c>
      <c r="H49">
        <v>3</v>
      </c>
      <c r="I49" s="2" t="s">
        <v>26</v>
      </c>
      <c r="J49" s="2">
        <v>3</v>
      </c>
      <c r="K49" s="2">
        <v>2</v>
      </c>
      <c r="L49" s="2">
        <f t="shared" si="10"/>
        <v>1.17647058823529</v>
      </c>
      <c r="M49">
        <v>68</v>
      </c>
      <c r="N49">
        <v>80</v>
      </c>
      <c r="O49">
        <v>5</v>
      </c>
      <c r="P49">
        <v>88</v>
      </c>
      <c r="Q49">
        <v>5</v>
      </c>
      <c r="R49">
        <v>1</v>
      </c>
      <c r="S49">
        <v>1.18</v>
      </c>
      <c r="T49">
        <v>34</v>
      </c>
      <c r="V49">
        <f t="shared" si="11"/>
        <v>0.0284090909090909</v>
      </c>
      <c r="W49">
        <f t="shared" si="12"/>
        <v>1576.36363636364</v>
      </c>
      <c r="X49">
        <f t="shared" si="13"/>
        <v>8</v>
      </c>
      <c r="Y49">
        <f t="shared" si="14"/>
        <v>8</v>
      </c>
    </row>
    <row r="50" spans="1:25">
      <c r="A50" s="1">
        <v>42987</v>
      </c>
      <c r="B50" t="s">
        <v>100</v>
      </c>
      <c r="C50">
        <v>40</v>
      </c>
      <c r="D50" t="s">
        <v>28</v>
      </c>
      <c r="E50">
        <v>3</v>
      </c>
      <c r="F50">
        <v>53</v>
      </c>
      <c r="G50">
        <v>733576</v>
      </c>
      <c r="H50">
        <v>2</v>
      </c>
      <c r="I50" s="2" t="s">
        <v>68</v>
      </c>
      <c r="J50" s="2">
        <v>2</v>
      </c>
      <c r="K50" s="2">
        <v>0</v>
      </c>
      <c r="L50" s="2">
        <f t="shared" si="10"/>
        <v>1.86153846153846</v>
      </c>
      <c r="M50">
        <v>65</v>
      </c>
      <c r="N50">
        <v>121</v>
      </c>
      <c r="O50">
        <v>3</v>
      </c>
      <c r="P50">
        <v>169</v>
      </c>
      <c r="Q50">
        <v>3</v>
      </c>
      <c r="R50">
        <v>0</v>
      </c>
      <c r="S50">
        <v>0.9</v>
      </c>
      <c r="T50">
        <v>34</v>
      </c>
      <c r="U50">
        <v>13.4</v>
      </c>
      <c r="V50">
        <f t="shared" si="11"/>
        <v>0.0178994082840237</v>
      </c>
      <c r="W50">
        <f t="shared" si="12"/>
        <v>1233.26923076923</v>
      </c>
      <c r="X50">
        <f t="shared" si="13"/>
        <v>6</v>
      </c>
      <c r="Y50">
        <f t="shared" si="14"/>
        <v>3</v>
      </c>
    </row>
    <row r="51" spans="1:25">
      <c r="A51" s="1">
        <v>42990</v>
      </c>
      <c r="B51" t="s">
        <v>101</v>
      </c>
      <c r="C51">
        <v>40</v>
      </c>
      <c r="D51" t="s">
        <v>28</v>
      </c>
      <c r="E51">
        <v>0</v>
      </c>
      <c r="F51">
        <v>18</v>
      </c>
      <c r="G51">
        <v>750043</v>
      </c>
      <c r="H51">
        <v>2</v>
      </c>
      <c r="I51" s="2" t="s">
        <v>58</v>
      </c>
      <c r="J51" s="2">
        <v>1</v>
      </c>
      <c r="K51" s="2">
        <v>2</v>
      </c>
      <c r="L51" s="2">
        <f t="shared" si="10"/>
        <v>0.62962962962963</v>
      </c>
      <c r="M51">
        <v>54</v>
      </c>
      <c r="N51">
        <v>34</v>
      </c>
      <c r="O51">
        <v>1</v>
      </c>
      <c r="P51">
        <v>200</v>
      </c>
      <c r="Q51">
        <v>3</v>
      </c>
      <c r="R51">
        <v>0</v>
      </c>
      <c r="S51">
        <v>0.91</v>
      </c>
      <c r="U51">
        <v>8.2</v>
      </c>
      <c r="V51">
        <f t="shared" si="11"/>
        <v>0.00425</v>
      </c>
      <c r="W51">
        <f t="shared" si="12"/>
        <v>82.62</v>
      </c>
      <c r="X51">
        <f t="shared" si="13"/>
        <v>1</v>
      </c>
      <c r="Y51">
        <f t="shared" si="14"/>
        <v>5</v>
      </c>
    </row>
    <row r="52" spans="1:25">
      <c r="A52" s="1">
        <v>42992</v>
      </c>
      <c r="B52" t="s">
        <v>102</v>
      </c>
      <c r="C52">
        <v>40</v>
      </c>
      <c r="D52" t="s">
        <v>28</v>
      </c>
      <c r="E52">
        <v>2</v>
      </c>
      <c r="F52">
        <v>42</v>
      </c>
      <c r="G52">
        <v>750556</v>
      </c>
      <c r="H52">
        <v>2</v>
      </c>
      <c r="I52" s="2" t="s">
        <v>58</v>
      </c>
      <c r="J52" s="2">
        <v>1</v>
      </c>
      <c r="K52" s="2">
        <v>3</v>
      </c>
      <c r="L52" s="2">
        <f t="shared" si="10"/>
        <v>0.5</v>
      </c>
      <c r="M52">
        <v>50</v>
      </c>
      <c r="N52">
        <v>25</v>
      </c>
      <c r="O52">
        <v>2</v>
      </c>
      <c r="P52">
        <v>191</v>
      </c>
      <c r="Q52">
        <v>3</v>
      </c>
      <c r="R52">
        <v>0</v>
      </c>
      <c r="S52">
        <v>0.95</v>
      </c>
      <c r="T52">
        <v>43</v>
      </c>
      <c r="U52">
        <v>5.2</v>
      </c>
      <c r="V52">
        <f t="shared" si="11"/>
        <v>0.00327225130890052</v>
      </c>
      <c r="W52">
        <f t="shared" si="12"/>
        <v>137.434554973822</v>
      </c>
      <c r="X52">
        <f t="shared" si="13"/>
        <v>4</v>
      </c>
      <c r="Y52">
        <f t="shared" si="14"/>
        <v>6</v>
      </c>
    </row>
    <row r="53" spans="1:25">
      <c r="A53" s="1">
        <v>42992</v>
      </c>
      <c r="B53" t="s">
        <v>103</v>
      </c>
      <c r="C53">
        <v>32</v>
      </c>
      <c r="D53" t="s">
        <v>25</v>
      </c>
      <c r="E53">
        <v>2</v>
      </c>
      <c r="F53">
        <v>49</v>
      </c>
      <c r="G53">
        <v>691432</v>
      </c>
      <c r="H53">
        <v>1</v>
      </c>
      <c r="I53" s="2" t="s">
        <v>96</v>
      </c>
      <c r="J53" s="2">
        <v>1</v>
      </c>
      <c r="K53" s="2">
        <v>2</v>
      </c>
      <c r="L53" s="2">
        <f t="shared" si="10"/>
        <v>0.818181818181818</v>
      </c>
      <c r="M53">
        <v>187</v>
      </c>
      <c r="N53">
        <v>153</v>
      </c>
      <c r="O53">
        <v>1</v>
      </c>
      <c r="P53">
        <v>204</v>
      </c>
      <c r="Q53">
        <v>3</v>
      </c>
      <c r="R53">
        <v>0</v>
      </c>
      <c r="S53">
        <v>0.83</v>
      </c>
      <c r="T53">
        <v>33</v>
      </c>
      <c r="U53">
        <v>16.3</v>
      </c>
      <c r="V53">
        <f t="shared" si="11"/>
        <v>0.0234375</v>
      </c>
      <c r="W53">
        <f t="shared" si="12"/>
        <v>3436.125</v>
      </c>
      <c r="X53">
        <f t="shared" si="13"/>
        <v>3</v>
      </c>
      <c r="Y53">
        <f t="shared" si="14"/>
        <v>5</v>
      </c>
    </row>
    <row r="54" spans="1:25">
      <c r="A54" s="1">
        <v>42994</v>
      </c>
      <c r="B54" t="s">
        <v>104</v>
      </c>
      <c r="C54">
        <v>40</v>
      </c>
      <c r="D54" t="s">
        <v>28</v>
      </c>
      <c r="E54">
        <v>1</v>
      </c>
      <c r="F54">
        <v>34</v>
      </c>
      <c r="G54">
        <v>750748</v>
      </c>
      <c r="H54">
        <v>1</v>
      </c>
      <c r="I54" s="2" t="s">
        <v>70</v>
      </c>
      <c r="J54" s="2">
        <v>1</v>
      </c>
      <c r="K54" s="2">
        <v>3</v>
      </c>
      <c r="L54" s="2">
        <f t="shared" si="10"/>
        <v>0.585714285714286</v>
      </c>
      <c r="M54">
        <v>70</v>
      </c>
      <c r="N54">
        <v>41</v>
      </c>
      <c r="O54">
        <v>4</v>
      </c>
      <c r="P54">
        <v>147</v>
      </c>
      <c r="Q54">
        <v>4</v>
      </c>
      <c r="R54">
        <v>0</v>
      </c>
      <c r="S54">
        <v>0.88</v>
      </c>
      <c r="T54">
        <v>28</v>
      </c>
      <c r="U54">
        <v>11.7</v>
      </c>
      <c r="V54">
        <f t="shared" si="11"/>
        <v>0.00697278911564626</v>
      </c>
      <c r="W54">
        <f t="shared" si="12"/>
        <v>331.904761904762</v>
      </c>
      <c r="X54">
        <f t="shared" si="13"/>
        <v>5</v>
      </c>
      <c r="Y54">
        <f t="shared" si="14"/>
        <v>7</v>
      </c>
    </row>
    <row r="55" spans="1:25">
      <c r="A55" s="1">
        <v>43089</v>
      </c>
      <c r="B55" t="s">
        <v>105</v>
      </c>
      <c r="C55">
        <v>40</v>
      </c>
      <c r="D55" t="s">
        <v>28</v>
      </c>
      <c r="E55">
        <v>1</v>
      </c>
      <c r="F55">
        <v>38</v>
      </c>
      <c r="G55">
        <v>766764</v>
      </c>
      <c r="H55">
        <v>1</v>
      </c>
      <c r="I55" s="2" t="s">
        <v>70</v>
      </c>
      <c r="J55" s="2">
        <v>1</v>
      </c>
      <c r="K55" s="2">
        <v>2</v>
      </c>
      <c r="L55" s="2">
        <f t="shared" si="10"/>
        <v>0.763157894736842</v>
      </c>
      <c r="M55">
        <v>38</v>
      </c>
      <c r="N55">
        <v>29</v>
      </c>
      <c r="O55">
        <v>2</v>
      </c>
      <c r="P55">
        <v>189</v>
      </c>
      <c r="Q55">
        <v>3</v>
      </c>
      <c r="R55">
        <v>0</v>
      </c>
      <c r="S55">
        <v>0.9</v>
      </c>
      <c r="T55">
        <v>46</v>
      </c>
      <c r="U55">
        <v>16.9</v>
      </c>
      <c r="V55">
        <f t="shared" si="11"/>
        <v>0.00383597883597884</v>
      </c>
      <c r="W55">
        <f t="shared" si="12"/>
        <v>110.783068783069</v>
      </c>
      <c r="X55">
        <f t="shared" si="13"/>
        <v>3</v>
      </c>
      <c r="Y55">
        <f t="shared" si="14"/>
        <v>5</v>
      </c>
    </row>
    <row r="56" spans="1:25">
      <c r="A56" s="1">
        <v>43095</v>
      </c>
      <c r="B56" t="s">
        <v>106</v>
      </c>
      <c r="C56">
        <v>32</v>
      </c>
      <c r="D56" t="s">
        <v>25</v>
      </c>
      <c r="E56">
        <v>3</v>
      </c>
      <c r="F56">
        <v>50</v>
      </c>
      <c r="G56">
        <v>737039</v>
      </c>
      <c r="H56">
        <v>1</v>
      </c>
      <c r="I56" s="2" t="s">
        <v>37</v>
      </c>
      <c r="J56" s="2">
        <v>0</v>
      </c>
      <c r="K56" s="2">
        <v>1</v>
      </c>
      <c r="L56" s="2">
        <f t="shared" si="10"/>
        <v>1.52631578947368</v>
      </c>
      <c r="M56">
        <v>19</v>
      </c>
      <c r="N56">
        <v>29</v>
      </c>
      <c r="O56">
        <v>1</v>
      </c>
      <c r="P56">
        <v>211</v>
      </c>
      <c r="Q56">
        <v>3</v>
      </c>
      <c r="R56">
        <v>0</v>
      </c>
      <c r="S56">
        <v>0.95</v>
      </c>
      <c r="T56" t="s">
        <v>107</v>
      </c>
      <c r="U56">
        <v>3.4</v>
      </c>
      <c r="V56">
        <f t="shared" si="11"/>
        <v>0.00429502369668246</v>
      </c>
      <c r="W56">
        <f t="shared" si="12"/>
        <v>65.2843601895735</v>
      </c>
      <c r="X56">
        <f t="shared" si="13"/>
        <v>4</v>
      </c>
      <c r="Y56">
        <f t="shared" si="14"/>
        <v>4</v>
      </c>
    </row>
    <row r="57" spans="1:25">
      <c r="A57" t="s">
        <v>108</v>
      </c>
      <c r="B57" t="s">
        <v>109</v>
      </c>
      <c r="C57">
        <v>40</v>
      </c>
      <c r="D57" t="s">
        <v>28</v>
      </c>
      <c r="E57">
        <v>1</v>
      </c>
      <c r="F57">
        <v>33</v>
      </c>
      <c r="G57">
        <v>579840</v>
      </c>
      <c r="H57">
        <v>0</v>
      </c>
      <c r="I57" s="2" t="s">
        <v>110</v>
      </c>
      <c r="J57" s="2">
        <v>1</v>
      </c>
      <c r="K57" s="2">
        <v>2</v>
      </c>
      <c r="L57" s="2">
        <f t="shared" si="10"/>
        <v>0.696969696969697</v>
      </c>
      <c r="M57">
        <v>33</v>
      </c>
      <c r="N57">
        <v>23</v>
      </c>
      <c r="O57">
        <v>3</v>
      </c>
      <c r="P57">
        <v>156</v>
      </c>
      <c r="Q57">
        <v>4</v>
      </c>
      <c r="R57">
        <v>0</v>
      </c>
      <c r="S57">
        <v>0.96</v>
      </c>
      <c r="T57">
        <v>39</v>
      </c>
      <c r="U57">
        <v>12.5</v>
      </c>
      <c r="V57">
        <f t="shared" si="11"/>
        <v>0.00368589743589744</v>
      </c>
      <c r="W57">
        <f t="shared" si="12"/>
        <v>80.2788461538461</v>
      </c>
      <c r="X57">
        <f t="shared" si="13"/>
        <v>4</v>
      </c>
      <c r="Y57">
        <f t="shared" si="14"/>
        <v>6</v>
      </c>
    </row>
    <row r="58" spans="1:25">
      <c r="A58" t="s">
        <v>111</v>
      </c>
      <c r="B58" t="s">
        <v>112</v>
      </c>
      <c r="C58">
        <v>40</v>
      </c>
      <c r="D58" t="s">
        <v>28</v>
      </c>
      <c r="E58">
        <v>3</v>
      </c>
      <c r="F58">
        <v>55</v>
      </c>
      <c r="G58">
        <v>703128</v>
      </c>
      <c r="H58">
        <v>1</v>
      </c>
      <c r="I58" s="2" t="s">
        <v>47</v>
      </c>
      <c r="J58" s="2">
        <v>1</v>
      </c>
      <c r="K58" s="2">
        <v>2</v>
      </c>
      <c r="L58" s="2">
        <f t="shared" si="10"/>
        <v>0.631578947368421</v>
      </c>
      <c r="M58">
        <v>38</v>
      </c>
      <c r="N58">
        <v>24</v>
      </c>
      <c r="O58">
        <v>0</v>
      </c>
      <c r="P58">
        <v>238</v>
      </c>
      <c r="Q58">
        <v>2</v>
      </c>
      <c r="R58">
        <v>0</v>
      </c>
      <c r="S58">
        <v>0.92</v>
      </c>
      <c r="T58" t="s">
        <v>107</v>
      </c>
      <c r="U58">
        <v>9.6</v>
      </c>
      <c r="V58">
        <f t="shared" si="11"/>
        <v>0.00252100840336134</v>
      </c>
      <c r="W58">
        <f t="shared" si="12"/>
        <v>105.378151260504</v>
      </c>
      <c r="X58">
        <f t="shared" si="13"/>
        <v>3</v>
      </c>
      <c r="Y58">
        <f t="shared" si="14"/>
        <v>4</v>
      </c>
    </row>
    <row r="59" spans="1:25">
      <c r="A59" t="s">
        <v>111</v>
      </c>
      <c r="B59" t="s">
        <v>113</v>
      </c>
      <c r="C59">
        <v>32</v>
      </c>
      <c r="D59" t="s">
        <v>25</v>
      </c>
      <c r="E59">
        <v>1</v>
      </c>
      <c r="F59">
        <v>37</v>
      </c>
      <c r="G59">
        <v>720063</v>
      </c>
      <c r="H59">
        <v>3</v>
      </c>
      <c r="I59" s="2" t="s">
        <v>114</v>
      </c>
      <c r="J59" s="2">
        <v>0</v>
      </c>
      <c r="K59" s="2">
        <v>3</v>
      </c>
      <c r="L59" s="2">
        <f t="shared" si="10"/>
        <v>0.271477663230241</v>
      </c>
      <c r="M59">
        <v>291</v>
      </c>
      <c r="N59">
        <v>79</v>
      </c>
      <c r="O59">
        <v>2</v>
      </c>
      <c r="P59">
        <v>192</v>
      </c>
      <c r="Q59">
        <v>3</v>
      </c>
      <c r="R59">
        <v>1</v>
      </c>
      <c r="S59">
        <v>1.14</v>
      </c>
      <c r="V59">
        <f t="shared" si="11"/>
        <v>0.0128580729166667</v>
      </c>
      <c r="W59">
        <f t="shared" si="12"/>
        <v>2215.0859375</v>
      </c>
      <c r="X59">
        <f t="shared" si="13"/>
        <v>3</v>
      </c>
      <c r="Y59">
        <f t="shared" si="14"/>
        <v>7</v>
      </c>
    </row>
    <row r="60" spans="1:25">
      <c r="A60" t="s">
        <v>111</v>
      </c>
      <c r="B60" t="s">
        <v>115</v>
      </c>
      <c r="C60">
        <v>40</v>
      </c>
      <c r="D60" t="s">
        <v>28</v>
      </c>
      <c r="E60">
        <v>0</v>
      </c>
      <c r="F60">
        <v>26</v>
      </c>
      <c r="G60">
        <v>723840</v>
      </c>
      <c r="H60">
        <v>1</v>
      </c>
      <c r="I60" s="2" t="s">
        <v>47</v>
      </c>
      <c r="J60" s="2">
        <v>1</v>
      </c>
      <c r="K60" s="2">
        <v>2</v>
      </c>
      <c r="L60" s="2">
        <f t="shared" si="10"/>
        <v>0.888888888888889</v>
      </c>
      <c r="M60">
        <v>27</v>
      </c>
      <c r="N60">
        <v>24</v>
      </c>
      <c r="O60">
        <v>2</v>
      </c>
      <c r="P60">
        <v>184</v>
      </c>
      <c r="Q60">
        <v>3</v>
      </c>
      <c r="R60">
        <v>1</v>
      </c>
      <c r="S60">
        <v>1.1</v>
      </c>
      <c r="T60" t="s">
        <v>107</v>
      </c>
      <c r="V60">
        <f t="shared" si="11"/>
        <v>0.00326086956521739</v>
      </c>
      <c r="W60">
        <f t="shared" si="12"/>
        <v>45.7826086956522</v>
      </c>
      <c r="X60">
        <f t="shared" si="13"/>
        <v>2</v>
      </c>
      <c r="Y60">
        <f t="shared" si="14"/>
        <v>6</v>
      </c>
    </row>
    <row r="61" spans="1:25">
      <c r="A61" t="s">
        <v>116</v>
      </c>
      <c r="B61" t="s">
        <v>117</v>
      </c>
      <c r="C61">
        <v>32</v>
      </c>
      <c r="D61" t="s">
        <v>25</v>
      </c>
      <c r="E61">
        <v>2</v>
      </c>
      <c r="F61">
        <v>48</v>
      </c>
      <c r="G61">
        <v>724845</v>
      </c>
      <c r="H61">
        <v>1</v>
      </c>
      <c r="I61" s="2" t="s">
        <v>47</v>
      </c>
      <c r="J61" s="2">
        <v>1</v>
      </c>
      <c r="K61" s="2">
        <v>1</v>
      </c>
      <c r="L61" s="2">
        <f t="shared" ref="L61:L103" si="15">N61/M61</f>
        <v>1.66666666666667</v>
      </c>
      <c r="M61">
        <v>9</v>
      </c>
      <c r="N61">
        <v>15</v>
      </c>
      <c r="O61">
        <v>2</v>
      </c>
      <c r="P61">
        <v>191</v>
      </c>
      <c r="Q61">
        <v>3</v>
      </c>
      <c r="R61">
        <v>0</v>
      </c>
      <c r="S61">
        <v>1</v>
      </c>
      <c r="T61">
        <v>29</v>
      </c>
      <c r="V61">
        <f t="shared" ref="V61:V103" si="16">N61/C61/P61</f>
        <v>0.00245418848167539</v>
      </c>
      <c r="W61">
        <f t="shared" ref="W61:W103" si="17">F61*N61/P61*M61/2</f>
        <v>16.9633507853403</v>
      </c>
      <c r="X61">
        <f t="shared" ref="X61:X103" si="18">E61+O61</f>
        <v>4</v>
      </c>
      <c r="Y61">
        <f t="shared" ref="Y61:Y103" si="19">Q61+K61+R61</f>
        <v>4</v>
      </c>
    </row>
    <row r="62" spans="1:25">
      <c r="A62" t="s">
        <v>118</v>
      </c>
      <c r="B62" t="s">
        <v>119</v>
      </c>
      <c r="C62">
        <v>40</v>
      </c>
      <c r="D62" t="s">
        <v>28</v>
      </c>
      <c r="E62">
        <v>2</v>
      </c>
      <c r="F62">
        <v>43</v>
      </c>
      <c r="G62">
        <v>727543</v>
      </c>
      <c r="H62">
        <v>1</v>
      </c>
      <c r="I62" s="2" t="s">
        <v>47</v>
      </c>
      <c r="J62" s="2">
        <v>1</v>
      </c>
      <c r="K62" s="2">
        <v>2</v>
      </c>
      <c r="L62" s="2">
        <f t="shared" si="15"/>
        <v>0.833333333333333</v>
      </c>
      <c r="M62">
        <v>18</v>
      </c>
      <c r="N62">
        <v>15</v>
      </c>
      <c r="O62">
        <v>3</v>
      </c>
      <c r="P62">
        <v>166</v>
      </c>
      <c r="Q62">
        <v>3</v>
      </c>
      <c r="R62">
        <v>0</v>
      </c>
      <c r="S62">
        <v>0.89</v>
      </c>
      <c r="T62" t="s">
        <v>107</v>
      </c>
      <c r="U62">
        <v>5.6</v>
      </c>
      <c r="V62">
        <f t="shared" si="16"/>
        <v>0.00225903614457831</v>
      </c>
      <c r="W62">
        <f t="shared" si="17"/>
        <v>34.9698795180723</v>
      </c>
      <c r="X62">
        <f t="shared" si="18"/>
        <v>5</v>
      </c>
      <c r="Y62">
        <f t="shared" si="19"/>
        <v>5</v>
      </c>
    </row>
    <row r="63" spans="1:25">
      <c r="A63" t="s">
        <v>120</v>
      </c>
      <c r="B63" t="s">
        <v>121</v>
      </c>
      <c r="C63">
        <v>32</v>
      </c>
      <c r="D63" t="s">
        <v>25</v>
      </c>
      <c r="E63">
        <v>1</v>
      </c>
      <c r="F63">
        <v>34</v>
      </c>
      <c r="G63">
        <v>727890</v>
      </c>
      <c r="H63">
        <v>2</v>
      </c>
      <c r="I63" s="2" t="s">
        <v>122</v>
      </c>
      <c r="J63" s="2">
        <v>3</v>
      </c>
      <c r="K63" s="2">
        <v>2</v>
      </c>
      <c r="L63" s="2">
        <f t="shared" si="15"/>
        <v>1.04761904761905</v>
      </c>
      <c r="M63">
        <v>42</v>
      </c>
      <c r="N63">
        <v>44</v>
      </c>
      <c r="O63">
        <v>4</v>
      </c>
      <c r="P63">
        <v>139</v>
      </c>
      <c r="Q63">
        <v>4</v>
      </c>
      <c r="R63">
        <v>0</v>
      </c>
      <c r="S63">
        <v>0.96</v>
      </c>
      <c r="T63">
        <v>30</v>
      </c>
      <c r="U63">
        <v>12.9</v>
      </c>
      <c r="V63">
        <f t="shared" si="16"/>
        <v>0.00989208633093525</v>
      </c>
      <c r="W63">
        <f t="shared" si="17"/>
        <v>226.014388489209</v>
      </c>
      <c r="X63">
        <f t="shared" si="18"/>
        <v>5</v>
      </c>
      <c r="Y63">
        <f t="shared" si="19"/>
        <v>6</v>
      </c>
    </row>
    <row r="64" spans="1:25">
      <c r="A64" t="s">
        <v>123</v>
      </c>
      <c r="B64" t="s">
        <v>124</v>
      </c>
      <c r="C64">
        <v>40</v>
      </c>
      <c r="D64" t="s">
        <v>28</v>
      </c>
      <c r="E64">
        <v>1</v>
      </c>
      <c r="F64">
        <v>38</v>
      </c>
      <c r="G64">
        <v>728071</v>
      </c>
      <c r="H64">
        <v>1</v>
      </c>
      <c r="I64" s="2" t="s">
        <v>47</v>
      </c>
      <c r="J64" s="2">
        <v>1</v>
      </c>
      <c r="K64" s="2">
        <v>3</v>
      </c>
      <c r="L64" s="2">
        <f t="shared" si="15"/>
        <v>0.509803921568627</v>
      </c>
      <c r="M64">
        <v>51</v>
      </c>
      <c r="N64">
        <v>26</v>
      </c>
      <c r="O64">
        <v>2</v>
      </c>
      <c r="P64">
        <v>179</v>
      </c>
      <c r="Q64">
        <v>3</v>
      </c>
      <c r="R64">
        <v>0</v>
      </c>
      <c r="S64">
        <v>0.89</v>
      </c>
      <c r="T64" t="s">
        <v>107</v>
      </c>
      <c r="U64">
        <v>11.6</v>
      </c>
      <c r="V64">
        <f t="shared" si="16"/>
        <v>0.00363128491620112</v>
      </c>
      <c r="W64">
        <f t="shared" si="17"/>
        <v>140.748603351955</v>
      </c>
      <c r="X64">
        <f t="shared" si="18"/>
        <v>3</v>
      </c>
      <c r="Y64">
        <f t="shared" si="19"/>
        <v>6</v>
      </c>
    </row>
    <row r="65" spans="1:25">
      <c r="A65" t="s">
        <v>125</v>
      </c>
      <c r="B65" t="s">
        <v>126</v>
      </c>
      <c r="C65">
        <v>40</v>
      </c>
      <c r="D65" t="s">
        <v>28</v>
      </c>
      <c r="E65">
        <v>0</v>
      </c>
      <c r="F65">
        <v>20</v>
      </c>
      <c r="G65">
        <v>723400</v>
      </c>
      <c r="H65">
        <v>0</v>
      </c>
      <c r="I65" s="2" t="s">
        <v>51</v>
      </c>
      <c r="J65" s="2">
        <v>1</v>
      </c>
      <c r="K65" s="2">
        <v>2</v>
      </c>
      <c r="L65" s="2">
        <f t="shared" si="15"/>
        <v>1.15</v>
      </c>
      <c r="M65">
        <v>20</v>
      </c>
      <c r="N65">
        <v>23</v>
      </c>
      <c r="O65">
        <v>1</v>
      </c>
      <c r="P65">
        <v>217</v>
      </c>
      <c r="Q65">
        <v>3</v>
      </c>
      <c r="R65">
        <v>0</v>
      </c>
      <c r="S65">
        <v>0.89</v>
      </c>
      <c r="T65">
        <v>32</v>
      </c>
      <c r="U65">
        <v>7.6</v>
      </c>
      <c r="V65">
        <f t="shared" si="16"/>
        <v>0.00264976958525346</v>
      </c>
      <c r="W65">
        <f t="shared" si="17"/>
        <v>21.1981566820277</v>
      </c>
      <c r="X65">
        <f t="shared" si="18"/>
        <v>1</v>
      </c>
      <c r="Y65">
        <f t="shared" si="19"/>
        <v>5</v>
      </c>
    </row>
    <row r="66" spans="1:25">
      <c r="A66" t="s">
        <v>125</v>
      </c>
      <c r="B66" t="s">
        <v>127</v>
      </c>
      <c r="C66">
        <v>32</v>
      </c>
      <c r="D66" t="s">
        <v>25</v>
      </c>
      <c r="E66">
        <v>1</v>
      </c>
      <c r="F66">
        <v>38</v>
      </c>
      <c r="G66">
        <v>570476</v>
      </c>
      <c r="H66">
        <v>1</v>
      </c>
      <c r="I66" s="2" t="s">
        <v>47</v>
      </c>
      <c r="J66" s="2">
        <v>1</v>
      </c>
      <c r="K66" s="2">
        <v>0</v>
      </c>
      <c r="L66" s="2">
        <f t="shared" si="15"/>
        <v>2.08333333333333</v>
      </c>
      <c r="M66">
        <v>12</v>
      </c>
      <c r="N66">
        <v>25</v>
      </c>
      <c r="O66">
        <v>4</v>
      </c>
      <c r="P66">
        <v>146</v>
      </c>
      <c r="Q66">
        <v>4</v>
      </c>
      <c r="R66">
        <v>0</v>
      </c>
      <c r="S66">
        <v>0.86</v>
      </c>
      <c r="T66">
        <v>30</v>
      </c>
      <c r="V66">
        <f t="shared" si="16"/>
        <v>0.00535102739726027</v>
      </c>
      <c r="W66">
        <f t="shared" si="17"/>
        <v>39.041095890411</v>
      </c>
      <c r="X66">
        <f t="shared" si="18"/>
        <v>5</v>
      </c>
      <c r="Y66">
        <f t="shared" si="19"/>
        <v>4</v>
      </c>
    </row>
    <row r="67" spans="1:25">
      <c r="A67" t="s">
        <v>128</v>
      </c>
      <c r="B67" t="s">
        <v>129</v>
      </c>
      <c r="C67">
        <v>40</v>
      </c>
      <c r="D67" t="s">
        <v>28</v>
      </c>
      <c r="E67">
        <v>2</v>
      </c>
      <c r="F67">
        <v>42</v>
      </c>
      <c r="G67">
        <v>712815</v>
      </c>
      <c r="H67">
        <v>2</v>
      </c>
      <c r="I67" s="2" t="s">
        <v>68</v>
      </c>
      <c r="J67" s="2">
        <v>2</v>
      </c>
      <c r="K67" s="2">
        <v>3</v>
      </c>
      <c r="L67" s="2">
        <f t="shared" si="15"/>
        <v>0.353909465020576</v>
      </c>
      <c r="M67">
        <v>243</v>
      </c>
      <c r="N67">
        <v>86</v>
      </c>
      <c r="O67">
        <v>2</v>
      </c>
      <c r="P67">
        <v>180</v>
      </c>
      <c r="Q67">
        <v>3</v>
      </c>
      <c r="R67">
        <v>0</v>
      </c>
      <c r="S67">
        <v>0.9</v>
      </c>
      <c r="T67">
        <v>39</v>
      </c>
      <c r="U67">
        <v>16.4</v>
      </c>
      <c r="V67">
        <f t="shared" si="16"/>
        <v>0.0119444444444444</v>
      </c>
      <c r="W67">
        <f t="shared" si="17"/>
        <v>2438.1</v>
      </c>
      <c r="X67">
        <f t="shared" si="18"/>
        <v>4</v>
      </c>
      <c r="Y67">
        <f t="shared" si="19"/>
        <v>6</v>
      </c>
    </row>
    <row r="68" spans="1:25">
      <c r="A68" t="s">
        <v>130</v>
      </c>
      <c r="B68" t="s">
        <v>131</v>
      </c>
      <c r="C68">
        <v>40</v>
      </c>
      <c r="D68" t="s">
        <v>132</v>
      </c>
      <c r="E68">
        <v>2</v>
      </c>
      <c r="F68">
        <v>49</v>
      </c>
      <c r="G68">
        <v>729641</v>
      </c>
      <c r="H68">
        <v>2</v>
      </c>
      <c r="I68" s="2" t="s">
        <v>31</v>
      </c>
      <c r="J68" s="2">
        <v>4</v>
      </c>
      <c r="K68" s="2">
        <v>1</v>
      </c>
      <c r="L68" s="2">
        <f t="shared" si="15"/>
        <v>1.48648648648649</v>
      </c>
      <c r="M68">
        <v>37</v>
      </c>
      <c r="N68">
        <v>55</v>
      </c>
      <c r="O68">
        <v>5</v>
      </c>
      <c r="P68">
        <v>116</v>
      </c>
      <c r="Q68">
        <v>4</v>
      </c>
      <c r="R68">
        <v>0</v>
      </c>
      <c r="S68">
        <v>0.95</v>
      </c>
      <c r="V68">
        <f t="shared" si="16"/>
        <v>0.0118534482758621</v>
      </c>
      <c r="W68">
        <f t="shared" si="17"/>
        <v>429.806034482759</v>
      </c>
      <c r="X68">
        <f t="shared" si="18"/>
        <v>7</v>
      </c>
      <c r="Y68">
        <f t="shared" si="19"/>
        <v>5</v>
      </c>
    </row>
    <row r="69" spans="1:25">
      <c r="A69" t="s">
        <v>133</v>
      </c>
      <c r="B69" t="s">
        <v>134</v>
      </c>
      <c r="C69">
        <v>40</v>
      </c>
      <c r="D69" t="s">
        <v>28</v>
      </c>
      <c r="E69">
        <v>3</v>
      </c>
      <c r="F69">
        <v>54</v>
      </c>
      <c r="G69">
        <v>727038</v>
      </c>
      <c r="H69">
        <v>3</v>
      </c>
      <c r="I69" s="2" t="s">
        <v>135</v>
      </c>
      <c r="J69" s="2">
        <v>2</v>
      </c>
      <c r="K69" s="2">
        <v>3</v>
      </c>
      <c r="L69" s="2">
        <f t="shared" si="15"/>
        <v>0.570680628272251</v>
      </c>
      <c r="M69">
        <v>191</v>
      </c>
      <c r="N69">
        <v>109</v>
      </c>
      <c r="O69">
        <v>5</v>
      </c>
      <c r="P69">
        <v>91</v>
      </c>
      <c r="Q69">
        <v>5</v>
      </c>
      <c r="R69">
        <v>1</v>
      </c>
      <c r="S69">
        <v>1.13</v>
      </c>
      <c r="T69">
        <v>37</v>
      </c>
      <c r="U69">
        <v>21.3</v>
      </c>
      <c r="V69">
        <f t="shared" si="16"/>
        <v>0.0299450549450549</v>
      </c>
      <c r="W69">
        <f t="shared" si="17"/>
        <v>6177.06593406593</v>
      </c>
      <c r="X69">
        <f t="shared" si="18"/>
        <v>8</v>
      </c>
      <c r="Y69">
        <f t="shared" si="19"/>
        <v>9</v>
      </c>
    </row>
    <row r="70" spans="1:25">
      <c r="A70" t="s">
        <v>136</v>
      </c>
      <c r="B70" t="s">
        <v>137</v>
      </c>
      <c r="C70">
        <v>40</v>
      </c>
      <c r="D70" t="s">
        <v>28</v>
      </c>
      <c r="E70">
        <v>3</v>
      </c>
      <c r="F70">
        <v>51</v>
      </c>
      <c r="G70">
        <v>730786</v>
      </c>
      <c r="H70">
        <v>2</v>
      </c>
      <c r="I70" s="2" t="s">
        <v>138</v>
      </c>
      <c r="J70" s="2">
        <v>1</v>
      </c>
      <c r="K70" s="2">
        <v>3</v>
      </c>
      <c r="L70" s="2">
        <f t="shared" si="15"/>
        <v>0.573770491803279</v>
      </c>
      <c r="M70">
        <v>61</v>
      </c>
      <c r="N70">
        <v>35</v>
      </c>
      <c r="O70">
        <v>1</v>
      </c>
      <c r="P70">
        <v>224</v>
      </c>
      <c r="Q70">
        <v>2</v>
      </c>
      <c r="R70">
        <v>0</v>
      </c>
      <c r="S70">
        <v>0.92</v>
      </c>
      <c r="T70">
        <v>35</v>
      </c>
      <c r="U70">
        <v>5.3</v>
      </c>
      <c r="V70">
        <f t="shared" si="16"/>
        <v>0.00390625</v>
      </c>
      <c r="W70">
        <f t="shared" si="17"/>
        <v>243.046875</v>
      </c>
      <c r="X70">
        <f t="shared" si="18"/>
        <v>4</v>
      </c>
      <c r="Y70">
        <f t="shared" si="19"/>
        <v>5</v>
      </c>
    </row>
    <row r="71" spans="1:25">
      <c r="A71" t="s">
        <v>139</v>
      </c>
      <c r="B71" t="s">
        <v>140</v>
      </c>
      <c r="C71">
        <v>40</v>
      </c>
      <c r="D71" t="s">
        <v>28</v>
      </c>
      <c r="E71">
        <v>2</v>
      </c>
      <c r="F71">
        <v>44</v>
      </c>
      <c r="G71">
        <v>731297</v>
      </c>
      <c r="H71">
        <v>2</v>
      </c>
      <c r="I71" s="2" t="s">
        <v>138</v>
      </c>
      <c r="J71" s="2">
        <v>1</v>
      </c>
      <c r="K71" s="2">
        <v>3</v>
      </c>
      <c r="L71" s="2">
        <f t="shared" si="15"/>
        <v>0.199519230769231</v>
      </c>
      <c r="M71">
        <v>416</v>
      </c>
      <c r="N71">
        <v>83</v>
      </c>
      <c r="O71">
        <v>3</v>
      </c>
      <c r="P71">
        <v>155</v>
      </c>
      <c r="Q71">
        <v>4</v>
      </c>
      <c r="R71">
        <v>0</v>
      </c>
      <c r="S71">
        <v>0.93</v>
      </c>
      <c r="T71" t="s">
        <v>107</v>
      </c>
      <c r="U71">
        <v>11</v>
      </c>
      <c r="V71">
        <f t="shared" si="16"/>
        <v>0.0133870967741935</v>
      </c>
      <c r="W71">
        <f t="shared" si="17"/>
        <v>4900.74838709677</v>
      </c>
      <c r="X71">
        <f t="shared" si="18"/>
        <v>5</v>
      </c>
      <c r="Y71">
        <f t="shared" si="19"/>
        <v>7</v>
      </c>
    </row>
    <row r="72" spans="1:25">
      <c r="A72" t="s">
        <v>141</v>
      </c>
      <c r="B72" t="s">
        <v>142</v>
      </c>
      <c r="C72">
        <v>40</v>
      </c>
      <c r="D72" t="s">
        <v>28</v>
      </c>
      <c r="E72">
        <v>3</v>
      </c>
      <c r="F72">
        <v>53</v>
      </c>
      <c r="G72">
        <v>731458</v>
      </c>
      <c r="H72">
        <v>1</v>
      </c>
      <c r="I72" s="2" t="s">
        <v>143</v>
      </c>
      <c r="J72" s="2">
        <v>1</v>
      </c>
      <c r="K72" s="2"/>
      <c r="L72" s="2" t="e">
        <f t="shared" si="15"/>
        <v>#DIV/0!</v>
      </c>
      <c r="O72">
        <v>4</v>
      </c>
      <c r="P72">
        <v>144</v>
      </c>
      <c r="Q72">
        <v>4</v>
      </c>
      <c r="R72">
        <v>0</v>
      </c>
      <c r="S72">
        <v>0.86</v>
      </c>
      <c r="T72">
        <v>40</v>
      </c>
      <c r="U72">
        <v>6.6</v>
      </c>
      <c r="V72">
        <f t="shared" si="16"/>
        <v>0</v>
      </c>
      <c r="W72">
        <f t="shared" si="17"/>
        <v>0</v>
      </c>
      <c r="X72">
        <f t="shared" si="18"/>
        <v>7</v>
      </c>
      <c r="Y72">
        <f t="shared" si="19"/>
        <v>4</v>
      </c>
    </row>
    <row r="73" spans="1:25">
      <c r="A73" t="s">
        <v>144</v>
      </c>
      <c r="B73" t="s">
        <v>145</v>
      </c>
      <c r="C73">
        <v>40</v>
      </c>
      <c r="D73" t="s">
        <v>132</v>
      </c>
      <c r="E73">
        <v>1</v>
      </c>
      <c r="F73">
        <v>39</v>
      </c>
      <c r="G73">
        <v>732678</v>
      </c>
      <c r="H73">
        <v>2</v>
      </c>
      <c r="I73" s="2" t="s">
        <v>31</v>
      </c>
      <c r="J73" s="2">
        <v>4</v>
      </c>
      <c r="K73" s="2">
        <v>2</v>
      </c>
      <c r="L73" s="2">
        <f t="shared" si="15"/>
        <v>0.688888888888889</v>
      </c>
      <c r="M73">
        <v>45</v>
      </c>
      <c r="N73">
        <v>31</v>
      </c>
      <c r="O73">
        <v>1</v>
      </c>
      <c r="P73">
        <v>218</v>
      </c>
      <c r="Q73">
        <v>3</v>
      </c>
      <c r="R73">
        <v>0</v>
      </c>
      <c r="S73">
        <v>0.91</v>
      </c>
      <c r="T73" t="s">
        <v>107</v>
      </c>
      <c r="U73">
        <v>10.4</v>
      </c>
      <c r="V73">
        <f t="shared" si="16"/>
        <v>0.00355504587155963</v>
      </c>
      <c r="W73">
        <f t="shared" si="17"/>
        <v>124.782110091743</v>
      </c>
      <c r="X73">
        <f t="shared" si="18"/>
        <v>2</v>
      </c>
      <c r="Y73">
        <f t="shared" si="19"/>
        <v>5</v>
      </c>
    </row>
    <row r="74" spans="1:25">
      <c r="A74" t="s">
        <v>146</v>
      </c>
      <c r="B74" t="s">
        <v>147</v>
      </c>
      <c r="C74">
        <v>40</v>
      </c>
      <c r="D74" t="s">
        <v>28</v>
      </c>
      <c r="E74">
        <v>2</v>
      </c>
      <c r="F74">
        <v>43</v>
      </c>
      <c r="G74">
        <v>734019</v>
      </c>
      <c r="H74">
        <v>1</v>
      </c>
      <c r="I74" s="2" t="s">
        <v>47</v>
      </c>
      <c r="J74" s="2">
        <v>1</v>
      </c>
      <c r="K74" s="2">
        <v>2</v>
      </c>
      <c r="L74" s="2">
        <f t="shared" si="15"/>
        <v>0.857142857142857</v>
      </c>
      <c r="M74">
        <v>28</v>
      </c>
      <c r="N74">
        <v>24</v>
      </c>
      <c r="O74">
        <v>4</v>
      </c>
      <c r="P74">
        <v>147</v>
      </c>
      <c r="Q74">
        <v>4</v>
      </c>
      <c r="R74">
        <v>0</v>
      </c>
      <c r="S74">
        <v>0.9</v>
      </c>
      <c r="U74">
        <v>8.2</v>
      </c>
      <c r="V74">
        <f t="shared" si="16"/>
        <v>0.00408163265306122</v>
      </c>
      <c r="W74">
        <f t="shared" si="17"/>
        <v>98.2857142857143</v>
      </c>
      <c r="X74">
        <f t="shared" si="18"/>
        <v>6</v>
      </c>
      <c r="Y74">
        <f t="shared" si="19"/>
        <v>6</v>
      </c>
    </row>
    <row r="75" spans="1:25">
      <c r="A75" t="s">
        <v>148</v>
      </c>
      <c r="B75" t="s">
        <v>149</v>
      </c>
      <c r="C75">
        <v>32</v>
      </c>
      <c r="D75" t="s">
        <v>150</v>
      </c>
      <c r="E75">
        <v>0</v>
      </c>
      <c r="F75">
        <v>25</v>
      </c>
      <c r="G75">
        <v>701180</v>
      </c>
      <c r="H75">
        <v>2</v>
      </c>
      <c r="I75" s="2" t="s">
        <v>138</v>
      </c>
      <c r="J75" s="2">
        <v>1</v>
      </c>
      <c r="K75" s="2">
        <v>2</v>
      </c>
      <c r="L75" s="2">
        <f t="shared" si="15"/>
        <v>0.720930232558139</v>
      </c>
      <c r="M75">
        <v>43</v>
      </c>
      <c r="N75">
        <v>31</v>
      </c>
      <c r="O75">
        <v>1</v>
      </c>
      <c r="P75">
        <v>215</v>
      </c>
      <c r="Q75">
        <v>3</v>
      </c>
      <c r="R75">
        <v>0</v>
      </c>
      <c r="S75">
        <v>1.02</v>
      </c>
      <c r="T75">
        <v>35</v>
      </c>
      <c r="U75">
        <v>6.9</v>
      </c>
      <c r="V75">
        <f t="shared" si="16"/>
        <v>0.00450581395348837</v>
      </c>
      <c r="W75">
        <f t="shared" si="17"/>
        <v>77.5</v>
      </c>
      <c r="X75">
        <f t="shared" si="18"/>
        <v>1</v>
      </c>
      <c r="Y75">
        <f t="shared" si="19"/>
        <v>5</v>
      </c>
    </row>
    <row r="76" spans="1:25">
      <c r="A76" t="s">
        <v>151</v>
      </c>
      <c r="B76" t="s">
        <v>152</v>
      </c>
      <c r="C76">
        <v>40</v>
      </c>
      <c r="D76" t="s">
        <v>28</v>
      </c>
      <c r="E76">
        <v>3</v>
      </c>
      <c r="F76">
        <v>53</v>
      </c>
      <c r="G76">
        <v>736743</v>
      </c>
      <c r="H76">
        <v>0</v>
      </c>
      <c r="I76" s="2" t="s">
        <v>153</v>
      </c>
      <c r="J76" s="2">
        <v>0</v>
      </c>
      <c r="K76" s="2">
        <v>2</v>
      </c>
      <c r="L76" s="2">
        <f t="shared" si="15"/>
        <v>1.04545454545455</v>
      </c>
      <c r="M76">
        <v>22</v>
      </c>
      <c r="N76">
        <v>23</v>
      </c>
      <c r="O76">
        <v>3</v>
      </c>
      <c r="P76">
        <v>160</v>
      </c>
      <c r="Q76">
        <v>3</v>
      </c>
      <c r="R76">
        <v>0</v>
      </c>
      <c r="S76">
        <v>0.95</v>
      </c>
      <c r="T76" t="s">
        <v>107</v>
      </c>
      <c r="U76">
        <v>17.4</v>
      </c>
      <c r="V76">
        <f t="shared" si="16"/>
        <v>0.00359375</v>
      </c>
      <c r="W76">
        <f t="shared" si="17"/>
        <v>83.80625</v>
      </c>
      <c r="X76">
        <f t="shared" si="18"/>
        <v>6</v>
      </c>
      <c r="Y76">
        <f t="shared" si="19"/>
        <v>5</v>
      </c>
    </row>
    <row r="77" spans="1:25">
      <c r="A77" t="s">
        <v>154</v>
      </c>
      <c r="B77" t="s">
        <v>155</v>
      </c>
      <c r="C77">
        <v>40</v>
      </c>
      <c r="D77" t="s">
        <v>28</v>
      </c>
      <c r="E77">
        <v>3</v>
      </c>
      <c r="F77">
        <v>51</v>
      </c>
      <c r="G77">
        <v>738272</v>
      </c>
      <c r="H77">
        <v>2</v>
      </c>
      <c r="I77" s="2" t="s">
        <v>68</v>
      </c>
      <c r="J77" s="2">
        <v>2</v>
      </c>
      <c r="K77" s="2">
        <v>2</v>
      </c>
      <c r="L77" s="2">
        <f t="shared" si="15"/>
        <v>1.12121212121212</v>
      </c>
      <c r="M77">
        <v>33</v>
      </c>
      <c r="N77">
        <v>37</v>
      </c>
      <c r="O77">
        <v>3</v>
      </c>
      <c r="P77">
        <v>174</v>
      </c>
      <c r="Q77">
        <v>3</v>
      </c>
      <c r="R77">
        <v>0</v>
      </c>
      <c r="S77">
        <v>0.82</v>
      </c>
      <c r="T77" t="s">
        <v>107</v>
      </c>
      <c r="U77">
        <v>20.5</v>
      </c>
      <c r="V77">
        <f t="shared" si="16"/>
        <v>0.00531609195402299</v>
      </c>
      <c r="W77">
        <f t="shared" si="17"/>
        <v>178.939655172414</v>
      </c>
      <c r="X77">
        <f t="shared" si="18"/>
        <v>6</v>
      </c>
      <c r="Y77">
        <f t="shared" si="19"/>
        <v>5</v>
      </c>
    </row>
    <row r="78" spans="1:25">
      <c r="A78" t="s">
        <v>156</v>
      </c>
      <c r="B78" t="s">
        <v>157</v>
      </c>
      <c r="C78">
        <v>40</v>
      </c>
      <c r="D78" t="s">
        <v>28</v>
      </c>
      <c r="E78">
        <v>4</v>
      </c>
      <c r="F78">
        <v>63</v>
      </c>
      <c r="G78">
        <v>738052</v>
      </c>
      <c r="H78">
        <v>0</v>
      </c>
      <c r="I78" s="2" t="s">
        <v>51</v>
      </c>
      <c r="J78" s="2">
        <v>1</v>
      </c>
      <c r="K78" s="2">
        <v>2</v>
      </c>
      <c r="L78" s="2">
        <f t="shared" si="15"/>
        <v>0.724137931034483</v>
      </c>
      <c r="M78">
        <v>29</v>
      </c>
      <c r="N78">
        <v>21</v>
      </c>
      <c r="T78" t="s">
        <v>107</v>
      </c>
      <c r="U78">
        <v>4.1</v>
      </c>
      <c r="V78" t="e">
        <f t="shared" si="16"/>
        <v>#DIV/0!</v>
      </c>
      <c r="W78" t="e">
        <f t="shared" si="17"/>
        <v>#DIV/0!</v>
      </c>
      <c r="X78">
        <f t="shared" si="18"/>
        <v>4</v>
      </c>
      <c r="Y78">
        <f t="shared" si="19"/>
        <v>2</v>
      </c>
    </row>
    <row r="79" spans="1:25">
      <c r="A79" t="s">
        <v>158</v>
      </c>
      <c r="B79" t="s">
        <v>159</v>
      </c>
      <c r="C79">
        <v>40</v>
      </c>
      <c r="D79" t="s">
        <v>28</v>
      </c>
      <c r="E79">
        <v>3</v>
      </c>
      <c r="F79">
        <v>52</v>
      </c>
      <c r="G79">
        <v>738043</v>
      </c>
      <c r="H79">
        <v>2</v>
      </c>
      <c r="I79" s="2" t="s">
        <v>68</v>
      </c>
      <c r="J79" s="2">
        <v>2</v>
      </c>
      <c r="K79" s="2">
        <v>2</v>
      </c>
      <c r="L79" s="2">
        <f t="shared" si="15"/>
        <v>0.697115384615385</v>
      </c>
      <c r="M79">
        <v>208</v>
      </c>
      <c r="N79">
        <v>145</v>
      </c>
      <c r="O79">
        <v>5</v>
      </c>
      <c r="P79">
        <v>99</v>
      </c>
      <c r="Q79">
        <v>5</v>
      </c>
      <c r="R79">
        <v>0</v>
      </c>
      <c r="S79">
        <v>0.9</v>
      </c>
      <c r="T79" t="s">
        <v>107</v>
      </c>
      <c r="U79">
        <v>6.5</v>
      </c>
      <c r="V79">
        <f t="shared" si="16"/>
        <v>0.0366161616161616</v>
      </c>
      <c r="W79">
        <f t="shared" si="17"/>
        <v>7920.80808080808</v>
      </c>
      <c r="X79">
        <f t="shared" si="18"/>
        <v>8</v>
      </c>
      <c r="Y79">
        <f t="shared" si="19"/>
        <v>7</v>
      </c>
    </row>
    <row r="80" spans="1:25">
      <c r="A80" t="s">
        <v>160</v>
      </c>
      <c r="B80" t="s">
        <v>161</v>
      </c>
      <c r="C80">
        <v>40</v>
      </c>
      <c r="D80" t="s">
        <v>28</v>
      </c>
      <c r="E80">
        <v>2</v>
      </c>
      <c r="F80">
        <v>41</v>
      </c>
      <c r="G80">
        <v>738434</v>
      </c>
      <c r="H80">
        <v>1</v>
      </c>
      <c r="I80" s="2" t="s">
        <v>162</v>
      </c>
      <c r="J80" s="2">
        <v>4</v>
      </c>
      <c r="K80" s="2">
        <v>1</v>
      </c>
      <c r="L80" s="2">
        <f t="shared" si="15"/>
        <v>1.21212121212121</v>
      </c>
      <c r="M80">
        <v>33</v>
      </c>
      <c r="N80">
        <v>40</v>
      </c>
      <c r="O80">
        <v>2</v>
      </c>
      <c r="P80">
        <v>177</v>
      </c>
      <c r="Q80">
        <v>3</v>
      </c>
      <c r="R80">
        <v>1</v>
      </c>
      <c r="S80">
        <v>1.25</v>
      </c>
      <c r="T80">
        <v>31</v>
      </c>
      <c r="U80">
        <v>12.2</v>
      </c>
      <c r="V80">
        <f t="shared" si="16"/>
        <v>0.00564971751412429</v>
      </c>
      <c r="W80">
        <f t="shared" si="17"/>
        <v>152.881355932203</v>
      </c>
      <c r="X80">
        <f t="shared" si="18"/>
        <v>4</v>
      </c>
      <c r="Y80">
        <f t="shared" si="19"/>
        <v>5</v>
      </c>
    </row>
    <row r="81" spans="1:25">
      <c r="A81" t="s">
        <v>163</v>
      </c>
      <c r="B81" t="s">
        <v>164</v>
      </c>
      <c r="C81">
        <v>40</v>
      </c>
      <c r="D81" t="s">
        <v>28</v>
      </c>
      <c r="E81">
        <v>0</v>
      </c>
      <c r="F81">
        <v>19</v>
      </c>
      <c r="G81">
        <v>737947</v>
      </c>
      <c r="H81">
        <v>1</v>
      </c>
      <c r="I81" s="2" t="s">
        <v>34</v>
      </c>
      <c r="J81" s="2">
        <v>2</v>
      </c>
      <c r="K81" s="2">
        <v>3</v>
      </c>
      <c r="L81" s="2">
        <f t="shared" si="15"/>
        <v>0.381625441696113</v>
      </c>
      <c r="M81">
        <v>283</v>
      </c>
      <c r="N81">
        <v>108</v>
      </c>
      <c r="O81">
        <v>0</v>
      </c>
      <c r="P81">
        <v>252</v>
      </c>
      <c r="Q81">
        <v>2</v>
      </c>
      <c r="R81">
        <v>0</v>
      </c>
      <c r="S81">
        <v>0.86</v>
      </c>
      <c r="U81">
        <v>11.4</v>
      </c>
      <c r="V81">
        <f t="shared" si="16"/>
        <v>0.0107142857142857</v>
      </c>
      <c r="W81">
        <f t="shared" si="17"/>
        <v>1152.21428571429</v>
      </c>
      <c r="X81">
        <f t="shared" si="18"/>
        <v>0</v>
      </c>
      <c r="Y81">
        <f t="shared" si="19"/>
        <v>5</v>
      </c>
    </row>
    <row r="82" spans="1:25">
      <c r="A82" t="s">
        <v>165</v>
      </c>
      <c r="B82" t="s">
        <v>166</v>
      </c>
      <c r="C82">
        <v>40</v>
      </c>
      <c r="D82" t="s">
        <v>28</v>
      </c>
      <c r="E82">
        <v>3</v>
      </c>
      <c r="F82">
        <v>55</v>
      </c>
      <c r="G82">
        <v>751162</v>
      </c>
      <c r="H82">
        <v>1</v>
      </c>
      <c r="I82" s="2" t="s">
        <v>143</v>
      </c>
      <c r="J82" s="2">
        <v>1</v>
      </c>
      <c r="K82" s="2">
        <v>2</v>
      </c>
      <c r="L82" s="2">
        <f t="shared" si="15"/>
        <v>1.11111111111111</v>
      </c>
      <c r="M82">
        <v>18</v>
      </c>
      <c r="N82">
        <v>20</v>
      </c>
      <c r="O82">
        <v>5</v>
      </c>
      <c r="P82">
        <v>114</v>
      </c>
      <c r="Q82">
        <v>4</v>
      </c>
      <c r="R82">
        <v>0</v>
      </c>
      <c r="S82">
        <v>0.93</v>
      </c>
      <c r="T82">
        <v>43</v>
      </c>
      <c r="V82">
        <f t="shared" si="16"/>
        <v>0.0043859649122807</v>
      </c>
      <c r="W82">
        <f t="shared" si="17"/>
        <v>86.8421052631579</v>
      </c>
      <c r="X82">
        <f t="shared" si="18"/>
        <v>8</v>
      </c>
      <c r="Y82">
        <f t="shared" si="19"/>
        <v>6</v>
      </c>
    </row>
    <row r="83" spans="1:25">
      <c r="A83" t="s">
        <v>167</v>
      </c>
      <c r="B83" t="s">
        <v>168</v>
      </c>
      <c r="C83">
        <v>40</v>
      </c>
      <c r="D83" t="s">
        <v>28</v>
      </c>
      <c r="E83">
        <v>1</v>
      </c>
      <c r="F83">
        <v>35</v>
      </c>
      <c r="G83">
        <v>752543</v>
      </c>
      <c r="H83">
        <v>1</v>
      </c>
      <c r="I83" s="2" t="s">
        <v>169</v>
      </c>
      <c r="J83" s="2">
        <v>1</v>
      </c>
      <c r="K83" s="2"/>
      <c r="L83" s="2" t="e">
        <f t="shared" si="15"/>
        <v>#DIV/0!</v>
      </c>
      <c r="T83">
        <v>32</v>
      </c>
      <c r="U83">
        <v>6</v>
      </c>
      <c r="V83" t="e">
        <f t="shared" si="16"/>
        <v>#DIV/0!</v>
      </c>
      <c r="W83" t="e">
        <f t="shared" si="17"/>
        <v>#DIV/0!</v>
      </c>
      <c r="X83">
        <f t="shared" si="18"/>
        <v>1</v>
      </c>
      <c r="Y83">
        <f t="shared" si="19"/>
        <v>0</v>
      </c>
    </row>
    <row r="84" spans="1:25">
      <c r="A84" t="s">
        <v>170</v>
      </c>
      <c r="B84" t="s">
        <v>171</v>
      </c>
      <c r="C84">
        <v>40</v>
      </c>
      <c r="D84" t="s">
        <v>28</v>
      </c>
      <c r="E84">
        <v>0</v>
      </c>
      <c r="F84">
        <v>26</v>
      </c>
      <c r="G84">
        <v>752615</v>
      </c>
      <c r="H84">
        <v>1</v>
      </c>
      <c r="I84" s="2" t="s">
        <v>47</v>
      </c>
      <c r="J84" s="2">
        <v>1</v>
      </c>
      <c r="K84" s="2">
        <v>3</v>
      </c>
      <c r="L84" s="2">
        <f t="shared" si="15"/>
        <v>0.568181818181818</v>
      </c>
      <c r="M84">
        <v>44</v>
      </c>
      <c r="N84">
        <v>25</v>
      </c>
      <c r="O84">
        <v>4</v>
      </c>
      <c r="P84">
        <v>131</v>
      </c>
      <c r="Q84">
        <v>4</v>
      </c>
      <c r="R84">
        <v>0</v>
      </c>
      <c r="S84">
        <v>0.92</v>
      </c>
      <c r="T84">
        <v>37</v>
      </c>
      <c r="U84">
        <v>9.5</v>
      </c>
      <c r="V84">
        <f t="shared" si="16"/>
        <v>0.00477099236641221</v>
      </c>
      <c r="W84">
        <f t="shared" si="17"/>
        <v>109.160305343511</v>
      </c>
      <c r="X84">
        <f t="shared" si="18"/>
        <v>4</v>
      </c>
      <c r="Y84">
        <f t="shared" si="19"/>
        <v>7</v>
      </c>
    </row>
    <row r="85" spans="1:25">
      <c r="A85" t="s">
        <v>170</v>
      </c>
      <c r="B85" t="s">
        <v>172</v>
      </c>
      <c r="C85">
        <v>32</v>
      </c>
      <c r="D85" t="s">
        <v>25</v>
      </c>
      <c r="E85">
        <v>4</v>
      </c>
      <c r="F85">
        <v>69</v>
      </c>
      <c r="G85">
        <v>703205</v>
      </c>
      <c r="H85">
        <v>2</v>
      </c>
      <c r="I85" s="2" t="s">
        <v>173</v>
      </c>
      <c r="J85" s="2">
        <v>3</v>
      </c>
      <c r="K85" s="2">
        <v>1</v>
      </c>
      <c r="L85" s="2">
        <f t="shared" si="15"/>
        <v>1.33333333333333</v>
      </c>
      <c r="M85">
        <v>18</v>
      </c>
      <c r="N85">
        <v>24</v>
      </c>
      <c r="O85">
        <v>5</v>
      </c>
      <c r="P85">
        <v>124</v>
      </c>
      <c r="Q85">
        <v>4</v>
      </c>
      <c r="R85">
        <v>0</v>
      </c>
      <c r="S85">
        <v>0.81</v>
      </c>
      <c r="T85">
        <v>33</v>
      </c>
      <c r="U85">
        <v>13.1</v>
      </c>
      <c r="V85">
        <f t="shared" si="16"/>
        <v>0.00604838709677419</v>
      </c>
      <c r="W85">
        <f t="shared" si="17"/>
        <v>120.193548387097</v>
      </c>
      <c r="X85">
        <f t="shared" si="18"/>
        <v>9</v>
      </c>
      <c r="Y85">
        <f t="shared" si="19"/>
        <v>5</v>
      </c>
    </row>
    <row r="86" spans="1:25">
      <c r="A86" t="s">
        <v>174</v>
      </c>
      <c r="B86" t="s">
        <v>175</v>
      </c>
      <c r="C86">
        <v>32</v>
      </c>
      <c r="D86" t="s">
        <v>25</v>
      </c>
      <c r="E86">
        <v>0</v>
      </c>
      <c r="F86">
        <v>28</v>
      </c>
      <c r="G86">
        <v>753042</v>
      </c>
      <c r="H86">
        <v>1</v>
      </c>
      <c r="I86" s="2" t="s">
        <v>176</v>
      </c>
      <c r="J86" s="2">
        <v>1</v>
      </c>
      <c r="K86" s="2">
        <v>3</v>
      </c>
      <c r="L86" s="2">
        <f t="shared" si="15"/>
        <v>0.551020408163265</v>
      </c>
      <c r="M86">
        <v>98</v>
      </c>
      <c r="N86">
        <v>54</v>
      </c>
      <c r="O86">
        <v>3</v>
      </c>
      <c r="P86">
        <v>152</v>
      </c>
      <c r="Q86">
        <v>4</v>
      </c>
      <c r="R86">
        <v>0</v>
      </c>
      <c r="S86">
        <v>0.84</v>
      </c>
      <c r="T86">
        <v>35</v>
      </c>
      <c r="V86">
        <f t="shared" si="16"/>
        <v>0.0111019736842105</v>
      </c>
      <c r="W86">
        <f t="shared" si="17"/>
        <v>487.421052631579</v>
      </c>
      <c r="X86">
        <f t="shared" si="18"/>
        <v>3</v>
      </c>
      <c r="Y86">
        <f t="shared" si="19"/>
        <v>7</v>
      </c>
    </row>
    <row r="87" spans="1:25">
      <c r="A87" t="s">
        <v>177</v>
      </c>
      <c r="B87" t="s">
        <v>178</v>
      </c>
      <c r="C87">
        <v>32</v>
      </c>
      <c r="D87" t="s">
        <v>25</v>
      </c>
      <c r="E87">
        <v>1</v>
      </c>
      <c r="F87">
        <v>30</v>
      </c>
      <c r="G87">
        <v>753255</v>
      </c>
      <c r="H87">
        <v>1</v>
      </c>
      <c r="I87" s="2" t="s">
        <v>176</v>
      </c>
      <c r="J87" s="2">
        <v>1</v>
      </c>
      <c r="K87" s="2">
        <v>1</v>
      </c>
      <c r="L87" s="2">
        <f t="shared" si="15"/>
        <v>1.3</v>
      </c>
      <c r="M87">
        <v>20</v>
      </c>
      <c r="N87">
        <v>26</v>
      </c>
      <c r="O87">
        <v>5</v>
      </c>
      <c r="P87">
        <v>78</v>
      </c>
      <c r="Q87">
        <v>5</v>
      </c>
      <c r="R87">
        <v>0</v>
      </c>
      <c r="S87">
        <v>0.9</v>
      </c>
      <c r="T87">
        <v>42</v>
      </c>
      <c r="V87">
        <f t="shared" si="16"/>
        <v>0.0104166666666667</v>
      </c>
      <c r="W87">
        <f t="shared" si="17"/>
        <v>100</v>
      </c>
      <c r="X87">
        <f t="shared" si="18"/>
        <v>6</v>
      </c>
      <c r="Y87">
        <f t="shared" si="19"/>
        <v>6</v>
      </c>
    </row>
    <row r="88" spans="1:25">
      <c r="A88" t="s">
        <v>179</v>
      </c>
      <c r="B88" t="s">
        <v>180</v>
      </c>
      <c r="C88">
        <v>40</v>
      </c>
      <c r="D88" t="s">
        <v>28</v>
      </c>
      <c r="E88">
        <v>2</v>
      </c>
      <c r="F88">
        <v>44</v>
      </c>
      <c r="G88">
        <v>751976</v>
      </c>
      <c r="H88">
        <v>1</v>
      </c>
      <c r="I88" s="2" t="s">
        <v>47</v>
      </c>
      <c r="J88" s="2">
        <v>1</v>
      </c>
      <c r="K88" s="2">
        <v>1</v>
      </c>
      <c r="L88" s="2">
        <f t="shared" si="15"/>
        <v>1.66666666666667</v>
      </c>
      <c r="M88">
        <v>12</v>
      </c>
      <c r="N88">
        <v>20</v>
      </c>
      <c r="O88">
        <v>2</v>
      </c>
      <c r="P88">
        <v>183</v>
      </c>
      <c r="Q88">
        <v>3</v>
      </c>
      <c r="R88">
        <v>0</v>
      </c>
      <c r="S88">
        <v>0.97</v>
      </c>
      <c r="T88">
        <v>28</v>
      </c>
      <c r="U88">
        <v>12.2</v>
      </c>
      <c r="V88">
        <f t="shared" si="16"/>
        <v>0.00273224043715847</v>
      </c>
      <c r="W88">
        <f t="shared" si="17"/>
        <v>28.8524590163934</v>
      </c>
      <c r="X88">
        <f t="shared" si="18"/>
        <v>4</v>
      </c>
      <c r="Y88">
        <f t="shared" si="19"/>
        <v>4</v>
      </c>
    </row>
    <row r="89" spans="1:25">
      <c r="A89" t="s">
        <v>181</v>
      </c>
      <c r="B89" t="s">
        <v>182</v>
      </c>
      <c r="C89">
        <v>40</v>
      </c>
      <c r="D89" t="s">
        <v>28</v>
      </c>
      <c r="E89">
        <v>2</v>
      </c>
      <c r="F89">
        <v>43</v>
      </c>
      <c r="G89">
        <v>755990</v>
      </c>
      <c r="H89">
        <v>1</v>
      </c>
      <c r="I89" s="2" t="s">
        <v>183</v>
      </c>
      <c r="J89" s="2">
        <v>1</v>
      </c>
      <c r="K89" s="2">
        <v>3</v>
      </c>
      <c r="L89" s="2">
        <f t="shared" si="15"/>
        <v>0.3125</v>
      </c>
      <c r="M89">
        <v>112</v>
      </c>
      <c r="N89">
        <v>35</v>
      </c>
      <c r="O89">
        <v>3</v>
      </c>
      <c r="P89">
        <v>154</v>
      </c>
      <c r="Q89">
        <v>4</v>
      </c>
      <c r="R89">
        <v>0</v>
      </c>
      <c r="S89">
        <v>0.94</v>
      </c>
      <c r="T89">
        <v>43</v>
      </c>
      <c r="V89">
        <f t="shared" si="16"/>
        <v>0.00568181818181818</v>
      </c>
      <c r="W89">
        <f t="shared" si="17"/>
        <v>547.272727272727</v>
      </c>
      <c r="X89">
        <f t="shared" si="18"/>
        <v>5</v>
      </c>
      <c r="Y89">
        <f t="shared" si="19"/>
        <v>7</v>
      </c>
    </row>
    <row r="90" spans="1:25">
      <c r="A90" t="s">
        <v>184</v>
      </c>
      <c r="B90" t="s">
        <v>185</v>
      </c>
      <c r="C90">
        <v>40</v>
      </c>
      <c r="D90" t="s">
        <v>28</v>
      </c>
      <c r="E90">
        <v>2</v>
      </c>
      <c r="F90">
        <v>45</v>
      </c>
      <c r="H90">
        <v>1</v>
      </c>
      <c r="I90" s="2" t="s">
        <v>34</v>
      </c>
      <c r="J90" s="2">
        <v>2</v>
      </c>
      <c r="K90" s="2"/>
      <c r="L90" s="2" t="e">
        <f t="shared" si="15"/>
        <v>#DIV/0!</v>
      </c>
      <c r="V90" t="e">
        <f t="shared" si="16"/>
        <v>#DIV/0!</v>
      </c>
      <c r="W90" t="e">
        <f t="shared" si="17"/>
        <v>#DIV/0!</v>
      </c>
      <c r="X90">
        <f t="shared" si="18"/>
        <v>2</v>
      </c>
      <c r="Y90">
        <f t="shared" si="19"/>
        <v>0</v>
      </c>
    </row>
    <row r="91" spans="1:25">
      <c r="A91" t="s">
        <v>186</v>
      </c>
      <c r="B91" t="s">
        <v>187</v>
      </c>
      <c r="C91">
        <v>40</v>
      </c>
      <c r="D91" t="s">
        <v>28</v>
      </c>
      <c r="E91">
        <v>1</v>
      </c>
      <c r="F91">
        <v>31</v>
      </c>
      <c r="G91">
        <v>756003</v>
      </c>
      <c r="H91">
        <v>1</v>
      </c>
      <c r="I91" s="2" t="s">
        <v>188</v>
      </c>
      <c r="J91" s="2">
        <v>1</v>
      </c>
      <c r="K91" s="2">
        <v>2</v>
      </c>
      <c r="L91" s="2">
        <f t="shared" si="15"/>
        <v>0.894736842105263</v>
      </c>
      <c r="M91">
        <v>19</v>
      </c>
      <c r="N91">
        <v>17</v>
      </c>
      <c r="O91">
        <v>0</v>
      </c>
      <c r="P91">
        <v>244</v>
      </c>
      <c r="Q91">
        <v>2</v>
      </c>
      <c r="R91">
        <v>0</v>
      </c>
      <c r="S91">
        <v>1.04</v>
      </c>
      <c r="T91" t="s">
        <v>107</v>
      </c>
      <c r="V91">
        <f t="shared" si="16"/>
        <v>0.00174180327868852</v>
      </c>
      <c r="W91">
        <f t="shared" si="17"/>
        <v>20.5184426229508</v>
      </c>
      <c r="X91">
        <f t="shared" si="18"/>
        <v>1</v>
      </c>
      <c r="Y91">
        <f t="shared" si="19"/>
        <v>4</v>
      </c>
    </row>
    <row r="92" ht="12" customHeight="1" spans="1:25">
      <c r="A92" t="s">
        <v>189</v>
      </c>
      <c r="B92" t="s">
        <v>190</v>
      </c>
      <c r="C92">
        <v>40</v>
      </c>
      <c r="D92" t="s">
        <v>28</v>
      </c>
      <c r="E92">
        <v>2</v>
      </c>
      <c r="F92">
        <v>42</v>
      </c>
      <c r="G92">
        <v>756740</v>
      </c>
      <c r="H92">
        <v>1</v>
      </c>
      <c r="I92" s="2" t="s">
        <v>191</v>
      </c>
      <c r="J92" s="2">
        <v>0</v>
      </c>
      <c r="K92" s="2">
        <v>1</v>
      </c>
      <c r="L92" s="2">
        <f t="shared" si="15"/>
        <v>1.33333333333333</v>
      </c>
      <c r="M92">
        <v>18</v>
      </c>
      <c r="N92">
        <v>24</v>
      </c>
      <c r="O92">
        <v>5</v>
      </c>
      <c r="P92">
        <v>62</v>
      </c>
      <c r="Q92">
        <v>5</v>
      </c>
      <c r="R92">
        <v>1</v>
      </c>
      <c r="S92">
        <v>1.1</v>
      </c>
      <c r="V92">
        <f t="shared" si="16"/>
        <v>0.00967741935483871</v>
      </c>
      <c r="W92">
        <f t="shared" si="17"/>
        <v>146.322580645161</v>
      </c>
      <c r="X92">
        <f t="shared" si="18"/>
        <v>7</v>
      </c>
      <c r="Y92">
        <f t="shared" si="19"/>
        <v>7</v>
      </c>
    </row>
    <row r="93" spans="1:25">
      <c r="A93" t="s">
        <v>192</v>
      </c>
      <c r="B93" t="s">
        <v>193</v>
      </c>
      <c r="C93">
        <v>40</v>
      </c>
      <c r="D93" t="s">
        <v>28</v>
      </c>
      <c r="E93">
        <v>1</v>
      </c>
      <c r="F93">
        <v>32</v>
      </c>
      <c r="G93">
        <v>757747</v>
      </c>
      <c r="H93">
        <v>2</v>
      </c>
      <c r="I93" s="2" t="s">
        <v>58</v>
      </c>
      <c r="J93" s="2">
        <v>1</v>
      </c>
      <c r="K93" s="2">
        <v>2</v>
      </c>
      <c r="L93" s="2">
        <f t="shared" si="15"/>
        <v>0.848484848484849</v>
      </c>
      <c r="M93">
        <v>33</v>
      </c>
      <c r="N93">
        <v>28</v>
      </c>
      <c r="O93">
        <v>2</v>
      </c>
      <c r="P93">
        <v>198</v>
      </c>
      <c r="Q93">
        <v>3</v>
      </c>
      <c r="R93">
        <v>0</v>
      </c>
      <c r="S93">
        <v>1.05</v>
      </c>
      <c r="T93">
        <v>42</v>
      </c>
      <c r="U93">
        <v>14.2</v>
      </c>
      <c r="V93">
        <f t="shared" si="16"/>
        <v>0.00353535353535354</v>
      </c>
      <c r="W93">
        <f t="shared" si="17"/>
        <v>74.6666666666667</v>
      </c>
      <c r="X93">
        <f t="shared" si="18"/>
        <v>3</v>
      </c>
      <c r="Y93">
        <f t="shared" si="19"/>
        <v>5</v>
      </c>
    </row>
    <row r="94" spans="1:25">
      <c r="A94" t="s">
        <v>194</v>
      </c>
      <c r="B94" t="s">
        <v>195</v>
      </c>
      <c r="C94">
        <v>32</v>
      </c>
      <c r="D94" t="s">
        <v>25</v>
      </c>
      <c r="E94">
        <v>1</v>
      </c>
      <c r="F94">
        <v>32</v>
      </c>
      <c r="G94">
        <v>727664</v>
      </c>
      <c r="H94">
        <v>1</v>
      </c>
      <c r="I94" s="2" t="s">
        <v>196</v>
      </c>
      <c r="J94" s="2">
        <v>4</v>
      </c>
      <c r="K94" s="2">
        <v>0</v>
      </c>
      <c r="L94" s="2">
        <f t="shared" si="15"/>
        <v>8.72727272727273</v>
      </c>
      <c r="M94">
        <v>286</v>
      </c>
      <c r="N94">
        <v>2496</v>
      </c>
      <c r="O94">
        <v>4</v>
      </c>
      <c r="P94">
        <v>133</v>
      </c>
      <c r="Q94">
        <v>4</v>
      </c>
      <c r="R94">
        <v>1</v>
      </c>
      <c r="S94">
        <v>1.21</v>
      </c>
      <c r="T94">
        <v>42</v>
      </c>
      <c r="U94">
        <v>34.5</v>
      </c>
      <c r="V94">
        <f t="shared" si="16"/>
        <v>0.586466165413534</v>
      </c>
      <c r="W94">
        <f t="shared" si="17"/>
        <v>85877.4135338346</v>
      </c>
      <c r="X94">
        <f t="shared" si="18"/>
        <v>5</v>
      </c>
      <c r="Y94">
        <f t="shared" si="19"/>
        <v>5</v>
      </c>
    </row>
    <row r="95" spans="1:25">
      <c r="A95" t="s">
        <v>194</v>
      </c>
      <c r="B95" t="s">
        <v>197</v>
      </c>
      <c r="C95">
        <v>32</v>
      </c>
      <c r="D95" t="s">
        <v>25</v>
      </c>
      <c r="E95">
        <v>3</v>
      </c>
      <c r="F95">
        <v>52</v>
      </c>
      <c r="G95">
        <v>752482</v>
      </c>
      <c r="H95">
        <v>2</v>
      </c>
      <c r="I95" s="2" t="s">
        <v>68</v>
      </c>
      <c r="J95" s="2">
        <v>2</v>
      </c>
      <c r="K95" s="2">
        <v>3</v>
      </c>
      <c r="L95" s="2">
        <f t="shared" si="15"/>
        <v>0.241813602015113</v>
      </c>
      <c r="M95">
        <v>397</v>
      </c>
      <c r="N95">
        <v>96</v>
      </c>
      <c r="R95">
        <v>1</v>
      </c>
      <c r="S95">
        <v>1.18</v>
      </c>
      <c r="T95">
        <v>34</v>
      </c>
      <c r="U95">
        <v>64.4</v>
      </c>
      <c r="V95" t="e">
        <f t="shared" si="16"/>
        <v>#DIV/0!</v>
      </c>
      <c r="W95" t="e">
        <f t="shared" si="17"/>
        <v>#DIV/0!</v>
      </c>
      <c r="X95">
        <f t="shared" si="18"/>
        <v>3</v>
      </c>
      <c r="Y95">
        <f t="shared" si="19"/>
        <v>4</v>
      </c>
    </row>
    <row r="96" spans="1:25">
      <c r="A96" t="s">
        <v>198</v>
      </c>
      <c r="B96" t="s">
        <v>199</v>
      </c>
      <c r="C96">
        <v>40</v>
      </c>
      <c r="D96" t="s">
        <v>28</v>
      </c>
      <c r="E96">
        <v>0</v>
      </c>
      <c r="F96">
        <v>29</v>
      </c>
      <c r="G96">
        <v>759051</v>
      </c>
      <c r="H96">
        <v>2</v>
      </c>
      <c r="I96" s="2" t="s">
        <v>196</v>
      </c>
      <c r="J96" s="2">
        <v>4</v>
      </c>
      <c r="K96" s="2">
        <v>2</v>
      </c>
      <c r="L96" s="2">
        <f t="shared" si="15"/>
        <v>0.851063829787234</v>
      </c>
      <c r="M96">
        <v>47</v>
      </c>
      <c r="N96">
        <v>40</v>
      </c>
      <c r="O96">
        <v>4</v>
      </c>
      <c r="P96">
        <v>149</v>
      </c>
      <c r="Q96">
        <v>4</v>
      </c>
      <c r="R96">
        <v>0</v>
      </c>
      <c r="S96">
        <v>0.92</v>
      </c>
      <c r="T96">
        <v>42</v>
      </c>
      <c r="U96">
        <v>13</v>
      </c>
      <c r="V96">
        <f t="shared" si="16"/>
        <v>0.00671140939597315</v>
      </c>
      <c r="W96">
        <f t="shared" si="17"/>
        <v>182.953020134228</v>
      </c>
      <c r="X96">
        <f t="shared" si="18"/>
        <v>4</v>
      </c>
      <c r="Y96">
        <f t="shared" si="19"/>
        <v>6</v>
      </c>
    </row>
    <row r="97" spans="1:25">
      <c r="A97" t="s">
        <v>200</v>
      </c>
      <c r="B97" t="s">
        <v>201</v>
      </c>
      <c r="C97">
        <v>32</v>
      </c>
      <c r="D97" t="s">
        <v>25</v>
      </c>
      <c r="E97">
        <v>4</v>
      </c>
      <c r="F97">
        <v>62</v>
      </c>
      <c r="G97">
        <v>757475</v>
      </c>
      <c r="H97">
        <v>3</v>
      </c>
      <c r="I97" s="2" t="s">
        <v>135</v>
      </c>
      <c r="J97" s="2">
        <v>2</v>
      </c>
      <c r="K97" s="2">
        <v>0</v>
      </c>
      <c r="L97" s="2">
        <f t="shared" si="15"/>
        <v>1.7516339869281</v>
      </c>
      <c r="M97">
        <v>153</v>
      </c>
      <c r="N97">
        <v>268</v>
      </c>
      <c r="O97">
        <v>5</v>
      </c>
      <c r="P97">
        <v>95</v>
      </c>
      <c r="Q97">
        <v>5</v>
      </c>
      <c r="R97">
        <v>1</v>
      </c>
      <c r="S97">
        <v>1.48</v>
      </c>
      <c r="T97">
        <v>54</v>
      </c>
      <c r="V97">
        <f t="shared" si="16"/>
        <v>0.0881578947368421</v>
      </c>
      <c r="W97">
        <f t="shared" si="17"/>
        <v>13380.2526315789</v>
      </c>
      <c r="X97">
        <f t="shared" si="18"/>
        <v>9</v>
      </c>
      <c r="Y97">
        <f t="shared" si="19"/>
        <v>6</v>
      </c>
    </row>
    <row r="98" spans="1:25">
      <c r="A98" t="s">
        <v>202</v>
      </c>
      <c r="B98" t="s">
        <v>203</v>
      </c>
      <c r="C98">
        <v>32</v>
      </c>
      <c r="D98" t="s">
        <v>25</v>
      </c>
      <c r="E98">
        <v>1</v>
      </c>
      <c r="F98">
        <v>32</v>
      </c>
      <c r="G98">
        <v>762314</v>
      </c>
      <c r="H98">
        <v>1</v>
      </c>
      <c r="I98" s="2" t="s">
        <v>47</v>
      </c>
      <c r="J98" s="2">
        <v>1</v>
      </c>
      <c r="K98" s="2">
        <v>2</v>
      </c>
      <c r="L98" s="2">
        <f t="shared" si="15"/>
        <v>1.04545454545455</v>
      </c>
      <c r="M98">
        <v>22</v>
      </c>
      <c r="N98">
        <v>23</v>
      </c>
      <c r="O98">
        <v>2</v>
      </c>
      <c r="P98">
        <v>189</v>
      </c>
      <c r="Q98">
        <v>3</v>
      </c>
      <c r="R98">
        <v>0</v>
      </c>
      <c r="S98">
        <v>0.9</v>
      </c>
      <c r="T98" t="s">
        <v>107</v>
      </c>
      <c r="V98">
        <f t="shared" si="16"/>
        <v>0.00380291005291005</v>
      </c>
      <c r="W98">
        <f t="shared" si="17"/>
        <v>42.8359788359788</v>
      </c>
      <c r="X98">
        <f t="shared" si="18"/>
        <v>3</v>
      </c>
      <c r="Y98">
        <f t="shared" si="19"/>
        <v>5</v>
      </c>
    </row>
    <row r="99" spans="1:25">
      <c r="A99" t="s">
        <v>204</v>
      </c>
      <c r="B99" t="s">
        <v>205</v>
      </c>
      <c r="C99">
        <v>32</v>
      </c>
      <c r="D99" t="s">
        <v>25</v>
      </c>
      <c r="E99">
        <v>2</v>
      </c>
      <c r="F99">
        <v>48</v>
      </c>
      <c r="G99">
        <v>763994</v>
      </c>
      <c r="H99">
        <v>2</v>
      </c>
      <c r="I99" s="2" t="s">
        <v>58</v>
      </c>
      <c r="J99" s="2">
        <v>1</v>
      </c>
      <c r="K99" s="2">
        <v>2</v>
      </c>
      <c r="L99" s="2">
        <f t="shared" si="15"/>
        <v>1.11538461538462</v>
      </c>
      <c r="M99">
        <v>26</v>
      </c>
      <c r="N99">
        <v>29</v>
      </c>
      <c r="O99">
        <v>4</v>
      </c>
      <c r="P99">
        <v>145</v>
      </c>
      <c r="Q99">
        <v>4</v>
      </c>
      <c r="R99">
        <v>0</v>
      </c>
      <c r="S99">
        <v>0.9</v>
      </c>
      <c r="T99">
        <v>25</v>
      </c>
      <c r="U99">
        <v>9.5</v>
      </c>
      <c r="V99">
        <f t="shared" si="16"/>
        <v>0.00625</v>
      </c>
      <c r="W99">
        <f t="shared" si="17"/>
        <v>124.8</v>
      </c>
      <c r="X99">
        <f t="shared" si="18"/>
        <v>6</v>
      </c>
      <c r="Y99">
        <f t="shared" si="19"/>
        <v>6</v>
      </c>
    </row>
    <row r="100" spans="2:25">
      <c r="B100" t="s">
        <v>206</v>
      </c>
      <c r="C100">
        <v>40</v>
      </c>
      <c r="D100" t="s">
        <v>28</v>
      </c>
      <c r="E100">
        <v>1</v>
      </c>
      <c r="F100">
        <v>30</v>
      </c>
      <c r="G100">
        <v>764456</v>
      </c>
      <c r="H100">
        <v>2</v>
      </c>
      <c r="I100" s="2" t="s">
        <v>58</v>
      </c>
      <c r="J100" s="2">
        <v>1</v>
      </c>
      <c r="K100" s="2">
        <v>2</v>
      </c>
      <c r="L100" s="2">
        <f t="shared" si="15"/>
        <v>1.02325581395349</v>
      </c>
      <c r="M100">
        <v>43</v>
      </c>
      <c r="N100">
        <v>44</v>
      </c>
      <c r="O100">
        <v>1</v>
      </c>
      <c r="P100">
        <v>208</v>
      </c>
      <c r="Q100">
        <v>3</v>
      </c>
      <c r="R100">
        <v>0</v>
      </c>
      <c r="S100">
        <v>1.02</v>
      </c>
      <c r="T100" t="s">
        <v>107</v>
      </c>
      <c r="U100">
        <v>8.1</v>
      </c>
      <c r="V100">
        <f t="shared" si="16"/>
        <v>0.00528846153846154</v>
      </c>
      <c r="W100">
        <f t="shared" si="17"/>
        <v>136.442307692308</v>
      </c>
      <c r="X100">
        <f t="shared" si="18"/>
        <v>2</v>
      </c>
      <c r="Y100">
        <f t="shared" si="19"/>
        <v>5</v>
      </c>
    </row>
    <row r="101" spans="1:25">
      <c r="A101" t="s">
        <v>207</v>
      </c>
      <c r="B101" t="s">
        <v>208</v>
      </c>
      <c r="C101">
        <v>32</v>
      </c>
      <c r="D101" t="s">
        <v>25</v>
      </c>
      <c r="E101">
        <v>2</v>
      </c>
      <c r="F101">
        <v>41</v>
      </c>
      <c r="G101">
        <v>764753</v>
      </c>
      <c r="H101">
        <v>1</v>
      </c>
      <c r="I101" s="2" t="s">
        <v>88</v>
      </c>
      <c r="J101" s="2">
        <v>3</v>
      </c>
      <c r="K101" s="2">
        <v>2</v>
      </c>
      <c r="L101" s="2">
        <f t="shared" si="15"/>
        <v>1.11904761904762</v>
      </c>
      <c r="M101">
        <v>42</v>
      </c>
      <c r="N101">
        <v>47</v>
      </c>
      <c r="O101">
        <v>2</v>
      </c>
      <c r="P101">
        <v>178</v>
      </c>
      <c r="Q101">
        <v>3</v>
      </c>
      <c r="R101">
        <v>0</v>
      </c>
      <c r="S101">
        <v>0.94</v>
      </c>
      <c r="T101" t="s">
        <v>107</v>
      </c>
      <c r="U101">
        <v>9.8</v>
      </c>
      <c r="V101">
        <f t="shared" si="16"/>
        <v>0.00825140449438202</v>
      </c>
      <c r="W101">
        <f t="shared" si="17"/>
        <v>227.342696629213</v>
      </c>
      <c r="X101">
        <f t="shared" si="18"/>
        <v>4</v>
      </c>
      <c r="Y101">
        <f t="shared" si="19"/>
        <v>5</v>
      </c>
    </row>
    <row r="102" spans="1:25">
      <c r="A102" t="s">
        <v>209</v>
      </c>
      <c r="B102" t="s">
        <v>210</v>
      </c>
      <c r="C102">
        <v>40</v>
      </c>
      <c r="D102" t="s">
        <v>28</v>
      </c>
      <c r="E102">
        <v>2</v>
      </c>
      <c r="F102">
        <v>45</v>
      </c>
      <c r="G102">
        <v>764749</v>
      </c>
      <c r="H102">
        <v>2</v>
      </c>
      <c r="I102" s="2" t="s">
        <v>58</v>
      </c>
      <c r="J102" s="2">
        <v>1</v>
      </c>
      <c r="K102" s="2">
        <v>2</v>
      </c>
      <c r="L102" s="2">
        <f t="shared" si="15"/>
        <v>0.896551724137931</v>
      </c>
      <c r="M102">
        <v>29</v>
      </c>
      <c r="N102">
        <v>26</v>
      </c>
      <c r="O102">
        <v>3</v>
      </c>
      <c r="P102">
        <v>168</v>
      </c>
      <c r="Q102">
        <v>3</v>
      </c>
      <c r="R102">
        <v>0</v>
      </c>
      <c r="S102">
        <v>1</v>
      </c>
      <c r="T102" t="s">
        <v>107</v>
      </c>
      <c r="U102">
        <v>12.8</v>
      </c>
      <c r="V102">
        <f t="shared" si="16"/>
        <v>0.00386904761904762</v>
      </c>
      <c r="W102">
        <f t="shared" si="17"/>
        <v>100.982142857143</v>
      </c>
      <c r="X102">
        <f t="shared" si="18"/>
        <v>5</v>
      </c>
      <c r="Y102">
        <f t="shared" si="19"/>
        <v>5</v>
      </c>
    </row>
    <row r="103" spans="1:25">
      <c r="A103" t="s">
        <v>211</v>
      </c>
      <c r="B103" t="s">
        <v>212</v>
      </c>
      <c r="C103">
        <v>40</v>
      </c>
      <c r="D103" t="s">
        <v>28</v>
      </c>
      <c r="E103">
        <v>1</v>
      </c>
      <c r="F103">
        <v>30</v>
      </c>
      <c r="G103">
        <v>702868</v>
      </c>
      <c r="H103">
        <v>1</v>
      </c>
      <c r="I103" s="2" t="s">
        <v>47</v>
      </c>
      <c r="J103" s="2">
        <v>1</v>
      </c>
      <c r="K103" s="2"/>
      <c r="L103" s="2" t="e">
        <f t="shared" si="15"/>
        <v>#DIV/0!</v>
      </c>
      <c r="O103">
        <v>2</v>
      </c>
      <c r="P103">
        <v>185</v>
      </c>
      <c r="Q103">
        <v>3</v>
      </c>
      <c r="R103">
        <v>0</v>
      </c>
      <c r="T103" t="s">
        <v>107</v>
      </c>
      <c r="U103">
        <v>11.8</v>
      </c>
      <c r="V103">
        <f t="shared" si="16"/>
        <v>0</v>
      </c>
      <c r="W103">
        <f t="shared" si="17"/>
        <v>0</v>
      </c>
      <c r="X103">
        <f t="shared" si="18"/>
        <v>3</v>
      </c>
      <c r="Y103">
        <f t="shared" si="19"/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长得帅怪我咯  </cp:lastModifiedBy>
  <dcterms:created xsi:type="dcterms:W3CDTF">2018-03-29T03:31:00Z</dcterms:created>
  <dcterms:modified xsi:type="dcterms:W3CDTF">2018-05-11T12:57:35Z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