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Transcend 1/RWTH/simulation/"/>
    </mc:Choice>
  </mc:AlternateContent>
  <bookViews>
    <workbookView xWindow="0" yWindow="460" windowWidth="25600" windowHeight="14240" tabRatio="500" activeTab="2"/>
  </bookViews>
  <sheets>
    <sheet name="clock_error" sheetId="1" r:id="rId1"/>
    <sheet name="2017-08-18_1306" sheetId="2" r:id="rId2"/>
    <sheet name="log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2" i="3" l="1"/>
  <c r="H62" i="3"/>
  <c r="G62" i="3"/>
  <c r="F62" i="3"/>
  <c r="E62" i="3"/>
  <c r="D62" i="3"/>
  <c r="C62" i="3"/>
  <c r="I38" i="3"/>
  <c r="H38" i="3"/>
  <c r="G38" i="3"/>
  <c r="F38" i="3"/>
  <c r="E38" i="3"/>
  <c r="D38" i="3"/>
  <c r="C38" i="3"/>
  <c r="D34" i="3"/>
  <c r="E34" i="3"/>
  <c r="F34" i="3"/>
  <c r="G34" i="3"/>
  <c r="H34" i="3"/>
  <c r="C34" i="3"/>
  <c r="H18" i="3"/>
  <c r="I18" i="3"/>
  <c r="G18" i="3"/>
  <c r="F18" i="3"/>
  <c r="E18" i="3"/>
  <c r="D18" i="3"/>
  <c r="C18" i="3"/>
  <c r="E14" i="3"/>
  <c r="F14" i="3"/>
  <c r="G14" i="3"/>
  <c r="H14" i="3"/>
  <c r="I14" i="3"/>
  <c r="J14" i="3"/>
  <c r="C14" i="3"/>
  <c r="D14" i="3"/>
  <c r="D11" i="3"/>
  <c r="E11" i="3"/>
  <c r="F11" i="3"/>
  <c r="G11" i="3"/>
  <c r="H11" i="3"/>
  <c r="I11" i="3"/>
  <c r="J11" i="3"/>
  <c r="K11" i="3"/>
  <c r="C11" i="3"/>
  <c r="D8" i="3"/>
  <c r="E8" i="3"/>
  <c r="F8" i="3"/>
  <c r="G8" i="3"/>
  <c r="H8" i="3"/>
  <c r="I8" i="3"/>
  <c r="J8" i="3"/>
  <c r="K8" i="3"/>
  <c r="C8" i="3"/>
  <c r="AD3" i="2"/>
  <c r="AA3" i="2"/>
  <c r="X3" i="2"/>
  <c r="U3" i="2"/>
  <c r="R3" i="2"/>
  <c r="O3" i="2"/>
  <c r="L3" i="2"/>
  <c r="I3" i="2"/>
  <c r="F3" i="2"/>
  <c r="C18" i="2"/>
  <c r="C17" i="2"/>
  <c r="C16" i="2"/>
  <c r="C15" i="2"/>
  <c r="C14" i="2"/>
  <c r="C13" i="2"/>
  <c r="C12" i="2"/>
  <c r="C11" i="2"/>
  <c r="C10" i="2"/>
  <c r="D7" i="1"/>
  <c r="D6" i="1"/>
  <c r="D5" i="1"/>
  <c r="D4" i="1"/>
  <c r="F7" i="1"/>
  <c r="F6" i="1"/>
  <c r="F5" i="1"/>
  <c r="F4" i="1"/>
  <c r="G5" i="1"/>
  <c r="G6" i="1"/>
  <c r="G7" i="1"/>
  <c r="G4" i="1"/>
  <c r="E5" i="1"/>
  <c r="E6" i="1"/>
  <c r="E7" i="1"/>
  <c r="E4" i="1"/>
  <c r="C5" i="1"/>
  <c r="C6" i="1"/>
  <c r="C4" i="1"/>
</calcChain>
</file>

<file path=xl/sharedStrings.xml><?xml version="1.0" encoding="utf-8"?>
<sst xmlns="http://schemas.openxmlformats.org/spreadsheetml/2006/main" count="94" uniqueCount="52">
  <si>
    <t>TCXO</t>
  </si>
  <si>
    <t>time accuracy aging trend</t>
  </si>
  <si>
    <t># free run day</t>
  </si>
  <si>
    <t>delay time</t>
  </si>
  <si>
    <t>slope</t>
  </si>
  <si>
    <t>linear</t>
  </si>
  <si>
    <t>2 poly</t>
  </si>
  <si>
    <t>error rate</t>
  </si>
  <si>
    <t>y=2E-05x2+0.0385x-0.0815</t>
  </si>
  <si>
    <t>y=0.0442x-0.147</t>
  </si>
  <si>
    <t>1~7</t>
  </si>
  <si>
    <t>y=0.02061667x+0.0043</t>
  </si>
  <si>
    <t>simTime</t>
  </si>
  <si>
    <t>running time</t>
  </si>
  <si>
    <t>09:56-12:10</t>
  </si>
  <si>
    <t>2hr 14min</t>
  </si>
  <si>
    <t>7 days</t>
  </si>
  <si>
    <t>duty cycle</t>
  </si>
  <si>
    <t>update freqency</t>
  </si>
  <si>
    <t>update frequency</t>
  </si>
  <si>
    <t>probability</t>
  </si>
  <si>
    <t>(in min)</t>
  </si>
  <si>
    <t>(in ms)</t>
  </si>
  <si>
    <t>https://f1000.com/work/item/4046674/resources/3090614/lspdf</t>
  </si>
  <si>
    <t>slot duration</t>
  </si>
  <si>
    <t>date</t>
  </si>
  <si>
    <t>2017-08-18_0956</t>
  </si>
  <si>
    <t>note</t>
  </si>
  <si>
    <t>5ms</t>
  </si>
  <si>
    <t>error unit in  update frequency</t>
  </si>
  <si>
    <t>(ms)</t>
  </si>
  <si>
    <t>2017-08-18_1306</t>
  </si>
  <si>
    <t>2017-08-22_1157</t>
  </si>
  <si>
    <t>2017-08-22_1439</t>
  </si>
  <si>
    <t>2017-08-21_1349</t>
  </si>
  <si>
    <t>with counting bugs (prob&gt;1)</t>
  </si>
  <si>
    <t>variation at low update frequency</t>
  </si>
  <si>
    <t>change slot duration from 5ms to 25ms</t>
  </si>
  <si>
    <t>25ms</t>
  </si>
  <si>
    <t>2017-08-22_1457</t>
  </si>
  <si>
    <t>100ms</t>
  </si>
  <si>
    <t>200ms</t>
  </si>
  <si>
    <t>50ms</t>
  </si>
  <si>
    <t>2017-08-22_1458</t>
  </si>
  <si>
    <t>2017-08-22_1506</t>
  </si>
  <si>
    <t>day</t>
  </si>
  <si>
    <t>2017-08-22_1540</t>
  </si>
  <si>
    <t>2017-08-23_1223</t>
  </si>
  <si>
    <t xml:space="preserve"> 2017-08-23_1224</t>
  </si>
  <si>
    <t>2017-08-23_1233</t>
  </si>
  <si>
    <t>2017-08-23_1234</t>
  </si>
  <si>
    <t>2017-08-23_1304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</si>
</sst>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0" fontId="4" fillId="0" borderId="0" xfId="0" applyFont="1"/>
    <xf numFmtId="10" fontId="4" fillId="0" borderId="0" xfId="0" applyNumberFormat="1" applyFont="1"/>
    <xf numFmtId="9" fontId="4" fillId="0" borderId="0" xfId="0" applyNumberFormat="1" applyFon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clock_error!$A$4:$A$7</c:f>
              <c:numCache>
                <c:formatCode>General</c:formatCode>
                <c:ptCount val="4"/>
                <c:pt idx="0">
                  <c:v>1.0</c:v>
                </c:pt>
                <c:pt idx="1">
                  <c:v>7.0</c:v>
                </c:pt>
                <c:pt idx="2">
                  <c:v>30.0</c:v>
                </c:pt>
                <c:pt idx="3">
                  <c:v>365.0</c:v>
                </c:pt>
              </c:numCache>
            </c:numRef>
          </c:xVal>
          <c:yVal>
            <c:numRef>
              <c:f>clock_error!$B$4:$B$7</c:f>
              <c:numCache>
                <c:formatCode>General</c:formatCode>
                <c:ptCount val="4"/>
                <c:pt idx="0">
                  <c:v>0.0043</c:v>
                </c:pt>
                <c:pt idx="1">
                  <c:v>0.128</c:v>
                </c:pt>
                <c:pt idx="2">
                  <c:v>1.1</c:v>
                </c:pt>
                <c:pt idx="3">
                  <c:v>16.0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1469584"/>
        <c:axId val="-287573488"/>
      </c:scatterChart>
      <c:valAx>
        <c:axId val="-251469584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7573488"/>
        <c:crosses val="autoZero"/>
        <c:crossBetween val="midCat"/>
      </c:valAx>
      <c:valAx>
        <c:axId val="-2875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46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clock_error!$A$4:$B$4</c:f>
              <c:numCache>
                <c:formatCode>General</c:formatCode>
                <c:ptCount val="2"/>
                <c:pt idx="0">
                  <c:v>1.0</c:v>
                </c:pt>
                <c:pt idx="1">
                  <c:v>0.0043</c:v>
                </c:pt>
              </c:numCache>
            </c:numRef>
          </c:xVal>
          <c:yVal>
            <c:numRef>
              <c:f>clock_error!$A$5:$B$5</c:f>
              <c:numCache>
                <c:formatCode>General</c:formatCode>
                <c:ptCount val="2"/>
                <c:pt idx="0">
                  <c:v>7.0</c:v>
                </c:pt>
                <c:pt idx="1">
                  <c:v>0.128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7564208"/>
        <c:axId val="-287561888"/>
      </c:scatterChart>
      <c:valAx>
        <c:axId val="-2875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7561888"/>
        <c:crosses val="autoZero"/>
        <c:crossBetween val="midCat"/>
      </c:valAx>
      <c:valAx>
        <c:axId val="-2875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756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11</xdr:row>
      <xdr:rowOff>82550</xdr:rowOff>
    </xdr:from>
    <xdr:to>
      <xdr:col>8</xdr:col>
      <xdr:colOff>203200</xdr:colOff>
      <xdr:row>24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615950</xdr:colOff>
      <xdr:row>27</xdr:row>
      <xdr:rowOff>31750</xdr:rowOff>
    </xdr:from>
    <xdr:to>
      <xdr:col>5</xdr:col>
      <xdr:colOff>1365250</xdr:colOff>
      <xdr:row>40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38100</xdr:colOff>
      <xdr:row>1</xdr:row>
      <xdr:rowOff>139700</xdr:rowOff>
    </xdr:from>
    <xdr:to>
      <xdr:col>21</xdr:col>
      <xdr:colOff>190500</xdr:colOff>
      <xdr:row>24</xdr:row>
      <xdr:rowOff>139600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342900"/>
          <a:ext cx="10058400" cy="467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32" sqref="F32"/>
    </sheetView>
  </sheetViews>
  <sheetFormatPr baseColWidth="10" defaultRowHeight="16" x14ac:dyDescent="0.2"/>
  <cols>
    <col min="1" max="1" width="12.33203125" customWidth="1"/>
    <col min="2" max="2" width="10.83203125" customWidth="1"/>
    <col min="4" max="4" width="17.6640625" customWidth="1"/>
    <col min="6" max="6" width="25.83203125" customWidth="1"/>
    <col min="7" max="7" width="16.5" customWidth="1"/>
  </cols>
  <sheetData>
    <row r="1" spans="1:10" x14ac:dyDescent="0.2">
      <c r="A1" t="s">
        <v>0</v>
      </c>
      <c r="B1" t="s">
        <v>1</v>
      </c>
      <c r="J1" t="s">
        <v>23</v>
      </c>
    </row>
    <row r="2" spans="1:10" x14ac:dyDescent="0.2">
      <c r="D2" t="s">
        <v>5</v>
      </c>
      <c r="F2" t="s">
        <v>6</v>
      </c>
    </row>
    <row r="3" spans="1:10" x14ac:dyDescent="0.2">
      <c r="A3" t="s">
        <v>2</v>
      </c>
      <c r="B3" t="s">
        <v>3</v>
      </c>
      <c r="C3" t="s">
        <v>4</v>
      </c>
      <c r="D3" t="s">
        <v>9</v>
      </c>
      <c r="E3" t="s">
        <v>7</v>
      </c>
      <c r="F3" s="2" t="s">
        <v>8</v>
      </c>
      <c r="G3" t="s">
        <v>7</v>
      </c>
    </row>
    <row r="4" spans="1:10" x14ac:dyDescent="0.2">
      <c r="A4">
        <v>1</v>
      </c>
      <c r="B4">
        <v>4.3E-3</v>
      </c>
      <c r="C4">
        <f>(B5-B4)/(A5-A4)</f>
        <v>2.0616666666666669E-2</v>
      </c>
      <c r="D4">
        <f>0.0442*A4-0.147</f>
        <v>-0.10279999999999999</v>
      </c>
      <c r="E4" s="1">
        <f>(D4-B4)/B4</f>
        <v>-24.906976744186043</v>
      </c>
      <c r="F4">
        <f>0.00002*A4*A4+0.0385*A4-0.0815</f>
        <v>-4.2980000000000004E-2</v>
      </c>
      <c r="G4" s="1">
        <f>(F4-B4)/B4</f>
        <v>-10.995348837209303</v>
      </c>
      <c r="I4" s="1"/>
    </row>
    <row r="5" spans="1:10" x14ac:dyDescent="0.2">
      <c r="A5">
        <v>7</v>
      </c>
      <c r="B5">
        <v>0.128</v>
      </c>
      <c r="C5">
        <f t="shared" ref="C5:C6" si="0">(B6-B5)/(A6-A5)</f>
        <v>4.2260869565217393E-2</v>
      </c>
      <c r="D5">
        <f>0.0442*A5-0.147</f>
        <v>0.16240000000000002</v>
      </c>
      <c r="E5" s="1">
        <f t="shared" ref="E5:E7" si="1">(D5-B5)/B5</f>
        <v>0.2687500000000001</v>
      </c>
      <c r="F5">
        <f>0.00002*A5*A5+0.0385*A5-0.0815</f>
        <v>0.18897999999999998</v>
      </c>
      <c r="G5" s="1">
        <f t="shared" ref="G5:G7" si="2">(F5-B5)/B5</f>
        <v>0.47640624999999981</v>
      </c>
      <c r="I5" s="1"/>
    </row>
    <row r="6" spans="1:10" x14ac:dyDescent="0.2">
      <c r="A6">
        <v>30</v>
      </c>
      <c r="B6">
        <v>1.1000000000000001</v>
      </c>
      <c r="C6">
        <f t="shared" si="0"/>
        <v>4.4477611940298506E-2</v>
      </c>
      <c r="D6">
        <f>0.0442*A6-0.147</f>
        <v>1.179</v>
      </c>
      <c r="E6" s="1">
        <f t="shared" si="1"/>
        <v>7.1818181818181781E-2</v>
      </c>
      <c r="F6">
        <f>0.00002*A6*A6+0.0385*A6-0.0815</f>
        <v>1.0915000000000001</v>
      </c>
      <c r="G6" s="1">
        <f t="shared" si="2"/>
        <v>-7.7272727272726834E-3</v>
      </c>
      <c r="I6" s="1"/>
    </row>
    <row r="7" spans="1:10" x14ac:dyDescent="0.2">
      <c r="A7">
        <v>365</v>
      </c>
      <c r="B7">
        <v>16</v>
      </c>
      <c r="D7">
        <f>0.0442*A7-0.147</f>
        <v>15.986000000000002</v>
      </c>
      <c r="E7" s="1">
        <f t="shared" si="1"/>
        <v>-8.7499999999984812E-4</v>
      </c>
      <c r="F7">
        <f>0.00002*A7*A7+0.0385*A7-0.0815</f>
        <v>16.6355</v>
      </c>
      <c r="G7" s="1">
        <f t="shared" si="2"/>
        <v>3.9718750000000025E-2</v>
      </c>
      <c r="I7" s="1"/>
    </row>
    <row r="9" spans="1:10" x14ac:dyDescent="0.2">
      <c r="B9" t="s">
        <v>10</v>
      </c>
      <c r="C9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>
      <selection activeCell="B2" sqref="B2"/>
    </sheetView>
  </sheetViews>
  <sheetFormatPr baseColWidth="10" defaultRowHeight="16" x14ac:dyDescent="0.2"/>
  <cols>
    <col min="1" max="1" width="14.1640625" customWidth="1"/>
    <col min="5" max="5" width="15.1640625" customWidth="1"/>
  </cols>
  <sheetData>
    <row r="1" spans="1:30" x14ac:dyDescent="0.2">
      <c r="A1" t="s">
        <v>13</v>
      </c>
      <c r="B1" t="s">
        <v>14</v>
      </c>
      <c r="C1" t="s">
        <v>15</v>
      </c>
    </row>
    <row r="2" spans="1:30" x14ac:dyDescent="0.2">
      <c r="A2" t="s">
        <v>12</v>
      </c>
      <c r="B2">
        <v>604800000</v>
      </c>
      <c r="C2" t="s">
        <v>16</v>
      </c>
    </row>
    <row r="3" spans="1:30" x14ac:dyDescent="0.2">
      <c r="A3" t="s">
        <v>17</v>
      </c>
      <c r="B3">
        <v>0.01</v>
      </c>
      <c r="E3" t="s">
        <v>19</v>
      </c>
      <c r="F3">
        <f>C10</f>
        <v>300000</v>
      </c>
      <c r="H3" t="s">
        <v>19</v>
      </c>
      <c r="I3">
        <f>C11</f>
        <v>600000</v>
      </c>
      <c r="K3" t="s">
        <v>19</v>
      </c>
      <c r="L3">
        <f>C12</f>
        <v>1800000</v>
      </c>
      <c r="N3" t="s">
        <v>19</v>
      </c>
      <c r="O3">
        <f>C13</f>
        <v>3600000</v>
      </c>
      <c r="Q3" t="s">
        <v>19</v>
      </c>
      <c r="R3">
        <f>C14</f>
        <v>10800000</v>
      </c>
      <c r="T3" t="s">
        <v>19</v>
      </c>
      <c r="U3">
        <f>C15</f>
        <v>21600000</v>
      </c>
      <c r="W3" t="s">
        <v>19</v>
      </c>
      <c r="X3">
        <f>C16</f>
        <v>43200000</v>
      </c>
      <c r="Z3" t="s">
        <v>19</v>
      </c>
      <c r="AA3">
        <f>C17</f>
        <v>86400000</v>
      </c>
      <c r="AC3" t="s">
        <v>19</v>
      </c>
      <c r="AD3">
        <f>C18</f>
        <v>172800000</v>
      </c>
    </row>
    <row r="4" spans="1:30" x14ac:dyDescent="0.2">
      <c r="B4">
        <v>0.02</v>
      </c>
      <c r="E4" t="s">
        <v>17</v>
      </c>
      <c r="F4" t="s">
        <v>20</v>
      </c>
      <c r="H4" t="s">
        <v>17</v>
      </c>
      <c r="I4" t="s">
        <v>20</v>
      </c>
      <c r="K4" t="s">
        <v>17</v>
      </c>
      <c r="L4" t="s">
        <v>20</v>
      </c>
      <c r="N4" t="s">
        <v>17</v>
      </c>
      <c r="O4" t="s">
        <v>20</v>
      </c>
      <c r="Q4" t="s">
        <v>17</v>
      </c>
      <c r="R4" t="s">
        <v>20</v>
      </c>
      <c r="T4" t="s">
        <v>17</v>
      </c>
      <c r="U4" t="s">
        <v>20</v>
      </c>
      <c r="W4" t="s">
        <v>17</v>
      </c>
      <c r="X4" t="s">
        <v>20</v>
      </c>
      <c r="Z4" t="s">
        <v>17</v>
      </c>
      <c r="AA4" t="s">
        <v>20</v>
      </c>
      <c r="AC4" t="s">
        <v>17</v>
      </c>
      <c r="AD4" t="s">
        <v>20</v>
      </c>
    </row>
    <row r="5" spans="1:30" x14ac:dyDescent="0.2">
      <c r="B5">
        <v>0.05</v>
      </c>
    </row>
    <row r="6" spans="1:30" x14ac:dyDescent="0.2">
      <c r="B6">
        <v>0.1</v>
      </c>
    </row>
    <row r="7" spans="1:30" x14ac:dyDescent="0.2">
      <c r="B7">
        <v>0.2</v>
      </c>
    </row>
    <row r="8" spans="1:30" x14ac:dyDescent="0.2">
      <c r="B8">
        <v>0.5</v>
      </c>
    </row>
    <row r="9" spans="1:30" x14ac:dyDescent="0.2">
      <c r="B9">
        <v>1</v>
      </c>
    </row>
    <row r="10" spans="1:30" x14ac:dyDescent="0.2">
      <c r="A10" t="s">
        <v>18</v>
      </c>
      <c r="B10">
        <v>5</v>
      </c>
      <c r="C10">
        <f t="shared" ref="C10:C18" si="0">B10*60000</f>
        <v>300000</v>
      </c>
    </row>
    <row r="11" spans="1:30" x14ac:dyDescent="0.2">
      <c r="B11">
        <v>10</v>
      </c>
      <c r="C11">
        <f t="shared" si="0"/>
        <v>600000</v>
      </c>
    </row>
    <row r="12" spans="1:30" x14ac:dyDescent="0.2">
      <c r="B12">
        <v>30</v>
      </c>
      <c r="C12">
        <f t="shared" si="0"/>
        <v>1800000</v>
      </c>
    </row>
    <row r="13" spans="1:30" x14ac:dyDescent="0.2">
      <c r="B13">
        <v>60</v>
      </c>
      <c r="C13">
        <f t="shared" si="0"/>
        <v>3600000</v>
      </c>
    </row>
    <row r="14" spans="1:30" x14ac:dyDescent="0.2">
      <c r="B14">
        <v>180</v>
      </c>
      <c r="C14">
        <f t="shared" si="0"/>
        <v>10800000</v>
      </c>
    </row>
    <row r="15" spans="1:30" x14ac:dyDescent="0.2">
      <c r="B15">
        <v>360</v>
      </c>
      <c r="C15">
        <f t="shared" si="0"/>
        <v>21600000</v>
      </c>
    </row>
    <row r="16" spans="1:30" x14ac:dyDescent="0.2">
      <c r="B16">
        <v>720</v>
      </c>
      <c r="C16">
        <f t="shared" si="0"/>
        <v>43200000</v>
      </c>
    </row>
    <row r="17" spans="2:3" x14ac:dyDescent="0.2">
      <c r="B17">
        <v>1440</v>
      </c>
      <c r="C17">
        <f t="shared" si="0"/>
        <v>86400000</v>
      </c>
    </row>
    <row r="18" spans="2:3" x14ac:dyDescent="0.2">
      <c r="B18">
        <v>2880</v>
      </c>
      <c r="C18">
        <f t="shared" si="0"/>
        <v>172800000</v>
      </c>
    </row>
    <row r="19" spans="2:3" x14ac:dyDescent="0.2">
      <c r="B19" t="s">
        <v>21</v>
      </c>
      <c r="C19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topLeftCell="A46" workbookViewId="0">
      <selection activeCell="O65" sqref="O65"/>
    </sheetView>
  </sheetViews>
  <sheetFormatPr baseColWidth="10" defaultRowHeight="16" x14ac:dyDescent="0.2"/>
  <cols>
    <col min="1" max="1" width="30.5" customWidth="1"/>
    <col min="3" max="3" width="16.5" customWidth="1"/>
  </cols>
  <sheetData>
    <row r="1" spans="1:11" x14ac:dyDescent="0.2">
      <c r="A1" t="s">
        <v>25</v>
      </c>
      <c r="B1" t="s">
        <v>24</v>
      </c>
      <c r="C1" t="s">
        <v>17</v>
      </c>
    </row>
    <row r="2" spans="1:11" x14ac:dyDescent="0.2">
      <c r="A2" t="s">
        <v>27</v>
      </c>
      <c r="C2" t="s">
        <v>19</v>
      </c>
    </row>
    <row r="4" spans="1:11" x14ac:dyDescent="0.2">
      <c r="A4" t="s">
        <v>26</v>
      </c>
      <c r="B4" t="s">
        <v>28</v>
      </c>
      <c r="C4" s="3">
        <v>0.01</v>
      </c>
      <c r="D4" s="3">
        <v>0.02</v>
      </c>
      <c r="E4" s="3">
        <v>0.05</v>
      </c>
      <c r="F4" s="3">
        <v>0.1</v>
      </c>
      <c r="G4" s="3">
        <v>0.2</v>
      </c>
      <c r="H4" s="3">
        <v>0.5</v>
      </c>
      <c r="I4" s="3">
        <v>1</v>
      </c>
    </row>
    <row r="5" spans="1:11" x14ac:dyDescent="0.2">
      <c r="A5" t="s">
        <v>29</v>
      </c>
      <c r="C5">
        <v>5</v>
      </c>
      <c r="D5">
        <v>10</v>
      </c>
      <c r="E5">
        <v>30</v>
      </c>
      <c r="F5">
        <v>60</v>
      </c>
      <c r="G5">
        <v>180</v>
      </c>
      <c r="H5">
        <v>360</v>
      </c>
      <c r="I5">
        <v>720</v>
      </c>
      <c r="J5">
        <v>1440</v>
      </c>
      <c r="K5">
        <v>2880</v>
      </c>
    </row>
    <row r="7" spans="1:11" x14ac:dyDescent="0.2">
      <c r="A7" t="s">
        <v>31</v>
      </c>
      <c r="B7" t="s">
        <v>28</v>
      </c>
      <c r="C7" s="3">
        <v>0.01</v>
      </c>
      <c r="D7" s="3">
        <v>0.02</v>
      </c>
      <c r="E7" s="3">
        <v>0.05</v>
      </c>
      <c r="F7" s="3">
        <v>0.1</v>
      </c>
      <c r="G7" s="3">
        <v>0.2</v>
      </c>
      <c r="H7" s="3">
        <v>0.5</v>
      </c>
      <c r="I7" s="3">
        <v>1</v>
      </c>
    </row>
    <row r="8" spans="1:11" x14ac:dyDescent="0.2">
      <c r="A8" t="s">
        <v>35</v>
      </c>
      <c r="C8">
        <f>C5*60000</f>
        <v>300000</v>
      </c>
      <c r="D8">
        <f t="shared" ref="D8:K8" si="0">D5*60000</f>
        <v>600000</v>
      </c>
      <c r="E8">
        <f t="shared" si="0"/>
        <v>1800000</v>
      </c>
      <c r="F8">
        <f t="shared" si="0"/>
        <v>3600000</v>
      </c>
      <c r="G8">
        <f t="shared" si="0"/>
        <v>10800000</v>
      </c>
      <c r="H8">
        <f t="shared" si="0"/>
        <v>21600000</v>
      </c>
      <c r="I8">
        <f t="shared" si="0"/>
        <v>43200000</v>
      </c>
      <c r="J8">
        <f t="shared" si="0"/>
        <v>86400000</v>
      </c>
      <c r="K8">
        <f t="shared" si="0"/>
        <v>172800000</v>
      </c>
    </row>
    <row r="10" spans="1:11" x14ac:dyDescent="0.2">
      <c r="A10" t="s">
        <v>34</v>
      </c>
      <c r="B10" t="s">
        <v>28</v>
      </c>
      <c r="C10" s="3">
        <v>0.01</v>
      </c>
      <c r="D10" s="3">
        <v>0.02</v>
      </c>
      <c r="E10" s="3">
        <v>0.05</v>
      </c>
      <c r="F10" s="3">
        <v>0.1</v>
      </c>
      <c r="G10" s="3">
        <v>0.2</v>
      </c>
      <c r="H10" s="3">
        <v>0.5</v>
      </c>
      <c r="I10" s="3">
        <v>1</v>
      </c>
    </row>
    <row r="11" spans="1:11" x14ac:dyDescent="0.2">
      <c r="A11" t="s">
        <v>36</v>
      </c>
      <c r="B11" t="s">
        <v>30</v>
      </c>
      <c r="C11">
        <f>C5*60000</f>
        <v>300000</v>
      </c>
      <c r="D11">
        <f t="shared" ref="D11:K11" si="1">D5*60000</f>
        <v>600000</v>
      </c>
      <c r="E11">
        <f t="shared" si="1"/>
        <v>1800000</v>
      </c>
      <c r="F11">
        <f t="shared" si="1"/>
        <v>3600000</v>
      </c>
      <c r="G11">
        <f t="shared" si="1"/>
        <v>10800000</v>
      </c>
      <c r="H11">
        <f t="shared" si="1"/>
        <v>21600000</v>
      </c>
      <c r="I11">
        <f t="shared" si="1"/>
        <v>43200000</v>
      </c>
      <c r="J11">
        <f t="shared" si="1"/>
        <v>86400000</v>
      </c>
      <c r="K11">
        <f t="shared" si="1"/>
        <v>172800000</v>
      </c>
    </row>
    <row r="13" spans="1:11" x14ac:dyDescent="0.2">
      <c r="A13" t="s">
        <v>32</v>
      </c>
      <c r="B13" t="s">
        <v>28</v>
      </c>
      <c r="C13" s="3">
        <v>0.01</v>
      </c>
      <c r="D13" s="3">
        <v>0.02</v>
      </c>
      <c r="E13" s="3">
        <v>0.05</v>
      </c>
      <c r="F13" s="3">
        <v>0.1</v>
      </c>
      <c r="G13" s="3">
        <v>0.2</v>
      </c>
      <c r="H13" s="3">
        <v>0.5</v>
      </c>
      <c r="I13" s="3">
        <v>1</v>
      </c>
    </row>
    <row r="14" spans="1:11" x14ac:dyDescent="0.2">
      <c r="A14" t="s">
        <v>37</v>
      </c>
      <c r="C14">
        <f>C15*60000</f>
        <v>60000</v>
      </c>
      <c r="D14">
        <f>D15*60000</f>
        <v>300000</v>
      </c>
      <c r="E14">
        <f t="shared" ref="E14:J14" si="2">E15*60000</f>
        <v>600000</v>
      </c>
      <c r="F14">
        <f t="shared" si="2"/>
        <v>1200000</v>
      </c>
      <c r="G14">
        <f t="shared" si="2"/>
        <v>1800000</v>
      </c>
      <c r="H14">
        <f t="shared" si="2"/>
        <v>2400000</v>
      </c>
      <c r="I14">
        <f t="shared" si="2"/>
        <v>3000000</v>
      </c>
      <c r="J14">
        <f t="shared" si="2"/>
        <v>3600000</v>
      </c>
    </row>
    <row r="15" spans="1:11" x14ac:dyDescent="0.2">
      <c r="C15">
        <v>1</v>
      </c>
      <c r="D15">
        <v>5</v>
      </c>
      <c r="E15">
        <v>10</v>
      </c>
      <c r="F15">
        <v>20</v>
      </c>
      <c r="G15">
        <v>30</v>
      </c>
      <c r="H15">
        <v>40</v>
      </c>
      <c r="I15">
        <v>50</v>
      </c>
      <c r="J15">
        <v>60</v>
      </c>
    </row>
    <row r="17" spans="1:12" x14ac:dyDescent="0.2">
      <c r="A17" t="s">
        <v>33</v>
      </c>
      <c r="B17" t="s">
        <v>38</v>
      </c>
      <c r="C17" s="4">
        <v>1E-4</v>
      </c>
      <c r="D17" s="4">
        <v>5.0000000000000001E-4</v>
      </c>
      <c r="E17" s="4">
        <v>1E-3</v>
      </c>
      <c r="F17" s="4">
        <v>2E-3</v>
      </c>
      <c r="G17" s="4"/>
      <c r="H17" s="3">
        <v>0.01</v>
      </c>
      <c r="I17" s="4">
        <v>2.5000000000000001E-2</v>
      </c>
      <c r="J17" s="3">
        <v>0.05</v>
      </c>
      <c r="K17" s="3"/>
      <c r="L17" s="3"/>
    </row>
    <row r="18" spans="1:12" x14ac:dyDescent="0.2">
      <c r="C18">
        <f>C19*60000</f>
        <v>60000</v>
      </c>
      <c r="D18">
        <f>D19*60000</f>
        <v>300000</v>
      </c>
      <c r="E18">
        <f t="shared" ref="E18" si="3">E19*60000</f>
        <v>600000</v>
      </c>
      <c r="F18">
        <f t="shared" ref="F18" si="4">F19*60000</f>
        <v>1800000</v>
      </c>
      <c r="G18">
        <f t="shared" ref="G18" si="5">G19*60000</f>
        <v>3600000</v>
      </c>
      <c r="H18">
        <f t="shared" ref="H18" si="6">H19*60000</f>
        <v>43200000</v>
      </c>
      <c r="I18">
        <f t="shared" ref="I18" si="7">I19*60000</f>
        <v>86400000</v>
      </c>
    </row>
    <row r="19" spans="1:12" x14ac:dyDescent="0.2">
      <c r="C19">
        <v>1</v>
      </c>
      <c r="D19">
        <v>5</v>
      </c>
      <c r="E19">
        <v>10</v>
      </c>
      <c r="F19">
        <v>30</v>
      </c>
      <c r="G19">
        <v>60</v>
      </c>
      <c r="H19">
        <v>720</v>
      </c>
      <c r="I19">
        <v>1440</v>
      </c>
    </row>
    <row r="21" spans="1:12" x14ac:dyDescent="0.2">
      <c r="A21" t="s">
        <v>39</v>
      </c>
      <c r="B21" t="s">
        <v>40</v>
      </c>
      <c r="C21" s="4">
        <v>1E-4</v>
      </c>
      <c r="D21" s="4">
        <v>5.0000000000000001E-4</v>
      </c>
      <c r="E21" s="4">
        <v>1E-3</v>
      </c>
      <c r="F21" s="4">
        <v>2E-3</v>
      </c>
      <c r="G21" s="4"/>
      <c r="H21" s="3">
        <v>0.01</v>
      </c>
      <c r="I21" s="4">
        <v>2.5000000000000001E-2</v>
      </c>
      <c r="J21" s="3">
        <v>0.05</v>
      </c>
      <c r="K21" s="3"/>
      <c r="L21" s="3"/>
    </row>
    <row r="22" spans="1:12" x14ac:dyDescent="0.2">
      <c r="C22" s="5">
        <v>60000</v>
      </c>
      <c r="D22" s="5">
        <v>300000</v>
      </c>
      <c r="E22" s="5">
        <v>600000</v>
      </c>
      <c r="F22" s="5">
        <v>1800000</v>
      </c>
      <c r="G22" s="5">
        <v>3600000</v>
      </c>
      <c r="H22" s="5">
        <v>43200000</v>
      </c>
      <c r="I22" s="5">
        <v>86400000</v>
      </c>
    </row>
    <row r="23" spans="1:12" x14ac:dyDescent="0.2">
      <c r="C23" s="5">
        <v>1</v>
      </c>
      <c r="D23" s="5">
        <v>5</v>
      </c>
      <c r="E23" s="5">
        <v>10</v>
      </c>
      <c r="F23" s="5">
        <v>30</v>
      </c>
      <c r="G23" s="5">
        <v>60</v>
      </c>
      <c r="H23" s="5">
        <v>720</v>
      </c>
      <c r="I23" s="5">
        <v>1440</v>
      </c>
    </row>
    <row r="25" spans="1:12" x14ac:dyDescent="0.2">
      <c r="A25" t="s">
        <v>43</v>
      </c>
      <c r="B25" t="s">
        <v>41</v>
      </c>
      <c r="C25" s="4">
        <v>1E-4</v>
      </c>
      <c r="D25" s="4">
        <v>5.0000000000000001E-4</v>
      </c>
      <c r="E25" s="4">
        <v>1E-3</v>
      </c>
      <c r="F25" s="4">
        <v>2E-3</v>
      </c>
      <c r="G25" s="4"/>
      <c r="H25" s="3">
        <v>0.01</v>
      </c>
      <c r="I25" s="4">
        <v>2.5000000000000001E-2</v>
      </c>
      <c r="J25" s="3">
        <v>0.05</v>
      </c>
      <c r="K25" s="3"/>
      <c r="L25" s="3"/>
    </row>
    <row r="26" spans="1:12" x14ac:dyDescent="0.2">
      <c r="C26" s="5">
        <v>60000</v>
      </c>
      <c r="D26" s="5">
        <v>300000</v>
      </c>
      <c r="E26" s="5">
        <v>600000</v>
      </c>
      <c r="F26" s="5">
        <v>1800000</v>
      </c>
      <c r="G26" s="5">
        <v>3600000</v>
      </c>
      <c r="H26" s="5">
        <v>43200000</v>
      </c>
      <c r="I26" s="5">
        <v>86400000</v>
      </c>
    </row>
    <row r="27" spans="1:12" x14ac:dyDescent="0.2">
      <c r="C27" s="5">
        <v>1</v>
      </c>
      <c r="D27" s="5">
        <v>5</v>
      </c>
      <c r="E27" s="5">
        <v>10</v>
      </c>
      <c r="F27" s="5">
        <v>30</v>
      </c>
      <c r="G27" s="5">
        <v>60</v>
      </c>
      <c r="H27" s="5">
        <v>720</v>
      </c>
      <c r="I27" s="5">
        <v>1440</v>
      </c>
    </row>
    <row r="29" spans="1:12" x14ac:dyDescent="0.2">
      <c r="A29" s="5" t="s">
        <v>44</v>
      </c>
      <c r="B29" s="5" t="s">
        <v>42</v>
      </c>
      <c r="C29" s="6">
        <v>1E-4</v>
      </c>
      <c r="D29" s="6">
        <v>5.0000000000000001E-4</v>
      </c>
      <c r="E29" s="6">
        <v>1E-3</v>
      </c>
      <c r="F29" s="6">
        <v>2E-3</v>
      </c>
      <c r="G29" s="6"/>
      <c r="H29" s="7">
        <v>0.01</v>
      </c>
      <c r="I29" s="6">
        <v>2.5000000000000001E-2</v>
      </c>
      <c r="J29" s="7">
        <v>0.05</v>
      </c>
      <c r="K29" s="7"/>
      <c r="L29" s="7"/>
    </row>
    <row r="30" spans="1:12" x14ac:dyDescent="0.2">
      <c r="A30" s="5"/>
      <c r="B30" s="5"/>
      <c r="C30" s="5">
        <v>60000</v>
      </c>
      <c r="D30" s="5">
        <v>300000</v>
      </c>
      <c r="E30" s="5">
        <v>600000</v>
      </c>
      <c r="F30" s="5">
        <v>1800000</v>
      </c>
      <c r="G30" s="5">
        <v>3600000</v>
      </c>
      <c r="H30" s="5">
        <v>43200000</v>
      </c>
      <c r="I30" s="5">
        <v>86400000</v>
      </c>
      <c r="J30" s="5"/>
      <c r="K30" s="5"/>
      <c r="L30" s="5"/>
    </row>
    <row r="31" spans="1:12" x14ac:dyDescent="0.2">
      <c r="A31" s="5"/>
      <c r="B31" s="5"/>
      <c r="C31" s="5">
        <v>1</v>
      </c>
      <c r="D31" s="5">
        <v>5</v>
      </c>
      <c r="E31" s="5">
        <v>10</v>
      </c>
      <c r="F31" s="5">
        <v>30</v>
      </c>
      <c r="G31" s="5">
        <v>60</v>
      </c>
      <c r="H31" s="5">
        <v>720</v>
      </c>
      <c r="I31" s="5">
        <v>1440</v>
      </c>
      <c r="J31" s="5"/>
      <c r="K31" s="5"/>
      <c r="L31" s="5"/>
    </row>
    <row r="33" spans="1:12" x14ac:dyDescent="0.2">
      <c r="A33" t="s">
        <v>46</v>
      </c>
      <c r="B33" t="s">
        <v>38</v>
      </c>
      <c r="C33" s="6">
        <v>1E-4</v>
      </c>
      <c r="D33" s="6">
        <v>5.0000000000000001E-4</v>
      </c>
      <c r="E33" s="6">
        <v>1E-3</v>
      </c>
      <c r="F33" s="6">
        <v>2E-3</v>
      </c>
      <c r="G33" s="6"/>
      <c r="H33" s="7">
        <v>0.01</v>
      </c>
      <c r="I33" s="6">
        <v>2.5000000000000001E-2</v>
      </c>
      <c r="J33" s="7">
        <v>0.05</v>
      </c>
      <c r="K33" s="7"/>
      <c r="L33" s="7"/>
    </row>
    <row r="34" spans="1:12" x14ac:dyDescent="0.2">
      <c r="C34">
        <f>C35*24*60*60*1000</f>
        <v>172800000</v>
      </c>
      <c r="D34">
        <f t="shared" ref="D34:H34" si="8">D35*24*60*60*1000</f>
        <v>259200000</v>
      </c>
      <c r="E34">
        <f t="shared" si="8"/>
        <v>345600000</v>
      </c>
      <c r="F34">
        <f t="shared" si="8"/>
        <v>432000000</v>
      </c>
      <c r="G34">
        <f t="shared" si="8"/>
        <v>518400000</v>
      </c>
      <c r="H34">
        <f t="shared" si="8"/>
        <v>604800000</v>
      </c>
    </row>
    <row r="35" spans="1:12" x14ac:dyDescent="0.2">
      <c r="B35" t="s">
        <v>45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</row>
    <row r="37" spans="1:12" x14ac:dyDescent="0.2">
      <c r="A37" t="s">
        <v>47</v>
      </c>
      <c r="B37" t="s">
        <v>38</v>
      </c>
      <c r="C37" s="4">
        <v>1E-4</v>
      </c>
      <c r="D37" s="4">
        <v>5.0000000000000001E-4</v>
      </c>
      <c r="E37" s="4">
        <v>1E-3</v>
      </c>
      <c r="F37" s="4">
        <v>2E-3</v>
      </c>
      <c r="G37" s="4">
        <v>5.0000000000000001E-3</v>
      </c>
      <c r="H37" s="3">
        <v>0.01</v>
      </c>
      <c r="I37" s="4">
        <v>2.5000000000000001E-2</v>
      </c>
      <c r="J37" s="3">
        <v>0.05</v>
      </c>
      <c r="K37" s="3">
        <v>0.1</v>
      </c>
      <c r="L37" s="3">
        <v>0.2</v>
      </c>
    </row>
    <row r="38" spans="1:12" x14ac:dyDescent="0.2">
      <c r="C38">
        <f>C39*60000</f>
        <v>60000</v>
      </c>
      <c r="D38">
        <f>D39*60000</f>
        <v>300000</v>
      </c>
      <c r="E38">
        <f t="shared" ref="E38:I38" si="9">E39*60000</f>
        <v>600000</v>
      </c>
      <c r="F38">
        <f t="shared" si="9"/>
        <v>1800000</v>
      </c>
      <c r="G38">
        <f t="shared" si="9"/>
        <v>3600000</v>
      </c>
      <c r="H38">
        <f t="shared" si="9"/>
        <v>43200000</v>
      </c>
      <c r="I38">
        <f t="shared" si="9"/>
        <v>86400000</v>
      </c>
    </row>
    <row r="39" spans="1:12" x14ac:dyDescent="0.2">
      <c r="C39">
        <v>1</v>
      </c>
      <c r="D39">
        <v>5</v>
      </c>
      <c r="E39">
        <v>10</v>
      </c>
      <c r="F39">
        <v>30</v>
      </c>
      <c r="G39">
        <v>60</v>
      </c>
      <c r="H39">
        <v>720</v>
      </c>
      <c r="I39">
        <v>1440</v>
      </c>
    </row>
    <row r="41" spans="1:12" x14ac:dyDescent="0.2">
      <c r="A41" t="s">
        <v>48</v>
      </c>
      <c r="B41" t="s">
        <v>40</v>
      </c>
      <c r="C41" s="4">
        <v>1E-4</v>
      </c>
      <c r="D41" s="4">
        <v>5.0000000000000001E-4</v>
      </c>
      <c r="E41" s="4">
        <v>1E-3</v>
      </c>
      <c r="F41" s="4">
        <v>2E-3</v>
      </c>
      <c r="G41" s="4">
        <v>5.0000000000000001E-3</v>
      </c>
      <c r="H41" s="3">
        <v>0.01</v>
      </c>
      <c r="I41" s="4">
        <v>2.5000000000000001E-2</v>
      </c>
      <c r="J41" s="3">
        <v>0.05</v>
      </c>
      <c r="K41" s="3">
        <v>0.1</v>
      </c>
      <c r="L41" s="3">
        <v>0.2</v>
      </c>
    </row>
    <row r="42" spans="1:12" x14ac:dyDescent="0.2">
      <c r="C42" s="5">
        <v>60000</v>
      </c>
      <c r="D42" s="5">
        <v>300000</v>
      </c>
      <c r="E42" s="5">
        <v>600000</v>
      </c>
      <c r="F42" s="5">
        <v>1800000</v>
      </c>
      <c r="G42" s="5">
        <v>3600000</v>
      </c>
      <c r="H42" s="5">
        <v>43200000</v>
      </c>
      <c r="I42" s="5">
        <v>86400000</v>
      </c>
    </row>
    <row r="43" spans="1:12" x14ac:dyDescent="0.2">
      <c r="C43" s="5">
        <v>1</v>
      </c>
      <c r="D43" s="5">
        <v>5</v>
      </c>
      <c r="E43" s="5">
        <v>10</v>
      </c>
      <c r="F43" s="5">
        <v>30</v>
      </c>
      <c r="G43" s="5">
        <v>60</v>
      </c>
      <c r="H43" s="5">
        <v>720</v>
      </c>
      <c r="I43" s="5">
        <v>1440</v>
      </c>
    </row>
    <row r="45" spans="1:12" x14ac:dyDescent="0.2">
      <c r="A45" t="s">
        <v>49</v>
      </c>
      <c r="B45" t="s">
        <v>41</v>
      </c>
      <c r="C45" s="4">
        <v>1E-4</v>
      </c>
      <c r="D45" s="4">
        <v>5.0000000000000001E-4</v>
      </c>
      <c r="E45" s="4">
        <v>1E-3</v>
      </c>
      <c r="F45" s="4">
        <v>2E-3</v>
      </c>
      <c r="G45" s="4">
        <v>5.0000000000000001E-3</v>
      </c>
      <c r="H45" s="3">
        <v>0.01</v>
      </c>
      <c r="I45" s="4">
        <v>2.5000000000000001E-2</v>
      </c>
      <c r="J45" s="3">
        <v>0.05</v>
      </c>
      <c r="K45" s="3">
        <v>0.1</v>
      </c>
      <c r="L45" s="3">
        <v>0.2</v>
      </c>
    </row>
    <row r="46" spans="1:12" x14ac:dyDescent="0.2">
      <c r="C46" s="5">
        <v>60000</v>
      </c>
      <c r="D46" s="5">
        <v>300000</v>
      </c>
      <c r="E46" s="5">
        <v>600000</v>
      </c>
      <c r="F46" s="5">
        <v>1800000</v>
      </c>
      <c r="G46" s="5">
        <v>3600000</v>
      </c>
      <c r="H46" s="5">
        <v>43200000</v>
      </c>
      <c r="I46" s="5">
        <v>86400000</v>
      </c>
    </row>
    <row r="47" spans="1:12" x14ac:dyDescent="0.2">
      <c r="C47" s="5">
        <v>1</v>
      </c>
      <c r="D47" s="5">
        <v>5</v>
      </c>
      <c r="E47" s="5">
        <v>10</v>
      </c>
      <c r="F47" s="5">
        <v>30</v>
      </c>
      <c r="G47" s="5">
        <v>60</v>
      </c>
      <c r="H47" s="5">
        <v>720</v>
      </c>
      <c r="I47" s="5">
        <v>1440</v>
      </c>
    </row>
    <row r="49" spans="1:14" x14ac:dyDescent="0.2">
      <c r="A49" s="5" t="s">
        <v>50</v>
      </c>
      <c r="B49" s="5" t="s">
        <v>42</v>
      </c>
      <c r="C49" s="6">
        <v>1E-4</v>
      </c>
      <c r="D49" s="6">
        <v>5.0000000000000001E-4</v>
      </c>
      <c r="E49" s="6">
        <v>1E-3</v>
      </c>
      <c r="F49" s="6">
        <v>2E-3</v>
      </c>
      <c r="G49" s="6">
        <v>5.0000000000000001E-3</v>
      </c>
      <c r="H49" s="7">
        <v>0.01</v>
      </c>
      <c r="I49" s="6">
        <v>2.5000000000000001E-2</v>
      </c>
      <c r="J49" s="7">
        <v>0.05</v>
      </c>
      <c r="K49" s="7">
        <v>0.1</v>
      </c>
      <c r="L49" s="7">
        <v>0.2</v>
      </c>
    </row>
    <row r="50" spans="1:14" x14ac:dyDescent="0.2">
      <c r="A50" s="5"/>
      <c r="B50" s="5"/>
      <c r="C50" s="5">
        <v>60000</v>
      </c>
      <c r="D50" s="5">
        <v>300000</v>
      </c>
      <c r="E50" s="5">
        <v>600000</v>
      </c>
      <c r="F50" s="5">
        <v>1800000</v>
      </c>
      <c r="G50" s="5">
        <v>3600000</v>
      </c>
      <c r="H50" s="5">
        <v>43200000</v>
      </c>
      <c r="I50" s="5">
        <v>86400000</v>
      </c>
      <c r="J50" s="5"/>
      <c r="K50" s="5"/>
      <c r="L50" s="5"/>
    </row>
    <row r="51" spans="1:14" x14ac:dyDescent="0.2">
      <c r="A51" s="5"/>
      <c r="B51" s="5"/>
      <c r="C51" s="5">
        <v>1</v>
      </c>
      <c r="D51" s="5">
        <v>5</v>
      </c>
      <c r="E51" s="5">
        <v>10</v>
      </c>
      <c r="F51" s="5">
        <v>30</v>
      </c>
      <c r="G51" s="5">
        <v>60</v>
      </c>
      <c r="H51" s="5">
        <v>720</v>
      </c>
      <c r="I51" s="5">
        <v>1440</v>
      </c>
      <c r="J51" s="5"/>
      <c r="K51" s="5"/>
      <c r="L51" s="5"/>
    </row>
    <row r="53" spans="1:14" x14ac:dyDescent="0.2">
      <c r="A53" s="5" t="s">
        <v>51</v>
      </c>
      <c r="B53" s="5" t="s">
        <v>28</v>
      </c>
      <c r="C53" s="6">
        <v>1E-4</v>
      </c>
      <c r="D53" s="6">
        <v>5.0000000000000001E-4</v>
      </c>
      <c r="E53" s="6">
        <v>1E-3</v>
      </c>
      <c r="F53" s="6">
        <v>2E-3</v>
      </c>
      <c r="G53" s="6">
        <v>5.0000000000000001E-3</v>
      </c>
      <c r="H53" s="7">
        <v>0.01</v>
      </c>
      <c r="I53" s="6">
        <v>2.5000000000000001E-2</v>
      </c>
      <c r="J53" s="7">
        <v>0.05</v>
      </c>
      <c r="K53" s="7">
        <v>0.1</v>
      </c>
      <c r="L53" s="7">
        <v>0.2</v>
      </c>
    </row>
    <row r="54" spans="1:14" x14ac:dyDescent="0.2">
      <c r="A54" s="5"/>
      <c r="B54" s="5"/>
      <c r="C54" s="5">
        <v>60000</v>
      </c>
      <c r="D54" s="5">
        <v>300000</v>
      </c>
      <c r="E54" s="5">
        <v>600000</v>
      </c>
      <c r="F54" s="5">
        <v>1800000</v>
      </c>
      <c r="G54" s="5">
        <v>3600000</v>
      </c>
      <c r="H54" s="5">
        <v>43200000</v>
      </c>
      <c r="I54" s="5">
        <v>86400000</v>
      </c>
      <c r="J54" s="5"/>
      <c r="K54" s="5"/>
      <c r="L54" s="5"/>
    </row>
    <row r="55" spans="1:14" x14ac:dyDescent="0.2">
      <c r="A55" s="5"/>
      <c r="B55" s="5"/>
      <c r="C55" s="5">
        <v>1</v>
      </c>
      <c r="D55" s="5">
        <v>5</v>
      </c>
      <c r="E55" s="5">
        <v>10</v>
      </c>
      <c r="F55" s="5">
        <v>30</v>
      </c>
      <c r="G55" s="5">
        <v>60</v>
      </c>
      <c r="H55" s="5">
        <v>720</v>
      </c>
      <c r="I55" s="5">
        <v>1440</v>
      </c>
      <c r="J55" s="5"/>
      <c r="K55" s="5"/>
      <c r="L55" s="5"/>
    </row>
    <row r="57" spans="1:14" x14ac:dyDescent="0.2">
      <c r="A57" s="5"/>
      <c r="B57" s="5" t="s">
        <v>28</v>
      </c>
      <c r="C57" s="6">
        <v>1E-4</v>
      </c>
      <c r="D57" s="6">
        <v>5.0000000000000001E-4</v>
      </c>
      <c r="E57" s="6">
        <v>1E-3</v>
      </c>
      <c r="F57" s="6">
        <v>2E-3</v>
      </c>
      <c r="G57" s="6">
        <v>5.0000000000000001E-3</v>
      </c>
      <c r="H57" s="7">
        <v>0.01</v>
      </c>
      <c r="I57" s="6">
        <v>2.5000000000000001E-2</v>
      </c>
      <c r="J57" s="7">
        <v>0.05</v>
      </c>
      <c r="K57" s="7">
        <v>0.1</v>
      </c>
      <c r="L57" s="7">
        <v>0.2</v>
      </c>
      <c r="M57" s="3">
        <v>0.5</v>
      </c>
      <c r="N57" s="3">
        <v>1</v>
      </c>
    </row>
    <row r="58" spans="1:14" x14ac:dyDescent="0.2">
      <c r="A58" s="5"/>
      <c r="B58" s="5"/>
      <c r="C58" s="5">
        <v>60000</v>
      </c>
      <c r="D58" s="5">
        <v>300000</v>
      </c>
      <c r="E58" s="5">
        <v>600000</v>
      </c>
      <c r="F58" s="5">
        <v>1800000</v>
      </c>
      <c r="G58" s="5">
        <v>3600000</v>
      </c>
      <c r="H58" s="5">
        <v>43200000</v>
      </c>
      <c r="I58" s="5">
        <v>86400000</v>
      </c>
      <c r="J58" s="5"/>
      <c r="K58" s="5"/>
      <c r="L58" s="5"/>
    </row>
    <row r="59" spans="1:14" x14ac:dyDescent="0.2">
      <c r="A59" s="5"/>
      <c r="B59" s="5"/>
      <c r="C59" s="5">
        <v>1</v>
      </c>
      <c r="D59" s="5">
        <v>5</v>
      </c>
      <c r="E59" s="5">
        <v>10</v>
      </c>
      <c r="F59" s="5">
        <v>30</v>
      </c>
      <c r="G59" s="5">
        <v>60</v>
      </c>
      <c r="H59" s="5">
        <v>720</v>
      </c>
      <c r="I59" s="5">
        <v>1440</v>
      </c>
      <c r="J59" s="5"/>
      <c r="K59" s="5"/>
      <c r="L59" s="5"/>
    </row>
    <row r="61" spans="1:14" x14ac:dyDescent="0.2">
      <c r="B61" t="s">
        <v>38</v>
      </c>
      <c r="C61" s="4">
        <v>1E-4</v>
      </c>
      <c r="D61" s="4">
        <v>5.0000000000000001E-4</v>
      </c>
      <c r="E61" s="4">
        <v>1E-3</v>
      </c>
      <c r="F61" s="4">
        <v>2E-3</v>
      </c>
      <c r="G61" s="4">
        <v>5.0000000000000001E-3</v>
      </c>
      <c r="H61" s="3">
        <v>0.01</v>
      </c>
      <c r="I61" s="4">
        <v>2.5000000000000001E-2</v>
      </c>
      <c r="J61" s="3">
        <v>0.05</v>
      </c>
      <c r="K61" s="3">
        <v>0.1</v>
      </c>
      <c r="L61" s="3">
        <v>0.2</v>
      </c>
      <c r="M61" s="3">
        <v>0.5</v>
      </c>
      <c r="N61" s="3">
        <v>1</v>
      </c>
    </row>
    <row r="62" spans="1:14" x14ac:dyDescent="0.2">
      <c r="C62">
        <f>C63*60000</f>
        <v>60000</v>
      </c>
      <c r="D62">
        <f>D63*60000</f>
        <v>300000</v>
      </c>
      <c r="E62">
        <f t="shared" ref="E62:I62" si="10">E63*60000</f>
        <v>600000</v>
      </c>
      <c r="F62">
        <f t="shared" si="10"/>
        <v>1800000</v>
      </c>
      <c r="G62">
        <f t="shared" si="10"/>
        <v>3600000</v>
      </c>
      <c r="H62">
        <f t="shared" si="10"/>
        <v>43200000</v>
      </c>
      <c r="I62">
        <f t="shared" si="10"/>
        <v>86400000</v>
      </c>
    </row>
    <row r="63" spans="1:14" x14ac:dyDescent="0.2">
      <c r="C63">
        <v>1</v>
      </c>
      <c r="D63">
        <v>5</v>
      </c>
      <c r="E63">
        <v>10</v>
      </c>
      <c r="F63">
        <v>30</v>
      </c>
      <c r="G63">
        <v>60</v>
      </c>
      <c r="H63">
        <v>720</v>
      </c>
      <c r="I63">
        <v>1440</v>
      </c>
    </row>
    <row r="65" spans="1:14" x14ac:dyDescent="0.2">
      <c r="B65" t="s">
        <v>40</v>
      </c>
      <c r="C65" s="4">
        <v>1E-4</v>
      </c>
      <c r="D65" s="4">
        <v>5.0000000000000001E-4</v>
      </c>
      <c r="E65" s="4">
        <v>1E-3</v>
      </c>
      <c r="F65" s="4">
        <v>2E-3</v>
      </c>
      <c r="G65" s="4">
        <v>5.0000000000000001E-3</v>
      </c>
      <c r="H65" s="3">
        <v>0.01</v>
      </c>
      <c r="I65" s="4">
        <v>2.5000000000000001E-2</v>
      </c>
      <c r="J65" s="3">
        <v>0.05</v>
      </c>
      <c r="K65" s="3">
        <v>0.1</v>
      </c>
      <c r="L65" s="3">
        <v>0.2</v>
      </c>
      <c r="M65" s="3">
        <v>0.5</v>
      </c>
      <c r="N65" s="3">
        <v>1</v>
      </c>
    </row>
    <row r="66" spans="1:14" x14ac:dyDescent="0.2">
      <c r="C66" s="5">
        <v>60000</v>
      </c>
      <c r="D66" s="5">
        <v>300000</v>
      </c>
      <c r="E66" s="5">
        <v>600000</v>
      </c>
      <c r="F66" s="5">
        <v>1800000</v>
      </c>
      <c r="G66" s="5">
        <v>3600000</v>
      </c>
      <c r="H66" s="5">
        <v>43200000</v>
      </c>
      <c r="I66" s="5">
        <v>86400000</v>
      </c>
    </row>
    <row r="67" spans="1:14" x14ac:dyDescent="0.2">
      <c r="C67" s="5">
        <v>1</v>
      </c>
      <c r="D67" s="5">
        <v>5</v>
      </c>
      <c r="E67" s="5">
        <v>10</v>
      </c>
      <c r="F67" s="5">
        <v>30</v>
      </c>
      <c r="G67" s="5">
        <v>60</v>
      </c>
      <c r="H67" s="5">
        <v>720</v>
      </c>
      <c r="I67" s="5">
        <v>1440</v>
      </c>
    </row>
    <row r="69" spans="1:14" x14ac:dyDescent="0.2">
      <c r="B69" t="s">
        <v>41</v>
      </c>
      <c r="C69" s="4">
        <v>1E-4</v>
      </c>
      <c r="D69" s="4">
        <v>5.0000000000000001E-4</v>
      </c>
      <c r="E69" s="4">
        <v>1E-3</v>
      </c>
      <c r="F69" s="4">
        <v>2E-3</v>
      </c>
      <c r="G69" s="4">
        <v>5.0000000000000001E-3</v>
      </c>
      <c r="H69" s="3">
        <v>0.01</v>
      </c>
      <c r="I69" s="4">
        <v>2.5000000000000001E-2</v>
      </c>
      <c r="J69" s="3">
        <v>0.05</v>
      </c>
      <c r="K69" s="3">
        <v>0.1</v>
      </c>
      <c r="L69" s="3">
        <v>0.2</v>
      </c>
      <c r="M69" s="3">
        <v>0.5</v>
      </c>
      <c r="N69" s="3">
        <v>1</v>
      </c>
    </row>
    <row r="70" spans="1:14" x14ac:dyDescent="0.2">
      <c r="C70" s="5">
        <v>60000</v>
      </c>
      <c r="D70" s="5">
        <v>300000</v>
      </c>
      <c r="E70" s="5">
        <v>600000</v>
      </c>
      <c r="F70" s="5">
        <v>1800000</v>
      </c>
      <c r="G70" s="5">
        <v>3600000</v>
      </c>
      <c r="H70" s="5">
        <v>43200000</v>
      </c>
      <c r="I70" s="5">
        <v>86400000</v>
      </c>
    </row>
    <row r="71" spans="1:14" x14ac:dyDescent="0.2">
      <c r="C71" s="5">
        <v>1</v>
      </c>
      <c r="D71" s="5">
        <v>5</v>
      </c>
      <c r="E71" s="5">
        <v>10</v>
      </c>
      <c r="F71" s="5">
        <v>30</v>
      </c>
      <c r="G71" s="5">
        <v>60</v>
      </c>
      <c r="H71" s="5">
        <v>720</v>
      </c>
      <c r="I71" s="5">
        <v>1440</v>
      </c>
    </row>
    <row r="73" spans="1:14" x14ac:dyDescent="0.2">
      <c r="A73" s="5"/>
      <c r="B73" s="5" t="s">
        <v>42</v>
      </c>
      <c r="C73" s="6">
        <v>1E-4</v>
      </c>
      <c r="D73" s="6">
        <v>5.0000000000000001E-4</v>
      </c>
      <c r="E73" s="6">
        <v>1E-3</v>
      </c>
      <c r="F73" s="6">
        <v>2E-3</v>
      </c>
      <c r="G73" s="6">
        <v>5.0000000000000001E-3</v>
      </c>
      <c r="H73" s="7">
        <v>0.01</v>
      </c>
      <c r="I73" s="6">
        <v>2.5000000000000001E-2</v>
      </c>
      <c r="J73" s="7">
        <v>0.05</v>
      </c>
      <c r="K73" s="7">
        <v>0.1</v>
      </c>
      <c r="L73" s="7">
        <v>0.2</v>
      </c>
      <c r="M73" s="3">
        <v>0.5</v>
      </c>
      <c r="N73" s="3">
        <v>1</v>
      </c>
    </row>
    <row r="74" spans="1:14" x14ac:dyDescent="0.2">
      <c r="A74" s="5"/>
      <c r="B74" s="5"/>
      <c r="C74" s="5">
        <v>60000</v>
      </c>
      <c r="D74" s="5">
        <v>300000</v>
      </c>
      <c r="E74" s="5">
        <v>600000</v>
      </c>
      <c r="F74" s="5">
        <v>1800000</v>
      </c>
      <c r="G74" s="5">
        <v>3600000</v>
      </c>
      <c r="H74" s="5">
        <v>43200000</v>
      </c>
      <c r="I74" s="5">
        <v>86400000</v>
      </c>
      <c r="J74" s="5"/>
      <c r="K74" s="5"/>
      <c r="L74" s="5"/>
    </row>
    <row r="75" spans="1:14" x14ac:dyDescent="0.2">
      <c r="A75" s="5"/>
      <c r="B75" s="5"/>
      <c r="C75" s="5">
        <v>1</v>
      </c>
      <c r="D75" s="5">
        <v>5</v>
      </c>
      <c r="E75" s="5">
        <v>10</v>
      </c>
      <c r="F75" s="5">
        <v>30</v>
      </c>
      <c r="G75" s="5">
        <v>60</v>
      </c>
      <c r="H75" s="5">
        <v>720</v>
      </c>
      <c r="I75" s="5">
        <v>1440</v>
      </c>
      <c r="J75" s="5"/>
      <c r="K75" s="5"/>
      <c r="L7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clock_error</vt:lpstr>
      <vt:lpstr>2017-08-18_1306</vt:lpstr>
      <vt:lpstr>log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zeroplusone</dc:creator>
  <cp:lastModifiedBy>zeroplusone</cp:lastModifiedBy>
  <dcterms:created xsi:type="dcterms:W3CDTF">2017-08-11T11:41:23Z</dcterms:created>
  <dcterms:modified xsi:type="dcterms:W3CDTF">2017-08-23T12:03:05Z</dcterms:modified>
</cp:coreProperties>
</file>