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Transcend 1/RWTH/simulation/"/>
    </mc:Choice>
  </mc:AlternateContent>
  <bookViews>
    <workbookView xWindow="0" yWindow="460" windowWidth="25600" windowHeight="14240" tabRatio="500" activeTab="2"/>
  </bookViews>
  <sheets>
    <sheet name="clock_error" sheetId="1" r:id="rId1"/>
    <sheet name="2017-08-18_1306" sheetId="2" r:id="rId2"/>
    <sheet name="lo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7" i="3" l="1"/>
  <c r="H167" i="3"/>
  <c r="I167" i="3"/>
  <c r="J166" i="3"/>
  <c r="I166" i="3"/>
  <c r="H166" i="3"/>
  <c r="G166" i="3"/>
  <c r="F166" i="3"/>
  <c r="E166" i="3"/>
  <c r="D166" i="3"/>
  <c r="C166" i="3"/>
  <c r="J163" i="3"/>
  <c r="H163" i="3"/>
  <c r="I163" i="3"/>
  <c r="J162" i="3"/>
  <c r="I162" i="3"/>
  <c r="H162" i="3"/>
  <c r="G162" i="3"/>
  <c r="F162" i="3"/>
  <c r="E162" i="3"/>
  <c r="D162" i="3"/>
  <c r="C162" i="3"/>
  <c r="J159" i="3"/>
  <c r="H159" i="3"/>
  <c r="I159" i="3"/>
  <c r="J158" i="3"/>
  <c r="I158" i="3"/>
  <c r="H158" i="3"/>
  <c r="G158" i="3"/>
  <c r="F158" i="3"/>
  <c r="E158" i="3"/>
  <c r="D158" i="3"/>
  <c r="C158" i="3"/>
  <c r="J154" i="3"/>
  <c r="J155" i="3"/>
  <c r="I155" i="3"/>
  <c r="H155" i="3"/>
  <c r="I154" i="3"/>
  <c r="H154" i="3"/>
  <c r="G154" i="3"/>
  <c r="F154" i="3"/>
  <c r="E154" i="3"/>
  <c r="D154" i="3"/>
  <c r="C154" i="3"/>
  <c r="I37" i="1"/>
  <c r="I36" i="1"/>
  <c r="H36" i="1"/>
  <c r="I138" i="3"/>
  <c r="H138" i="3"/>
  <c r="G138" i="3"/>
  <c r="F138" i="3"/>
  <c r="E138" i="3"/>
  <c r="D138" i="3"/>
  <c r="C138" i="3"/>
  <c r="I122" i="3"/>
  <c r="H122" i="3"/>
  <c r="G122" i="3"/>
  <c r="F122" i="3"/>
  <c r="E122" i="3"/>
  <c r="D122" i="3"/>
  <c r="C122" i="3"/>
  <c r="I102" i="3"/>
  <c r="H102" i="3"/>
  <c r="G102" i="3"/>
  <c r="F102" i="3"/>
  <c r="E102" i="3"/>
  <c r="D102" i="3"/>
  <c r="C102" i="3"/>
  <c r="I35" i="1"/>
  <c r="H32" i="1"/>
  <c r="H31" i="1"/>
  <c r="I82" i="3"/>
  <c r="H82" i="3"/>
  <c r="G82" i="3"/>
  <c r="F82" i="3"/>
  <c r="E82" i="3"/>
  <c r="D82" i="3"/>
  <c r="C82" i="3"/>
  <c r="I62" i="3"/>
  <c r="H62" i="3"/>
  <c r="G62" i="3"/>
  <c r="F62" i="3"/>
  <c r="E62" i="3"/>
  <c r="D62" i="3"/>
  <c r="C62" i="3"/>
  <c r="I38" i="3"/>
  <c r="H38" i="3"/>
  <c r="G38" i="3"/>
  <c r="F38" i="3"/>
  <c r="E38" i="3"/>
  <c r="D38" i="3"/>
  <c r="C38" i="3"/>
  <c r="D34" i="3"/>
  <c r="E34" i="3"/>
  <c r="F34" i="3"/>
  <c r="G34" i="3"/>
  <c r="H34" i="3"/>
  <c r="C34" i="3"/>
  <c r="H18" i="3"/>
  <c r="I18" i="3"/>
  <c r="G18" i="3"/>
  <c r="F18" i="3"/>
  <c r="E18" i="3"/>
  <c r="D18" i="3"/>
  <c r="C18" i="3"/>
  <c r="E14" i="3"/>
  <c r="F14" i="3"/>
  <c r="G14" i="3"/>
  <c r="H14" i="3"/>
  <c r="I14" i="3"/>
  <c r="J14" i="3"/>
  <c r="C14" i="3"/>
  <c r="D14" i="3"/>
  <c r="D11" i="3"/>
  <c r="E11" i="3"/>
  <c r="F11" i="3"/>
  <c r="G11" i="3"/>
  <c r="H11" i="3"/>
  <c r="I11" i="3"/>
  <c r="J11" i="3"/>
  <c r="K11" i="3"/>
  <c r="C11" i="3"/>
  <c r="D8" i="3"/>
  <c r="E8" i="3"/>
  <c r="F8" i="3"/>
  <c r="G8" i="3"/>
  <c r="H8" i="3"/>
  <c r="I8" i="3"/>
  <c r="J8" i="3"/>
  <c r="K8" i="3"/>
  <c r="C8" i="3"/>
  <c r="AD3" i="2"/>
  <c r="AA3" i="2"/>
  <c r="X3" i="2"/>
  <c r="U3" i="2"/>
  <c r="R3" i="2"/>
  <c r="O3" i="2"/>
  <c r="L3" i="2"/>
  <c r="I3" i="2"/>
  <c r="F3" i="2"/>
  <c r="C18" i="2"/>
  <c r="C17" i="2"/>
  <c r="C16" i="2"/>
  <c r="C15" i="2"/>
  <c r="C14" i="2"/>
  <c r="C13" i="2"/>
  <c r="C12" i="2"/>
  <c r="C11" i="2"/>
  <c r="C10" i="2"/>
  <c r="D7" i="1"/>
  <c r="D6" i="1"/>
  <c r="D5" i="1"/>
  <c r="D4" i="1"/>
  <c r="F7" i="1"/>
  <c r="F6" i="1"/>
  <c r="F5" i="1"/>
  <c r="F4" i="1"/>
  <c r="G5" i="1"/>
  <c r="G6" i="1"/>
  <c r="G7" i="1"/>
  <c r="G4" i="1"/>
  <c r="E5" i="1"/>
  <c r="E6" i="1"/>
  <c r="E7" i="1"/>
  <c r="E4" i="1"/>
  <c r="C5" i="1"/>
  <c r="C6" i="1"/>
  <c r="C4" i="1"/>
</calcChain>
</file>

<file path=xl/sharedStrings.xml><?xml version="1.0" encoding="utf-8"?>
<sst xmlns="http://schemas.openxmlformats.org/spreadsheetml/2006/main" count="154" uniqueCount="88">
  <si>
    <t>TCXO</t>
  </si>
  <si>
    <t>time accuracy aging trend</t>
  </si>
  <si>
    <t># free run day</t>
  </si>
  <si>
    <t>delay time</t>
  </si>
  <si>
    <t>slope</t>
  </si>
  <si>
    <t>linear</t>
  </si>
  <si>
    <t>2 poly</t>
  </si>
  <si>
    <t>error rate</t>
  </si>
  <si>
    <t>y=2E-05x2+0.0385x-0.0815</t>
  </si>
  <si>
    <t>y=0.0442x-0.147</t>
  </si>
  <si>
    <t>1~7</t>
  </si>
  <si>
    <t>y=0.02061667x+0.0043</t>
  </si>
  <si>
    <t>simTime</t>
  </si>
  <si>
    <t>running time</t>
  </si>
  <si>
    <t>09:56-12:10</t>
  </si>
  <si>
    <t>2hr 14min</t>
  </si>
  <si>
    <t>7 days</t>
  </si>
  <si>
    <t>duty cycle</t>
  </si>
  <si>
    <t>update freqency</t>
  </si>
  <si>
    <t>update frequency</t>
  </si>
  <si>
    <t>probability</t>
  </si>
  <si>
    <t>(in min)</t>
  </si>
  <si>
    <t>(in ms)</t>
  </si>
  <si>
    <t>https://f1000.com/work/item/4046674/resources/3090614/lspdf</t>
  </si>
  <si>
    <t>slot duration</t>
  </si>
  <si>
    <t>date</t>
  </si>
  <si>
    <t>2017-08-18_0956</t>
  </si>
  <si>
    <t>note</t>
  </si>
  <si>
    <t>5ms</t>
  </si>
  <si>
    <t>error unit in  update frequency</t>
  </si>
  <si>
    <t>(ms)</t>
  </si>
  <si>
    <t>2017-08-18_1306</t>
  </si>
  <si>
    <t>2017-08-22_1157</t>
  </si>
  <si>
    <t>2017-08-22_1439</t>
  </si>
  <si>
    <t>2017-08-21_1349</t>
  </si>
  <si>
    <t>with counting bugs (prob&gt;1)</t>
  </si>
  <si>
    <t>variation at low update frequency</t>
  </si>
  <si>
    <t>change slot duration from 5ms to 25ms</t>
  </si>
  <si>
    <t>25ms</t>
  </si>
  <si>
    <t>2017-08-22_1457</t>
  </si>
  <si>
    <t>100ms</t>
  </si>
  <si>
    <t>200ms</t>
  </si>
  <si>
    <t>50ms</t>
  </si>
  <si>
    <t>2017-08-22_1458</t>
  </si>
  <si>
    <t>2017-08-22_1506</t>
  </si>
  <si>
    <t>day</t>
  </si>
  <si>
    <t>2017-08-22_1540</t>
  </si>
  <si>
    <t>2017-08-23_1223</t>
  </si>
  <si>
    <t xml:space="preserve"> 2017-08-23_1224</t>
  </si>
  <si>
    <t>2017-08-23_1233</t>
  </si>
  <si>
    <t>2017-08-23_1234</t>
  </si>
  <si>
    <t>2017-08-23_1304</t>
  </si>
  <si>
    <t>2017-08-23_1403</t>
  </si>
  <si>
    <t>2017-08-23_1405</t>
  </si>
  <si>
    <t>2017-08-23_1406</t>
  </si>
  <si>
    <t>2017-08-23_1434</t>
  </si>
  <si>
    <t>2017-08-23_1447</t>
  </si>
  <si>
    <t>2017-08-27_2056</t>
  </si>
  <si>
    <t>2017-08-27_2057</t>
  </si>
  <si>
    <t>2017-08-27_2058</t>
  </si>
  <si>
    <t>2017-08-27_2059</t>
  </si>
  <si>
    <t>2017-08-27_2100</t>
  </si>
  <si>
    <t>time (ms)</t>
  </si>
  <si>
    <t>error (ms)</t>
  </si>
  <si>
    <t>revise calibration</t>
  </si>
  <si>
    <t>revise errorFactor calculation</t>
  </si>
  <si>
    <t>wrong run script</t>
  </si>
  <si>
    <t>2017-08-27_222957</t>
  </si>
  <si>
    <t>2017-08-27_223000</t>
  </si>
  <si>
    <t>2017-08-27_223002</t>
  </si>
  <si>
    <t>2017-08-27_223006</t>
  </si>
  <si>
    <t>2017-08-27_223009</t>
  </si>
  <si>
    <t>longer simTime (14day)</t>
  </si>
  <si>
    <t>2017-08-28_085650</t>
  </si>
  <si>
    <t>2017-08-28_091652</t>
  </si>
  <si>
    <t>2017-08-28_091700</t>
  </si>
  <si>
    <t>2017-08-28_091713</t>
  </si>
  <si>
    <t>2017-08-28_091730</t>
  </si>
  <si>
    <t>use cycle time count (1000000)</t>
  </si>
  <si>
    <t>2017-08-28_132242</t>
  </si>
  <si>
    <t>2017-08-28_132248</t>
  </si>
  <si>
    <t>2017-08-28_132253</t>
  </si>
  <si>
    <t>2017-08-28_132255</t>
  </si>
  <si>
    <t>2017-08-28_155415</t>
  </si>
  <si>
    <t>2017-08-28_155418</t>
  </si>
  <si>
    <t>2017-08-28_155421</t>
  </si>
  <si>
    <t>2017-08-28_155423</t>
  </si>
  <si>
    <t>revise error factor and larger update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</si>
</sst>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clock_error!$A$4:$A$7</c:f>
              <c:numCache>
                <c:formatCode>General</c:formatCode>
                <c:ptCount val="4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365.0</c:v>
                </c:pt>
              </c:numCache>
            </c:numRef>
          </c:xVal>
          <c:yVal>
            <c:numRef>
              <c:f>clock_error!$B$4:$B$7</c:f>
              <c:numCache>
                <c:formatCode>General</c:formatCode>
                <c:ptCount val="4"/>
                <c:pt idx="0">
                  <c:v>0.0043</c:v>
                </c:pt>
                <c:pt idx="1">
                  <c:v>0.128</c:v>
                </c:pt>
                <c:pt idx="2">
                  <c:v>1.1</c:v>
                </c:pt>
                <c:pt idx="3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46576"/>
        <c:axId val="941740080"/>
      </c:scatterChart>
      <c:valAx>
        <c:axId val="94174657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40080"/>
        <c:crosses val="autoZero"/>
        <c:crossBetween val="midCat"/>
      </c:valAx>
      <c:valAx>
        <c:axId val="941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clock_error!$A$4:$B$4</c:f>
              <c:numCache>
                <c:formatCode>General</c:formatCode>
                <c:ptCount val="2"/>
                <c:pt idx="0">
                  <c:v>1.0</c:v>
                </c:pt>
                <c:pt idx="1">
                  <c:v>0.0043</c:v>
                </c:pt>
              </c:numCache>
            </c:numRef>
          </c:xVal>
          <c:yVal>
            <c:numRef>
              <c:f>clock_error!$A$5:$B$5</c:f>
              <c:numCache>
                <c:formatCode>General</c:formatCode>
                <c:ptCount val="2"/>
                <c:pt idx="0">
                  <c:v>7.0</c:v>
                </c:pt>
                <c:pt idx="1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17856"/>
        <c:axId val="902309840"/>
      </c:scatterChart>
      <c:valAx>
        <c:axId val="9022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09840"/>
        <c:crosses val="autoZero"/>
        <c:crossBetween val="midCat"/>
      </c:valAx>
      <c:valAx>
        <c:axId val="902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clock_error!$H$30:$H$32</c:f>
              <c:numCache>
                <c:formatCode>General</c:formatCode>
                <c:ptCount val="3"/>
                <c:pt idx="0">
                  <c:v>0.0</c:v>
                </c:pt>
                <c:pt idx="1">
                  <c:v>8.64E7</c:v>
                </c:pt>
                <c:pt idx="2">
                  <c:v>6.048E8</c:v>
                </c:pt>
              </c:numCache>
            </c:numRef>
          </c:xVal>
          <c:yVal>
            <c:numRef>
              <c:f>clock_error!$I$30:$I$32</c:f>
              <c:numCache>
                <c:formatCode>General</c:formatCode>
                <c:ptCount val="3"/>
                <c:pt idx="0">
                  <c:v>0.0</c:v>
                </c:pt>
                <c:pt idx="1">
                  <c:v>4.3</c:v>
                </c:pt>
                <c:pt idx="2">
                  <c:v>128.0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70464"/>
        <c:axId val="904772944"/>
      </c:scatterChart>
      <c:valAx>
        <c:axId val="9047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2944"/>
        <c:crosses val="autoZero"/>
        <c:crossBetween val="midCat"/>
      </c:valAx>
      <c:valAx>
        <c:axId val="9047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11</xdr:row>
      <xdr:rowOff>82550</xdr:rowOff>
    </xdr:from>
    <xdr:to>
      <xdr:col>8</xdr:col>
      <xdr:colOff>203200</xdr:colOff>
      <xdr:row>24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615950</xdr:colOff>
      <xdr:row>27</xdr:row>
      <xdr:rowOff>31750</xdr:rowOff>
    </xdr:from>
    <xdr:to>
      <xdr:col>5</xdr:col>
      <xdr:colOff>1365250</xdr:colOff>
      <xdr:row>40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38100</xdr:colOff>
      <xdr:row>1</xdr:row>
      <xdr:rowOff>139700</xdr:rowOff>
    </xdr:from>
    <xdr:to>
      <xdr:col>21</xdr:col>
      <xdr:colOff>190500</xdr:colOff>
      <xdr:row>24</xdr:row>
      <xdr:rowOff>139600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42900"/>
          <a:ext cx="10058400" cy="4673500"/>
        </a:xfrm>
        <a:prstGeom prst="rect">
          <a:avLst/>
        </a:prstGeom>
      </xdr:spPr>
    </xdr:pic>
    <xdr:clientData/>
  </xdr:twoCellAnchor>
  <xdr:twoCellAnchor>
    <xdr:from>
      <xdr:col>9</xdr:col>
      <xdr:colOff>342900</xdr:colOff>
      <xdr:row>27</xdr:row>
      <xdr:rowOff>6350</xdr:rowOff>
    </xdr:from>
    <xdr:to>
      <xdr:col>14</xdr:col>
      <xdr:colOff>787400</xdr:colOff>
      <xdr:row>40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F13" workbookViewId="0">
      <selection activeCell="I36" sqref="I36:I37"/>
    </sheetView>
  </sheetViews>
  <sheetFormatPr baseColWidth="10" defaultRowHeight="16" x14ac:dyDescent="0.2"/>
  <cols>
    <col min="1" max="1" width="12.33203125" customWidth="1"/>
    <col min="2" max="2" width="10.83203125" customWidth="1"/>
    <col min="4" max="4" width="17.6640625" customWidth="1"/>
    <col min="6" max="6" width="25.83203125" customWidth="1"/>
    <col min="7" max="7" width="16.5" customWidth="1"/>
  </cols>
  <sheetData>
    <row r="1" spans="1:10" x14ac:dyDescent="0.2">
      <c r="A1" t="s">
        <v>0</v>
      </c>
      <c r="B1" t="s">
        <v>1</v>
      </c>
      <c r="J1" t="s">
        <v>23</v>
      </c>
    </row>
    <row r="2" spans="1:10" x14ac:dyDescent="0.2">
      <c r="D2" t="s">
        <v>5</v>
      </c>
      <c r="F2" t="s">
        <v>6</v>
      </c>
    </row>
    <row r="3" spans="1:10" x14ac:dyDescent="0.2">
      <c r="A3" t="s">
        <v>2</v>
      </c>
      <c r="B3" t="s">
        <v>3</v>
      </c>
      <c r="C3" t="s">
        <v>4</v>
      </c>
      <c r="D3" t="s">
        <v>9</v>
      </c>
      <c r="E3" t="s">
        <v>7</v>
      </c>
      <c r="F3" s="2" t="s">
        <v>8</v>
      </c>
      <c r="G3" t="s">
        <v>7</v>
      </c>
    </row>
    <row r="4" spans="1:10" x14ac:dyDescent="0.2">
      <c r="A4">
        <v>1</v>
      </c>
      <c r="B4">
        <v>4.3E-3</v>
      </c>
      <c r="C4">
        <f>(B5-B4)/(A5-A4)</f>
        <v>2.0616666666666669E-2</v>
      </c>
      <c r="D4">
        <f>0.0442*A4-0.147</f>
        <v>-0.10279999999999999</v>
      </c>
      <c r="E4" s="1">
        <f>(D4-B4)/B4</f>
        <v>-24.906976744186043</v>
      </c>
      <c r="F4">
        <f>0.00002*A4*A4+0.0385*A4-0.0815</f>
        <v>-4.2980000000000004E-2</v>
      </c>
      <c r="G4" s="1">
        <f>(F4-B4)/B4</f>
        <v>-10.995348837209303</v>
      </c>
      <c r="I4" s="1"/>
    </row>
    <row r="5" spans="1:10" x14ac:dyDescent="0.2">
      <c r="A5">
        <v>7</v>
      </c>
      <c r="B5">
        <v>0.128</v>
      </c>
      <c r="C5">
        <f t="shared" ref="C5:C6" si="0">(B6-B5)/(A6-A5)</f>
        <v>4.2260869565217393E-2</v>
      </c>
      <c r="D5">
        <f>0.0442*A5-0.147</f>
        <v>0.16240000000000002</v>
      </c>
      <c r="E5" s="1">
        <f t="shared" ref="E5:E7" si="1">(D5-B5)/B5</f>
        <v>0.2687500000000001</v>
      </c>
      <c r="F5">
        <f>0.00002*A5*A5+0.0385*A5-0.0815</f>
        <v>0.18897999999999998</v>
      </c>
      <c r="G5" s="1">
        <f t="shared" ref="G5:G7" si="2">(F5-B5)/B5</f>
        <v>0.47640624999999981</v>
      </c>
      <c r="I5" s="1"/>
    </row>
    <row r="6" spans="1:10" x14ac:dyDescent="0.2">
      <c r="A6">
        <v>30</v>
      </c>
      <c r="B6">
        <v>1.1000000000000001</v>
      </c>
      <c r="C6">
        <f t="shared" si="0"/>
        <v>4.4477611940298506E-2</v>
      </c>
      <c r="D6">
        <f>0.0442*A6-0.147</f>
        <v>1.179</v>
      </c>
      <c r="E6" s="1">
        <f t="shared" si="1"/>
        <v>7.1818181818181781E-2</v>
      </c>
      <c r="F6">
        <f>0.00002*A6*A6+0.0385*A6-0.0815</f>
        <v>1.0915000000000001</v>
      </c>
      <c r="G6" s="1">
        <f t="shared" si="2"/>
        <v>-7.7272727272726834E-3</v>
      </c>
      <c r="I6" s="1"/>
    </row>
    <row r="7" spans="1:10" x14ac:dyDescent="0.2">
      <c r="A7">
        <v>365</v>
      </c>
      <c r="B7">
        <v>16</v>
      </c>
      <c r="D7">
        <f>0.0442*A7-0.147</f>
        <v>15.986000000000002</v>
      </c>
      <c r="E7" s="1">
        <f t="shared" si="1"/>
        <v>-8.7499999999984812E-4</v>
      </c>
      <c r="F7">
        <f>0.00002*A7*A7+0.0385*A7-0.0815</f>
        <v>16.6355</v>
      </c>
      <c r="G7" s="1">
        <f t="shared" si="2"/>
        <v>3.9718750000000025E-2</v>
      </c>
      <c r="I7" s="1"/>
    </row>
    <row r="9" spans="1:10" x14ac:dyDescent="0.2">
      <c r="B9" t="s">
        <v>10</v>
      </c>
      <c r="C9" t="s">
        <v>11</v>
      </c>
    </row>
    <row r="29" spans="8:9" x14ac:dyDescent="0.2">
      <c r="H29" t="s">
        <v>62</v>
      </c>
      <c r="I29" t="s">
        <v>63</v>
      </c>
    </row>
    <row r="30" spans="8:9" x14ac:dyDescent="0.2">
      <c r="H30">
        <v>0</v>
      </c>
      <c r="I30">
        <v>0</v>
      </c>
    </row>
    <row r="31" spans="8:9" x14ac:dyDescent="0.2">
      <c r="H31">
        <f>24*60*60*1000</f>
        <v>86400000</v>
      </c>
      <c r="I31">
        <v>4.3</v>
      </c>
    </row>
    <row r="32" spans="8:9" x14ac:dyDescent="0.2">
      <c r="H32">
        <f>7*24*60*60*1000</f>
        <v>604800000</v>
      </c>
      <c r="I32">
        <v>128</v>
      </c>
    </row>
    <row r="35" spans="8:9" x14ac:dyDescent="0.2">
      <c r="H35">
        <v>60000</v>
      </c>
      <c r="I35">
        <f>H35*H35*0.0000000000000003+0.00000002*H35</f>
        <v>1.2010800000000002E-3</v>
      </c>
    </row>
    <row r="36" spans="8:9" x14ac:dyDescent="0.2">
      <c r="H36">
        <f>250000-25</f>
        <v>249975</v>
      </c>
      <c r="I36">
        <f>H36*H36*0.0000000000000003+0.00000002*H36</f>
        <v>5.0182462501875006E-3</v>
      </c>
    </row>
    <row r="37" spans="8:9" x14ac:dyDescent="0.2">
      <c r="H37">
        <v>864000000000</v>
      </c>
      <c r="I37">
        <f>H37*H37*0.0000000000000003+0.00000002*H37</f>
        <v>223966080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B2" sqref="B2"/>
    </sheetView>
  </sheetViews>
  <sheetFormatPr baseColWidth="10" defaultRowHeight="16" x14ac:dyDescent="0.2"/>
  <cols>
    <col min="1" max="1" width="14.1640625" customWidth="1"/>
    <col min="5" max="5" width="15.1640625" customWidth="1"/>
  </cols>
  <sheetData>
    <row r="1" spans="1:30" x14ac:dyDescent="0.2">
      <c r="A1" t="s">
        <v>13</v>
      </c>
      <c r="B1" t="s">
        <v>14</v>
      </c>
      <c r="C1" t="s">
        <v>15</v>
      </c>
    </row>
    <row r="2" spans="1:30" x14ac:dyDescent="0.2">
      <c r="A2" t="s">
        <v>12</v>
      </c>
      <c r="B2">
        <v>604800000</v>
      </c>
      <c r="C2" t="s">
        <v>16</v>
      </c>
    </row>
    <row r="3" spans="1:30" x14ac:dyDescent="0.2">
      <c r="A3" t="s">
        <v>17</v>
      </c>
      <c r="B3">
        <v>0.01</v>
      </c>
      <c r="E3" t="s">
        <v>19</v>
      </c>
      <c r="F3">
        <f>C10</f>
        <v>300000</v>
      </c>
      <c r="H3" t="s">
        <v>19</v>
      </c>
      <c r="I3">
        <f>C11</f>
        <v>600000</v>
      </c>
      <c r="K3" t="s">
        <v>19</v>
      </c>
      <c r="L3">
        <f>C12</f>
        <v>1800000</v>
      </c>
      <c r="N3" t="s">
        <v>19</v>
      </c>
      <c r="O3">
        <f>C13</f>
        <v>3600000</v>
      </c>
      <c r="Q3" t="s">
        <v>19</v>
      </c>
      <c r="R3">
        <f>C14</f>
        <v>10800000</v>
      </c>
      <c r="T3" t="s">
        <v>19</v>
      </c>
      <c r="U3">
        <f>C15</f>
        <v>21600000</v>
      </c>
      <c r="W3" t="s">
        <v>19</v>
      </c>
      <c r="X3">
        <f>C16</f>
        <v>43200000</v>
      </c>
      <c r="Z3" t="s">
        <v>19</v>
      </c>
      <c r="AA3">
        <f>C17</f>
        <v>86400000</v>
      </c>
      <c r="AC3" t="s">
        <v>19</v>
      </c>
      <c r="AD3">
        <f>C18</f>
        <v>172800000</v>
      </c>
    </row>
    <row r="4" spans="1:30" x14ac:dyDescent="0.2">
      <c r="B4">
        <v>0.02</v>
      </c>
      <c r="E4" t="s">
        <v>17</v>
      </c>
      <c r="F4" t="s">
        <v>20</v>
      </c>
      <c r="H4" t="s">
        <v>17</v>
      </c>
      <c r="I4" t="s">
        <v>20</v>
      </c>
      <c r="K4" t="s">
        <v>17</v>
      </c>
      <c r="L4" t="s">
        <v>20</v>
      </c>
      <c r="N4" t="s">
        <v>17</v>
      </c>
      <c r="O4" t="s">
        <v>20</v>
      </c>
      <c r="Q4" t="s">
        <v>17</v>
      </c>
      <c r="R4" t="s">
        <v>20</v>
      </c>
      <c r="T4" t="s">
        <v>17</v>
      </c>
      <c r="U4" t="s">
        <v>20</v>
      </c>
      <c r="W4" t="s">
        <v>17</v>
      </c>
      <c r="X4" t="s">
        <v>20</v>
      </c>
      <c r="Z4" t="s">
        <v>17</v>
      </c>
      <c r="AA4" t="s">
        <v>20</v>
      </c>
      <c r="AC4" t="s">
        <v>17</v>
      </c>
      <c r="AD4" t="s">
        <v>20</v>
      </c>
    </row>
    <row r="5" spans="1:30" x14ac:dyDescent="0.2">
      <c r="B5">
        <v>0.05</v>
      </c>
    </row>
    <row r="6" spans="1:30" x14ac:dyDescent="0.2">
      <c r="B6">
        <v>0.1</v>
      </c>
    </row>
    <row r="7" spans="1:30" x14ac:dyDescent="0.2">
      <c r="B7">
        <v>0.2</v>
      </c>
    </row>
    <row r="8" spans="1:30" x14ac:dyDescent="0.2">
      <c r="B8">
        <v>0.5</v>
      </c>
    </row>
    <row r="9" spans="1:30" x14ac:dyDescent="0.2">
      <c r="B9">
        <v>1</v>
      </c>
    </row>
    <row r="10" spans="1:30" x14ac:dyDescent="0.2">
      <c r="A10" t="s">
        <v>18</v>
      </c>
      <c r="B10">
        <v>5</v>
      </c>
      <c r="C10">
        <f t="shared" ref="C10:C18" si="0">B10*60000</f>
        <v>300000</v>
      </c>
    </row>
    <row r="11" spans="1:30" x14ac:dyDescent="0.2">
      <c r="B11">
        <v>10</v>
      </c>
      <c r="C11">
        <f t="shared" si="0"/>
        <v>600000</v>
      </c>
    </row>
    <row r="12" spans="1:30" x14ac:dyDescent="0.2">
      <c r="B12">
        <v>30</v>
      </c>
      <c r="C12">
        <f t="shared" si="0"/>
        <v>1800000</v>
      </c>
    </row>
    <row r="13" spans="1:30" x14ac:dyDescent="0.2">
      <c r="B13">
        <v>60</v>
      </c>
      <c r="C13">
        <f t="shared" si="0"/>
        <v>3600000</v>
      </c>
    </row>
    <row r="14" spans="1:30" x14ac:dyDescent="0.2">
      <c r="B14">
        <v>180</v>
      </c>
      <c r="C14">
        <f t="shared" si="0"/>
        <v>10800000</v>
      </c>
    </row>
    <row r="15" spans="1:30" x14ac:dyDescent="0.2">
      <c r="B15">
        <v>360</v>
      </c>
      <c r="C15">
        <f t="shared" si="0"/>
        <v>21600000</v>
      </c>
    </row>
    <row r="16" spans="1:30" x14ac:dyDescent="0.2">
      <c r="B16">
        <v>720</v>
      </c>
      <c r="C16">
        <f t="shared" si="0"/>
        <v>43200000</v>
      </c>
    </row>
    <row r="17" spans="2:3" x14ac:dyDescent="0.2">
      <c r="B17">
        <v>1440</v>
      </c>
      <c r="C17">
        <f t="shared" si="0"/>
        <v>86400000</v>
      </c>
    </row>
    <row r="18" spans="2:3" x14ac:dyDescent="0.2">
      <c r="B18">
        <v>2880</v>
      </c>
      <c r="C18">
        <f t="shared" si="0"/>
        <v>172800000</v>
      </c>
    </row>
    <row r="19" spans="2:3" x14ac:dyDescent="0.2">
      <c r="B19" t="s">
        <v>21</v>
      </c>
      <c r="C1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topLeftCell="A142" workbookViewId="0">
      <selection activeCell="A151" sqref="A151"/>
    </sheetView>
  </sheetViews>
  <sheetFormatPr baseColWidth="10" defaultRowHeight="16" x14ac:dyDescent="0.2"/>
  <cols>
    <col min="1" max="1" width="30.5" customWidth="1"/>
    <col min="3" max="3" width="16.5" customWidth="1"/>
  </cols>
  <sheetData>
    <row r="1" spans="1:11" x14ac:dyDescent="0.2">
      <c r="A1" t="s">
        <v>25</v>
      </c>
      <c r="B1" t="s">
        <v>24</v>
      </c>
      <c r="C1" t="s">
        <v>17</v>
      </c>
    </row>
    <row r="2" spans="1:11" x14ac:dyDescent="0.2">
      <c r="A2" t="s">
        <v>27</v>
      </c>
      <c r="C2" t="s">
        <v>19</v>
      </c>
    </row>
    <row r="4" spans="1:11" x14ac:dyDescent="0.2">
      <c r="A4" t="s">
        <v>26</v>
      </c>
      <c r="B4" t="s">
        <v>28</v>
      </c>
      <c r="C4" s="3">
        <v>0.01</v>
      </c>
      <c r="D4" s="3">
        <v>0.02</v>
      </c>
      <c r="E4" s="3">
        <v>0.05</v>
      </c>
      <c r="F4" s="3">
        <v>0.1</v>
      </c>
      <c r="G4" s="3">
        <v>0.2</v>
      </c>
      <c r="H4" s="3">
        <v>0.5</v>
      </c>
      <c r="I4" s="3">
        <v>1</v>
      </c>
    </row>
    <row r="5" spans="1:11" x14ac:dyDescent="0.2">
      <c r="A5" t="s">
        <v>29</v>
      </c>
      <c r="C5">
        <v>5</v>
      </c>
      <c r="D5">
        <v>10</v>
      </c>
      <c r="E5">
        <v>30</v>
      </c>
      <c r="F5">
        <v>60</v>
      </c>
      <c r="G5">
        <v>180</v>
      </c>
      <c r="H5">
        <v>360</v>
      </c>
      <c r="I5">
        <v>720</v>
      </c>
      <c r="J5">
        <v>1440</v>
      </c>
      <c r="K5">
        <v>2880</v>
      </c>
    </row>
    <row r="7" spans="1:11" x14ac:dyDescent="0.2">
      <c r="A7" t="s">
        <v>31</v>
      </c>
      <c r="B7" t="s">
        <v>28</v>
      </c>
      <c r="C7" s="3">
        <v>0.01</v>
      </c>
      <c r="D7" s="3">
        <v>0.02</v>
      </c>
      <c r="E7" s="3">
        <v>0.05</v>
      </c>
      <c r="F7" s="3">
        <v>0.1</v>
      </c>
      <c r="G7" s="3">
        <v>0.2</v>
      </c>
      <c r="H7" s="3">
        <v>0.5</v>
      </c>
      <c r="I7" s="3">
        <v>1</v>
      </c>
    </row>
    <row r="8" spans="1:11" x14ac:dyDescent="0.2">
      <c r="A8" t="s">
        <v>35</v>
      </c>
      <c r="C8">
        <f>C5*60000</f>
        <v>300000</v>
      </c>
      <c r="D8">
        <f t="shared" ref="D8:K8" si="0">D5*60000</f>
        <v>600000</v>
      </c>
      <c r="E8">
        <f t="shared" si="0"/>
        <v>1800000</v>
      </c>
      <c r="F8">
        <f t="shared" si="0"/>
        <v>3600000</v>
      </c>
      <c r="G8">
        <f t="shared" si="0"/>
        <v>10800000</v>
      </c>
      <c r="H8">
        <f t="shared" si="0"/>
        <v>21600000</v>
      </c>
      <c r="I8">
        <f t="shared" si="0"/>
        <v>43200000</v>
      </c>
      <c r="J8">
        <f t="shared" si="0"/>
        <v>86400000</v>
      </c>
      <c r="K8">
        <f t="shared" si="0"/>
        <v>172800000</v>
      </c>
    </row>
    <row r="10" spans="1:11" x14ac:dyDescent="0.2">
      <c r="A10" t="s">
        <v>34</v>
      </c>
      <c r="B10" t="s">
        <v>28</v>
      </c>
      <c r="C10" s="3">
        <v>0.01</v>
      </c>
      <c r="D10" s="3">
        <v>0.02</v>
      </c>
      <c r="E10" s="3">
        <v>0.05</v>
      </c>
      <c r="F10" s="3">
        <v>0.1</v>
      </c>
      <c r="G10" s="3">
        <v>0.2</v>
      </c>
      <c r="H10" s="3">
        <v>0.5</v>
      </c>
      <c r="I10" s="3">
        <v>1</v>
      </c>
    </row>
    <row r="11" spans="1:11" x14ac:dyDescent="0.2">
      <c r="A11" t="s">
        <v>36</v>
      </c>
      <c r="B11" t="s">
        <v>30</v>
      </c>
      <c r="C11">
        <f>C5*60000</f>
        <v>300000</v>
      </c>
      <c r="D11">
        <f t="shared" ref="D11:K11" si="1">D5*60000</f>
        <v>600000</v>
      </c>
      <c r="E11">
        <f t="shared" si="1"/>
        <v>1800000</v>
      </c>
      <c r="F11">
        <f t="shared" si="1"/>
        <v>3600000</v>
      </c>
      <c r="G11">
        <f t="shared" si="1"/>
        <v>10800000</v>
      </c>
      <c r="H11">
        <f t="shared" si="1"/>
        <v>21600000</v>
      </c>
      <c r="I11">
        <f t="shared" si="1"/>
        <v>43200000</v>
      </c>
      <c r="J11">
        <f t="shared" si="1"/>
        <v>86400000</v>
      </c>
      <c r="K11">
        <f t="shared" si="1"/>
        <v>172800000</v>
      </c>
    </row>
    <row r="13" spans="1:11" x14ac:dyDescent="0.2">
      <c r="A13" t="s">
        <v>32</v>
      </c>
      <c r="B13" t="s">
        <v>28</v>
      </c>
      <c r="C13" s="3">
        <v>0.01</v>
      </c>
      <c r="D13" s="3">
        <v>0.02</v>
      </c>
      <c r="E13" s="3">
        <v>0.05</v>
      </c>
      <c r="F13" s="3">
        <v>0.1</v>
      </c>
      <c r="G13" s="3">
        <v>0.2</v>
      </c>
      <c r="H13" s="3">
        <v>0.5</v>
      </c>
      <c r="I13" s="3">
        <v>1</v>
      </c>
    </row>
    <row r="14" spans="1:11" x14ac:dyDescent="0.2">
      <c r="A14" t="s">
        <v>37</v>
      </c>
      <c r="C14">
        <f>C15*60000</f>
        <v>60000</v>
      </c>
      <c r="D14">
        <f>D15*60000</f>
        <v>300000</v>
      </c>
      <c r="E14">
        <f t="shared" ref="E14:J14" si="2">E15*60000</f>
        <v>600000</v>
      </c>
      <c r="F14">
        <f t="shared" si="2"/>
        <v>1200000</v>
      </c>
      <c r="G14">
        <f t="shared" si="2"/>
        <v>1800000</v>
      </c>
      <c r="H14">
        <f t="shared" si="2"/>
        <v>2400000</v>
      </c>
      <c r="I14">
        <f t="shared" si="2"/>
        <v>3000000</v>
      </c>
      <c r="J14">
        <f t="shared" si="2"/>
        <v>3600000</v>
      </c>
    </row>
    <row r="15" spans="1:11" x14ac:dyDescent="0.2">
      <c r="C15">
        <v>1</v>
      </c>
      <c r="D15">
        <v>5</v>
      </c>
      <c r="E15">
        <v>10</v>
      </c>
      <c r="F15">
        <v>20</v>
      </c>
      <c r="G15">
        <v>30</v>
      </c>
      <c r="H15">
        <v>40</v>
      </c>
      <c r="I15">
        <v>50</v>
      </c>
      <c r="J15">
        <v>60</v>
      </c>
    </row>
    <row r="17" spans="1:12" x14ac:dyDescent="0.2">
      <c r="A17" t="s">
        <v>33</v>
      </c>
      <c r="B17" t="s">
        <v>38</v>
      </c>
      <c r="C17" s="4">
        <v>1E-4</v>
      </c>
      <c r="D17" s="4">
        <v>5.0000000000000001E-4</v>
      </c>
      <c r="E17" s="4">
        <v>1E-3</v>
      </c>
      <c r="F17" s="4">
        <v>2E-3</v>
      </c>
      <c r="G17" s="4"/>
      <c r="H17" s="3">
        <v>0.01</v>
      </c>
      <c r="I17" s="4">
        <v>2.5000000000000001E-2</v>
      </c>
      <c r="J17" s="3">
        <v>0.05</v>
      </c>
      <c r="K17" s="3"/>
      <c r="L17" s="3"/>
    </row>
    <row r="18" spans="1:12" x14ac:dyDescent="0.2">
      <c r="C18">
        <f>C19*60000</f>
        <v>60000</v>
      </c>
      <c r="D18">
        <f>D19*60000</f>
        <v>300000</v>
      </c>
      <c r="E18">
        <f t="shared" ref="E18" si="3">E19*60000</f>
        <v>600000</v>
      </c>
      <c r="F18">
        <f t="shared" ref="F18" si="4">F19*60000</f>
        <v>1800000</v>
      </c>
      <c r="G18">
        <f t="shared" ref="G18" si="5">G19*60000</f>
        <v>3600000</v>
      </c>
      <c r="H18">
        <f t="shared" ref="H18" si="6">H19*60000</f>
        <v>43200000</v>
      </c>
      <c r="I18">
        <f t="shared" ref="I18" si="7">I19*60000</f>
        <v>86400000</v>
      </c>
    </row>
    <row r="19" spans="1:12" x14ac:dyDescent="0.2">
      <c r="C19">
        <v>1</v>
      </c>
      <c r="D19">
        <v>5</v>
      </c>
      <c r="E19">
        <v>10</v>
      </c>
      <c r="F19">
        <v>30</v>
      </c>
      <c r="G19">
        <v>60</v>
      </c>
      <c r="H19">
        <v>720</v>
      </c>
      <c r="I19">
        <v>1440</v>
      </c>
    </row>
    <row r="21" spans="1:12" x14ac:dyDescent="0.2">
      <c r="A21" t="s">
        <v>39</v>
      </c>
      <c r="B21" t="s">
        <v>40</v>
      </c>
      <c r="C21" s="4">
        <v>1E-4</v>
      </c>
      <c r="D21" s="4">
        <v>5.0000000000000001E-4</v>
      </c>
      <c r="E21" s="4">
        <v>1E-3</v>
      </c>
      <c r="F21" s="4">
        <v>2E-3</v>
      </c>
      <c r="G21" s="4"/>
      <c r="H21" s="3">
        <v>0.01</v>
      </c>
      <c r="I21" s="4">
        <v>2.5000000000000001E-2</v>
      </c>
      <c r="J21" s="3">
        <v>0.05</v>
      </c>
      <c r="K21" s="3"/>
      <c r="L21" s="3"/>
    </row>
    <row r="22" spans="1:12" x14ac:dyDescent="0.2">
      <c r="C22" s="5">
        <v>60000</v>
      </c>
      <c r="D22" s="5">
        <v>300000</v>
      </c>
      <c r="E22" s="5">
        <v>600000</v>
      </c>
      <c r="F22" s="5">
        <v>1800000</v>
      </c>
      <c r="G22" s="5">
        <v>3600000</v>
      </c>
      <c r="H22" s="5">
        <v>43200000</v>
      </c>
      <c r="I22" s="5">
        <v>86400000</v>
      </c>
    </row>
    <row r="23" spans="1:12" x14ac:dyDescent="0.2">
      <c r="C23" s="5">
        <v>1</v>
      </c>
      <c r="D23" s="5">
        <v>5</v>
      </c>
      <c r="E23" s="5">
        <v>10</v>
      </c>
      <c r="F23" s="5">
        <v>30</v>
      </c>
      <c r="G23" s="5">
        <v>60</v>
      </c>
      <c r="H23" s="5">
        <v>720</v>
      </c>
      <c r="I23" s="5">
        <v>1440</v>
      </c>
    </row>
    <row r="25" spans="1:12" x14ac:dyDescent="0.2">
      <c r="A25" t="s">
        <v>43</v>
      </c>
      <c r="B25" t="s">
        <v>41</v>
      </c>
      <c r="C25" s="4">
        <v>1E-4</v>
      </c>
      <c r="D25" s="4">
        <v>5.0000000000000001E-4</v>
      </c>
      <c r="E25" s="4">
        <v>1E-3</v>
      </c>
      <c r="F25" s="4">
        <v>2E-3</v>
      </c>
      <c r="G25" s="4"/>
      <c r="H25" s="3">
        <v>0.01</v>
      </c>
      <c r="I25" s="4">
        <v>2.5000000000000001E-2</v>
      </c>
      <c r="J25" s="3">
        <v>0.05</v>
      </c>
      <c r="K25" s="3"/>
      <c r="L25" s="3"/>
    </row>
    <row r="26" spans="1:12" x14ac:dyDescent="0.2">
      <c r="C26" s="5">
        <v>60000</v>
      </c>
      <c r="D26" s="5">
        <v>300000</v>
      </c>
      <c r="E26" s="5">
        <v>600000</v>
      </c>
      <c r="F26" s="5">
        <v>1800000</v>
      </c>
      <c r="G26" s="5">
        <v>3600000</v>
      </c>
      <c r="H26" s="5">
        <v>43200000</v>
      </c>
      <c r="I26" s="5">
        <v>86400000</v>
      </c>
    </row>
    <row r="27" spans="1:12" x14ac:dyDescent="0.2">
      <c r="C27" s="5">
        <v>1</v>
      </c>
      <c r="D27" s="5">
        <v>5</v>
      </c>
      <c r="E27" s="5">
        <v>10</v>
      </c>
      <c r="F27" s="5">
        <v>30</v>
      </c>
      <c r="G27" s="5">
        <v>60</v>
      </c>
      <c r="H27" s="5">
        <v>720</v>
      </c>
      <c r="I27" s="5">
        <v>1440</v>
      </c>
    </row>
    <row r="29" spans="1:12" x14ac:dyDescent="0.2">
      <c r="A29" s="5" t="s">
        <v>44</v>
      </c>
      <c r="B29" s="5" t="s">
        <v>42</v>
      </c>
      <c r="C29" s="6">
        <v>1E-4</v>
      </c>
      <c r="D29" s="6">
        <v>5.0000000000000001E-4</v>
      </c>
      <c r="E29" s="6">
        <v>1E-3</v>
      </c>
      <c r="F29" s="6">
        <v>2E-3</v>
      </c>
      <c r="G29" s="6"/>
      <c r="H29" s="7">
        <v>0.01</v>
      </c>
      <c r="I29" s="6">
        <v>2.5000000000000001E-2</v>
      </c>
      <c r="J29" s="7">
        <v>0.05</v>
      </c>
      <c r="K29" s="7"/>
      <c r="L29" s="7"/>
    </row>
    <row r="30" spans="1:12" x14ac:dyDescent="0.2">
      <c r="A30" s="5" t="s">
        <v>66</v>
      </c>
      <c r="B30" s="5"/>
      <c r="C30" s="5">
        <v>60000</v>
      </c>
      <c r="D30" s="5">
        <v>300000</v>
      </c>
      <c r="E30" s="5">
        <v>600000</v>
      </c>
      <c r="F30" s="5">
        <v>1800000</v>
      </c>
      <c r="G30" s="5">
        <v>3600000</v>
      </c>
      <c r="H30" s="5">
        <v>43200000</v>
      </c>
      <c r="I30" s="5">
        <v>86400000</v>
      </c>
      <c r="J30" s="5"/>
      <c r="K30" s="5"/>
      <c r="L30" s="5"/>
    </row>
    <row r="31" spans="1:12" x14ac:dyDescent="0.2">
      <c r="A31" s="5"/>
      <c r="B31" s="5"/>
      <c r="C31" s="5">
        <v>1</v>
      </c>
      <c r="D31" s="5">
        <v>5</v>
      </c>
      <c r="E31" s="5">
        <v>10</v>
      </c>
      <c r="F31" s="5">
        <v>30</v>
      </c>
      <c r="G31" s="5">
        <v>60</v>
      </c>
      <c r="H31" s="5">
        <v>720</v>
      </c>
      <c r="I31" s="5">
        <v>1440</v>
      </c>
      <c r="J31" s="5"/>
      <c r="K31" s="5"/>
      <c r="L31" s="5"/>
    </row>
    <row r="33" spans="1:12" x14ac:dyDescent="0.2">
      <c r="A33" t="s">
        <v>46</v>
      </c>
      <c r="B33" t="s">
        <v>38</v>
      </c>
      <c r="C33" s="6">
        <v>1E-4</v>
      </c>
      <c r="D33" s="6">
        <v>5.0000000000000001E-4</v>
      </c>
      <c r="E33" s="6">
        <v>1E-3</v>
      </c>
      <c r="F33" s="6">
        <v>2E-3</v>
      </c>
      <c r="G33" s="6"/>
      <c r="H33" s="7">
        <v>0.01</v>
      </c>
      <c r="I33" s="6">
        <v>2.5000000000000001E-2</v>
      </c>
      <c r="J33" s="7">
        <v>0.05</v>
      </c>
      <c r="K33" s="7"/>
      <c r="L33" s="7"/>
    </row>
    <row r="34" spans="1:12" x14ac:dyDescent="0.2">
      <c r="C34">
        <f>C35*24*60*60*1000</f>
        <v>172800000</v>
      </c>
      <c r="D34">
        <f t="shared" ref="D34:H34" si="8">D35*24*60*60*1000</f>
        <v>259200000</v>
      </c>
      <c r="E34">
        <f t="shared" si="8"/>
        <v>345600000</v>
      </c>
      <c r="F34">
        <f t="shared" si="8"/>
        <v>432000000</v>
      </c>
      <c r="G34">
        <f t="shared" si="8"/>
        <v>518400000</v>
      </c>
      <c r="H34">
        <f t="shared" si="8"/>
        <v>604800000</v>
      </c>
    </row>
    <row r="35" spans="1:12" x14ac:dyDescent="0.2">
      <c r="B35" t="s">
        <v>45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</row>
    <row r="37" spans="1:12" x14ac:dyDescent="0.2">
      <c r="A37" t="s">
        <v>47</v>
      </c>
      <c r="B37" t="s">
        <v>38</v>
      </c>
      <c r="C37" s="4">
        <v>1E-4</v>
      </c>
      <c r="D37" s="4">
        <v>5.0000000000000001E-4</v>
      </c>
      <c r="E37" s="4">
        <v>1E-3</v>
      </c>
      <c r="F37" s="4">
        <v>2E-3</v>
      </c>
      <c r="G37" s="4">
        <v>5.0000000000000001E-3</v>
      </c>
      <c r="H37" s="3">
        <v>0.01</v>
      </c>
      <c r="I37" s="4">
        <v>2.5000000000000001E-2</v>
      </c>
      <c r="J37" s="3">
        <v>0.05</v>
      </c>
      <c r="K37" s="3">
        <v>0.1</v>
      </c>
      <c r="L37" s="3">
        <v>0.2</v>
      </c>
    </row>
    <row r="38" spans="1:12" x14ac:dyDescent="0.2">
      <c r="C38">
        <f>C39*60000</f>
        <v>60000</v>
      </c>
      <c r="D38">
        <f>D39*60000</f>
        <v>300000</v>
      </c>
      <c r="E38">
        <f t="shared" ref="E38:I38" si="9">E39*60000</f>
        <v>600000</v>
      </c>
      <c r="F38">
        <f t="shared" si="9"/>
        <v>1800000</v>
      </c>
      <c r="G38">
        <f t="shared" si="9"/>
        <v>3600000</v>
      </c>
      <c r="H38">
        <f t="shared" si="9"/>
        <v>43200000</v>
      </c>
      <c r="I38">
        <f t="shared" si="9"/>
        <v>86400000</v>
      </c>
    </row>
    <row r="39" spans="1:12" x14ac:dyDescent="0.2">
      <c r="C39">
        <v>1</v>
      </c>
      <c r="D39">
        <v>5</v>
      </c>
      <c r="E39">
        <v>10</v>
      </c>
      <c r="F39">
        <v>30</v>
      </c>
      <c r="G39">
        <v>60</v>
      </c>
      <c r="H39">
        <v>720</v>
      </c>
      <c r="I39">
        <v>1440</v>
      </c>
    </row>
    <row r="41" spans="1:12" x14ac:dyDescent="0.2">
      <c r="A41" t="s">
        <v>48</v>
      </c>
      <c r="B41" t="s">
        <v>40</v>
      </c>
      <c r="C41" s="4">
        <v>1E-4</v>
      </c>
      <c r="D41" s="4">
        <v>5.0000000000000001E-4</v>
      </c>
      <c r="E41" s="4">
        <v>1E-3</v>
      </c>
      <c r="F41" s="4">
        <v>2E-3</v>
      </c>
      <c r="G41" s="4">
        <v>5.0000000000000001E-3</v>
      </c>
      <c r="H41" s="3">
        <v>0.01</v>
      </c>
      <c r="I41" s="4">
        <v>2.5000000000000001E-2</v>
      </c>
      <c r="J41" s="3">
        <v>0.05</v>
      </c>
      <c r="K41" s="3">
        <v>0.1</v>
      </c>
      <c r="L41" s="3">
        <v>0.2</v>
      </c>
    </row>
    <row r="42" spans="1:12" x14ac:dyDescent="0.2">
      <c r="C42" s="5">
        <v>60000</v>
      </c>
      <c r="D42" s="5">
        <v>300000</v>
      </c>
      <c r="E42" s="5">
        <v>600000</v>
      </c>
      <c r="F42" s="5">
        <v>1800000</v>
      </c>
      <c r="G42" s="5">
        <v>3600000</v>
      </c>
      <c r="H42" s="5">
        <v>43200000</v>
      </c>
      <c r="I42" s="5">
        <v>86400000</v>
      </c>
    </row>
    <row r="43" spans="1:12" x14ac:dyDescent="0.2">
      <c r="C43" s="5">
        <v>1</v>
      </c>
      <c r="D43" s="5">
        <v>5</v>
      </c>
      <c r="E43" s="5">
        <v>10</v>
      </c>
      <c r="F43" s="5">
        <v>30</v>
      </c>
      <c r="G43" s="5">
        <v>60</v>
      </c>
      <c r="H43" s="5">
        <v>720</v>
      </c>
      <c r="I43" s="5">
        <v>1440</v>
      </c>
    </row>
    <row r="45" spans="1:12" x14ac:dyDescent="0.2">
      <c r="A45" t="s">
        <v>49</v>
      </c>
      <c r="B45" t="s">
        <v>41</v>
      </c>
      <c r="C45" s="4">
        <v>1E-4</v>
      </c>
      <c r="D45" s="4">
        <v>5.0000000000000001E-4</v>
      </c>
      <c r="E45" s="4">
        <v>1E-3</v>
      </c>
      <c r="F45" s="4">
        <v>2E-3</v>
      </c>
      <c r="G45" s="4">
        <v>5.0000000000000001E-3</v>
      </c>
      <c r="H45" s="3">
        <v>0.01</v>
      </c>
      <c r="I45" s="4">
        <v>2.5000000000000001E-2</v>
      </c>
      <c r="J45" s="3">
        <v>0.05</v>
      </c>
      <c r="K45" s="3">
        <v>0.1</v>
      </c>
      <c r="L45" s="3">
        <v>0.2</v>
      </c>
    </row>
    <row r="46" spans="1:12" x14ac:dyDescent="0.2">
      <c r="C46" s="5">
        <v>60000</v>
      </c>
      <c r="D46" s="5">
        <v>300000</v>
      </c>
      <c r="E46" s="5">
        <v>600000</v>
      </c>
      <c r="F46" s="5">
        <v>1800000</v>
      </c>
      <c r="G46" s="5">
        <v>3600000</v>
      </c>
      <c r="H46" s="5">
        <v>43200000</v>
      </c>
      <c r="I46" s="5">
        <v>86400000</v>
      </c>
    </row>
    <row r="47" spans="1:12" x14ac:dyDescent="0.2">
      <c r="C47" s="5">
        <v>1</v>
      </c>
      <c r="D47" s="5">
        <v>5</v>
      </c>
      <c r="E47" s="5">
        <v>10</v>
      </c>
      <c r="F47" s="5">
        <v>30</v>
      </c>
      <c r="G47" s="5">
        <v>60</v>
      </c>
      <c r="H47" s="5">
        <v>720</v>
      </c>
      <c r="I47" s="5">
        <v>1440</v>
      </c>
    </row>
    <row r="49" spans="1:14" x14ac:dyDescent="0.2">
      <c r="A49" s="5" t="s">
        <v>50</v>
      </c>
      <c r="B49" s="5" t="s">
        <v>42</v>
      </c>
      <c r="C49" s="6">
        <v>1E-4</v>
      </c>
      <c r="D49" s="6">
        <v>5.0000000000000001E-4</v>
      </c>
      <c r="E49" s="6">
        <v>1E-3</v>
      </c>
      <c r="F49" s="6">
        <v>2E-3</v>
      </c>
      <c r="G49" s="6">
        <v>5.0000000000000001E-3</v>
      </c>
      <c r="H49" s="7">
        <v>0.01</v>
      </c>
      <c r="I49" s="6">
        <v>2.5000000000000001E-2</v>
      </c>
      <c r="J49" s="7">
        <v>0.05</v>
      </c>
      <c r="K49" s="7">
        <v>0.1</v>
      </c>
      <c r="L49" s="7">
        <v>0.2</v>
      </c>
    </row>
    <row r="50" spans="1:14" x14ac:dyDescent="0.2">
      <c r="A50" s="5" t="s">
        <v>66</v>
      </c>
      <c r="B50" s="5"/>
      <c r="C50" s="5">
        <v>60000</v>
      </c>
      <c r="D50" s="5">
        <v>300000</v>
      </c>
      <c r="E50" s="5">
        <v>600000</v>
      </c>
      <c r="F50" s="5">
        <v>1800000</v>
      </c>
      <c r="G50" s="5">
        <v>3600000</v>
      </c>
      <c r="H50" s="5">
        <v>43200000</v>
      </c>
      <c r="I50" s="5">
        <v>86400000</v>
      </c>
      <c r="J50" s="5"/>
      <c r="K50" s="5"/>
      <c r="L50" s="5"/>
    </row>
    <row r="51" spans="1:14" x14ac:dyDescent="0.2">
      <c r="A51" s="5"/>
      <c r="B51" s="5"/>
      <c r="C51" s="5">
        <v>1</v>
      </c>
      <c r="D51" s="5">
        <v>5</v>
      </c>
      <c r="E51" s="5">
        <v>10</v>
      </c>
      <c r="F51" s="5">
        <v>30</v>
      </c>
      <c r="G51" s="5">
        <v>60</v>
      </c>
      <c r="H51" s="5">
        <v>720</v>
      </c>
      <c r="I51" s="5">
        <v>1440</v>
      </c>
      <c r="J51" s="5"/>
      <c r="K51" s="5"/>
      <c r="L51" s="5"/>
    </row>
    <row r="53" spans="1:14" x14ac:dyDescent="0.2">
      <c r="A53" s="5" t="s">
        <v>51</v>
      </c>
      <c r="B53" s="5" t="s">
        <v>28</v>
      </c>
      <c r="C53" s="6">
        <v>1E-4</v>
      </c>
      <c r="D53" s="6">
        <v>5.0000000000000001E-4</v>
      </c>
      <c r="E53" s="6">
        <v>1E-3</v>
      </c>
      <c r="F53" s="6">
        <v>2E-3</v>
      </c>
      <c r="G53" s="6">
        <v>5.0000000000000001E-3</v>
      </c>
      <c r="H53" s="7">
        <v>0.01</v>
      </c>
      <c r="I53" s="6">
        <v>2.5000000000000001E-2</v>
      </c>
      <c r="J53" s="7">
        <v>0.05</v>
      </c>
      <c r="K53" s="7">
        <v>0.1</v>
      </c>
      <c r="L53" s="7">
        <v>0.2</v>
      </c>
    </row>
    <row r="54" spans="1:14" x14ac:dyDescent="0.2">
      <c r="A54" s="5"/>
      <c r="B54" s="5"/>
      <c r="C54" s="5">
        <v>60000</v>
      </c>
      <c r="D54" s="5">
        <v>300000</v>
      </c>
      <c r="E54" s="5">
        <v>600000</v>
      </c>
      <c r="F54" s="5">
        <v>1800000</v>
      </c>
      <c r="G54" s="5">
        <v>3600000</v>
      </c>
      <c r="H54" s="5">
        <v>43200000</v>
      </c>
      <c r="I54" s="5">
        <v>86400000</v>
      </c>
      <c r="J54" s="5"/>
      <c r="K54" s="5"/>
      <c r="L54" s="5"/>
    </row>
    <row r="55" spans="1:14" x14ac:dyDescent="0.2">
      <c r="A55" s="5"/>
      <c r="B55" s="5"/>
      <c r="C55" s="5">
        <v>1</v>
      </c>
      <c r="D55" s="5">
        <v>5</v>
      </c>
      <c r="E55" s="5">
        <v>10</v>
      </c>
      <c r="F55" s="5">
        <v>30</v>
      </c>
      <c r="G55" s="5">
        <v>60</v>
      </c>
      <c r="H55" s="5">
        <v>720</v>
      </c>
      <c r="I55" s="5">
        <v>1440</v>
      </c>
      <c r="J55" s="5"/>
      <c r="K55" s="5"/>
      <c r="L55" s="5"/>
    </row>
    <row r="57" spans="1:14" x14ac:dyDescent="0.2">
      <c r="A57" s="5" t="s">
        <v>52</v>
      </c>
      <c r="B57" s="5" t="s">
        <v>28</v>
      </c>
      <c r="C57" s="6">
        <v>1E-4</v>
      </c>
      <c r="D57" s="6">
        <v>5.0000000000000001E-4</v>
      </c>
      <c r="E57" s="6">
        <v>1E-3</v>
      </c>
      <c r="F57" s="6">
        <v>2E-3</v>
      </c>
      <c r="G57" s="6">
        <v>5.0000000000000001E-3</v>
      </c>
      <c r="H57" s="7">
        <v>0.01</v>
      </c>
      <c r="I57" s="6">
        <v>2.5000000000000001E-2</v>
      </c>
      <c r="J57" s="7">
        <v>0.05</v>
      </c>
      <c r="K57" s="7">
        <v>0.1</v>
      </c>
      <c r="L57" s="7">
        <v>0.2</v>
      </c>
      <c r="M57" s="3">
        <v>0.5</v>
      </c>
      <c r="N57" s="3">
        <v>1</v>
      </c>
    </row>
    <row r="58" spans="1:14" x14ac:dyDescent="0.2">
      <c r="A58" s="5"/>
      <c r="B58" s="5"/>
      <c r="C58" s="5">
        <v>60000</v>
      </c>
      <c r="D58" s="5">
        <v>300000</v>
      </c>
      <c r="E58" s="5">
        <v>600000</v>
      </c>
      <c r="F58" s="5">
        <v>1800000</v>
      </c>
      <c r="G58" s="5">
        <v>3600000</v>
      </c>
      <c r="H58" s="5">
        <v>43200000</v>
      </c>
      <c r="I58" s="5">
        <v>86400000</v>
      </c>
      <c r="J58" s="5"/>
      <c r="K58" s="5"/>
      <c r="L58" s="5"/>
    </row>
    <row r="59" spans="1:14" x14ac:dyDescent="0.2">
      <c r="A59" s="5"/>
      <c r="B59" s="5"/>
      <c r="C59" s="5">
        <v>1</v>
      </c>
      <c r="D59" s="5">
        <v>5</v>
      </c>
      <c r="E59" s="5">
        <v>10</v>
      </c>
      <c r="F59" s="5">
        <v>30</v>
      </c>
      <c r="G59" s="5">
        <v>60</v>
      </c>
      <c r="H59" s="5">
        <v>720</v>
      </c>
      <c r="I59" s="5">
        <v>1440</v>
      </c>
      <c r="J59" s="5"/>
      <c r="K59" s="5"/>
      <c r="L59" s="5"/>
    </row>
    <row r="61" spans="1:14" x14ac:dyDescent="0.2">
      <c r="A61" t="s">
        <v>53</v>
      </c>
      <c r="B61" t="s">
        <v>38</v>
      </c>
      <c r="C61" s="4">
        <v>1E-4</v>
      </c>
      <c r="D61" s="4">
        <v>5.0000000000000001E-4</v>
      </c>
      <c r="E61" s="4">
        <v>1E-3</v>
      </c>
      <c r="F61" s="4">
        <v>2E-3</v>
      </c>
      <c r="G61" s="4">
        <v>5.0000000000000001E-3</v>
      </c>
      <c r="H61" s="3">
        <v>0.01</v>
      </c>
      <c r="I61" s="4">
        <v>2.5000000000000001E-2</v>
      </c>
      <c r="J61" s="3">
        <v>0.05</v>
      </c>
      <c r="K61" s="3">
        <v>0.1</v>
      </c>
      <c r="L61" s="3">
        <v>0.2</v>
      </c>
      <c r="M61" s="3">
        <v>0.5</v>
      </c>
      <c r="N61" s="3">
        <v>1</v>
      </c>
    </row>
    <row r="62" spans="1:14" x14ac:dyDescent="0.2">
      <c r="C62">
        <f>C63*60000</f>
        <v>60000</v>
      </c>
      <c r="D62">
        <f>D63*60000</f>
        <v>300000</v>
      </c>
      <c r="E62">
        <f t="shared" ref="E62:I62" si="10">E63*60000</f>
        <v>600000</v>
      </c>
      <c r="F62">
        <f t="shared" si="10"/>
        <v>1800000</v>
      </c>
      <c r="G62">
        <f t="shared" si="10"/>
        <v>3600000</v>
      </c>
      <c r="H62">
        <f t="shared" si="10"/>
        <v>43200000</v>
      </c>
      <c r="I62">
        <f t="shared" si="10"/>
        <v>86400000</v>
      </c>
    </row>
    <row r="63" spans="1:14" x14ac:dyDescent="0.2">
      <c r="C63">
        <v>1</v>
      </c>
      <c r="D63">
        <v>5</v>
      </c>
      <c r="E63">
        <v>10</v>
      </c>
      <c r="F63">
        <v>30</v>
      </c>
      <c r="G63">
        <v>60</v>
      </c>
      <c r="H63">
        <v>720</v>
      </c>
      <c r="I63">
        <v>1440</v>
      </c>
    </row>
    <row r="65" spans="1:14" x14ac:dyDescent="0.2">
      <c r="A65" t="s">
        <v>54</v>
      </c>
      <c r="B65" t="s">
        <v>40</v>
      </c>
      <c r="C65" s="4">
        <v>1E-4</v>
      </c>
      <c r="D65" s="4">
        <v>5.0000000000000001E-4</v>
      </c>
      <c r="E65" s="4">
        <v>1E-3</v>
      </c>
      <c r="F65" s="4">
        <v>2E-3</v>
      </c>
      <c r="G65" s="4">
        <v>5.0000000000000001E-3</v>
      </c>
      <c r="H65" s="3">
        <v>0.01</v>
      </c>
      <c r="I65" s="4">
        <v>2.5000000000000001E-2</v>
      </c>
      <c r="J65" s="3">
        <v>0.05</v>
      </c>
      <c r="K65" s="3">
        <v>0.1</v>
      </c>
      <c r="L65" s="3">
        <v>0.2</v>
      </c>
      <c r="M65" s="3">
        <v>0.5</v>
      </c>
      <c r="N65" s="3">
        <v>1</v>
      </c>
    </row>
    <row r="66" spans="1:14" x14ac:dyDescent="0.2">
      <c r="C66" s="5">
        <v>60000</v>
      </c>
      <c r="D66" s="5">
        <v>300000</v>
      </c>
      <c r="E66" s="5">
        <v>600000</v>
      </c>
      <c r="F66" s="5">
        <v>1800000</v>
      </c>
      <c r="G66" s="5">
        <v>3600000</v>
      </c>
      <c r="H66" s="5">
        <v>43200000</v>
      </c>
      <c r="I66" s="5">
        <v>86400000</v>
      </c>
    </row>
    <row r="67" spans="1:14" x14ac:dyDescent="0.2">
      <c r="C67" s="5">
        <v>1</v>
      </c>
      <c r="D67" s="5">
        <v>5</v>
      </c>
      <c r="E67" s="5">
        <v>10</v>
      </c>
      <c r="F67" s="5">
        <v>30</v>
      </c>
      <c r="G67" s="5">
        <v>60</v>
      </c>
      <c r="H67" s="5">
        <v>720</v>
      </c>
      <c r="I67" s="5">
        <v>1440</v>
      </c>
    </row>
    <row r="69" spans="1:14" x14ac:dyDescent="0.2">
      <c r="A69" t="s">
        <v>55</v>
      </c>
      <c r="B69" t="s">
        <v>41</v>
      </c>
      <c r="C69" s="4">
        <v>1E-4</v>
      </c>
      <c r="D69" s="4">
        <v>5.0000000000000001E-4</v>
      </c>
      <c r="E69" s="4">
        <v>1E-3</v>
      </c>
      <c r="F69" s="4">
        <v>2E-3</v>
      </c>
      <c r="G69" s="4">
        <v>5.0000000000000001E-3</v>
      </c>
      <c r="H69" s="3">
        <v>0.01</v>
      </c>
      <c r="I69" s="4">
        <v>2.5000000000000001E-2</v>
      </c>
      <c r="J69" s="3">
        <v>0.05</v>
      </c>
      <c r="K69" s="3">
        <v>0.1</v>
      </c>
      <c r="L69" s="3">
        <v>0.2</v>
      </c>
      <c r="M69" s="3">
        <v>0.5</v>
      </c>
      <c r="N69" s="3">
        <v>1</v>
      </c>
    </row>
    <row r="70" spans="1:14" x14ac:dyDescent="0.2">
      <c r="C70" s="5">
        <v>60000</v>
      </c>
      <c r="D70" s="5">
        <v>300000</v>
      </c>
      <c r="E70" s="5">
        <v>600000</v>
      </c>
      <c r="F70" s="5">
        <v>1800000</v>
      </c>
      <c r="G70" s="5">
        <v>3600000</v>
      </c>
      <c r="H70" s="5">
        <v>43200000</v>
      </c>
      <c r="I70" s="5">
        <v>86400000</v>
      </c>
    </row>
    <row r="71" spans="1:14" x14ac:dyDescent="0.2">
      <c r="C71" s="5">
        <v>1</v>
      </c>
      <c r="D71" s="5">
        <v>5</v>
      </c>
      <c r="E71" s="5">
        <v>10</v>
      </c>
      <c r="F71" s="5">
        <v>30</v>
      </c>
      <c r="G71" s="5">
        <v>60</v>
      </c>
      <c r="H71" s="5">
        <v>720</v>
      </c>
      <c r="I71" s="5">
        <v>1440</v>
      </c>
    </row>
    <row r="73" spans="1:14" x14ac:dyDescent="0.2">
      <c r="A73" s="5" t="s">
        <v>56</v>
      </c>
      <c r="B73" s="5" t="s">
        <v>42</v>
      </c>
      <c r="C73" s="6">
        <v>1E-4</v>
      </c>
      <c r="D73" s="6">
        <v>5.0000000000000001E-4</v>
      </c>
      <c r="E73" s="6">
        <v>1E-3</v>
      </c>
      <c r="F73" s="6">
        <v>2E-3</v>
      </c>
      <c r="G73" s="6">
        <v>5.0000000000000001E-3</v>
      </c>
      <c r="H73" s="7">
        <v>0.01</v>
      </c>
      <c r="I73" s="6">
        <v>2.5000000000000001E-2</v>
      </c>
      <c r="J73" s="7">
        <v>0.05</v>
      </c>
      <c r="K73" s="7">
        <v>0.1</v>
      </c>
      <c r="L73" s="7">
        <v>0.2</v>
      </c>
      <c r="M73" s="3">
        <v>0.5</v>
      </c>
      <c r="N73" s="3">
        <v>1</v>
      </c>
    </row>
    <row r="74" spans="1:14" x14ac:dyDescent="0.2">
      <c r="A74" s="5" t="s">
        <v>64</v>
      </c>
      <c r="B74" s="5"/>
      <c r="C74" s="5">
        <v>60000</v>
      </c>
      <c r="D74" s="5">
        <v>300000</v>
      </c>
      <c r="E74" s="5">
        <v>600000</v>
      </c>
      <c r="F74" s="5">
        <v>1800000</v>
      </c>
      <c r="G74" s="5">
        <v>3600000</v>
      </c>
      <c r="H74" s="5">
        <v>43200000</v>
      </c>
      <c r="I74" s="5">
        <v>86400000</v>
      </c>
      <c r="J74" s="5"/>
      <c r="K74" s="5"/>
      <c r="L74" s="5"/>
    </row>
    <row r="75" spans="1:14" x14ac:dyDescent="0.2">
      <c r="A75" s="5"/>
      <c r="B75" s="5"/>
      <c r="C75" s="5">
        <v>1</v>
      </c>
      <c r="D75" s="5">
        <v>5</v>
      </c>
      <c r="E75" s="5">
        <v>10</v>
      </c>
      <c r="F75" s="5">
        <v>30</v>
      </c>
      <c r="G75" s="5">
        <v>60</v>
      </c>
      <c r="H75" s="5">
        <v>720</v>
      </c>
      <c r="I75" s="5">
        <v>1440</v>
      </c>
      <c r="J75" s="5"/>
      <c r="K75" s="5"/>
      <c r="L75" s="5"/>
    </row>
    <row r="77" spans="1:14" x14ac:dyDescent="0.2">
      <c r="A77" t="s">
        <v>57</v>
      </c>
      <c r="B77" s="5" t="s">
        <v>28</v>
      </c>
      <c r="C77" s="6">
        <v>1E-4</v>
      </c>
      <c r="D77" s="6">
        <v>5.0000000000000001E-4</v>
      </c>
      <c r="E77" s="6">
        <v>1E-3</v>
      </c>
      <c r="F77" s="6">
        <v>2E-3</v>
      </c>
      <c r="G77" s="6">
        <v>5.0000000000000001E-3</v>
      </c>
      <c r="H77" s="7">
        <v>0.01</v>
      </c>
      <c r="I77" s="6">
        <v>2.5000000000000001E-2</v>
      </c>
      <c r="J77" s="7">
        <v>0.05</v>
      </c>
      <c r="K77" s="7">
        <v>0.1</v>
      </c>
      <c r="L77" s="7">
        <v>0.2</v>
      </c>
      <c r="M77" s="3">
        <v>0.5</v>
      </c>
      <c r="N77" s="3">
        <v>1</v>
      </c>
    </row>
    <row r="78" spans="1:14" x14ac:dyDescent="0.2">
      <c r="B78" s="5"/>
      <c r="C78" s="5">
        <v>60000</v>
      </c>
      <c r="D78" s="5">
        <v>300000</v>
      </c>
      <c r="E78" s="5">
        <v>600000</v>
      </c>
      <c r="F78" s="5">
        <v>1800000</v>
      </c>
      <c r="G78" s="5">
        <v>3600000</v>
      </c>
      <c r="H78" s="5">
        <v>43200000</v>
      </c>
      <c r="I78" s="5">
        <v>86400000</v>
      </c>
      <c r="J78" s="5"/>
      <c r="K78" s="5"/>
      <c r="L78" s="5"/>
    </row>
    <row r="79" spans="1:14" x14ac:dyDescent="0.2">
      <c r="B79" s="5"/>
      <c r="C79" s="5">
        <v>1</v>
      </c>
      <c r="D79" s="5">
        <v>5</v>
      </c>
      <c r="E79" s="5">
        <v>10</v>
      </c>
      <c r="F79" s="5">
        <v>30</v>
      </c>
      <c r="G79" s="5">
        <v>60</v>
      </c>
      <c r="H79" s="5">
        <v>720</v>
      </c>
      <c r="I79" s="5">
        <v>1440</v>
      </c>
      <c r="J79" s="5"/>
      <c r="K79" s="5"/>
      <c r="L79" s="5"/>
    </row>
    <row r="81" spans="1:14" x14ac:dyDescent="0.2">
      <c r="A81" t="s">
        <v>58</v>
      </c>
      <c r="B81" t="s">
        <v>38</v>
      </c>
      <c r="C81" s="4">
        <v>1E-4</v>
      </c>
      <c r="D81" s="4">
        <v>5.0000000000000001E-4</v>
      </c>
      <c r="E81" s="4">
        <v>1E-3</v>
      </c>
      <c r="F81" s="4">
        <v>2E-3</v>
      </c>
      <c r="G81" s="4">
        <v>5.0000000000000001E-3</v>
      </c>
      <c r="H81" s="3">
        <v>0.01</v>
      </c>
      <c r="I81" s="4">
        <v>2.5000000000000001E-2</v>
      </c>
      <c r="J81" s="3">
        <v>0.05</v>
      </c>
      <c r="K81" s="3">
        <v>0.1</v>
      </c>
      <c r="L81" s="3">
        <v>0.2</v>
      </c>
      <c r="M81" s="3">
        <v>0.5</v>
      </c>
      <c r="N81" s="3">
        <v>1</v>
      </c>
    </row>
    <row r="82" spans="1:14" x14ac:dyDescent="0.2">
      <c r="C82">
        <f>C83*60000</f>
        <v>60000</v>
      </c>
      <c r="D82">
        <f>D83*60000</f>
        <v>300000</v>
      </c>
      <c r="E82">
        <f t="shared" ref="E82:I82" si="11">E83*60000</f>
        <v>600000</v>
      </c>
      <c r="F82">
        <f t="shared" si="11"/>
        <v>1800000</v>
      </c>
      <c r="G82">
        <f t="shared" si="11"/>
        <v>3600000</v>
      </c>
      <c r="H82">
        <f t="shared" si="11"/>
        <v>43200000</v>
      </c>
      <c r="I82">
        <f t="shared" si="11"/>
        <v>86400000</v>
      </c>
    </row>
    <row r="83" spans="1:14" x14ac:dyDescent="0.2">
      <c r="C83">
        <v>1</v>
      </c>
      <c r="D83">
        <v>5</v>
      </c>
      <c r="E83">
        <v>10</v>
      </c>
      <c r="F83">
        <v>30</v>
      </c>
      <c r="G83">
        <v>60</v>
      </c>
      <c r="H83">
        <v>720</v>
      </c>
      <c r="I83">
        <v>1440</v>
      </c>
    </row>
    <row r="85" spans="1:14" x14ac:dyDescent="0.2">
      <c r="A85" t="s">
        <v>59</v>
      </c>
      <c r="B85" s="5" t="s">
        <v>42</v>
      </c>
      <c r="C85" s="6">
        <v>1E-4</v>
      </c>
      <c r="D85" s="6">
        <v>5.0000000000000001E-4</v>
      </c>
      <c r="E85" s="6">
        <v>1E-3</v>
      </c>
      <c r="F85" s="6">
        <v>2E-3</v>
      </c>
      <c r="G85" s="6">
        <v>5.0000000000000001E-3</v>
      </c>
      <c r="H85" s="7">
        <v>0.01</v>
      </c>
      <c r="I85" s="6">
        <v>2.5000000000000001E-2</v>
      </c>
      <c r="J85" s="7">
        <v>0.05</v>
      </c>
      <c r="K85" s="7">
        <v>0.1</v>
      </c>
      <c r="L85" s="7">
        <v>0.2</v>
      </c>
      <c r="M85" s="3">
        <v>0.5</v>
      </c>
      <c r="N85" s="3">
        <v>1</v>
      </c>
    </row>
    <row r="86" spans="1:14" x14ac:dyDescent="0.2">
      <c r="B86" s="5"/>
      <c r="C86" s="5">
        <v>60000</v>
      </c>
      <c r="D86" s="5">
        <v>300000</v>
      </c>
      <c r="E86" s="5">
        <v>600000</v>
      </c>
      <c r="F86" s="5">
        <v>1800000</v>
      </c>
      <c r="G86" s="5">
        <v>3600000</v>
      </c>
      <c r="H86" s="5">
        <v>43200000</v>
      </c>
      <c r="I86" s="5">
        <v>86400000</v>
      </c>
      <c r="J86" s="5"/>
      <c r="K86" s="5"/>
      <c r="L86" s="5"/>
    </row>
    <row r="87" spans="1:14" x14ac:dyDescent="0.2">
      <c r="B87" s="5"/>
      <c r="C87" s="5">
        <v>1</v>
      </c>
      <c r="D87" s="5">
        <v>5</v>
      </c>
      <c r="E87" s="5">
        <v>10</v>
      </c>
      <c r="F87" s="5">
        <v>30</v>
      </c>
      <c r="G87" s="5">
        <v>60</v>
      </c>
      <c r="H87" s="5">
        <v>720</v>
      </c>
      <c r="I87" s="5">
        <v>1440</v>
      </c>
      <c r="J87" s="5"/>
      <c r="K87" s="5"/>
      <c r="L87" s="5"/>
    </row>
    <row r="89" spans="1:14" x14ac:dyDescent="0.2">
      <c r="A89" t="s">
        <v>60</v>
      </c>
      <c r="B89" t="s">
        <v>40</v>
      </c>
      <c r="C89" s="4">
        <v>1E-4</v>
      </c>
      <c r="D89" s="4">
        <v>5.0000000000000001E-4</v>
      </c>
      <c r="E89" s="4">
        <v>1E-3</v>
      </c>
      <c r="F89" s="4">
        <v>2E-3</v>
      </c>
      <c r="G89" s="4">
        <v>5.0000000000000001E-3</v>
      </c>
      <c r="H89" s="3">
        <v>0.01</v>
      </c>
      <c r="I89" s="4">
        <v>2.5000000000000001E-2</v>
      </c>
      <c r="J89" s="3">
        <v>0.05</v>
      </c>
      <c r="K89" s="3">
        <v>0.1</v>
      </c>
      <c r="L89" s="3">
        <v>0.2</v>
      </c>
      <c r="M89" s="3">
        <v>0.5</v>
      </c>
      <c r="N89" s="3">
        <v>1</v>
      </c>
    </row>
    <row r="90" spans="1:14" x14ac:dyDescent="0.2">
      <c r="C90" s="5">
        <v>60000</v>
      </c>
      <c r="D90" s="5">
        <v>300000</v>
      </c>
      <c r="E90" s="5">
        <v>600000</v>
      </c>
      <c r="F90" s="5">
        <v>1800000</v>
      </c>
      <c r="G90" s="5">
        <v>3600000</v>
      </c>
      <c r="H90" s="5">
        <v>43200000</v>
      </c>
      <c r="I90" s="5">
        <v>86400000</v>
      </c>
    </row>
    <row r="91" spans="1:14" x14ac:dyDescent="0.2">
      <c r="C91" s="5">
        <v>1</v>
      </c>
      <c r="D91" s="5">
        <v>5</v>
      </c>
      <c r="E91" s="5">
        <v>10</v>
      </c>
      <c r="F91" s="5">
        <v>30</v>
      </c>
      <c r="G91" s="5">
        <v>60</v>
      </c>
      <c r="H91" s="5">
        <v>720</v>
      </c>
      <c r="I91" s="5">
        <v>1440</v>
      </c>
    </row>
    <row r="93" spans="1:14" x14ac:dyDescent="0.2">
      <c r="A93" t="s">
        <v>61</v>
      </c>
      <c r="B93" t="s">
        <v>41</v>
      </c>
      <c r="C93" s="4">
        <v>1E-4</v>
      </c>
      <c r="D93" s="4">
        <v>5.0000000000000001E-4</v>
      </c>
      <c r="E93" s="4">
        <v>1E-3</v>
      </c>
      <c r="F93" s="4">
        <v>2E-3</v>
      </c>
      <c r="G93" s="4">
        <v>5.0000000000000001E-3</v>
      </c>
      <c r="H93" s="3">
        <v>0.01</v>
      </c>
      <c r="I93" s="4">
        <v>2.5000000000000001E-2</v>
      </c>
      <c r="J93" s="3">
        <v>0.05</v>
      </c>
      <c r="K93" s="3">
        <v>0.1</v>
      </c>
      <c r="L93" s="3">
        <v>0.2</v>
      </c>
      <c r="M93" s="3">
        <v>0.5</v>
      </c>
      <c r="N93" s="3">
        <v>1</v>
      </c>
    </row>
    <row r="94" spans="1:14" x14ac:dyDescent="0.2">
      <c r="A94" t="s">
        <v>65</v>
      </c>
      <c r="C94" s="5">
        <v>60000</v>
      </c>
      <c r="D94" s="5">
        <v>300000</v>
      </c>
      <c r="E94" s="5">
        <v>600000</v>
      </c>
      <c r="F94" s="5">
        <v>1800000</v>
      </c>
      <c r="G94" s="5">
        <v>3600000</v>
      </c>
      <c r="H94" s="5">
        <v>43200000</v>
      </c>
      <c r="I94" s="5">
        <v>86400000</v>
      </c>
    </row>
    <row r="95" spans="1:14" x14ac:dyDescent="0.2">
      <c r="C95" s="5">
        <v>1</v>
      </c>
      <c r="D95" s="5">
        <v>5</v>
      </c>
      <c r="E95" s="5">
        <v>10</v>
      </c>
      <c r="F95" s="5">
        <v>30</v>
      </c>
      <c r="G95" s="5">
        <v>60</v>
      </c>
      <c r="H95" s="5">
        <v>720</v>
      </c>
      <c r="I95" s="5">
        <v>1440</v>
      </c>
    </row>
    <row r="97" spans="1:12" x14ac:dyDescent="0.2">
      <c r="A97" t="s">
        <v>67</v>
      </c>
      <c r="B97" s="5" t="s">
        <v>28</v>
      </c>
      <c r="C97" s="6">
        <v>1E-4</v>
      </c>
      <c r="D97" s="6">
        <v>5.0000000000000001E-4</v>
      </c>
      <c r="E97" s="6">
        <v>1E-3</v>
      </c>
      <c r="F97" s="6">
        <v>2E-3</v>
      </c>
      <c r="G97" s="6">
        <v>5.0000000000000001E-3</v>
      </c>
      <c r="H97" s="7">
        <v>0.01</v>
      </c>
      <c r="I97" s="6">
        <v>2.5000000000000001E-2</v>
      </c>
      <c r="J97" s="7">
        <v>0.05</v>
      </c>
      <c r="K97" s="7">
        <v>0.1</v>
      </c>
      <c r="L97" s="7">
        <v>0.2</v>
      </c>
    </row>
    <row r="98" spans="1:12" x14ac:dyDescent="0.2">
      <c r="B98" s="5"/>
      <c r="C98" s="5">
        <v>60000</v>
      </c>
      <c r="D98" s="5">
        <v>300000</v>
      </c>
      <c r="E98" s="5">
        <v>600000</v>
      </c>
      <c r="F98" s="5">
        <v>1800000</v>
      </c>
      <c r="G98" s="5">
        <v>3600000</v>
      </c>
      <c r="H98" s="5">
        <v>43200000</v>
      </c>
      <c r="I98" s="5">
        <v>86400000</v>
      </c>
      <c r="J98" s="5"/>
      <c r="K98" s="5"/>
      <c r="L98" s="5"/>
    </row>
    <row r="99" spans="1:12" x14ac:dyDescent="0.2">
      <c r="B99" s="5"/>
      <c r="C99" s="5">
        <v>1</v>
      </c>
      <c r="D99" s="5">
        <v>5</v>
      </c>
      <c r="E99" s="5">
        <v>10</v>
      </c>
      <c r="F99" s="5">
        <v>30</v>
      </c>
      <c r="G99" s="5">
        <v>60</v>
      </c>
      <c r="H99" s="5">
        <v>720</v>
      </c>
      <c r="I99" s="5">
        <v>1440</v>
      </c>
      <c r="J99" s="5"/>
      <c r="K99" s="5"/>
      <c r="L99" s="5"/>
    </row>
    <row r="101" spans="1:12" x14ac:dyDescent="0.2">
      <c r="A101" t="s">
        <v>68</v>
      </c>
      <c r="B101" t="s">
        <v>38</v>
      </c>
      <c r="C101" s="4">
        <v>1E-4</v>
      </c>
      <c r="D101" s="4">
        <v>5.0000000000000001E-4</v>
      </c>
      <c r="E101" s="4">
        <v>1E-3</v>
      </c>
      <c r="F101" s="4">
        <v>2E-3</v>
      </c>
      <c r="G101" s="4">
        <v>5.0000000000000001E-3</v>
      </c>
      <c r="H101" s="3">
        <v>0.01</v>
      </c>
      <c r="I101" s="4">
        <v>2.5000000000000001E-2</v>
      </c>
      <c r="J101" s="3">
        <v>0.05</v>
      </c>
      <c r="K101" s="3">
        <v>0.1</v>
      </c>
      <c r="L101" s="3">
        <v>0.2</v>
      </c>
    </row>
    <row r="102" spans="1:12" x14ac:dyDescent="0.2">
      <c r="C102">
        <f>C103*60000</f>
        <v>60000</v>
      </c>
      <c r="D102">
        <f>D103*60000</f>
        <v>300000</v>
      </c>
      <c r="E102">
        <f t="shared" ref="E102:I102" si="12">E103*60000</f>
        <v>600000</v>
      </c>
      <c r="F102">
        <f t="shared" si="12"/>
        <v>1800000</v>
      </c>
      <c r="G102">
        <f t="shared" si="12"/>
        <v>3600000</v>
      </c>
      <c r="H102">
        <f t="shared" si="12"/>
        <v>43200000</v>
      </c>
      <c r="I102">
        <f t="shared" si="12"/>
        <v>86400000</v>
      </c>
    </row>
    <row r="103" spans="1:12" x14ac:dyDescent="0.2">
      <c r="C103">
        <v>1</v>
      </c>
      <c r="D103">
        <v>5</v>
      </c>
      <c r="E103">
        <v>10</v>
      </c>
      <c r="F103">
        <v>30</v>
      </c>
      <c r="G103">
        <v>60</v>
      </c>
      <c r="H103">
        <v>720</v>
      </c>
      <c r="I103">
        <v>1440</v>
      </c>
    </row>
    <row r="105" spans="1:12" x14ac:dyDescent="0.2">
      <c r="A105" t="s">
        <v>69</v>
      </c>
      <c r="B105" s="5" t="s">
        <v>42</v>
      </c>
      <c r="C105" s="6">
        <v>1E-4</v>
      </c>
      <c r="D105" s="6">
        <v>5.0000000000000001E-4</v>
      </c>
      <c r="E105" s="6">
        <v>1E-3</v>
      </c>
      <c r="F105" s="6">
        <v>2E-3</v>
      </c>
      <c r="G105" s="6">
        <v>5.0000000000000001E-3</v>
      </c>
      <c r="H105" s="7">
        <v>0.01</v>
      </c>
      <c r="I105" s="6">
        <v>2.5000000000000001E-2</v>
      </c>
      <c r="J105" s="7">
        <v>0.05</v>
      </c>
      <c r="K105" s="7">
        <v>0.1</v>
      </c>
      <c r="L105" s="7">
        <v>0.2</v>
      </c>
    </row>
    <row r="106" spans="1:12" x14ac:dyDescent="0.2">
      <c r="B106" s="5"/>
      <c r="C106" s="5">
        <v>60000</v>
      </c>
      <c r="D106" s="5">
        <v>300000</v>
      </c>
      <c r="E106" s="5">
        <v>600000</v>
      </c>
      <c r="F106" s="5">
        <v>1800000</v>
      </c>
      <c r="G106" s="5">
        <v>3600000</v>
      </c>
      <c r="H106" s="5">
        <v>43200000</v>
      </c>
      <c r="I106" s="5">
        <v>86400000</v>
      </c>
      <c r="J106" s="5"/>
      <c r="K106" s="5"/>
      <c r="L106" s="5"/>
    </row>
    <row r="107" spans="1:12" x14ac:dyDescent="0.2">
      <c r="B107" s="5"/>
      <c r="C107" s="5">
        <v>1</v>
      </c>
      <c r="D107" s="5">
        <v>5</v>
      </c>
      <c r="E107" s="5">
        <v>10</v>
      </c>
      <c r="F107" s="5">
        <v>30</v>
      </c>
      <c r="G107" s="5">
        <v>60</v>
      </c>
      <c r="H107" s="5">
        <v>720</v>
      </c>
      <c r="I107" s="5">
        <v>1440</v>
      </c>
      <c r="J107" s="5"/>
      <c r="K107" s="5"/>
      <c r="L107" s="5"/>
    </row>
    <row r="109" spans="1:12" x14ac:dyDescent="0.2">
      <c r="A109" t="s">
        <v>70</v>
      </c>
      <c r="B109" t="s">
        <v>40</v>
      </c>
      <c r="C109" s="4">
        <v>1E-4</v>
      </c>
      <c r="D109" s="4">
        <v>5.0000000000000001E-4</v>
      </c>
      <c r="E109" s="4">
        <v>1E-3</v>
      </c>
      <c r="F109" s="4">
        <v>2E-3</v>
      </c>
      <c r="G109" s="4">
        <v>5.0000000000000001E-3</v>
      </c>
      <c r="H109" s="3">
        <v>0.01</v>
      </c>
      <c r="I109" s="4">
        <v>2.5000000000000001E-2</v>
      </c>
      <c r="J109" s="3">
        <v>0.05</v>
      </c>
      <c r="K109" s="3">
        <v>0.1</v>
      </c>
      <c r="L109" s="3">
        <v>0.2</v>
      </c>
    </row>
    <row r="110" spans="1:12" x14ac:dyDescent="0.2">
      <c r="C110" s="5">
        <v>60000</v>
      </c>
      <c r="D110" s="5">
        <v>300000</v>
      </c>
      <c r="E110" s="5">
        <v>600000</v>
      </c>
      <c r="F110" s="5">
        <v>1800000</v>
      </c>
      <c r="G110" s="5">
        <v>3600000</v>
      </c>
      <c r="H110" s="5">
        <v>43200000</v>
      </c>
      <c r="I110" s="5">
        <v>86400000</v>
      </c>
    </row>
    <row r="111" spans="1:12" x14ac:dyDescent="0.2">
      <c r="C111" s="5">
        <v>1</v>
      </c>
      <c r="D111" s="5">
        <v>5</v>
      </c>
      <c r="E111" s="5">
        <v>10</v>
      </c>
      <c r="F111" s="5">
        <v>30</v>
      </c>
      <c r="G111" s="5">
        <v>60</v>
      </c>
      <c r="H111" s="5">
        <v>720</v>
      </c>
      <c r="I111" s="5">
        <v>1440</v>
      </c>
    </row>
    <row r="113" spans="1:12" x14ac:dyDescent="0.2">
      <c r="A113" t="s">
        <v>71</v>
      </c>
      <c r="B113" t="s">
        <v>41</v>
      </c>
      <c r="C113" s="4">
        <v>1E-4</v>
      </c>
      <c r="D113" s="4">
        <v>5.0000000000000001E-4</v>
      </c>
      <c r="E113" s="4">
        <v>1E-3</v>
      </c>
      <c r="F113" s="4">
        <v>2E-3</v>
      </c>
      <c r="G113" s="4">
        <v>5.0000000000000001E-3</v>
      </c>
      <c r="H113" s="3">
        <v>0.01</v>
      </c>
      <c r="I113" s="4">
        <v>2.5000000000000001E-2</v>
      </c>
      <c r="J113" s="3">
        <v>0.05</v>
      </c>
      <c r="K113" s="3">
        <v>0.1</v>
      </c>
      <c r="L113" s="3">
        <v>0.2</v>
      </c>
    </row>
    <row r="114" spans="1:12" x14ac:dyDescent="0.2">
      <c r="A114" t="s">
        <v>72</v>
      </c>
      <c r="C114" s="5">
        <v>60000</v>
      </c>
      <c r="D114" s="5">
        <v>300000</v>
      </c>
      <c r="E114" s="5">
        <v>600000</v>
      </c>
      <c r="F114" s="5">
        <v>1800000</v>
      </c>
      <c r="G114" s="5">
        <v>3600000</v>
      </c>
      <c r="H114" s="5">
        <v>43200000</v>
      </c>
      <c r="I114" s="5">
        <v>86400000</v>
      </c>
    </row>
    <row r="115" spans="1:12" x14ac:dyDescent="0.2">
      <c r="C115" s="5">
        <v>1</v>
      </c>
      <c r="D115" s="5">
        <v>5</v>
      </c>
      <c r="E115" s="5">
        <v>10</v>
      </c>
      <c r="F115" s="5">
        <v>30</v>
      </c>
      <c r="G115" s="5">
        <v>60</v>
      </c>
      <c r="H115" s="5">
        <v>720</v>
      </c>
      <c r="I115" s="5">
        <v>1440</v>
      </c>
    </row>
    <row r="117" spans="1:12" x14ac:dyDescent="0.2">
      <c r="A117" t="s">
        <v>73</v>
      </c>
      <c r="B117" s="5" t="s">
        <v>28</v>
      </c>
      <c r="C117" s="6">
        <v>1E-4</v>
      </c>
      <c r="D117" s="6">
        <v>5.0000000000000001E-4</v>
      </c>
      <c r="E117" s="6">
        <v>1E-3</v>
      </c>
      <c r="F117" s="6">
        <v>2E-3</v>
      </c>
      <c r="G117" s="6">
        <v>5.0000000000000001E-3</v>
      </c>
      <c r="H117" s="7">
        <v>0.01</v>
      </c>
      <c r="I117" s="6">
        <v>2.5000000000000001E-2</v>
      </c>
      <c r="J117" s="7">
        <v>0.05</v>
      </c>
      <c r="K117" s="7">
        <v>0.1</v>
      </c>
      <c r="L117" s="7">
        <v>0.2</v>
      </c>
    </row>
    <row r="118" spans="1:12" x14ac:dyDescent="0.2">
      <c r="B118" s="5"/>
      <c r="C118" s="5">
        <v>60000</v>
      </c>
      <c r="D118" s="5">
        <v>300000</v>
      </c>
      <c r="E118" s="5">
        <v>600000</v>
      </c>
      <c r="F118" s="5">
        <v>1800000</v>
      </c>
      <c r="G118" s="5">
        <v>3600000</v>
      </c>
      <c r="H118" s="5">
        <v>43200000</v>
      </c>
      <c r="I118" s="5">
        <v>86400000</v>
      </c>
      <c r="J118" s="5"/>
      <c r="K118" s="5"/>
      <c r="L118" s="5"/>
    </row>
    <row r="119" spans="1:12" x14ac:dyDescent="0.2">
      <c r="B119" s="5"/>
      <c r="C119" s="5">
        <v>1</v>
      </c>
      <c r="D119" s="5">
        <v>5</v>
      </c>
      <c r="E119" s="5">
        <v>10</v>
      </c>
      <c r="F119" s="5">
        <v>30</v>
      </c>
      <c r="G119" s="5">
        <v>60</v>
      </c>
      <c r="H119" s="5">
        <v>720</v>
      </c>
      <c r="I119" s="5">
        <v>1440</v>
      </c>
      <c r="J119" s="5"/>
      <c r="K119" s="5"/>
      <c r="L119" s="5"/>
    </row>
    <row r="121" spans="1:12" x14ac:dyDescent="0.2">
      <c r="A121" t="s">
        <v>74</v>
      </c>
      <c r="B121" t="s">
        <v>38</v>
      </c>
      <c r="C121" s="4">
        <v>1E-4</v>
      </c>
      <c r="D121" s="4">
        <v>5.0000000000000001E-4</v>
      </c>
      <c r="E121" s="4">
        <v>1E-3</v>
      </c>
      <c r="F121" s="4">
        <v>2E-3</v>
      </c>
      <c r="G121" s="4">
        <v>5.0000000000000001E-3</v>
      </c>
      <c r="H121" s="3">
        <v>0.01</v>
      </c>
      <c r="I121" s="4">
        <v>2.5000000000000001E-2</v>
      </c>
      <c r="J121" s="3">
        <v>0.05</v>
      </c>
      <c r="K121" s="3">
        <v>0.1</v>
      </c>
      <c r="L121" s="3">
        <v>0.2</v>
      </c>
    </row>
    <row r="122" spans="1:12" x14ac:dyDescent="0.2">
      <c r="C122">
        <f>C123*60000</f>
        <v>60000</v>
      </c>
      <c r="D122">
        <f>D123*60000</f>
        <v>300000</v>
      </c>
      <c r="E122">
        <f t="shared" ref="E122:I122" si="13">E123*60000</f>
        <v>600000</v>
      </c>
      <c r="F122">
        <f t="shared" si="13"/>
        <v>1800000</v>
      </c>
      <c r="G122">
        <f t="shared" si="13"/>
        <v>3600000</v>
      </c>
      <c r="H122">
        <f t="shared" si="13"/>
        <v>43200000</v>
      </c>
      <c r="I122">
        <f t="shared" si="13"/>
        <v>86400000</v>
      </c>
    </row>
    <row r="123" spans="1:12" x14ac:dyDescent="0.2">
      <c r="C123">
        <v>1</v>
      </c>
      <c r="D123">
        <v>5</v>
      </c>
      <c r="E123">
        <v>10</v>
      </c>
      <c r="F123">
        <v>30</v>
      </c>
      <c r="G123">
        <v>60</v>
      </c>
      <c r="H123">
        <v>720</v>
      </c>
      <c r="I123">
        <v>1440</v>
      </c>
    </row>
    <row r="125" spans="1:12" x14ac:dyDescent="0.2">
      <c r="A125" t="s">
        <v>75</v>
      </c>
      <c r="B125" s="5" t="s">
        <v>42</v>
      </c>
      <c r="C125" s="6">
        <v>1E-4</v>
      </c>
      <c r="D125" s="6">
        <v>5.0000000000000001E-4</v>
      </c>
      <c r="E125" s="6">
        <v>1E-3</v>
      </c>
      <c r="F125" s="6">
        <v>2E-3</v>
      </c>
      <c r="G125" s="6">
        <v>5.0000000000000001E-3</v>
      </c>
      <c r="H125" s="7">
        <v>0.01</v>
      </c>
      <c r="I125" s="6">
        <v>2.5000000000000001E-2</v>
      </c>
      <c r="J125" s="7">
        <v>0.05</v>
      </c>
      <c r="K125" s="7">
        <v>0.1</v>
      </c>
      <c r="L125" s="7">
        <v>0.2</v>
      </c>
    </row>
    <row r="126" spans="1:12" x14ac:dyDescent="0.2">
      <c r="B126" s="5"/>
      <c r="C126" s="5">
        <v>60000</v>
      </c>
      <c r="D126" s="5">
        <v>300000</v>
      </c>
      <c r="E126" s="5">
        <v>600000</v>
      </c>
      <c r="F126" s="5">
        <v>1800000</v>
      </c>
      <c r="G126" s="5">
        <v>3600000</v>
      </c>
      <c r="H126" s="5">
        <v>43200000</v>
      </c>
      <c r="I126" s="5">
        <v>86400000</v>
      </c>
      <c r="J126" s="5"/>
      <c r="K126" s="5"/>
      <c r="L126" s="5"/>
    </row>
    <row r="127" spans="1:12" x14ac:dyDescent="0.2">
      <c r="B127" s="5"/>
      <c r="C127" s="5">
        <v>1</v>
      </c>
      <c r="D127" s="5">
        <v>5</v>
      </c>
      <c r="E127" s="5">
        <v>10</v>
      </c>
      <c r="F127" s="5">
        <v>30</v>
      </c>
      <c r="G127" s="5">
        <v>60</v>
      </c>
      <c r="H127" s="5">
        <v>720</v>
      </c>
      <c r="I127" s="5">
        <v>1440</v>
      </c>
      <c r="J127" s="5"/>
      <c r="K127" s="5"/>
      <c r="L127" s="5"/>
    </row>
    <row r="129" spans="1:12" x14ac:dyDescent="0.2">
      <c r="A129" t="s">
        <v>76</v>
      </c>
      <c r="B129" t="s">
        <v>40</v>
      </c>
      <c r="C129" s="4">
        <v>1E-4</v>
      </c>
      <c r="D129" s="4">
        <v>5.0000000000000001E-4</v>
      </c>
      <c r="E129" s="4">
        <v>1E-3</v>
      </c>
      <c r="F129" s="4">
        <v>2E-3</v>
      </c>
      <c r="G129" s="4">
        <v>5.0000000000000001E-3</v>
      </c>
      <c r="H129" s="3">
        <v>0.01</v>
      </c>
      <c r="I129" s="4">
        <v>2.5000000000000001E-2</v>
      </c>
      <c r="J129" s="3">
        <v>0.05</v>
      </c>
      <c r="K129" s="3">
        <v>0.1</v>
      </c>
      <c r="L129" s="3">
        <v>0.2</v>
      </c>
    </row>
    <row r="130" spans="1:12" x14ac:dyDescent="0.2">
      <c r="C130" s="5">
        <v>60000</v>
      </c>
      <c r="D130" s="5">
        <v>300000</v>
      </c>
      <c r="E130" s="5">
        <v>600000</v>
      </c>
      <c r="F130" s="5">
        <v>1800000</v>
      </c>
      <c r="G130" s="5">
        <v>3600000</v>
      </c>
      <c r="H130" s="5">
        <v>43200000</v>
      </c>
      <c r="I130" s="5">
        <v>86400000</v>
      </c>
    </row>
    <row r="131" spans="1:12" x14ac:dyDescent="0.2">
      <c r="C131" s="5">
        <v>1</v>
      </c>
      <c r="D131" s="5">
        <v>5</v>
      </c>
      <c r="E131" s="5">
        <v>10</v>
      </c>
      <c r="F131" s="5">
        <v>30</v>
      </c>
      <c r="G131" s="5">
        <v>60</v>
      </c>
      <c r="H131" s="5">
        <v>720</v>
      </c>
      <c r="I131" s="5">
        <v>1440</v>
      </c>
    </row>
    <row r="133" spans="1:12" x14ac:dyDescent="0.2">
      <c r="A133" t="s">
        <v>77</v>
      </c>
      <c r="B133" t="s">
        <v>41</v>
      </c>
      <c r="C133" s="4">
        <v>1E-4</v>
      </c>
      <c r="D133" s="4">
        <v>5.0000000000000001E-4</v>
      </c>
      <c r="E133" s="4">
        <v>1E-3</v>
      </c>
      <c r="F133" s="4">
        <v>2E-3</v>
      </c>
      <c r="G133" s="4">
        <v>5.0000000000000001E-3</v>
      </c>
      <c r="H133" s="3">
        <v>0.01</v>
      </c>
      <c r="I133" s="4">
        <v>2.5000000000000001E-2</v>
      </c>
      <c r="J133" s="3">
        <v>0.05</v>
      </c>
      <c r="K133" s="3">
        <v>0.1</v>
      </c>
      <c r="L133" s="3">
        <v>0.2</v>
      </c>
    </row>
    <row r="134" spans="1:12" x14ac:dyDescent="0.2">
      <c r="A134" t="s">
        <v>78</v>
      </c>
      <c r="C134" s="5">
        <v>60000</v>
      </c>
      <c r="D134" s="5">
        <v>300000</v>
      </c>
      <c r="E134" s="5">
        <v>600000</v>
      </c>
      <c r="F134" s="5">
        <v>1800000</v>
      </c>
      <c r="G134" s="5">
        <v>3600000</v>
      </c>
      <c r="H134" s="5">
        <v>43200000</v>
      </c>
      <c r="I134" s="5">
        <v>86400000</v>
      </c>
    </row>
    <row r="135" spans="1:12" x14ac:dyDescent="0.2">
      <c r="C135" s="5">
        <v>1</v>
      </c>
      <c r="D135" s="5">
        <v>5</v>
      </c>
      <c r="E135" s="5">
        <v>10</v>
      </c>
      <c r="F135" s="5">
        <v>30</v>
      </c>
      <c r="G135" s="5">
        <v>60</v>
      </c>
      <c r="H135" s="5">
        <v>720</v>
      </c>
      <c r="I135" s="5">
        <v>1440</v>
      </c>
    </row>
    <row r="137" spans="1:12" x14ac:dyDescent="0.2">
      <c r="A137" t="s">
        <v>79</v>
      </c>
      <c r="B137" t="s">
        <v>38</v>
      </c>
      <c r="C137" s="4">
        <v>1E-4</v>
      </c>
      <c r="D137" s="4">
        <v>5.0000000000000001E-4</v>
      </c>
      <c r="E137" s="4">
        <v>1E-3</v>
      </c>
      <c r="F137" s="4">
        <v>2E-3</v>
      </c>
      <c r="G137" s="4">
        <v>5.0000000000000001E-3</v>
      </c>
      <c r="H137" s="3">
        <v>0.01</v>
      </c>
      <c r="I137" s="4">
        <v>2.5000000000000001E-2</v>
      </c>
      <c r="J137" s="3">
        <v>0.05</v>
      </c>
      <c r="K137" s="3">
        <v>0.1</v>
      </c>
      <c r="L137" s="3">
        <v>0.2</v>
      </c>
    </row>
    <row r="138" spans="1:12" x14ac:dyDescent="0.2">
      <c r="C138">
        <f>C139*60000</f>
        <v>60000</v>
      </c>
      <c r="D138">
        <f>D139*60000</f>
        <v>300000</v>
      </c>
      <c r="E138">
        <f t="shared" ref="E138:I138" si="14">E139*60000</f>
        <v>600000</v>
      </c>
      <c r="F138">
        <f t="shared" si="14"/>
        <v>1800000</v>
      </c>
      <c r="G138">
        <f t="shared" si="14"/>
        <v>3600000</v>
      </c>
      <c r="H138">
        <f t="shared" si="14"/>
        <v>43200000</v>
      </c>
      <c r="I138">
        <f t="shared" si="14"/>
        <v>86400000</v>
      </c>
    </row>
    <row r="139" spans="1:12" x14ac:dyDescent="0.2">
      <c r="C139">
        <v>1</v>
      </c>
      <c r="D139">
        <v>5</v>
      </c>
      <c r="E139">
        <v>10</v>
      </c>
      <c r="F139">
        <v>30</v>
      </c>
      <c r="G139">
        <v>60</v>
      </c>
      <c r="H139">
        <v>720</v>
      </c>
      <c r="I139">
        <v>1440</v>
      </c>
    </row>
    <row r="141" spans="1:12" x14ac:dyDescent="0.2">
      <c r="A141" t="s">
        <v>80</v>
      </c>
      <c r="B141" s="5" t="s">
        <v>42</v>
      </c>
      <c r="C141" s="6">
        <v>1E-4</v>
      </c>
      <c r="D141" s="6">
        <v>5.0000000000000001E-4</v>
      </c>
      <c r="E141" s="6">
        <v>1E-3</v>
      </c>
      <c r="F141" s="6">
        <v>2E-3</v>
      </c>
      <c r="G141" s="6">
        <v>5.0000000000000001E-3</v>
      </c>
      <c r="H141" s="7">
        <v>0.01</v>
      </c>
      <c r="I141" s="6">
        <v>2.5000000000000001E-2</v>
      </c>
      <c r="J141" s="7">
        <v>0.05</v>
      </c>
      <c r="K141" s="7">
        <v>0.1</v>
      </c>
      <c r="L141" s="7">
        <v>0.2</v>
      </c>
    </row>
    <row r="142" spans="1:12" x14ac:dyDescent="0.2">
      <c r="B142" s="5"/>
      <c r="C142" s="5">
        <v>60000</v>
      </c>
      <c r="D142" s="5">
        <v>300000</v>
      </c>
      <c r="E142" s="5">
        <v>600000</v>
      </c>
      <c r="F142" s="5">
        <v>1800000</v>
      </c>
      <c r="G142" s="5">
        <v>3600000</v>
      </c>
      <c r="H142" s="5">
        <v>43200000</v>
      </c>
      <c r="I142" s="5">
        <v>86400000</v>
      </c>
      <c r="J142" s="5"/>
      <c r="K142" s="5"/>
      <c r="L142" s="5"/>
    </row>
    <row r="143" spans="1:12" x14ac:dyDescent="0.2">
      <c r="B143" s="5"/>
      <c r="C143" s="5">
        <v>1</v>
      </c>
      <c r="D143" s="5">
        <v>5</v>
      </c>
      <c r="E143" s="5">
        <v>10</v>
      </c>
      <c r="F143" s="5">
        <v>30</v>
      </c>
      <c r="G143" s="5">
        <v>60</v>
      </c>
      <c r="H143" s="5">
        <v>720</v>
      </c>
      <c r="I143" s="5">
        <v>1440</v>
      </c>
      <c r="J143" s="5"/>
      <c r="K143" s="5"/>
      <c r="L143" s="5"/>
    </row>
    <row r="145" spans="1:12" x14ac:dyDescent="0.2">
      <c r="A145" t="s">
        <v>81</v>
      </c>
      <c r="B145" t="s">
        <v>40</v>
      </c>
      <c r="C145" s="4">
        <v>1E-4</v>
      </c>
      <c r="D145" s="4">
        <v>5.0000000000000001E-4</v>
      </c>
      <c r="E145" s="4">
        <v>1E-3</v>
      </c>
      <c r="F145" s="4">
        <v>2E-3</v>
      </c>
      <c r="G145" s="4">
        <v>5.0000000000000001E-3</v>
      </c>
      <c r="H145" s="3">
        <v>0.01</v>
      </c>
      <c r="I145" s="4">
        <v>2.5000000000000001E-2</v>
      </c>
      <c r="J145" s="3">
        <v>0.05</v>
      </c>
      <c r="K145" s="3">
        <v>0.1</v>
      </c>
      <c r="L145" s="3">
        <v>0.2</v>
      </c>
    </row>
    <row r="146" spans="1:12" x14ac:dyDescent="0.2">
      <c r="C146" s="5">
        <v>60000</v>
      </c>
      <c r="D146" s="5">
        <v>300000</v>
      </c>
      <c r="E146" s="5">
        <v>600000</v>
      </c>
      <c r="F146" s="5">
        <v>1800000</v>
      </c>
      <c r="G146" s="5">
        <v>3600000</v>
      </c>
      <c r="H146" s="5">
        <v>43200000</v>
      </c>
      <c r="I146" s="5">
        <v>86400000</v>
      </c>
    </row>
    <row r="147" spans="1:12" x14ac:dyDescent="0.2">
      <c r="C147" s="5">
        <v>1</v>
      </c>
      <c r="D147" s="5">
        <v>5</v>
      </c>
      <c r="E147" s="5">
        <v>10</v>
      </c>
      <c r="F147" s="5">
        <v>30</v>
      </c>
      <c r="G147" s="5">
        <v>60</v>
      </c>
      <c r="H147" s="5">
        <v>720</v>
      </c>
      <c r="I147" s="5">
        <v>1440</v>
      </c>
    </row>
    <row r="149" spans="1:12" x14ac:dyDescent="0.2">
      <c r="A149" t="s">
        <v>82</v>
      </c>
      <c r="B149" t="s">
        <v>41</v>
      </c>
      <c r="C149" s="4">
        <v>1E-4</v>
      </c>
      <c r="D149" s="4">
        <v>5.0000000000000001E-4</v>
      </c>
      <c r="E149" s="4">
        <v>1E-3</v>
      </c>
      <c r="F149" s="4">
        <v>2E-3</v>
      </c>
      <c r="G149" s="4">
        <v>5.0000000000000001E-3</v>
      </c>
      <c r="H149" s="3">
        <v>0.01</v>
      </c>
      <c r="I149" s="4">
        <v>2.5000000000000001E-2</v>
      </c>
      <c r="J149" s="3">
        <v>0.05</v>
      </c>
      <c r="K149" s="3">
        <v>0.1</v>
      </c>
      <c r="L149" s="3">
        <v>0.2</v>
      </c>
    </row>
    <row r="150" spans="1:12" x14ac:dyDescent="0.2">
      <c r="A150" t="s">
        <v>87</v>
      </c>
      <c r="C150" s="5">
        <v>60000</v>
      </c>
      <c r="D150" s="5">
        <v>300000</v>
      </c>
      <c r="E150" s="5">
        <v>600000</v>
      </c>
      <c r="F150" s="5">
        <v>1800000</v>
      </c>
      <c r="G150" s="5">
        <v>3600000</v>
      </c>
      <c r="H150" s="5">
        <v>43200000</v>
      </c>
      <c r="I150" s="5">
        <v>86400000</v>
      </c>
    </row>
    <row r="151" spans="1:12" x14ac:dyDescent="0.2">
      <c r="C151" s="5">
        <v>1</v>
      </c>
      <c r="D151" s="5">
        <v>5</v>
      </c>
      <c r="E151" s="5">
        <v>10</v>
      </c>
      <c r="F151" s="5">
        <v>30</v>
      </c>
      <c r="G151" s="5">
        <v>60</v>
      </c>
      <c r="H151" s="5">
        <v>720</v>
      </c>
      <c r="I151" s="5">
        <v>1440</v>
      </c>
    </row>
    <row r="153" spans="1:12" x14ac:dyDescent="0.2">
      <c r="A153" t="s">
        <v>83</v>
      </c>
      <c r="B153" t="s">
        <v>38</v>
      </c>
      <c r="C153" s="4">
        <v>1E-4</v>
      </c>
      <c r="D153" s="4">
        <v>5.0000000000000001E-4</v>
      </c>
      <c r="E153" s="4">
        <v>1E-3</v>
      </c>
      <c r="F153" s="4">
        <v>2E-3</v>
      </c>
      <c r="G153" s="4">
        <v>5.0000000000000001E-3</v>
      </c>
      <c r="H153" s="3">
        <v>0.01</v>
      </c>
      <c r="I153" s="4">
        <v>2.5000000000000001E-2</v>
      </c>
      <c r="J153" s="3">
        <v>0.05</v>
      </c>
      <c r="K153" s="3">
        <v>0.1</v>
      </c>
      <c r="L153" s="3">
        <v>0.2</v>
      </c>
    </row>
    <row r="154" spans="1:12" x14ac:dyDescent="0.2">
      <c r="C154">
        <f>C155*60000</f>
        <v>60000</v>
      </c>
      <c r="D154">
        <f>D155*60000</f>
        <v>3600000</v>
      </c>
      <c r="E154">
        <f>E155*60000</f>
        <v>43200000</v>
      </c>
      <c r="F154">
        <f>F155*60000</f>
        <v>86400000</v>
      </c>
      <c r="G154">
        <f>G155*60000</f>
        <v>172800000</v>
      </c>
      <c r="H154">
        <f>H155*60000</f>
        <v>345600000</v>
      </c>
      <c r="I154">
        <f>I155*60000</f>
        <v>691200000</v>
      </c>
      <c r="J154">
        <f>J155*60000</f>
        <v>864000000</v>
      </c>
    </row>
    <row r="155" spans="1:12" x14ac:dyDescent="0.2">
      <c r="C155">
        <v>1</v>
      </c>
      <c r="D155">
        <v>60</v>
      </c>
      <c r="E155">
        <v>720</v>
      </c>
      <c r="F155">
        <v>1440</v>
      </c>
      <c r="G155">
        <v>2880</v>
      </c>
      <c r="H155">
        <f>G155*2</f>
        <v>5760</v>
      </c>
      <c r="I155">
        <f>H155*2</f>
        <v>11520</v>
      </c>
      <c r="J155">
        <f>F155*10</f>
        <v>14400</v>
      </c>
    </row>
    <row r="157" spans="1:12" x14ac:dyDescent="0.2">
      <c r="A157" t="s">
        <v>84</v>
      </c>
      <c r="B157" s="5" t="s">
        <v>42</v>
      </c>
      <c r="C157" s="4">
        <v>1E-4</v>
      </c>
      <c r="D157" s="4">
        <v>5.0000000000000001E-4</v>
      </c>
      <c r="E157" s="4">
        <v>1E-3</v>
      </c>
      <c r="F157" s="4">
        <v>2E-3</v>
      </c>
      <c r="G157" s="4">
        <v>5.0000000000000001E-3</v>
      </c>
      <c r="H157" s="3">
        <v>0.01</v>
      </c>
      <c r="I157" s="4">
        <v>2.5000000000000001E-2</v>
      </c>
      <c r="J157" s="3">
        <v>0.05</v>
      </c>
      <c r="K157" s="3">
        <v>0.1</v>
      </c>
      <c r="L157" s="3">
        <v>0.2</v>
      </c>
    </row>
    <row r="158" spans="1:12" x14ac:dyDescent="0.2">
      <c r="B158" s="5"/>
      <c r="C158">
        <f>C159*60000</f>
        <v>60000</v>
      </c>
      <c r="D158">
        <f>D159*60000</f>
        <v>3600000</v>
      </c>
      <c r="E158">
        <f>E159*60000</f>
        <v>43200000</v>
      </c>
      <c r="F158">
        <f>F159*60000</f>
        <v>86400000</v>
      </c>
      <c r="G158">
        <f>G159*60000</f>
        <v>172800000</v>
      </c>
      <c r="H158">
        <f>H159*60000</f>
        <v>345600000</v>
      </c>
      <c r="I158">
        <f>I159*60000</f>
        <v>691200000</v>
      </c>
      <c r="J158">
        <f>J159*60000</f>
        <v>864000000</v>
      </c>
    </row>
    <row r="159" spans="1:12" x14ac:dyDescent="0.2">
      <c r="B159" s="5"/>
      <c r="C159">
        <v>1</v>
      </c>
      <c r="D159">
        <v>60</v>
      </c>
      <c r="E159">
        <v>720</v>
      </c>
      <c r="F159">
        <v>1440</v>
      </c>
      <c r="G159">
        <v>2880</v>
      </c>
      <c r="H159">
        <f>G159*2</f>
        <v>5760</v>
      </c>
      <c r="I159">
        <f>H159*2</f>
        <v>11520</v>
      </c>
      <c r="J159">
        <f>F159*10</f>
        <v>14400</v>
      </c>
    </row>
    <row r="161" spans="1:12" x14ac:dyDescent="0.2">
      <c r="A161" t="s">
        <v>85</v>
      </c>
      <c r="B161" t="s">
        <v>40</v>
      </c>
      <c r="C161" s="4">
        <v>1E-4</v>
      </c>
      <c r="D161" s="4">
        <v>5.0000000000000001E-4</v>
      </c>
      <c r="E161" s="4">
        <v>1E-3</v>
      </c>
      <c r="F161" s="4">
        <v>2E-3</v>
      </c>
      <c r="G161" s="4">
        <v>5.0000000000000001E-3</v>
      </c>
      <c r="H161" s="3">
        <v>0.01</v>
      </c>
      <c r="I161" s="4">
        <v>2.5000000000000001E-2</v>
      </c>
      <c r="J161" s="3">
        <v>0.05</v>
      </c>
      <c r="K161" s="3">
        <v>0.1</v>
      </c>
      <c r="L161" s="3">
        <v>0.2</v>
      </c>
    </row>
    <row r="162" spans="1:12" x14ac:dyDescent="0.2">
      <c r="C162">
        <f>C163*60000</f>
        <v>60000</v>
      </c>
      <c r="D162">
        <f>D163*60000</f>
        <v>3600000</v>
      </c>
      <c r="E162">
        <f>E163*60000</f>
        <v>43200000</v>
      </c>
      <c r="F162">
        <f>F163*60000</f>
        <v>86400000</v>
      </c>
      <c r="G162">
        <f>G163*60000</f>
        <v>172800000</v>
      </c>
      <c r="H162">
        <f>H163*60000</f>
        <v>345600000</v>
      </c>
      <c r="I162">
        <f>I163*60000</f>
        <v>691200000</v>
      </c>
      <c r="J162">
        <f>J163*60000</f>
        <v>864000000</v>
      </c>
    </row>
    <row r="163" spans="1:12" x14ac:dyDescent="0.2">
      <c r="C163">
        <v>1</v>
      </c>
      <c r="D163">
        <v>60</v>
      </c>
      <c r="E163">
        <v>720</v>
      </c>
      <c r="F163">
        <v>1440</v>
      </c>
      <c r="G163">
        <v>2880</v>
      </c>
      <c r="H163">
        <f>G163*2</f>
        <v>5760</v>
      </c>
      <c r="I163">
        <f>H163*2</f>
        <v>11520</v>
      </c>
      <c r="J163">
        <f>F163*10</f>
        <v>14400</v>
      </c>
    </row>
    <row r="165" spans="1:12" x14ac:dyDescent="0.2">
      <c r="A165" t="s">
        <v>86</v>
      </c>
      <c r="B165" t="s">
        <v>41</v>
      </c>
      <c r="C165" s="4">
        <v>1E-4</v>
      </c>
      <c r="D165" s="4">
        <v>5.0000000000000001E-4</v>
      </c>
      <c r="E165" s="4">
        <v>1E-3</v>
      </c>
      <c r="F165" s="4">
        <v>2E-3</v>
      </c>
      <c r="G165" s="4">
        <v>5.0000000000000001E-3</v>
      </c>
      <c r="H165" s="3">
        <v>0.01</v>
      </c>
      <c r="I165" s="4">
        <v>2.5000000000000001E-2</v>
      </c>
      <c r="J165" s="3">
        <v>0.05</v>
      </c>
      <c r="K165" s="3">
        <v>0.1</v>
      </c>
      <c r="L165" s="3">
        <v>0.2</v>
      </c>
    </row>
    <row r="166" spans="1:12" x14ac:dyDescent="0.2">
      <c r="C166">
        <f>C167*60000</f>
        <v>60000</v>
      </c>
      <c r="D166">
        <f>D167*60000</f>
        <v>3600000</v>
      </c>
      <c r="E166">
        <f>E167*60000</f>
        <v>43200000</v>
      </c>
      <c r="F166">
        <f>F167*60000</f>
        <v>86400000</v>
      </c>
      <c r="G166">
        <f>G167*60000</f>
        <v>172800000</v>
      </c>
      <c r="H166">
        <f>H167*60000</f>
        <v>345600000</v>
      </c>
      <c r="I166">
        <f>I167*60000</f>
        <v>691200000</v>
      </c>
      <c r="J166">
        <f>J167*60000</f>
        <v>864000000</v>
      </c>
    </row>
    <row r="167" spans="1:12" x14ac:dyDescent="0.2">
      <c r="C167">
        <v>1</v>
      </c>
      <c r="D167">
        <v>60</v>
      </c>
      <c r="E167">
        <v>720</v>
      </c>
      <c r="F167">
        <v>1440</v>
      </c>
      <c r="G167">
        <v>2880</v>
      </c>
      <c r="H167">
        <f>G167*2</f>
        <v>5760</v>
      </c>
      <c r="I167">
        <f>H167*2</f>
        <v>11520</v>
      </c>
      <c r="J167">
        <f>F167*10</f>
        <v>14400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clock_error</vt:lpstr>
      <vt:lpstr>2017-08-18_1306</vt:lpstr>
      <vt:lpstr>log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zeroplusone</dc:creator>
  <cp:lastModifiedBy>zeroplusone</cp:lastModifiedBy>
  <dcterms:created xsi:type="dcterms:W3CDTF">2017-08-11T11:41:23Z</dcterms:created>
  <dcterms:modified xsi:type="dcterms:W3CDTF">2017-08-28T13:56:02Z</dcterms:modified>
</cp:coreProperties>
</file>